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greaterlondonauthority.sharepoint.com/sites/S_IU_GLAEconomics/Shared Documents/General/Micro/Labour Market/Creative and cultural/02. Night time economy/OUTPUT/DATA/"/>
    </mc:Choice>
  </mc:AlternateContent>
  <xr:revisionPtr revIDLastSave="100" documentId="11_5D7CFE1022199551CCF97B967DB5B49008B2C612" xr6:coauthVersionLast="47" xr6:coauthVersionMax="47" xr10:uidLastSave="{FE538710-CF5A-4F0A-BB7D-232C15303AA7}"/>
  <bookViews>
    <workbookView xWindow="-120" yWindow="-120" windowWidth="29040" windowHeight="15840" firstSheet="2" activeTab="8" xr2:uid="{00000000-000D-0000-FFFF-FFFF00000000}"/>
  </bookViews>
  <sheets>
    <sheet name="Summary" sheetId="3" r:id="rId1"/>
    <sheet name="Summary (detail)" sheetId="14" r:id="rId2"/>
    <sheet name="Summary (shift)" sheetId="27" r:id="rId3"/>
    <sheet name="Summary (combi)" sheetId="25" r:id="rId4"/>
    <sheet name="Industry" sheetId="7" r:id="rId5"/>
    <sheet name="Industry select, splits" sheetId="19" r:id="rId6"/>
    <sheet name="Industry select, vs. totals" sheetId="23" r:id="rId7"/>
    <sheet name="Occupation" sheetId="16" r:id="rId8"/>
    <sheet name="Occupation 2-digit" sheetId="29" r:id="rId9"/>
    <sheet name="Data--" sheetId="4" r:id="rId10"/>
    <sheet name="Mappings" sheetId="10" r:id="rId11"/>
    <sheet name="nte_headline" sheetId="1" r:id="rId12"/>
    <sheet name="nte_ind" sheetId="8" r:id="rId13"/>
    <sheet name="all_headline" sheetId="22" r:id="rId14"/>
    <sheet name="all_ind" sheetId="20" r:id="rId15"/>
    <sheet name="all_occ" sheetId="21" r:id="rId16"/>
    <sheet name="nte_combi_headline" sheetId="24" r:id="rId17"/>
    <sheet name="nte_shft_headline" sheetId="26" r:id="rId18"/>
    <sheet name="nte_detail_headline" sheetId="13" r:id="rId19"/>
    <sheet name="nte_occ" sheetId="9" r:id="rId20"/>
    <sheet name="nte_occ_two" sheetId="28" r:id="rId21"/>
    <sheet name="nte_occ_detail" sheetId="17" r:id="rId22"/>
    <sheet name="nte_ind_detail" sheetId="18" r:id="rId23"/>
    <sheet name="nte_data" sheetId="5" r:id="rId24"/>
    <sheet name="var_list" sheetId="11" r:id="rId25"/>
    <sheet name="Industry (back)" sheetId="12" r:id="rId26"/>
  </sheets>
  <definedNames>
    <definedName name="_xlnm._FilterDatabase" localSheetId="14" hidden="1">all_ind!$A$1:$K$844</definedName>
    <definedName name="_xlnm._FilterDatabase" localSheetId="16" hidden="1">nte_combi_headline!$A$1:$I$155</definedName>
    <definedName name="_xlnm._FilterDatabase" localSheetId="12" hidden="1">nte_ind!$A$1:$K$844</definedName>
    <definedName name="_xlnm._FilterDatabase" localSheetId="22" hidden="1">nte_ind_detail!$A$1:$K$1407</definedName>
    <definedName name="_xlnm._FilterDatabase" localSheetId="17" hidden="1">nte_shft_headline!$A$1:$J$504</definedName>
    <definedName name="all_headline">all_headline!$A:$W</definedName>
    <definedName name="all_ind">all_ind!$A:$W</definedName>
    <definedName name="all_occ">all_occ!$A:$X</definedName>
    <definedName name="ind_map">Mappings!$B$3:$C$23</definedName>
    <definedName name="nte_combi">nte_combi_headline!$A:$S</definedName>
    <definedName name="nte_dat">nte_headline!$A:$X</definedName>
    <definedName name="nte_detail">nte_detail_headline!$A:$V</definedName>
    <definedName name="nte_ind">nte_ind!$A:$T</definedName>
    <definedName name="nte_ind_detail">nte_ind_detail!$A:$W</definedName>
    <definedName name="nte_occ">nte_occ!$A:$X</definedName>
    <definedName name="nte_occ_detail">nte_occ_detail!$A:$Z</definedName>
    <definedName name="nte_occ_two">nte_occ_two!$A:$AA</definedName>
    <definedName name="nte_shift">nte_shft_headline!$A:$U</definedName>
    <definedName name="occ_map">Mappings!$I$3:$J$11</definedName>
    <definedName name="occ_two_map">Mappings!$M$3:$N$28</definedName>
    <definedName name="var_list">var_list!$B$4:$C$7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7" i="29" l="1"/>
  <c r="C36" i="29"/>
  <c r="C35" i="29"/>
  <c r="C34" i="29"/>
  <c r="C33" i="29"/>
  <c r="C32" i="29"/>
  <c r="C31" i="29"/>
  <c r="C30" i="29"/>
  <c r="C29" i="29"/>
  <c r="C28" i="29"/>
  <c r="C27" i="29"/>
  <c r="C26" i="29"/>
  <c r="C25" i="29"/>
  <c r="C24" i="29"/>
  <c r="C23" i="29"/>
  <c r="C22" i="29"/>
  <c r="C21" i="29"/>
  <c r="C20" i="29"/>
  <c r="C19" i="29"/>
  <c r="C18" i="29"/>
  <c r="C17" i="29"/>
  <c r="C16" i="29"/>
  <c r="C15" i="29"/>
  <c r="C14" i="29"/>
  <c r="C13" i="29"/>
  <c r="C12" i="29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20" i="16"/>
  <c r="C19" i="16"/>
  <c r="C18" i="16"/>
  <c r="C17" i="16"/>
  <c r="C16" i="16"/>
  <c r="C15" i="16"/>
  <c r="C14" i="16"/>
  <c r="C13" i="16"/>
  <c r="C12" i="16"/>
  <c r="D29" i="23"/>
  <c r="D28" i="23"/>
  <c r="D27" i="23"/>
  <c r="D26" i="23"/>
  <c r="D25" i="23"/>
  <c r="D24" i="23"/>
  <c r="D23" i="23"/>
  <c r="D18" i="23"/>
  <c r="D17" i="23"/>
  <c r="D16" i="23"/>
  <c r="D15" i="23"/>
  <c r="D14" i="23"/>
  <c r="D13" i="23"/>
  <c r="D12" i="23"/>
  <c r="D32" i="19"/>
  <c r="D31" i="19"/>
  <c r="D30" i="19"/>
  <c r="D29" i="19"/>
  <c r="D28" i="19"/>
  <c r="D27" i="19"/>
  <c r="D26" i="19"/>
  <c r="D25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43" i="25"/>
  <c r="C42" i="25"/>
  <c r="C41" i="25"/>
  <c r="C40" i="25"/>
  <c r="C39" i="25"/>
  <c r="C38" i="25"/>
  <c r="C37" i="25"/>
  <c r="C36" i="25"/>
  <c r="C21" i="25"/>
  <c r="C20" i="25"/>
  <c r="C19" i="25"/>
  <c r="C18" i="25"/>
  <c r="C17" i="25"/>
  <c r="C16" i="25"/>
  <c r="C15" i="25"/>
  <c r="C14" i="25"/>
  <c r="D20" i="27"/>
  <c r="D19" i="27"/>
  <c r="D18" i="27"/>
  <c r="D17" i="27"/>
  <c r="D16" i="27"/>
  <c r="D15" i="27"/>
  <c r="D14" i="27"/>
  <c r="C44" i="14"/>
  <c r="C43" i="14"/>
  <c r="C42" i="14"/>
  <c r="C41" i="14"/>
  <c r="C40" i="14"/>
  <c r="C39" i="14"/>
  <c r="C38" i="14"/>
  <c r="C37" i="14"/>
  <c r="C21" i="14"/>
  <c r="C20" i="14"/>
  <c r="C19" i="14"/>
  <c r="C18" i="14"/>
  <c r="C17" i="14"/>
  <c r="C16" i="14"/>
  <c r="C15" i="14"/>
  <c r="C14" i="14"/>
  <c r="C41" i="3"/>
  <c r="C40" i="3"/>
  <c r="C39" i="3"/>
  <c r="C38" i="3"/>
  <c r="C37" i="3"/>
  <c r="C36" i="3"/>
  <c r="C35" i="3"/>
  <c r="C34" i="3"/>
  <c r="C19" i="3"/>
  <c r="C18" i="3"/>
  <c r="C17" i="3"/>
  <c r="C16" i="3"/>
  <c r="C15" i="3"/>
  <c r="C14" i="3"/>
  <c r="C13" i="3"/>
  <c r="C12" i="3"/>
  <c r="F35" i="29"/>
  <c r="F27" i="29"/>
  <c r="F30" i="29"/>
  <c r="F33" i="29"/>
  <c r="F32" i="29"/>
  <c r="F36" i="29"/>
  <c r="F28" i="29"/>
  <c r="F31" i="29"/>
  <c r="F34" i="29"/>
  <c r="F37" i="29"/>
  <c r="F29" i="29"/>
  <c r="F21" i="29"/>
  <c r="F24" i="29"/>
  <c r="F26" i="29"/>
  <c r="F22" i="29"/>
  <c r="F25" i="29"/>
  <c r="F23" i="29"/>
  <c r="F16" i="29"/>
  <c r="W2" i="29"/>
  <c r="M2" i="29"/>
  <c r="W18" i="29" a="1"/>
  <c r="F19" i="29"/>
  <c r="M18" i="29" a="1"/>
  <c r="W16" i="29" a="1"/>
  <c r="V2" i="29"/>
  <c r="L2" i="29"/>
  <c r="F13" i="29"/>
  <c r="X2" i="29"/>
  <c r="W19" i="29" a="1"/>
  <c r="X17" i="29" a="1"/>
  <c r="L15" i="29" a="1"/>
  <c r="F14" i="29"/>
  <c r="V13" i="29" a="1"/>
  <c r="M13" i="29" a="1"/>
  <c r="U2" i="29"/>
  <c r="K2" i="29"/>
  <c r="J2" i="29"/>
  <c r="V12" i="29" a="1"/>
  <c r="N2" i="29"/>
  <c r="X20" i="29" a="1"/>
  <c r="K20" i="29" a="1"/>
  <c r="U18" i="29" a="1"/>
  <c r="L18" i="29" a="1"/>
  <c r="F17" i="29"/>
  <c r="V16" i="29" a="1"/>
  <c r="M16" i="29" a="1"/>
  <c r="W14" i="29" a="1"/>
  <c r="N14" i="29" a="1"/>
  <c r="J14" i="29" a="1"/>
  <c r="X12" i="29" a="1"/>
  <c r="K12" i="29" a="1"/>
  <c r="T2" i="29"/>
  <c r="T16" i="29" a="1"/>
  <c r="M12" i="29" a="1"/>
  <c r="F20" i="29"/>
  <c r="V19" i="29" a="1"/>
  <c r="M19" i="29" a="1"/>
  <c r="W17" i="29" a="1"/>
  <c r="N17" i="29" a="1"/>
  <c r="J17" i="29" a="1"/>
  <c r="X15" i="29" a="1"/>
  <c r="T15" i="29" a="1"/>
  <c r="K15" i="29" a="1"/>
  <c r="U13" i="29" a="1"/>
  <c r="L13" i="29" a="1"/>
  <c r="F12" i="29"/>
  <c r="S2" i="29"/>
  <c r="I2" i="29"/>
  <c r="F18" i="29"/>
  <c r="I17" i="29" a="1"/>
  <c r="W15" i="29" a="1"/>
  <c r="N15" i="29" a="1"/>
  <c r="T13" i="29" a="1"/>
  <c r="K13" i="29" a="1"/>
  <c r="V20" i="29" a="1"/>
  <c r="N18" i="29" a="1"/>
  <c r="L14" i="29" a="1"/>
  <c r="W20" i="29" a="1"/>
  <c r="S20" i="29" a="1"/>
  <c r="N20" i="29" a="1"/>
  <c r="J20" i="29" a="1"/>
  <c r="X18" i="29" a="1"/>
  <c r="T18" i="29" a="1"/>
  <c r="K18" i="29" a="1"/>
  <c r="U16" i="29" a="1"/>
  <c r="L16" i="29" a="1"/>
  <c r="F15" i="29"/>
  <c r="V14" i="29" a="1"/>
  <c r="M14" i="29" a="1"/>
  <c r="I14" i="29" a="1"/>
  <c r="W12" i="29" a="1"/>
  <c r="S12" i="29" a="1"/>
  <c r="N12" i="29" a="1"/>
  <c r="J12" i="29" a="1"/>
  <c r="R2" i="29"/>
  <c r="H2" i="29"/>
  <c r="U19" i="29" a="1"/>
  <c r="L19" i="29" a="1"/>
  <c r="H19" i="29" a="1"/>
  <c r="V17" i="29" a="1"/>
  <c r="R17" i="29" a="1"/>
  <c r="M17" i="29" a="1"/>
  <c r="S15" i="29" a="1"/>
  <c r="J15" i="29" a="1"/>
  <c r="X13" i="29" a="1"/>
  <c r="Q2" i="29"/>
  <c r="G2" i="29"/>
  <c r="M20" i="29" a="1"/>
  <c r="S18" i="29" a="1"/>
  <c r="F19" i="16"/>
  <c r="V2" i="16"/>
  <c r="V13" i="16" s="1" a="1"/>
  <c r="L2" i="16"/>
  <c r="L15" i="16" s="1" a="1"/>
  <c r="F20" i="16"/>
  <c r="L16" i="16" a="1"/>
  <c r="V14" i="16" a="1"/>
  <c r="F12" i="16"/>
  <c r="S2" i="16"/>
  <c r="I2" i="16"/>
  <c r="L19" i="16" a="1"/>
  <c r="V17" i="16" a="1"/>
  <c r="I17" i="16" a="1"/>
  <c r="S15" i="16" a="1"/>
  <c r="F15" i="16"/>
  <c r="R2" i="16"/>
  <c r="H2" i="16"/>
  <c r="V20" i="16" a="1"/>
  <c r="R20" i="16" a="1"/>
  <c r="I20" i="16" a="1"/>
  <c r="S18" i="16" a="1"/>
  <c r="F18" i="16"/>
  <c r="L14" i="16" a="1"/>
  <c r="H14" i="16" a="1"/>
  <c r="V12" i="16" a="1"/>
  <c r="R12" i="16" a="1"/>
  <c r="I12" i="16" a="1"/>
  <c r="Q2" i="16"/>
  <c r="G2" i="16"/>
  <c r="B11" i="12"/>
  <c r="Q20" i="16" a="1"/>
  <c r="L20" i="16" a="1"/>
  <c r="H20" i="16" a="1"/>
  <c r="V18" i="16" a="1"/>
  <c r="R18" i="16" a="1"/>
  <c r="I18" i="16" a="1"/>
  <c r="S16" i="16" a="1"/>
  <c r="F16" i="16"/>
  <c r="G14" i="16" a="1"/>
  <c r="Q12" i="16" a="1"/>
  <c r="L12" i="16" a="1"/>
  <c r="H12" i="16" a="1"/>
  <c r="W2" i="16"/>
  <c r="M2" i="16"/>
  <c r="M19" i="16" a="1"/>
  <c r="H17" i="16" a="1"/>
  <c r="R16" i="16" a="1"/>
  <c r="W14" i="16" a="1"/>
  <c r="K2" i="16"/>
  <c r="F18" i="23"/>
  <c r="F16" i="23"/>
  <c r="F14" i="23"/>
  <c r="F12" i="23"/>
  <c r="R2" i="23"/>
  <c r="H2" i="23"/>
  <c r="K19" i="16" a="1"/>
  <c r="H18" i="16" a="1"/>
  <c r="S17" i="16" a="1"/>
  <c r="M15" i="16" a="1"/>
  <c r="G12" i="16" a="1"/>
  <c r="J2" i="16"/>
  <c r="R29" i="23" a="1"/>
  <c r="Q2" i="23"/>
  <c r="G2" i="23"/>
  <c r="K20" i="16" a="1"/>
  <c r="V19" i="16" a="1"/>
  <c r="Q17" i="16" a="1"/>
  <c r="F17" i="16"/>
  <c r="S13" i="16" a="1"/>
  <c r="H13" i="16" a="1"/>
  <c r="Q29" i="23" a="1"/>
  <c r="H29" i="23" a="1"/>
  <c r="Q28" i="23" a="1"/>
  <c r="H28" i="23" a="1"/>
  <c r="F27" i="23"/>
  <c r="Q26" i="23" a="1"/>
  <c r="H26" i="23" a="1"/>
  <c r="F25" i="23"/>
  <c r="Q24" i="23" a="1"/>
  <c r="H24" i="23" a="1"/>
  <c r="F23" i="23"/>
  <c r="R18" i="23" a="1"/>
  <c r="G17" i="23" a="1"/>
  <c r="R16" i="23" a="1"/>
  <c r="G15" i="23" a="1"/>
  <c r="R14" i="23" a="1"/>
  <c r="G13" i="23" a="1"/>
  <c r="G19" i="16" a="1"/>
  <c r="I15" i="16" a="1"/>
  <c r="F14" i="16"/>
  <c r="Q13" i="16" a="1"/>
  <c r="X2" i="16"/>
  <c r="F29" i="23"/>
  <c r="G28" i="23" a="1"/>
  <c r="R27" i="23" a="1"/>
  <c r="G26" i="23" a="1"/>
  <c r="R25" i="23" a="1"/>
  <c r="G24" i="23" a="1"/>
  <c r="R23" i="23" a="1"/>
  <c r="Q18" i="23" a="1"/>
  <c r="H18" i="23" a="1"/>
  <c r="F17" i="23"/>
  <c r="Q16" i="23" a="1"/>
  <c r="H16" i="23" a="1"/>
  <c r="F15" i="23"/>
  <c r="Q14" i="23" a="1"/>
  <c r="H14" i="23" a="1"/>
  <c r="F13" i="23"/>
  <c r="Q12" i="23" a="1"/>
  <c r="H12" i="23" a="1"/>
  <c r="V2" i="23"/>
  <c r="L2" i="23"/>
  <c r="G20" i="16" a="1"/>
  <c r="R19" i="16" a="1"/>
  <c r="L17" i="16" a="1"/>
  <c r="V16" i="16" a="1"/>
  <c r="X12" i="16" a="1"/>
  <c r="U2" i="16"/>
  <c r="V29" i="23" a="1"/>
  <c r="U2" i="23"/>
  <c r="K2" i="23"/>
  <c r="R15" i="16" a="1"/>
  <c r="L27" i="23" a="1"/>
  <c r="Q25" i="23" a="1"/>
  <c r="U23" i="23" a="1"/>
  <c r="K16" i="23" a="1"/>
  <c r="G14" i="23" a="1"/>
  <c r="N2" i="23"/>
  <c r="F32" i="19"/>
  <c r="N28" i="23" a="1"/>
  <c r="H23" i="23" a="1"/>
  <c r="G12" i="23" a="1"/>
  <c r="M2" i="23"/>
  <c r="K15" i="16" a="1"/>
  <c r="W13" i="16" a="1"/>
  <c r="U27" i="23" a="1"/>
  <c r="F26" i="23"/>
  <c r="V17" i="23" a="1"/>
  <c r="R15" i="23" a="1"/>
  <c r="M13" i="23" a="1"/>
  <c r="J2" i="23"/>
  <c r="U17" i="16" a="1"/>
  <c r="I16" i="16" a="1"/>
  <c r="U29" i="23" a="1"/>
  <c r="J28" i="23" a="1"/>
  <c r="N26" i="23" a="1"/>
  <c r="V13" i="23" a="1"/>
  <c r="X2" i="23"/>
  <c r="S14" i="16" a="1"/>
  <c r="L13" i="16" a="1"/>
  <c r="Q27" i="23" a="1"/>
  <c r="U25" i="23" a="1"/>
  <c r="F24" i="23"/>
  <c r="R17" i="23" a="1"/>
  <c r="M15" i="23" a="1"/>
  <c r="K14" i="23" a="1"/>
  <c r="K12" i="23" a="1"/>
  <c r="W2" i="23"/>
  <c r="T2" i="16"/>
  <c r="H27" i="23" a="1"/>
  <c r="N24" i="23" a="1"/>
  <c r="I2" i="23"/>
  <c r="F24" i="19"/>
  <c r="F22" i="19"/>
  <c r="J17" i="16" a="1"/>
  <c r="N2" i="16"/>
  <c r="R12" i="23" a="1"/>
  <c r="F28" i="19"/>
  <c r="F25" i="19"/>
  <c r="I19" i="16" a="1"/>
  <c r="W26" i="23" a="1"/>
  <c r="L25" i="23" a="1"/>
  <c r="G16" i="23" a="1"/>
  <c r="R13" i="23" a="1"/>
  <c r="M12" i="23" a="1"/>
  <c r="F31" i="19"/>
  <c r="F23" i="19"/>
  <c r="Q18" i="16" a="1"/>
  <c r="F13" i="16"/>
  <c r="L29" i="23" a="1"/>
  <c r="Q23" i="23" a="1"/>
  <c r="I17" i="23" a="1"/>
  <c r="I12" i="23" a="1"/>
  <c r="L18" i="16" a="1"/>
  <c r="V15" i="16" a="1"/>
  <c r="L23" i="23" a="1"/>
  <c r="K18" i="23" a="1"/>
  <c r="V15" i="23" a="1"/>
  <c r="F29" i="19"/>
  <c r="F26" i="19"/>
  <c r="F21" i="19"/>
  <c r="AB2" i="19"/>
  <c r="T2" i="19"/>
  <c r="J2" i="19"/>
  <c r="F28" i="23"/>
  <c r="H25" i="23" a="1"/>
  <c r="J25" i="19" a="1"/>
  <c r="AB20" i="19" a="1"/>
  <c r="T15" i="19" a="1"/>
  <c r="F14" i="19"/>
  <c r="AB12" i="19" a="1"/>
  <c r="T12" i="19" a="1"/>
  <c r="F12" i="19"/>
  <c r="AA2" i="19"/>
  <c r="S2" i="19"/>
  <c r="I2" i="19"/>
  <c r="F30" i="7"/>
  <c r="W17" i="16" a="1"/>
  <c r="G18" i="23" a="1"/>
  <c r="V12" i="23" a="1"/>
  <c r="T22" i="19" a="1"/>
  <c r="F20" i="19"/>
  <c r="AB19" i="19" a="1"/>
  <c r="I18" i="19" a="1"/>
  <c r="T17" i="19" a="1"/>
  <c r="T16" i="19" a="1"/>
  <c r="S15" i="19" a="1"/>
  <c r="T14" i="19" a="1"/>
  <c r="Z2" i="19"/>
  <c r="R2" i="19"/>
  <c r="H2" i="19"/>
  <c r="M16" i="16" a="1"/>
  <c r="F30" i="19"/>
  <c r="F27" i="19"/>
  <c r="J21" i="19" a="1"/>
  <c r="T19" i="19" a="1"/>
  <c r="AB18" i="19" a="1"/>
  <c r="F17" i="19"/>
  <c r="F16" i="19"/>
  <c r="R15" i="19" a="1"/>
  <c r="S14" i="19" a="1"/>
  <c r="AF2" i="19"/>
  <c r="X2" i="19"/>
  <c r="N2" i="19"/>
  <c r="F31" i="7"/>
  <c r="T2" i="23"/>
  <c r="AB31" i="19" a="1"/>
  <c r="R28" i="19" a="1"/>
  <c r="AB27" i="19" a="1"/>
  <c r="X23" i="19" a="1"/>
  <c r="Z21" i="19" a="1"/>
  <c r="R21" i="19" a="1"/>
  <c r="R20" i="19" a="1"/>
  <c r="AF19" i="19" a="1"/>
  <c r="Z19" i="19" a="1"/>
  <c r="S19" i="19" a="1"/>
  <c r="F18" i="19"/>
  <c r="R17" i="19" a="1"/>
  <c r="R16" i="19" a="1"/>
  <c r="AB15" i="19" a="1"/>
  <c r="AB14" i="19" a="1"/>
  <c r="I14" i="19" a="1"/>
  <c r="AF13" i="19" a="1"/>
  <c r="AB13" i="19" a="1"/>
  <c r="X13" i="19" a="1"/>
  <c r="T13" i="19" a="1"/>
  <c r="F13" i="19"/>
  <c r="Z12" i="19" a="1"/>
  <c r="R12" i="19" a="1"/>
  <c r="I12" i="19" a="1"/>
  <c r="AE2" i="19"/>
  <c r="W2" i="19"/>
  <c r="M2" i="19"/>
  <c r="X27" i="19" a="1"/>
  <c r="T21" i="19" a="1"/>
  <c r="X19" i="19" a="1"/>
  <c r="AB17" i="19" a="1"/>
  <c r="M17" i="19" a="1"/>
  <c r="AB16" i="19" a="1"/>
  <c r="M16" i="19" a="1"/>
  <c r="AA15" i="19" a="1"/>
  <c r="N14" i="19" a="1"/>
  <c r="J13" i="19" a="1"/>
  <c r="N12" i="19" a="1"/>
  <c r="AD2" i="19"/>
  <c r="F23" i="7"/>
  <c r="H24" i="19" a="1"/>
  <c r="I23" i="19" a="1"/>
  <c r="H22" i="19" a="1"/>
  <c r="AA17" i="19" a="1"/>
  <c r="J15" i="19" a="1"/>
  <c r="AE13" i="19" a="1"/>
  <c r="H13" i="19" a="1"/>
  <c r="AC2" i="19"/>
  <c r="F26" i="7"/>
  <c r="X28" i="23" a="1"/>
  <c r="X16" i="23" a="1"/>
  <c r="X30" i="19" a="1"/>
  <c r="AA25" i="19" a="1"/>
  <c r="Z20" i="19" a="1"/>
  <c r="I20" i="19" a="1"/>
  <c r="AF18" i="19" a="1"/>
  <c r="J17" i="19" a="1"/>
  <c r="X15" i="19" a="1"/>
  <c r="X14" i="19" a="1"/>
  <c r="AC13" i="19" a="1"/>
  <c r="S13" i="19" a="1"/>
  <c r="W12" i="19" a="1"/>
  <c r="Y2" i="19"/>
  <c r="AF21" i="19" a="1"/>
  <c r="I21" i="19" a="1"/>
  <c r="AE19" i="19" a="1"/>
  <c r="Z18" i="19" a="1"/>
  <c r="H18" i="19" a="1"/>
  <c r="AA13" i="19" a="1"/>
  <c r="AE12" i="19" a="1"/>
  <c r="U2" i="19"/>
  <c r="F19" i="7"/>
  <c r="AF26" i="19" a="1"/>
  <c r="AB21" i="19" a="1"/>
  <c r="T20" i="19" a="1"/>
  <c r="Y18" i="19" a="1"/>
  <c r="S17" i="19" a="1"/>
  <c r="H14" i="19" a="1"/>
  <c r="Y13" i="19" a="1"/>
  <c r="N13" i="19" a="1"/>
  <c r="S12" i="19" a="1"/>
  <c r="H12" i="19" a="1"/>
  <c r="O2" i="19"/>
  <c r="F27" i="7"/>
  <c r="F22" i="7"/>
  <c r="AE29" i="19" a="1"/>
  <c r="N23" i="19" a="1"/>
  <c r="X21" i="19" a="1"/>
  <c r="AA19" i="19" a="1"/>
  <c r="T18" i="19" a="1"/>
  <c r="AF14" i="19" a="1"/>
  <c r="AC12" i="19" a="1"/>
  <c r="V2" i="19"/>
  <c r="F24" i="7"/>
  <c r="F21" i="7"/>
  <c r="F17" i="7"/>
  <c r="AB2" i="7"/>
  <c r="T2" i="7"/>
  <c r="J2" i="7"/>
  <c r="H2" i="25"/>
  <c r="H17" i="25" s="1" a="1"/>
  <c r="D40" i="3"/>
  <c r="D36" i="3"/>
  <c r="D18" i="3"/>
  <c r="D14" i="3"/>
  <c r="AF15" i="19" a="1"/>
  <c r="AC14" i="19" a="1"/>
  <c r="AA12" i="19" a="1"/>
  <c r="L2" i="19"/>
  <c r="F32" i="7"/>
  <c r="F29" i="7"/>
  <c r="J27" i="7" a="1"/>
  <c r="T22" i="7" a="1"/>
  <c r="T18" i="7" a="1"/>
  <c r="J12" i="7" a="1"/>
  <c r="F12" i="7"/>
  <c r="AA2" i="7"/>
  <c r="S2" i="7"/>
  <c r="I2" i="7"/>
  <c r="H20" i="25" a="1"/>
  <c r="G2" i="25"/>
  <c r="Y28" i="19" a="1"/>
  <c r="J19" i="19" a="1"/>
  <c r="AD16" i="19" a="1"/>
  <c r="R14" i="19" a="1"/>
  <c r="G15" i="16" a="1"/>
  <c r="S2" i="23"/>
  <c r="S25" i="19" a="1"/>
  <c r="AC22" i="19" a="1"/>
  <c r="R19" i="19" a="1"/>
  <c r="W13" i="19" a="1"/>
  <c r="K2" i="19"/>
  <c r="T31" i="7" a="1"/>
  <c r="T30" i="7" a="1"/>
  <c r="F28" i="7"/>
  <c r="S25" i="7" a="1"/>
  <c r="AB22" i="7" a="1"/>
  <c r="AB19" i="7" a="1"/>
  <c r="I17" i="7" a="1"/>
  <c r="AA15" i="7" a="1"/>
  <c r="S15" i="7" a="1"/>
  <c r="J15" i="7" a="1"/>
  <c r="F15" i="7"/>
  <c r="AB13" i="7" a="1"/>
  <c r="T13" i="7" a="1"/>
  <c r="Z2" i="7"/>
  <c r="R2" i="7"/>
  <c r="H2" i="7"/>
  <c r="G17" i="25" a="1"/>
  <c r="H15" i="25" a="1"/>
  <c r="F2" i="25"/>
  <c r="R22" i="19" a="1"/>
  <c r="V15" i="19" a="1"/>
  <c r="R31" i="7" a="1"/>
  <c r="R29" i="7" a="1"/>
  <c r="T27" i="7" a="1"/>
  <c r="J26" i="23" a="1"/>
  <c r="X31" i="19" a="1"/>
  <c r="AC24" i="19" a="1"/>
  <c r="X20" i="19" a="1"/>
  <c r="F19" i="19"/>
  <c r="AD17" i="19" a="1"/>
  <c r="L13" i="19" a="1"/>
  <c r="AA25" i="7" a="1"/>
  <c r="Z22" i="7" a="1"/>
  <c r="AA21" i="7" a="1"/>
  <c r="S21" i="7" a="1"/>
  <c r="J21" i="7" a="1"/>
  <c r="F20" i="7"/>
  <c r="Z19" i="7" a="1"/>
  <c r="T19" i="7" a="1"/>
  <c r="AB18" i="7" a="1"/>
  <c r="H17" i="7" a="1"/>
  <c r="Z15" i="7" a="1"/>
  <c r="R15" i="7" a="1"/>
  <c r="I15" i="7" a="1"/>
  <c r="AA13" i="7" a="1"/>
  <c r="S13" i="7" a="1"/>
  <c r="J13" i="7" a="1"/>
  <c r="F13" i="7"/>
  <c r="AF2" i="7"/>
  <c r="X2" i="7"/>
  <c r="N2" i="7"/>
  <c r="H21" i="25" a="1"/>
  <c r="F17" i="25" a="1"/>
  <c r="G15" i="25" a="1"/>
  <c r="L2" i="25"/>
  <c r="I2" i="27"/>
  <c r="G2" i="14"/>
  <c r="K12" i="16" a="1"/>
  <c r="F15" i="19"/>
  <c r="AB31" i="7" a="1"/>
  <c r="AB30" i="7" a="1"/>
  <c r="AF27" i="19" a="1"/>
  <c r="Y24" i="19" a="1"/>
  <c r="O15" i="19" a="1"/>
  <c r="J14" i="19" a="1"/>
  <c r="J12" i="19" a="1"/>
  <c r="AB32" i="7" a="1"/>
  <c r="I26" i="7" a="1"/>
  <c r="N25" i="7" a="1"/>
  <c r="J24" i="7" a="1"/>
  <c r="AB23" i="7" a="1"/>
  <c r="X22" i="7" a="1"/>
  <c r="R18" i="7" a="1"/>
  <c r="I18" i="7" a="1"/>
  <c r="AA16" i="7" a="1"/>
  <c r="S16" i="7" a="1"/>
  <c r="N16" i="7" a="1"/>
  <c r="J16" i="7" a="1"/>
  <c r="F16" i="7"/>
  <c r="AF14" i="7" a="1"/>
  <c r="AB14" i="7" a="1"/>
  <c r="X14" i="7" a="1"/>
  <c r="T14" i="7" a="1"/>
  <c r="H12" i="7" a="1"/>
  <c r="AE2" i="7"/>
  <c r="W2" i="7"/>
  <c r="M2" i="7"/>
  <c r="F20" i="25" a="1"/>
  <c r="G18" i="25" a="1"/>
  <c r="L16" i="25" a="1"/>
  <c r="H16" i="25" a="1"/>
  <c r="K2" i="25"/>
  <c r="I14" i="27" a="1"/>
  <c r="H2" i="27"/>
  <c r="G17" i="14" a="1"/>
  <c r="F2" i="14"/>
  <c r="N27" i="7" a="1"/>
  <c r="F25" i="7"/>
  <c r="R19" i="7" a="1"/>
  <c r="F18" i="7"/>
  <c r="X17" i="7" a="1"/>
  <c r="T16" i="7" a="1"/>
  <c r="I16" i="7" a="1"/>
  <c r="J14" i="7" a="1"/>
  <c r="V2" i="7"/>
  <c r="G20" i="25" a="1"/>
  <c r="F18" i="25" a="1"/>
  <c r="I20" i="27" a="1"/>
  <c r="G19" i="14" a="1"/>
  <c r="AG2" i="19"/>
  <c r="H24" i="7" a="1"/>
  <c r="M22" i="7" a="1"/>
  <c r="AE14" i="7" a="1"/>
  <c r="H14" i="7" a="1"/>
  <c r="Z13" i="7" a="1"/>
  <c r="AF12" i="7" a="1"/>
  <c r="I12" i="7" a="1"/>
  <c r="U2" i="7"/>
  <c r="K21" i="25" a="1"/>
  <c r="F15" i="25" a="1"/>
  <c r="L14" i="25" a="1"/>
  <c r="G2" i="27"/>
  <c r="F17" i="14" a="1"/>
  <c r="H2" i="14"/>
  <c r="G15" i="14" a="1"/>
  <c r="D19" i="3"/>
  <c r="Z18" i="7" a="1"/>
  <c r="T17" i="7" a="1"/>
  <c r="R12" i="7" a="1"/>
  <c r="L2" i="7"/>
  <c r="K16" i="25" a="1"/>
  <c r="I2" i="25"/>
  <c r="H18" i="27" a="1"/>
  <c r="F20" i="14" a="1"/>
  <c r="AG12" i="19" a="1"/>
  <c r="AF18" i="7" a="1"/>
  <c r="V16" i="7" a="1"/>
  <c r="Y2" i="7"/>
  <c r="I20" i="25" a="1"/>
  <c r="H17" i="27" a="1"/>
  <c r="H17" i="14" a="1"/>
  <c r="D34" i="3"/>
  <c r="T26" i="19" a="1"/>
  <c r="Y30" i="7" a="1"/>
  <c r="AE24" i="7" a="1"/>
  <c r="I22" i="7" a="1"/>
  <c r="AF19" i="7" a="1"/>
  <c r="M19" i="7" a="1"/>
  <c r="N18" i="7" a="1"/>
  <c r="AF17" i="7" a="1"/>
  <c r="AB16" i="7" a="1"/>
  <c r="R16" i="7" a="1"/>
  <c r="S14" i="7" a="1"/>
  <c r="M13" i="7" a="1"/>
  <c r="T12" i="7" a="1"/>
  <c r="Q2" i="7"/>
  <c r="H19" i="25" a="1"/>
  <c r="J2" i="25"/>
  <c r="G20" i="27" a="1"/>
  <c r="G15" i="27" a="1"/>
  <c r="D16" i="3"/>
  <c r="Y32" i="7" a="1"/>
  <c r="AF22" i="7" a="1"/>
  <c r="U20" i="7" a="1"/>
  <c r="U15" i="7" a="1"/>
  <c r="Q14" i="7" a="1"/>
  <c r="F14" i="7"/>
  <c r="L18" i="25" a="1"/>
  <c r="R13" i="7" a="1"/>
  <c r="L19" i="25" a="1"/>
  <c r="H3" i="3"/>
  <c r="T26" i="7" a="1"/>
  <c r="W25" i="7" a="1"/>
  <c r="Y24" i="7" a="1"/>
  <c r="H21" i="7" a="1"/>
  <c r="L18" i="7" a="1"/>
  <c r="Z16" i="7" a="1"/>
  <c r="H15" i="7" a="1"/>
  <c r="AA14" i="7" a="1"/>
  <c r="V13" i="7" a="1"/>
  <c r="AB12" i="7" a="1"/>
  <c r="K2" i="7"/>
  <c r="G21" i="25" a="1"/>
  <c r="I16" i="25" a="1"/>
  <c r="H14" i="25" a="1"/>
  <c r="I16" i="27" a="1"/>
  <c r="H16" i="14" a="1"/>
  <c r="D41" i="3"/>
  <c r="D38" i="3"/>
  <c r="H40" i="3" a="1"/>
  <c r="D15" i="3"/>
  <c r="S24" i="7" a="1"/>
  <c r="V22" i="7" a="1"/>
  <c r="Y21" i="7" a="1"/>
  <c r="L20" i="7" a="1"/>
  <c r="U18" i="7" a="1"/>
  <c r="K16" i="7" a="1"/>
  <c r="L14" i="7" a="1"/>
  <c r="AC2" i="7"/>
  <c r="J15" i="25" a="1"/>
  <c r="I3" i="3"/>
  <c r="R22" i="7" a="1"/>
  <c r="U19" i="7" a="1"/>
  <c r="S18" i="7" a="1"/>
  <c r="AF16" i="7" a="1"/>
  <c r="W14" i="7" a="1"/>
  <c r="X12" i="7" a="1"/>
  <c r="D17" i="3"/>
  <c r="V18" i="19" a="1"/>
  <c r="AG13" i="19" a="1"/>
  <c r="Y29" i="7" a="1"/>
  <c r="R26" i="7" a="1"/>
  <c r="U24" i="7" a="1"/>
  <c r="Y19" i="7" a="1"/>
  <c r="J18" i="7" a="1"/>
  <c r="AB17" i="7" a="1"/>
  <c r="X16" i="7" a="1"/>
  <c r="M16" i="7" a="1"/>
  <c r="AC15" i="7" a="1"/>
  <c r="Y14" i="7" a="1"/>
  <c r="N14" i="7" a="1"/>
  <c r="I13" i="7" a="1"/>
  <c r="Z12" i="7" a="1"/>
  <c r="AD2" i="7"/>
  <c r="G2" i="7"/>
  <c r="K20" i="25" a="1"/>
  <c r="J18" i="25" a="1"/>
  <c r="F14" i="25" a="1"/>
  <c r="I19" i="27" a="1"/>
  <c r="G16" i="27" a="1"/>
  <c r="H21" i="14" a="1"/>
  <c r="D12" i="3"/>
  <c r="T23" i="7" a="1"/>
  <c r="X19" i="7" a="1"/>
  <c r="Q15" i="7" a="1"/>
  <c r="AD13" i="7" a="1"/>
  <c r="M12" i="7" a="1"/>
  <c r="H18" i="25" a="1"/>
  <c r="G16" i="25" a="1"/>
  <c r="F21" i="14" a="1"/>
  <c r="G14" i="14" a="1"/>
  <c r="H14" i="3" a="1"/>
  <c r="L31" i="7" a="1"/>
  <c r="H18" i="7" a="1"/>
  <c r="H14" i="27" a="1"/>
  <c r="D37" i="3"/>
  <c r="D35" i="3"/>
  <c r="D13" i="3"/>
  <c r="D39" i="3"/>
  <c r="S12" i="16" a="1"/>
  <c r="S20" i="16" a="1"/>
  <c r="S19" i="16" a="1"/>
  <c r="I14" i="16" a="1"/>
  <c r="I13" i="16" a="1"/>
  <c r="R17" i="16" a="1"/>
  <c r="R14" i="16" a="1"/>
  <c r="R13" i="16" a="1"/>
  <c r="H19" i="16" a="1"/>
  <c r="H16" i="16" a="1"/>
  <c r="H15" i="16" a="1"/>
  <c r="Q14" i="16" a="1"/>
  <c r="Q19" i="16" a="1"/>
  <c r="Q16" i="16" a="1"/>
  <c r="Q15" i="16" a="1"/>
  <c r="G16" i="16" a="1"/>
  <c r="G13" i="16" a="1"/>
  <c r="G18" i="16" a="1"/>
  <c r="G17" i="16" a="1"/>
  <c r="W16" i="16" a="1"/>
  <c r="W18" i="16" a="1"/>
  <c r="W15" i="16" a="1"/>
  <c r="W12" i="16" a="1"/>
  <c r="W20" i="16" a="1"/>
  <c r="W19" i="16" a="1"/>
  <c r="M18" i="16" a="1"/>
  <c r="M12" i="16" a="1"/>
  <c r="M20" i="16" a="1"/>
  <c r="M17" i="16" a="1"/>
  <c r="M14" i="16" a="1"/>
  <c r="M13" i="16" a="1"/>
  <c r="K14" i="16" a="1"/>
  <c r="K16" i="16" a="1"/>
  <c r="K13" i="16" a="1"/>
  <c r="K18" i="16" a="1"/>
  <c r="K17" i="16" a="1"/>
  <c r="R24" i="23" a="1"/>
  <c r="R26" i="23" a="1"/>
  <c r="R28" i="23" a="1"/>
  <c r="H13" i="23" a="1"/>
  <c r="H15" i="23" a="1"/>
  <c r="H17" i="23" a="1"/>
  <c r="J14" i="16" a="1"/>
  <c r="J13" i="16" a="1"/>
  <c r="J16" i="16" a="1"/>
  <c r="J18" i="16" a="1"/>
  <c r="J15" i="16" a="1"/>
  <c r="J12" i="16" a="1"/>
  <c r="J20" i="16" a="1"/>
  <c r="J19" i="16" a="1"/>
  <c r="Q13" i="23" a="1"/>
  <c r="Q15" i="23" a="1"/>
  <c r="Q17" i="23" a="1"/>
  <c r="G23" i="23" a="1"/>
  <c r="G25" i="23" a="1"/>
  <c r="G27" i="23" a="1"/>
  <c r="G29" i="23" a="1"/>
  <c r="X15" i="16" a="1"/>
  <c r="X20" i="16" a="1"/>
  <c r="X19" i="16" a="1"/>
  <c r="X14" i="16" a="1"/>
  <c r="X16" i="16" a="1"/>
  <c r="X13" i="16" a="1"/>
  <c r="X18" i="16" a="1"/>
  <c r="X17" i="16" a="1"/>
  <c r="V23" i="23" a="1"/>
  <c r="V25" i="23" a="1"/>
  <c r="V27" i="23" a="1"/>
  <c r="V14" i="23" a="1"/>
  <c r="V16" i="23" a="1"/>
  <c r="V18" i="23" a="1"/>
  <c r="V24" i="23" a="1"/>
  <c r="V26" i="23" a="1"/>
  <c r="V28" i="23" a="1"/>
  <c r="L12" i="23" a="1"/>
  <c r="L14" i="23" a="1"/>
  <c r="L16" i="23" a="1"/>
  <c r="L18" i="23" a="1"/>
  <c r="L24" i="23" a="1"/>
  <c r="L26" i="23" a="1"/>
  <c r="L28" i="23" a="1"/>
  <c r="L13" i="23" a="1"/>
  <c r="L15" i="23" a="1"/>
  <c r="L17" i="23" a="1"/>
  <c r="U13" i="16" a="1"/>
  <c r="U18" i="16" a="1"/>
  <c r="U12" i="16" a="1"/>
  <c r="U20" i="16" a="1"/>
  <c r="U14" i="16" a="1"/>
  <c r="U19" i="16" a="1"/>
  <c r="U16" i="16" a="1"/>
  <c r="U15" i="16" a="1"/>
  <c r="U12" i="23" a="1"/>
  <c r="U14" i="23" a="1"/>
  <c r="U16" i="23" a="1"/>
  <c r="U18" i="23" a="1"/>
  <c r="U24" i="23" a="1"/>
  <c r="U26" i="23" a="1"/>
  <c r="U28" i="23" a="1"/>
  <c r="U13" i="23" a="1"/>
  <c r="U15" i="23" a="1"/>
  <c r="U17" i="23" a="1"/>
  <c r="K24" i="23" a="1"/>
  <c r="K26" i="23" a="1"/>
  <c r="K28" i="23" a="1"/>
  <c r="K13" i="23" a="1"/>
  <c r="K15" i="23" a="1"/>
  <c r="K17" i="23" a="1"/>
  <c r="K23" i="23" a="1"/>
  <c r="K25" i="23" a="1"/>
  <c r="K27" i="23" a="1"/>
  <c r="K29" i="23" a="1"/>
  <c r="N13" i="23" a="1"/>
  <c r="N15" i="23" a="1"/>
  <c r="N17" i="23" a="1"/>
  <c r="N29" i="23" a="1"/>
  <c r="N23" i="23" a="1"/>
  <c r="N25" i="23" a="1"/>
  <c r="N27" i="23" a="1"/>
  <c r="N12" i="23" a="1"/>
  <c r="N14" i="23" a="1"/>
  <c r="N16" i="23" a="1"/>
  <c r="N18" i="23" a="1"/>
  <c r="M17" i="23" a="1"/>
  <c r="M29" i="23" a="1"/>
  <c r="M23" i="23" a="1"/>
  <c r="M25" i="23" a="1"/>
  <c r="M27" i="23" a="1"/>
  <c r="M14" i="23" a="1"/>
  <c r="M16" i="23" a="1"/>
  <c r="M18" i="23" a="1"/>
  <c r="M24" i="23" a="1"/>
  <c r="M26" i="23" a="1"/>
  <c r="M28" i="23" a="1"/>
  <c r="J24" i="23" a="1"/>
  <c r="J13" i="23" a="1"/>
  <c r="J15" i="23" a="1"/>
  <c r="J17" i="23" a="1"/>
  <c r="J23" i="23" a="1"/>
  <c r="J25" i="23" a="1"/>
  <c r="J27" i="23" a="1"/>
  <c r="J12" i="23" a="1"/>
  <c r="J14" i="23" a="1"/>
  <c r="J16" i="23" a="1"/>
  <c r="J18" i="23" a="1"/>
  <c r="J29" i="23" a="1"/>
  <c r="X14" i="23" a="1"/>
  <c r="X18" i="23" a="1"/>
  <c r="X12" i="23" a="1"/>
  <c r="X24" i="23" a="1"/>
  <c r="X26" i="23" a="1"/>
  <c r="X13" i="23" a="1"/>
  <c r="X15" i="23" a="1"/>
  <c r="X17" i="23" a="1"/>
  <c r="X23" i="23" a="1"/>
  <c r="X25" i="23" a="1"/>
  <c r="X27" i="23" a="1"/>
  <c r="X29" i="23" a="1"/>
  <c r="W28" i="23" a="1"/>
  <c r="W24" i="23" a="1"/>
  <c r="W13" i="23" a="1"/>
  <c r="W15" i="23" a="1"/>
  <c r="W17" i="23" a="1"/>
  <c r="W29" i="23" a="1"/>
  <c r="W23" i="23" a="1"/>
  <c r="W25" i="23" a="1"/>
  <c r="W27" i="23" a="1"/>
  <c r="W12" i="23" a="1"/>
  <c r="W14" i="23" a="1"/>
  <c r="W16" i="23" a="1"/>
  <c r="W18" i="23" a="1"/>
  <c r="T19" i="16" a="1"/>
  <c r="T15" i="16" a="1"/>
  <c r="T20" i="16" a="1"/>
  <c r="T12" i="16" a="1"/>
  <c r="T14" i="16" a="1"/>
  <c r="T16" i="16" a="1"/>
  <c r="T13" i="16" a="1"/>
  <c r="T18" i="16" a="1"/>
  <c r="T17" i="16" a="1"/>
  <c r="I13" i="23" a="1"/>
  <c r="I15" i="23" a="1"/>
  <c r="I23" i="23" a="1"/>
  <c r="I25" i="23" a="1"/>
  <c r="I27" i="23" a="1"/>
  <c r="I14" i="23" a="1"/>
  <c r="I16" i="23" a="1"/>
  <c r="I18" i="23" a="1"/>
  <c r="I29" i="23" a="1"/>
  <c r="I24" i="23" a="1"/>
  <c r="I26" i="23" a="1"/>
  <c r="I28" i="23" a="1"/>
  <c r="N14" i="16" a="1"/>
  <c r="N13" i="16" a="1"/>
  <c r="N17" i="16" a="1"/>
  <c r="N16" i="16" a="1"/>
  <c r="N18" i="16" a="1"/>
  <c r="N15" i="16" a="1"/>
  <c r="N12" i="16" a="1"/>
  <c r="N20" i="16" a="1"/>
  <c r="N19" i="16" a="1"/>
  <c r="AB26" i="19" a="1"/>
  <c r="AB22" i="19" a="1"/>
  <c r="AB25" i="19" a="1"/>
  <c r="AB28" i="19" a="1"/>
  <c r="AB32" i="19" a="1"/>
  <c r="AB24" i="19" a="1"/>
  <c r="AB29" i="19" a="1"/>
  <c r="AB23" i="19" a="1"/>
  <c r="AB30" i="19" a="1"/>
  <c r="T27" i="19" a="1"/>
  <c r="T30" i="19" a="1"/>
  <c r="T23" i="19" a="1"/>
  <c r="T25" i="19" a="1"/>
  <c r="T28" i="19" a="1"/>
  <c r="T24" i="19" a="1"/>
  <c r="T29" i="19" a="1"/>
  <c r="T31" i="19" a="1"/>
  <c r="T32" i="19" a="1"/>
  <c r="J23" i="19" a="1"/>
  <c r="J29" i="19" a="1"/>
  <c r="J16" i="19" a="1"/>
  <c r="J18" i="19" a="1"/>
  <c r="J20" i="19" a="1"/>
  <c r="J27" i="19" a="1"/>
  <c r="J31" i="19" a="1"/>
  <c r="J32" i="19" a="1"/>
  <c r="J22" i="19" a="1"/>
  <c r="J24" i="19" a="1"/>
  <c r="J26" i="19" a="1"/>
  <c r="J28" i="19" a="1"/>
  <c r="J30" i="19" a="1"/>
  <c r="AA21" i="19" a="1"/>
  <c r="AA23" i="19" a="1"/>
  <c r="AA29" i="19" a="1"/>
  <c r="AA14" i="19" a="1"/>
  <c r="AA16" i="19" a="1"/>
  <c r="AA18" i="19" a="1"/>
  <c r="AA20" i="19" a="1"/>
  <c r="AA27" i="19" a="1"/>
  <c r="AA31" i="19" a="1"/>
  <c r="AA22" i="19" a="1"/>
  <c r="AA24" i="19" a="1"/>
  <c r="AA26" i="19" a="1"/>
  <c r="AA28" i="19" a="1"/>
  <c r="AA30" i="19" a="1"/>
  <c r="AA32" i="19" a="1"/>
  <c r="S23" i="19" a="1"/>
  <c r="S21" i="19" a="1"/>
  <c r="S29" i="19" a="1"/>
  <c r="S16" i="19" a="1"/>
  <c r="S18" i="19" a="1"/>
  <c r="S20" i="19" a="1"/>
  <c r="S32" i="19" a="1"/>
  <c r="S27" i="19" a="1"/>
  <c r="S31" i="19" a="1"/>
  <c r="S22" i="19" a="1"/>
  <c r="S24" i="19" a="1"/>
  <c r="S26" i="19" a="1"/>
  <c r="S28" i="19" a="1"/>
  <c r="S30" i="19" a="1"/>
  <c r="I13" i="19" a="1"/>
  <c r="I16" i="19" a="1"/>
  <c r="I17" i="19" a="1"/>
  <c r="I19" i="19" a="1"/>
  <c r="I15" i="19" a="1"/>
  <c r="I28" i="19" a="1"/>
  <c r="I32" i="19" a="1"/>
  <c r="I22" i="19" a="1"/>
  <c r="I24" i="19" a="1"/>
  <c r="I26" i="19" a="1"/>
  <c r="I29" i="19" a="1"/>
  <c r="I27" i="19" a="1"/>
  <c r="I31" i="19" a="1"/>
  <c r="I25" i="19" a="1"/>
  <c r="I30" i="19" a="1"/>
  <c r="Z28" i="19" a="1"/>
  <c r="Z13" i="19" a="1"/>
  <c r="Z16" i="19" a="1"/>
  <c r="Z17" i="19" a="1"/>
  <c r="Z14" i="19" a="1"/>
  <c r="Z15" i="19" a="1"/>
  <c r="Z31" i="19" a="1"/>
  <c r="Z23" i="19" a="1"/>
  <c r="Z26" i="19" a="1"/>
  <c r="Z29" i="19" a="1"/>
  <c r="Z24" i="19" a="1"/>
  <c r="Z27" i="19" a="1"/>
  <c r="Z30" i="19" a="1"/>
  <c r="Z22" i="19" a="1"/>
  <c r="Z25" i="19" a="1"/>
  <c r="Z32" i="19" a="1"/>
  <c r="R13" i="19" a="1"/>
  <c r="R18" i="19" a="1"/>
  <c r="R31" i="19" a="1"/>
  <c r="R26" i="19" a="1"/>
  <c r="R29" i="19" a="1"/>
  <c r="R24" i="19" a="1"/>
  <c r="R27" i="19" a="1"/>
  <c r="R23" i="19" a="1"/>
  <c r="R25" i="19" a="1"/>
  <c r="R30" i="19" a="1"/>
  <c r="R32" i="19" a="1"/>
  <c r="H16" i="19" a="1"/>
  <c r="H28" i="19" a="1"/>
  <c r="H20" i="19" a="1"/>
  <c r="H26" i="19" a="1"/>
  <c r="H15" i="19" a="1"/>
  <c r="H17" i="19" a="1"/>
  <c r="H19" i="19" a="1"/>
  <c r="H21" i="19" a="1"/>
  <c r="H30" i="19" a="1"/>
  <c r="H23" i="19" a="1"/>
  <c r="H25" i="19" a="1"/>
  <c r="H27" i="19" a="1"/>
  <c r="H29" i="19" a="1"/>
  <c r="H31" i="19" a="1"/>
  <c r="H32" i="19" a="1"/>
  <c r="AF20" i="19" a="1"/>
  <c r="AF12" i="19" a="1"/>
  <c r="AF22" i="19" a="1"/>
  <c r="AF16" i="19" a="1"/>
  <c r="AF17" i="19" a="1"/>
  <c r="AF24" i="19" a="1"/>
  <c r="AF29" i="19" a="1"/>
  <c r="AF30" i="19" a="1"/>
  <c r="AF23" i="19" a="1"/>
  <c r="AF25" i="19" a="1"/>
  <c r="AF28" i="19" a="1"/>
  <c r="AF31" i="19" a="1"/>
  <c r="AF32" i="19" a="1"/>
  <c r="X16" i="19" a="1"/>
  <c r="X17" i="19" a="1"/>
  <c r="X26" i="19" a="1"/>
  <c r="X12" i="19" a="1"/>
  <c r="X18" i="19" a="1"/>
  <c r="X24" i="19" a="1"/>
  <c r="X29" i="19" a="1"/>
  <c r="X22" i="19" a="1"/>
  <c r="X25" i="19" a="1"/>
  <c r="X28" i="19" a="1"/>
  <c r="X32" i="19" a="1"/>
  <c r="N29" i="19" a="1"/>
  <c r="N19" i="19" a="1"/>
  <c r="N17" i="19" a="1"/>
  <c r="N15" i="19" a="1"/>
  <c r="N21" i="19" a="1"/>
  <c r="N27" i="19" a="1"/>
  <c r="N25" i="19" a="1"/>
  <c r="N16" i="19" a="1"/>
  <c r="N18" i="19" a="1"/>
  <c r="N20" i="19" a="1"/>
  <c r="N31" i="19" a="1"/>
  <c r="N22" i="19" a="1"/>
  <c r="N24" i="19" a="1"/>
  <c r="N26" i="19" a="1"/>
  <c r="N28" i="19" a="1"/>
  <c r="N30" i="19" a="1"/>
  <c r="N32" i="19" a="1"/>
  <c r="T14" i="23" a="1"/>
  <c r="T12" i="23" a="1"/>
  <c r="T18" i="23" a="1"/>
  <c r="T16" i="23" a="1"/>
  <c r="T24" i="23" a="1"/>
  <c r="T26" i="23" a="1"/>
  <c r="T28" i="23" a="1"/>
  <c r="T13" i="23" a="1"/>
  <c r="T15" i="23" a="1"/>
  <c r="T17" i="23" a="1"/>
  <c r="T23" i="23" a="1"/>
  <c r="T25" i="23" a="1"/>
  <c r="T27" i="23" a="1"/>
  <c r="T29" i="23" a="1"/>
  <c r="AE17" i="19" a="1"/>
  <c r="AE15" i="19" a="1"/>
  <c r="AE21" i="19" a="1"/>
  <c r="AE23" i="19" a="1"/>
  <c r="AE27" i="19" a="1"/>
  <c r="AE25" i="19" a="1"/>
  <c r="AE14" i="19" a="1"/>
  <c r="AE16" i="19" a="1"/>
  <c r="AE18" i="19" a="1"/>
  <c r="AE20" i="19" a="1"/>
  <c r="AE31" i="19" a="1"/>
  <c r="AE32" i="19" a="1"/>
  <c r="AE22" i="19" a="1"/>
  <c r="AE24" i="19" a="1"/>
  <c r="AE26" i="19" a="1"/>
  <c r="AE28" i="19" a="1"/>
  <c r="AE30" i="19" a="1"/>
  <c r="W14" i="19" a="1"/>
  <c r="W17" i="19" a="1"/>
  <c r="W15" i="19" a="1"/>
  <c r="W29" i="19" a="1"/>
  <c r="W32" i="19" a="1"/>
  <c r="W19" i="19" a="1"/>
  <c r="W21" i="19" a="1"/>
  <c r="W27" i="19" a="1"/>
  <c r="W25" i="19" a="1"/>
  <c r="W16" i="19" a="1"/>
  <c r="W18" i="19" a="1"/>
  <c r="W20" i="19" a="1"/>
  <c r="W23" i="19" a="1"/>
  <c r="W31" i="19" a="1"/>
  <c r="W22" i="19" a="1"/>
  <c r="W24" i="19" a="1"/>
  <c r="W26" i="19" a="1"/>
  <c r="W28" i="19" a="1"/>
  <c r="W30" i="19" a="1"/>
  <c r="M12" i="19" a="1"/>
  <c r="M14" i="19" a="1"/>
  <c r="M18" i="19" a="1"/>
  <c r="M19" i="19" a="1"/>
  <c r="M24" i="19" a="1"/>
  <c r="M15" i="19" a="1"/>
  <c r="M20" i="19" a="1"/>
  <c r="M27" i="19" a="1"/>
  <c r="M13" i="19" a="1"/>
  <c r="M21" i="19" a="1"/>
  <c r="M31" i="19" a="1"/>
  <c r="M22" i="19" a="1"/>
  <c r="M25" i="19" a="1"/>
  <c r="M30" i="19" a="1"/>
  <c r="M28" i="19" a="1"/>
  <c r="M23" i="19" a="1"/>
  <c r="M26" i="19" a="1"/>
  <c r="M29" i="19" a="1"/>
  <c r="M32" i="19" a="1"/>
  <c r="AD20" i="19" a="1"/>
  <c r="AD12" i="19" a="1"/>
  <c r="AD24" i="19" a="1"/>
  <c r="AD27" i="19" a="1"/>
  <c r="AD30" i="19" a="1"/>
  <c r="AD14" i="19" a="1"/>
  <c r="AD15" i="19" a="1"/>
  <c r="AD23" i="19" a="1"/>
  <c r="AD13" i="19" a="1"/>
  <c r="AD18" i="19" a="1"/>
  <c r="AD21" i="19" a="1"/>
  <c r="AD19" i="19" a="1"/>
  <c r="AD25" i="19" a="1"/>
  <c r="AD28" i="19" a="1"/>
  <c r="AD31" i="19" a="1"/>
  <c r="AD22" i="19" a="1"/>
  <c r="AD26" i="19" a="1"/>
  <c r="AD29" i="19" a="1"/>
  <c r="AD32" i="19" a="1"/>
  <c r="AC20" i="19" a="1"/>
  <c r="AC16" i="19" a="1"/>
  <c r="AC18" i="19" a="1"/>
  <c r="AC28" i="19" a="1"/>
  <c r="AC15" i="19" a="1"/>
  <c r="AC17" i="19" a="1"/>
  <c r="AC19" i="19" a="1"/>
  <c r="AC21" i="19" a="1"/>
  <c r="AC26" i="19" a="1"/>
  <c r="AC30" i="19" a="1"/>
  <c r="AC23" i="19" a="1"/>
  <c r="AC25" i="19" a="1"/>
  <c r="AC27" i="19" a="1"/>
  <c r="AC29" i="19" a="1"/>
  <c r="AC31" i="19" a="1"/>
  <c r="AC32" i="19" a="1"/>
  <c r="Y12" i="19" a="1"/>
  <c r="Y20" i="19" a="1"/>
  <c r="Y16" i="19" a="1"/>
  <c r="Y14" i="19" a="1"/>
  <c r="Y26" i="19" a="1"/>
  <c r="Y22" i="19" a="1"/>
  <c r="Y15" i="19" a="1"/>
  <c r="Y17" i="19" a="1"/>
  <c r="Y19" i="19" a="1"/>
  <c r="Y21" i="19" a="1"/>
  <c r="Y30" i="19" a="1"/>
  <c r="Y23" i="19" a="1"/>
  <c r="Y25" i="19" a="1"/>
  <c r="Y27" i="19" a="1"/>
  <c r="Y29" i="19" a="1"/>
  <c r="Y31" i="19" a="1"/>
  <c r="Y32" i="19" a="1"/>
  <c r="U12" i="19" a="1"/>
  <c r="U13" i="19" a="1"/>
  <c r="U18" i="19" a="1"/>
  <c r="U28" i="19" a="1"/>
  <c r="U20" i="19" a="1"/>
  <c r="U24" i="19" a="1"/>
  <c r="U14" i="19" a="1"/>
  <c r="U16" i="19" a="1"/>
  <c r="U30" i="19" a="1"/>
  <c r="U15" i="19" a="1"/>
  <c r="U17" i="19" a="1"/>
  <c r="U19" i="19" a="1"/>
  <c r="U21" i="19" a="1"/>
  <c r="U22" i="19" a="1"/>
  <c r="U26" i="19" a="1"/>
  <c r="U23" i="19" a="1"/>
  <c r="U25" i="19" a="1"/>
  <c r="U27" i="19" a="1"/>
  <c r="U29" i="19" a="1"/>
  <c r="U31" i="19" a="1"/>
  <c r="U32" i="19" a="1"/>
  <c r="O21" i="19" a="1"/>
  <c r="O18" i="19" a="1"/>
  <c r="O24" i="19" a="1"/>
  <c r="O13" i="19" a="1"/>
  <c r="O22" i="19" a="1"/>
  <c r="O26" i="19" a="1"/>
  <c r="O12" i="19" a="1"/>
  <c r="O14" i="19" a="1"/>
  <c r="O19" i="19" a="1"/>
  <c r="O27" i="19" a="1"/>
  <c r="O30" i="19" a="1"/>
  <c r="O16" i="19" a="1"/>
  <c r="O17" i="19" a="1"/>
  <c r="O20" i="19" a="1"/>
  <c r="O29" i="19" a="1"/>
  <c r="O23" i="19" a="1"/>
  <c r="O31" i="19" a="1"/>
  <c r="O32" i="19" a="1"/>
  <c r="O25" i="19" a="1"/>
  <c r="O28" i="19" a="1"/>
  <c r="V14" i="19" a="1"/>
  <c r="V16" i="19" a="1"/>
  <c r="V17" i="19" a="1"/>
  <c r="V27" i="19" a="1"/>
  <c r="V12" i="19" a="1"/>
  <c r="V19" i="19" a="1"/>
  <c r="V13" i="19" a="1"/>
  <c r="V21" i="19" a="1"/>
  <c r="V20" i="19" a="1"/>
  <c r="V22" i="19" a="1"/>
  <c r="V24" i="19" a="1"/>
  <c r="V25" i="19" a="1"/>
  <c r="V30" i="19" a="1"/>
  <c r="V23" i="19" a="1"/>
  <c r="V28" i="19" a="1"/>
  <c r="V26" i="19" a="1"/>
  <c r="V29" i="19" a="1"/>
  <c r="V31" i="19" a="1"/>
  <c r="V32" i="19" a="1"/>
  <c r="AB15" i="7" a="1"/>
  <c r="AB26" i="7" a="1"/>
  <c r="AB20" i="7" a="1"/>
  <c r="AB25" i="7" a="1"/>
  <c r="AB24" i="7" a="1"/>
  <c r="AB21" i="7" a="1"/>
  <c r="AB27" i="7" a="1"/>
  <c r="AB29" i="7" a="1"/>
  <c r="AB28" i="7" a="1"/>
  <c r="T15" i="7" a="1"/>
  <c r="T20" i="7" a="1"/>
  <c r="T25" i="7" a="1"/>
  <c r="T32" i="7" a="1"/>
  <c r="T24" i="7" a="1"/>
  <c r="T21" i="7" a="1"/>
  <c r="T29" i="7" a="1"/>
  <c r="T28" i="7" a="1"/>
  <c r="J17" i="7" a="1"/>
  <c r="J20" i="7" a="1"/>
  <c r="J25" i="7" a="1"/>
  <c r="J22" i="7" a="1"/>
  <c r="J19" i="7" a="1"/>
  <c r="J26" i="7" a="1"/>
  <c r="J23" i="7" a="1"/>
  <c r="J28" i="7" a="1"/>
  <c r="J29" i="7" a="1"/>
  <c r="J32" i="7" a="1"/>
  <c r="J31" i="7" a="1"/>
  <c r="J30" i="7" a="1"/>
  <c r="L28" i="19" a="1"/>
  <c r="L12" i="19" a="1"/>
  <c r="L14" i="19" a="1"/>
  <c r="L18" i="19" a="1"/>
  <c r="L20" i="19" a="1"/>
  <c r="L16" i="19" a="1"/>
  <c r="L22" i="19" a="1"/>
  <c r="L30" i="19" a="1"/>
  <c r="L15" i="19" a="1"/>
  <c r="L17" i="19" a="1"/>
  <c r="L19" i="19" a="1"/>
  <c r="L21" i="19" a="1"/>
  <c r="L24" i="19" a="1"/>
  <c r="L26" i="19" a="1"/>
  <c r="L23" i="19" a="1"/>
  <c r="L25" i="19" a="1"/>
  <c r="L27" i="19" a="1"/>
  <c r="L29" i="19" a="1"/>
  <c r="L31" i="19" a="1"/>
  <c r="L32" i="19" a="1"/>
  <c r="AA12" i="7" a="1"/>
  <c r="AA24" i="7" a="1"/>
  <c r="AA17" i="7" a="1"/>
  <c r="AA20" i="7" a="1"/>
  <c r="AA22" i="7" a="1"/>
  <c r="AA19" i="7" a="1"/>
  <c r="AA27" i="7" a="1"/>
  <c r="AA18" i="7" a="1"/>
  <c r="AA26" i="7" a="1"/>
  <c r="AA23" i="7" a="1"/>
  <c r="AA28" i="7" a="1"/>
  <c r="AA29" i="7" a="1"/>
  <c r="AA32" i="7" a="1"/>
  <c r="AA31" i="7" a="1"/>
  <c r="AA30" i="7" a="1"/>
  <c r="S12" i="7" a="1"/>
  <c r="S17" i="7" a="1"/>
  <c r="S20" i="7" a="1"/>
  <c r="S22" i="7" a="1"/>
  <c r="S19" i="7" a="1"/>
  <c r="S28" i="7" a="1"/>
  <c r="S29" i="7" a="1"/>
  <c r="S32" i="7" a="1"/>
  <c r="S26" i="7" a="1"/>
  <c r="S23" i="7" a="1"/>
  <c r="S27" i="7" a="1"/>
  <c r="S31" i="7" a="1"/>
  <c r="S30" i="7" a="1"/>
  <c r="I14" i="7" a="1"/>
  <c r="I19" i="7" a="1"/>
  <c r="I24" i="7" a="1"/>
  <c r="I21" i="7" a="1"/>
  <c r="I23" i="7" a="1"/>
  <c r="I29" i="7" a="1"/>
  <c r="I30" i="7" a="1"/>
  <c r="I31" i="7" a="1"/>
  <c r="I20" i="7" a="1"/>
  <c r="I28" i="7" a="1"/>
  <c r="I25" i="7" a="1"/>
  <c r="I27" i="7" a="1"/>
  <c r="I32" i="7" a="1"/>
  <c r="G14" i="25" a="1"/>
  <c r="G19" i="25" a="1"/>
  <c r="S28" i="23" a="1"/>
  <c r="S24" i="23" a="1"/>
  <c r="S26" i="23" a="1"/>
  <c r="S13" i="23" a="1"/>
  <c r="S15" i="23" a="1"/>
  <c r="S17" i="23" a="1"/>
  <c r="S23" i="23" a="1"/>
  <c r="S25" i="23" a="1"/>
  <c r="S27" i="23" a="1"/>
  <c r="S12" i="23" a="1"/>
  <c r="S14" i="23" a="1"/>
  <c r="S16" i="23" a="1"/>
  <c r="S18" i="23" a="1"/>
  <c r="S29" i="23" a="1"/>
  <c r="K21" i="19" a="1"/>
  <c r="K26" i="19" a="1"/>
  <c r="K19" i="19" a="1"/>
  <c r="K30" i="19" a="1"/>
  <c r="K27" i="19" a="1"/>
  <c r="K16" i="19" a="1"/>
  <c r="K17" i="19" a="1"/>
  <c r="K13" i="19" a="1"/>
  <c r="K15" i="19" a="1"/>
  <c r="K20" i="19" a="1"/>
  <c r="K23" i="19" a="1"/>
  <c r="K24" i="19" a="1"/>
  <c r="K31" i="19" a="1"/>
  <c r="K12" i="19" a="1"/>
  <c r="K14" i="19" a="1"/>
  <c r="K18" i="19" a="1"/>
  <c r="K25" i="19" a="1"/>
  <c r="K28" i="19" a="1"/>
  <c r="K32" i="19" a="1"/>
  <c r="K22" i="19" a="1"/>
  <c r="K29" i="19" a="1"/>
  <c r="Z17" i="7" a="1"/>
  <c r="Z14" i="7" a="1"/>
  <c r="Z26" i="7" a="1"/>
  <c r="Z24" i="7" a="1"/>
  <c r="Z21" i="7" a="1"/>
  <c r="Z27" i="7" a="1"/>
  <c r="Z23" i="7" a="1"/>
  <c r="Z29" i="7" a="1"/>
  <c r="Z30" i="7" a="1"/>
  <c r="Z31" i="7" a="1"/>
  <c r="Z20" i="7" a="1"/>
  <c r="Z28" i="7" a="1"/>
  <c r="Z25" i="7" a="1"/>
  <c r="Z32" i="7" a="1"/>
  <c r="R17" i="7" a="1"/>
  <c r="R30" i="7" a="1"/>
  <c r="R14" i="7" a="1"/>
  <c r="R24" i="7" a="1"/>
  <c r="R28" i="7" a="1"/>
  <c r="R21" i="7" a="1"/>
  <c r="R23" i="7" a="1"/>
  <c r="R27" i="7" a="1"/>
  <c r="R20" i="7" a="1"/>
  <c r="R25" i="7" a="1"/>
  <c r="R32" i="7" a="1"/>
  <c r="H19" i="7" a="1"/>
  <c r="H20" i="7" a="1"/>
  <c r="H16" i="7" a="1"/>
  <c r="H13" i="7" a="1"/>
  <c r="H28" i="7" a="1"/>
  <c r="H29" i="7" a="1"/>
  <c r="H30" i="7" a="1"/>
  <c r="H32" i="7" a="1"/>
  <c r="H26" i="7" a="1"/>
  <c r="H23" i="7" a="1"/>
  <c r="H31" i="7" a="1"/>
  <c r="H25" i="7" a="1"/>
  <c r="H22" i="7" a="1"/>
  <c r="H27" i="7" a="1"/>
  <c r="F19" i="25" a="1"/>
  <c r="F16" i="25" a="1"/>
  <c r="F21" i="25" a="1"/>
  <c r="AF13" i="7" a="1"/>
  <c r="AF23" i="7" a="1"/>
  <c r="AF15" i="7" a="1"/>
  <c r="AF20" i="7" a="1"/>
  <c r="AF25" i="7" a="1"/>
  <c r="AF24" i="7" a="1"/>
  <c r="AF27" i="7" a="1"/>
  <c r="AF30" i="7" a="1"/>
  <c r="AF31" i="7" a="1"/>
  <c r="AF21" i="7" a="1"/>
  <c r="AF26" i="7" a="1"/>
  <c r="AF32" i="7" a="1"/>
  <c r="AF29" i="7" a="1"/>
  <c r="AF28" i="7" a="1"/>
  <c r="X26" i="7" a="1"/>
  <c r="X13" i="7" a="1"/>
  <c r="X18" i="7" a="1"/>
  <c r="X27" i="7" a="1"/>
  <c r="X15" i="7" a="1"/>
  <c r="X23" i="7" a="1"/>
  <c r="X20" i="7" a="1"/>
  <c r="X30" i="7" a="1"/>
  <c r="X31" i="7" a="1"/>
  <c r="X25" i="7" a="1"/>
  <c r="X32" i="7" a="1"/>
  <c r="X24" i="7" a="1"/>
  <c r="X21" i="7" a="1"/>
  <c r="X29" i="7" a="1"/>
  <c r="X28" i="7" a="1"/>
  <c r="N13" i="7" a="1"/>
  <c r="N20" i="7" a="1"/>
  <c r="N15" i="7" a="1"/>
  <c r="N24" i="7" a="1"/>
  <c r="N12" i="7" a="1"/>
  <c r="N17" i="7" a="1"/>
  <c r="N21" i="7" a="1"/>
  <c r="N22" i="7" a="1"/>
  <c r="N19" i="7" a="1"/>
  <c r="N28" i="7" a="1"/>
  <c r="N29" i="7" a="1"/>
  <c r="N32" i="7" a="1"/>
  <c r="N26" i="7" a="1"/>
  <c r="N23" i="7" a="1"/>
  <c r="N31" i="7" a="1"/>
  <c r="N30" i="7" a="1"/>
  <c r="L21" i="25" a="1"/>
  <c r="L15" i="25" a="1"/>
  <c r="L20" i="25" a="1"/>
  <c r="L17" i="25" a="1"/>
  <c r="I17" i="27" a="1"/>
  <c r="I15" i="27" a="1"/>
  <c r="I18" i="27" a="1"/>
  <c r="G20" i="14" a="1"/>
  <c r="G18" i="14" a="1"/>
  <c r="G37" i="14" a="1"/>
  <c r="G38" i="14" a="1"/>
  <c r="G39" i="14" a="1"/>
  <c r="G40" i="14" a="1"/>
  <c r="G41" i="14" a="1"/>
  <c r="G42" i="14" a="1"/>
  <c r="G43" i="14" a="1"/>
  <c r="G44" i="14" a="1"/>
  <c r="G21" i="14" a="1"/>
  <c r="G16" i="14" a="1"/>
  <c r="AE16" i="7" a="1"/>
  <c r="AE13" i="7" a="1"/>
  <c r="AE20" i="7" a="1"/>
  <c r="AE27" i="7" a="1"/>
  <c r="AE15" i="7" a="1"/>
  <c r="AE12" i="7" a="1"/>
  <c r="AE25" i="7" a="1"/>
  <c r="AE17" i="7" a="1"/>
  <c r="AE21" i="7" a="1"/>
  <c r="AE22" i="7" a="1"/>
  <c r="AE19" i="7" a="1"/>
  <c r="AE28" i="7" a="1"/>
  <c r="AE29" i="7" a="1"/>
  <c r="AE32" i="7" a="1"/>
  <c r="AE18" i="7" a="1"/>
  <c r="AE26" i="7" a="1"/>
  <c r="AE23" i="7" a="1"/>
  <c r="AE31" i="7" a="1"/>
  <c r="AE30" i="7" a="1"/>
  <c r="W16" i="7" a="1"/>
  <c r="W13" i="7" a="1"/>
  <c r="W20" i="7" a="1"/>
  <c r="W24" i="7" a="1"/>
  <c r="W15" i="7" a="1"/>
  <c r="W12" i="7" a="1"/>
  <c r="W17" i="7" a="1"/>
  <c r="W21" i="7" a="1"/>
  <c r="W28" i="7" a="1"/>
  <c r="W29" i="7" a="1"/>
  <c r="W32" i="7" a="1"/>
  <c r="W22" i="7" a="1"/>
  <c r="W19" i="7" a="1"/>
  <c r="W18" i="7" a="1"/>
  <c r="W26" i="7" a="1"/>
  <c r="W27" i="7" a="1"/>
  <c r="W23" i="7" a="1"/>
  <c r="W31" i="7" a="1"/>
  <c r="W30" i="7" a="1"/>
  <c r="M18" i="7" a="1"/>
  <c r="M28" i="7" a="1"/>
  <c r="M15" i="7" a="1"/>
  <c r="M17" i="7" a="1"/>
  <c r="M26" i="7" a="1"/>
  <c r="M14" i="7" a="1"/>
  <c r="M24" i="7" a="1"/>
  <c r="M21" i="7" a="1"/>
  <c r="M29" i="7" a="1"/>
  <c r="M30" i="7" a="1"/>
  <c r="M31" i="7" a="1"/>
  <c r="M23" i="7" a="1"/>
  <c r="M20" i="7" a="1"/>
  <c r="M27" i="7" a="1"/>
  <c r="M25" i="7" a="1"/>
  <c r="M32" i="7" a="1"/>
  <c r="K18" i="25" a="1"/>
  <c r="K15" i="25" a="1"/>
  <c r="K17" i="25" a="1"/>
  <c r="K14" i="25" a="1"/>
  <c r="K19" i="25" a="1"/>
  <c r="H20" i="27" a="1"/>
  <c r="H15" i="27" a="1"/>
  <c r="H16" i="27" a="1"/>
  <c r="H19" i="27" a="1"/>
  <c r="F15" i="14" a="1"/>
  <c r="F18" i="14" a="1"/>
  <c r="F37" i="14" a="1"/>
  <c r="F38" i="14" a="1"/>
  <c r="F39" i="14" a="1"/>
  <c r="F40" i="14" a="1"/>
  <c r="F41" i="14" a="1"/>
  <c r="F42" i="14" a="1"/>
  <c r="F43" i="14" a="1"/>
  <c r="F44" i="14" a="1"/>
  <c r="F16" i="14" a="1"/>
  <c r="F19" i="14" a="1"/>
  <c r="F14" i="14" a="1"/>
  <c r="V12" i="7" a="1"/>
  <c r="V18" i="7" a="1"/>
  <c r="V15" i="7" a="1"/>
  <c r="V26" i="7" a="1"/>
  <c r="V17" i="7" a="1"/>
  <c r="V27" i="7" a="1"/>
  <c r="V14" i="7" a="1"/>
  <c r="V19" i="7" a="1"/>
  <c r="V28" i="7" a="1"/>
  <c r="V24" i="7" a="1"/>
  <c r="V21" i="7" a="1"/>
  <c r="V23" i="7" a="1"/>
  <c r="V20" i="7" a="1"/>
  <c r="V25" i="7" a="1"/>
  <c r="V29" i="7" a="1"/>
  <c r="V30" i="7" a="1"/>
  <c r="V31" i="7" a="1"/>
  <c r="V32" i="7" a="1"/>
  <c r="AG16" i="19" a="1"/>
  <c r="AG14" i="19" a="1"/>
  <c r="AG18" i="19" a="1"/>
  <c r="AG24" i="19" a="1"/>
  <c r="AG20" i="19" a="1"/>
  <c r="AG28" i="19" a="1"/>
  <c r="AG26" i="19" a="1"/>
  <c r="AG22" i="19" a="1"/>
  <c r="AG15" i="19" a="1"/>
  <c r="AG17" i="19" a="1"/>
  <c r="AG19" i="19" a="1"/>
  <c r="AG30" i="19" a="1"/>
  <c r="AG31" i="19" a="1"/>
  <c r="AG21" i="19" a="1"/>
  <c r="AG23" i="19" a="1"/>
  <c r="AG25" i="19" a="1"/>
  <c r="AG27" i="19" a="1"/>
  <c r="AG29" i="19" a="1"/>
  <c r="AG32" i="19" a="1"/>
  <c r="U14" i="7" a="1"/>
  <c r="U12" i="7" a="1"/>
  <c r="U17" i="7" a="1"/>
  <c r="U21" i="7" a="1"/>
  <c r="U16" i="7" a="1"/>
  <c r="U13" i="7" a="1"/>
  <c r="U26" i="7" a="1"/>
  <c r="U23" i="7" a="1"/>
  <c r="U25" i="7" a="1"/>
  <c r="U31" i="7" a="1"/>
  <c r="U22" i="7" a="1"/>
  <c r="U28" i="7" a="1"/>
  <c r="U29" i="7" a="1"/>
  <c r="U30" i="7" a="1"/>
  <c r="U32" i="7" a="1"/>
  <c r="U27" i="7" a="1"/>
  <c r="G18" i="27" a="1"/>
  <c r="G19" i="27" a="1"/>
  <c r="G14" i="27" a="1"/>
  <c r="G17" i="27" a="1"/>
  <c r="H19" i="14" a="1"/>
  <c r="H14" i="14" a="1"/>
  <c r="H20" i="14" a="1"/>
  <c r="H15" i="14" a="1"/>
  <c r="H18" i="14" a="1"/>
  <c r="H37" i="14" a="1"/>
  <c r="H38" i="14" a="1"/>
  <c r="H39" i="14" a="1"/>
  <c r="H40" i="14" a="1"/>
  <c r="H41" i="14" a="1"/>
  <c r="H42" i="14" a="1"/>
  <c r="H43" i="14" a="1"/>
  <c r="H44" i="14" a="1"/>
  <c r="I19" i="3" a="1"/>
  <c r="H19" i="3" a="1"/>
  <c r="L15" i="7" a="1"/>
  <c r="L12" i="7" a="1"/>
  <c r="L19" i="7" a="1"/>
  <c r="L17" i="7" a="1"/>
  <c r="L24" i="7" a="1"/>
  <c r="L21" i="7" a="1"/>
  <c r="L16" i="7" a="1"/>
  <c r="L13" i="7" a="1"/>
  <c r="L26" i="7" a="1"/>
  <c r="L28" i="7" a="1"/>
  <c r="L29" i="7" a="1"/>
  <c r="L30" i="7" a="1"/>
  <c r="L32" i="7" a="1"/>
  <c r="L23" i="7" a="1"/>
  <c r="L25" i="7" a="1"/>
  <c r="L22" i="7" a="1"/>
  <c r="L27" i="7" a="1"/>
  <c r="I17" i="25" a="1"/>
  <c r="I14" i="25" a="1"/>
  <c r="I19" i="25" a="1"/>
  <c r="I21" i="25" a="1"/>
  <c r="I18" i="25" a="1"/>
  <c r="I15" i="25" a="1"/>
  <c r="Y28" i="7" a="1"/>
  <c r="Y15" i="7" a="1"/>
  <c r="Y12" i="7" a="1"/>
  <c r="Y17" i="7" a="1"/>
  <c r="Y20" i="7" a="1"/>
  <c r="Y16" i="7" a="1"/>
  <c r="Y13" i="7" a="1"/>
  <c r="Y18" i="7" a="1"/>
  <c r="Y26" i="7" a="1"/>
  <c r="Y23" i="7" a="1"/>
  <c r="Y31" i="7" a="1"/>
  <c r="Y25" i="7" a="1"/>
  <c r="Y22" i="7" a="1"/>
  <c r="Y27" i="7" a="1"/>
  <c r="H34" i="3" a="1"/>
  <c r="I34" i="3" a="1"/>
  <c r="Q18" i="7" a="1"/>
  <c r="Q21" i="7" a="1"/>
  <c r="Q12" i="7" a="1"/>
  <c r="Q17" i="7" a="1"/>
  <c r="Q28" i="7" a="1"/>
  <c r="Q29" i="7" a="1"/>
  <c r="Q30" i="7" a="1"/>
  <c r="Q32" i="7" a="1"/>
  <c r="Q20" i="7" a="1"/>
  <c r="Q16" i="7" a="1"/>
  <c r="Q24" i="7" a="1"/>
  <c r="Q13" i="7" a="1"/>
  <c r="Q19" i="7" a="1"/>
  <c r="Q26" i="7" a="1"/>
  <c r="Q23" i="7" a="1"/>
  <c r="Q25" i="7" a="1"/>
  <c r="Q22" i="7" a="1"/>
  <c r="Q31" i="7" a="1"/>
  <c r="Q27" i="7" a="1"/>
  <c r="J14" i="25" a="1"/>
  <c r="J20" i="25" a="1"/>
  <c r="J17" i="25" a="1"/>
  <c r="J19" i="25" a="1"/>
  <c r="J16" i="25" a="1"/>
  <c r="J21" i="25" a="1"/>
  <c r="H16" i="3" a="1"/>
  <c r="I16" i="3" a="1"/>
  <c r="H18" i="3" a="1"/>
  <c r="H36" i="3" a="1"/>
  <c r="K19" i="7" a="1"/>
  <c r="K30" i="7" a="1"/>
  <c r="K17" i="7" a="1"/>
  <c r="K12" i="7" a="1"/>
  <c r="K31" i="7" a="1"/>
  <c r="K14" i="7" a="1"/>
  <c r="K32" i="7" a="1"/>
  <c r="K26" i="7" a="1"/>
  <c r="K13" i="7" a="1"/>
  <c r="K18" i="7" a="1"/>
  <c r="K22" i="7" a="1"/>
  <c r="K23" i="7" a="1"/>
  <c r="K15" i="7" a="1"/>
  <c r="K20" i="7" a="1"/>
  <c r="K25" i="7" a="1"/>
  <c r="K27" i="7" a="1"/>
  <c r="K24" i="7" a="1"/>
  <c r="K21" i="7" a="1"/>
  <c r="K29" i="7" a="1"/>
  <c r="K28" i="7" a="1"/>
  <c r="I41" i="3" a="1"/>
  <c r="H41" i="3" a="1"/>
  <c r="H38" i="3" a="1"/>
  <c r="I38" i="3" a="1"/>
  <c r="I15" i="3" a="1"/>
  <c r="H15" i="3" a="1"/>
  <c r="AC14" i="7" a="1"/>
  <c r="AC20" i="7" a="1"/>
  <c r="AC12" i="7" a="1"/>
  <c r="AC31" i="7" a="1"/>
  <c r="AC17" i="7" a="1"/>
  <c r="AC21" i="7" a="1"/>
  <c r="AC16" i="7" a="1"/>
  <c r="AC13" i="7" a="1"/>
  <c r="AC24" i="7" a="1"/>
  <c r="AC18" i="7" a="1"/>
  <c r="AC26" i="7" a="1"/>
  <c r="AC28" i="7" a="1"/>
  <c r="AC29" i="7" a="1"/>
  <c r="AC30" i="7" a="1"/>
  <c r="AC32" i="7" a="1"/>
  <c r="AC23" i="7" a="1"/>
  <c r="AC25" i="7" a="1"/>
  <c r="AC22" i="7" a="1"/>
  <c r="AC19" i="7" a="1"/>
  <c r="AC27" i="7" a="1"/>
  <c r="I14" i="3" a="1"/>
  <c r="I18" i="3" a="1"/>
  <c r="I36" i="3" a="1"/>
  <c r="I40" i="3" a="1"/>
  <c r="H17" i="3" a="1"/>
  <c r="I17" i="3" a="1"/>
  <c r="AD12" i="7" a="1"/>
  <c r="AD26" i="7" a="1"/>
  <c r="AD16" i="7" a="1"/>
  <c r="AD15" i="7" a="1"/>
  <c r="AD28" i="7" a="1"/>
  <c r="AD17" i="7" a="1"/>
  <c r="AD14" i="7" a="1"/>
  <c r="AD18" i="7" a="1"/>
  <c r="AD22" i="7" a="1"/>
  <c r="AD19" i="7" a="1"/>
  <c r="AD24" i="7" a="1"/>
  <c r="AD27" i="7" a="1"/>
  <c r="AD21" i="7" a="1"/>
  <c r="AD29" i="7" a="1"/>
  <c r="AD30" i="7" a="1"/>
  <c r="AD31" i="7" a="1"/>
  <c r="AD23" i="7" a="1"/>
  <c r="AD20" i="7" a="1"/>
  <c r="AD25" i="7" a="1"/>
  <c r="AD32" i="7" a="1"/>
  <c r="G19" i="7" a="1"/>
  <c r="G17" i="7" a="1"/>
  <c r="G12" i="7" a="1"/>
  <c r="G16" i="7" a="1"/>
  <c r="G26" i="7" a="1"/>
  <c r="G14" i="7" a="1"/>
  <c r="G22" i="7" a="1"/>
  <c r="G23" i="7" a="1"/>
  <c r="G13" i="7" a="1"/>
  <c r="G27" i="7" a="1"/>
  <c r="G18" i="7" a="1"/>
  <c r="G15" i="7" a="1"/>
  <c r="G20" i="7" a="1"/>
  <c r="G28" i="7" a="1"/>
  <c r="G30" i="7" a="1"/>
  <c r="G31" i="7" a="1"/>
  <c r="G25" i="7" a="1"/>
  <c r="G32" i="7" a="1"/>
  <c r="G24" i="7" a="1"/>
  <c r="G21" i="7" a="1"/>
  <c r="G29" i="7" a="1"/>
  <c r="H12" i="3" a="1"/>
  <c r="I12" i="3" a="1"/>
  <c r="I37" i="3" a="1"/>
  <c r="H37" i="3" a="1"/>
  <c r="H35" i="3" a="1"/>
  <c r="I35" i="3" a="1"/>
  <c r="H13" i="3" a="1"/>
  <c r="I13" i="3" a="1"/>
  <c r="H39" i="3" a="1"/>
  <c r="I39" i="3" a="1"/>
  <c r="V18" i="29" a="1"/>
  <c r="V15" i="29" a="1"/>
  <c r="L12" i="29" a="1"/>
  <c r="L20" i="29" a="1"/>
  <c r="L17" i="29" a="1"/>
  <c r="X14" i="29" a="1"/>
  <c r="X16" i="29" a="1"/>
  <c r="X19" i="29" a="1"/>
  <c r="U15" i="29" a="1"/>
  <c r="U12" i="29" a="1"/>
  <c r="U20" i="29" a="1"/>
  <c r="U14" i="29" a="1"/>
  <c r="U17" i="29" a="1"/>
  <c r="K17" i="29" a="1"/>
  <c r="K16" i="29" a="1"/>
  <c r="K14" i="29" a="1"/>
  <c r="K19" i="29" a="1"/>
  <c r="J19" i="29" a="1"/>
  <c r="J18" i="29" a="1"/>
  <c r="J16" i="29" a="1"/>
  <c r="J13" i="29" a="1"/>
  <c r="N19" i="29" a="1"/>
  <c r="N16" i="29" a="1"/>
  <c r="N13" i="29" a="1"/>
  <c r="T12" i="29" a="1"/>
  <c r="T20" i="29" a="1"/>
  <c r="T17" i="29" a="1"/>
  <c r="T14" i="29" a="1"/>
  <c r="T19" i="29" a="1"/>
  <c r="S17" i="29" a="1"/>
  <c r="S14" i="29" a="1"/>
  <c r="S19" i="29" a="1"/>
  <c r="S16" i="29" a="1"/>
  <c r="S13" i="29" a="1"/>
  <c r="I19" i="29" a="1"/>
  <c r="I16" i="29" a="1"/>
  <c r="I13" i="29" a="1"/>
  <c r="I20" i="29" a="1"/>
  <c r="I18" i="29" a="1"/>
  <c r="I12" i="29" a="1"/>
  <c r="I15" i="29" a="1"/>
  <c r="R14" i="29" a="1"/>
  <c r="R12" i="29" a="1"/>
  <c r="R19" i="29" a="1"/>
  <c r="R16" i="29" a="1"/>
  <c r="R13" i="29" a="1"/>
  <c r="R20" i="29" a="1"/>
  <c r="R18" i="29" a="1"/>
  <c r="R15" i="29" a="1"/>
  <c r="H16" i="29" a="1"/>
  <c r="H13" i="29" a="1"/>
  <c r="H14" i="29" a="1"/>
  <c r="H18" i="29" a="1"/>
  <c r="H15" i="29" a="1"/>
  <c r="H12" i="29" a="1"/>
  <c r="H20" i="29" a="1"/>
  <c r="H17" i="29" a="1"/>
  <c r="Q19" i="29" a="1"/>
  <c r="Q16" i="29" a="1"/>
  <c r="Q13" i="29" a="1"/>
  <c r="Q18" i="29" a="1"/>
  <c r="Q15" i="29" a="1"/>
  <c r="Q14" i="29" a="1"/>
  <c r="Q12" i="29" a="1"/>
  <c r="Q20" i="29" a="1"/>
  <c r="Q17" i="29" a="1"/>
  <c r="G13" i="29" a="1"/>
  <c r="G18" i="29" a="1"/>
  <c r="G16" i="29" a="1"/>
  <c r="G15" i="29" a="1"/>
  <c r="G12" i="29" a="1"/>
  <c r="G20" i="29" a="1"/>
  <c r="G17" i="29" a="1"/>
  <c r="G14" i="29" a="1"/>
  <c r="G19" i="29" a="1"/>
  <c r="W23" i="29" a="1"/>
  <c r="W25" i="29" a="1"/>
  <c r="W22" i="29" a="1"/>
  <c r="W24" i="29" a="1"/>
  <c r="W21" i="29" a="1"/>
  <c r="W26" i="29" a="1"/>
  <c r="W13" i="29" a="1"/>
  <c r="M25" i="29" a="1"/>
  <c r="M22" i="29" a="1"/>
  <c r="M24" i="29" a="1"/>
  <c r="M21" i="29" a="1"/>
  <c r="M26" i="29" a="1"/>
  <c r="M23" i="29" a="1"/>
  <c r="M15" i="29" a="1"/>
  <c r="V22" i="29" a="1"/>
  <c r="V24" i="29" a="1"/>
  <c r="V21" i="29" a="1"/>
  <c r="V26" i="29" a="1"/>
  <c r="V23" i="29" a="1"/>
  <c r="V25" i="29" a="1"/>
  <c r="L24" i="29" a="1"/>
  <c r="L21" i="29" a="1"/>
  <c r="L26" i="29" a="1"/>
  <c r="L23" i="29" a="1"/>
  <c r="L25" i="29" a="1"/>
  <c r="L22" i="29" a="1"/>
  <c r="X26" i="29" a="1"/>
  <c r="X23" i="29" a="1"/>
  <c r="X21" i="29" a="1"/>
  <c r="X25" i="29" a="1"/>
  <c r="X22" i="29" a="1"/>
  <c r="X24" i="29" a="1"/>
  <c r="U24" i="29" a="1"/>
  <c r="U21" i="29" a="1"/>
  <c r="U26" i="29" a="1"/>
  <c r="U23" i="29" a="1"/>
  <c r="U25" i="29" a="1"/>
  <c r="U22" i="29" a="1"/>
  <c r="K21" i="29" a="1"/>
  <c r="K26" i="29" a="1"/>
  <c r="K23" i="29" a="1"/>
  <c r="K25" i="29" a="1"/>
  <c r="K22" i="29" a="1"/>
  <c r="K24" i="29" a="1"/>
  <c r="J25" i="29" a="1"/>
  <c r="J23" i="29" a="1"/>
  <c r="J22" i="29" a="1"/>
  <c r="J24" i="29" a="1"/>
  <c r="J21" i="29" a="1"/>
  <c r="J26" i="29" a="1"/>
  <c r="N25" i="29" a="1"/>
  <c r="N22" i="29" a="1"/>
  <c r="N23" i="29" a="1"/>
  <c r="N24" i="29" a="1"/>
  <c r="N21" i="29" a="1"/>
  <c r="N26" i="29" a="1"/>
  <c r="T26" i="29" a="1"/>
  <c r="T23" i="29" a="1"/>
  <c r="T25" i="29" a="1"/>
  <c r="T21" i="29" a="1"/>
  <c r="T22" i="29" a="1"/>
  <c r="T24" i="29" a="1"/>
  <c r="S25" i="29" a="1"/>
  <c r="S22" i="29" a="1"/>
  <c r="S24" i="29" a="1"/>
  <c r="S21" i="29" a="1"/>
  <c r="S23" i="29" a="1"/>
  <c r="S26" i="29" a="1"/>
  <c r="I22" i="29" a="1"/>
  <c r="I24" i="29" a="1"/>
  <c r="I25" i="29" a="1"/>
  <c r="I21" i="29" a="1"/>
  <c r="I26" i="29" a="1"/>
  <c r="I23" i="29" a="1"/>
  <c r="R22" i="29" a="1"/>
  <c r="R25" i="29" a="1"/>
  <c r="R24" i="29" a="1"/>
  <c r="R21" i="29" a="1"/>
  <c r="R26" i="29" a="1"/>
  <c r="R23" i="29" a="1"/>
  <c r="H24" i="29" a="1"/>
  <c r="H21" i="29" a="1"/>
  <c r="H26" i="29" a="1"/>
  <c r="H23" i="29" a="1"/>
  <c r="H25" i="29" a="1"/>
  <c r="H22" i="29" a="1"/>
  <c r="Q24" i="29" a="1"/>
  <c r="Q21" i="29" a="1"/>
  <c r="Q26" i="29" a="1"/>
  <c r="Q23" i="29" a="1"/>
  <c r="Q25" i="29" a="1"/>
  <c r="Q22" i="29" a="1"/>
  <c r="G26" i="29" a="1"/>
  <c r="G23" i="29" a="1"/>
  <c r="G21" i="29" a="1"/>
  <c r="G25" i="29" a="1"/>
  <c r="G22" i="29" a="1"/>
  <c r="G24" i="29" a="1"/>
  <c r="W34" i="29" a="1"/>
  <c r="W37" i="29" a="1"/>
  <c r="W31" i="29" a="1"/>
  <c r="W28" i="29" a="1"/>
  <c r="W36" i="29" a="1"/>
  <c r="W29" i="29" a="1"/>
  <c r="W33" i="29" a="1"/>
  <c r="W30" i="29" a="1"/>
  <c r="W27" i="29" a="1"/>
  <c r="W35" i="29" a="1"/>
  <c r="W32" i="29" a="1"/>
  <c r="M28" i="29" a="1"/>
  <c r="M36" i="29" a="1"/>
  <c r="M33" i="29" a="1"/>
  <c r="M30" i="29" a="1"/>
  <c r="M31" i="29" a="1"/>
  <c r="M27" i="29" a="1"/>
  <c r="M35" i="29" a="1"/>
  <c r="M32" i="29" a="1"/>
  <c r="M29" i="29" a="1"/>
  <c r="M37" i="29" a="1"/>
  <c r="M34" i="29" a="1"/>
  <c r="V31" i="29" a="1"/>
  <c r="V28" i="29" a="1"/>
  <c r="V36" i="29" a="1"/>
  <c r="V33" i="29" a="1"/>
  <c r="V30" i="29" a="1"/>
  <c r="V27" i="29" a="1"/>
  <c r="V35" i="29" a="1"/>
  <c r="V32" i="29" a="1"/>
  <c r="V29" i="29" a="1"/>
  <c r="V37" i="29" a="1"/>
  <c r="V34" i="29" a="1"/>
  <c r="L30" i="29" a="1"/>
  <c r="L27" i="29" a="1"/>
  <c r="L35" i="29" a="1"/>
  <c r="L32" i="29" a="1"/>
  <c r="L29" i="29" a="1"/>
  <c r="L37" i="29" a="1"/>
  <c r="L34" i="29" a="1"/>
  <c r="L31" i="29" a="1"/>
  <c r="L33" i="29" a="1"/>
  <c r="L28" i="29" a="1"/>
  <c r="L36" i="29" a="1"/>
  <c r="X35" i="29" a="1"/>
  <c r="X32" i="29" a="1"/>
  <c r="X29" i="29" a="1"/>
  <c r="X37" i="29" a="1"/>
  <c r="X34" i="29" a="1"/>
  <c r="X31" i="29" a="1"/>
  <c r="X28" i="29" a="1"/>
  <c r="X36" i="29" a="1"/>
  <c r="X27" i="29" a="1"/>
  <c r="X33" i="29" a="1"/>
  <c r="X30" i="29" a="1"/>
  <c r="U30" i="29" a="1"/>
  <c r="U33" i="29" a="1"/>
  <c r="U27" i="29" a="1"/>
  <c r="U35" i="29" a="1"/>
  <c r="U32" i="29" a="1"/>
  <c r="U29" i="29" a="1"/>
  <c r="U37" i="29" a="1"/>
  <c r="U34" i="29" a="1"/>
  <c r="U31" i="29" a="1"/>
  <c r="U28" i="29" a="1"/>
  <c r="U36" i="29" a="1"/>
  <c r="K32" i="29" a="1"/>
  <c r="K35" i="29" a="1"/>
  <c r="K29" i="29" a="1"/>
  <c r="K37" i="29" a="1"/>
  <c r="K34" i="29" a="1"/>
  <c r="K31" i="29" a="1"/>
  <c r="K27" i="29" a="1"/>
  <c r="K28" i="29" a="1"/>
  <c r="K36" i="29" a="1"/>
  <c r="K33" i="29" a="1"/>
  <c r="K30" i="29" a="1"/>
  <c r="J34" i="29" a="1"/>
  <c r="J37" i="29" a="1"/>
  <c r="J31" i="29" a="1"/>
  <c r="J36" i="29" a="1"/>
  <c r="J33" i="29" a="1"/>
  <c r="J30" i="29" a="1"/>
  <c r="J29" i="29" a="1"/>
  <c r="J28" i="29" a="1"/>
  <c r="J27" i="29" a="1"/>
  <c r="J35" i="29" a="1"/>
  <c r="J32" i="29" a="1"/>
  <c r="N37" i="29" a="1"/>
  <c r="N34" i="29" a="1"/>
  <c r="N31" i="29" a="1"/>
  <c r="N28" i="29" a="1"/>
  <c r="N36" i="29" a="1"/>
  <c r="N33" i="29" a="1"/>
  <c r="N30" i="29" a="1"/>
  <c r="N27" i="29" a="1"/>
  <c r="N35" i="29" a="1"/>
  <c r="N29" i="29" a="1"/>
  <c r="N32" i="29" a="1"/>
  <c r="T32" i="29" a="1"/>
  <c r="T35" i="29" a="1"/>
  <c r="T29" i="29" a="1"/>
  <c r="T37" i="29" a="1"/>
  <c r="T34" i="29" a="1"/>
  <c r="T31" i="29" a="1"/>
  <c r="T28" i="29" a="1"/>
  <c r="T36" i="29" a="1"/>
  <c r="T33" i="29" a="1"/>
  <c r="T27" i="29" a="1"/>
  <c r="T30" i="29" a="1"/>
  <c r="S34" i="29" a="1"/>
  <c r="S31" i="29" a="1"/>
  <c r="S36" i="29" a="1"/>
  <c r="S37" i="29" a="1"/>
  <c r="S28" i="29" a="1"/>
  <c r="S33" i="29" a="1"/>
  <c r="S29" i="29" a="1"/>
  <c r="S30" i="29" a="1"/>
  <c r="S27" i="29" a="1"/>
  <c r="S35" i="29" a="1"/>
  <c r="S32" i="29" a="1"/>
  <c r="I28" i="29" a="1"/>
  <c r="I36" i="29" a="1"/>
  <c r="I33" i="29" a="1"/>
  <c r="I31" i="29" a="1"/>
  <c r="I30" i="29" a="1"/>
  <c r="I27" i="29" a="1"/>
  <c r="I35" i="29" a="1"/>
  <c r="I32" i="29" a="1"/>
  <c r="I29" i="29" a="1"/>
  <c r="I37" i="29" a="1"/>
  <c r="I34" i="29" a="1"/>
  <c r="R28" i="29" a="1"/>
  <c r="R36" i="29" a="1"/>
  <c r="R33" i="29" a="1"/>
  <c r="R30" i="29" a="1"/>
  <c r="R27" i="29" a="1"/>
  <c r="R35" i="29" a="1"/>
  <c r="R32" i="29" a="1"/>
  <c r="R31" i="29" a="1"/>
  <c r="R29" i="29" a="1"/>
  <c r="R37" i="29" a="1"/>
  <c r="R34" i="29" a="1"/>
  <c r="H30" i="29" a="1"/>
  <c r="H27" i="29" a="1"/>
  <c r="H35" i="29" a="1"/>
  <c r="H32" i="29" a="1"/>
  <c r="H29" i="29" a="1"/>
  <c r="H37" i="29" a="1"/>
  <c r="H33" i="29" a="1"/>
  <c r="H34" i="29" a="1"/>
  <c r="H31" i="29" a="1"/>
  <c r="H28" i="29" a="1"/>
  <c r="H36" i="29" a="1"/>
  <c r="Q30" i="29" a="1"/>
  <c r="Q27" i="29" a="1"/>
  <c r="Q35" i="29" a="1"/>
  <c r="Q32" i="29" a="1"/>
  <c r="Q33" i="29" a="1"/>
  <c r="Q29" i="29" a="1"/>
  <c r="Q37" i="29" a="1"/>
  <c r="Q34" i="29" a="1"/>
  <c r="Q31" i="29" a="1"/>
  <c r="Q28" i="29" a="1"/>
  <c r="Q36" i="29" a="1"/>
  <c r="G32" i="29" a="1"/>
  <c r="G29" i="29" a="1"/>
  <c r="G37" i="29" a="1"/>
  <c r="G34" i="29" a="1"/>
  <c r="G27" i="29" a="1"/>
  <c r="G31" i="29" a="1"/>
  <c r="G28" i="29" a="1"/>
  <c r="G36" i="29" a="1"/>
  <c r="G35" i="29" a="1"/>
  <c r="G33" i="29" a="1"/>
  <c r="G30" i="29" a="1"/>
  <c r="G30" i="29" l="1"/>
  <c r="G33" i="29"/>
  <c r="G35" i="29"/>
  <c r="G36" i="29"/>
  <c r="G28" i="29"/>
  <c r="G31" i="29"/>
  <c r="G27" i="29"/>
  <c r="G34" i="29"/>
  <c r="G37" i="29"/>
  <c r="G29" i="29"/>
  <c r="G32" i="29"/>
  <c r="Q36" i="29"/>
  <c r="Q28" i="29"/>
  <c r="Q31" i="29"/>
  <c r="Q34" i="29"/>
  <c r="Q37" i="29"/>
  <c r="Q29" i="29"/>
  <c r="Q33" i="29"/>
  <c r="Q32" i="29"/>
  <c r="Q35" i="29"/>
  <c r="Q27" i="29"/>
  <c r="Q30" i="29"/>
  <c r="H36" i="29"/>
  <c r="H28" i="29"/>
  <c r="H31" i="29"/>
  <c r="H34" i="29"/>
  <c r="H33" i="29"/>
  <c r="H37" i="29"/>
  <c r="H29" i="29"/>
  <c r="H32" i="29"/>
  <c r="H35" i="29"/>
  <c r="H27" i="29"/>
  <c r="H30" i="29"/>
  <c r="R34" i="29"/>
  <c r="R37" i="29"/>
  <c r="R29" i="29"/>
  <c r="R31" i="29"/>
  <c r="R32" i="29"/>
  <c r="R35" i="29"/>
  <c r="R27" i="29"/>
  <c r="R30" i="29"/>
  <c r="R33" i="29"/>
  <c r="R36" i="29"/>
  <c r="R28" i="29"/>
  <c r="I34" i="29"/>
  <c r="I37" i="29"/>
  <c r="I29" i="29"/>
  <c r="I32" i="29"/>
  <c r="I35" i="29"/>
  <c r="I27" i="29"/>
  <c r="I30" i="29"/>
  <c r="I31" i="29"/>
  <c r="I33" i="29"/>
  <c r="I36" i="29"/>
  <c r="I28" i="29"/>
  <c r="S32" i="29"/>
  <c r="S35" i="29"/>
  <c r="S27" i="29"/>
  <c r="S30" i="29"/>
  <c r="S29" i="29"/>
  <c r="S33" i="29"/>
  <c r="S28" i="29"/>
  <c r="S37" i="29"/>
  <c r="S36" i="29"/>
  <c r="S31" i="29"/>
  <c r="S34" i="29"/>
  <c r="T30" i="29"/>
  <c r="T27" i="29"/>
  <c r="T33" i="29"/>
  <c r="T36" i="29"/>
  <c r="T28" i="29"/>
  <c r="T31" i="29"/>
  <c r="T34" i="29"/>
  <c r="T37" i="29"/>
  <c r="T29" i="29"/>
  <c r="T35" i="29"/>
  <c r="T32" i="29"/>
  <c r="N32" i="29"/>
  <c r="N29" i="29"/>
  <c r="N35" i="29"/>
  <c r="N27" i="29"/>
  <c r="N30" i="29"/>
  <c r="N33" i="29"/>
  <c r="N36" i="29"/>
  <c r="N28" i="29"/>
  <c r="N31" i="29"/>
  <c r="N34" i="29"/>
  <c r="N37" i="29"/>
  <c r="J32" i="29"/>
  <c r="J35" i="29"/>
  <c r="J27" i="29"/>
  <c r="J28" i="29"/>
  <c r="J29" i="29"/>
  <c r="J30" i="29"/>
  <c r="J33" i="29"/>
  <c r="J36" i="29"/>
  <c r="J31" i="29"/>
  <c r="J37" i="29"/>
  <c r="J34" i="29"/>
  <c r="K30" i="29"/>
  <c r="K33" i="29"/>
  <c r="K36" i="29"/>
  <c r="K28" i="29"/>
  <c r="K27" i="29"/>
  <c r="K31" i="29"/>
  <c r="K34" i="29"/>
  <c r="K37" i="29"/>
  <c r="K29" i="29"/>
  <c r="K35" i="29"/>
  <c r="K32" i="29"/>
  <c r="U36" i="29"/>
  <c r="U28" i="29"/>
  <c r="U31" i="29"/>
  <c r="U34" i="29"/>
  <c r="U37" i="29"/>
  <c r="U29" i="29"/>
  <c r="U32" i="29"/>
  <c r="U35" i="29"/>
  <c r="U27" i="29"/>
  <c r="U33" i="29"/>
  <c r="U30" i="29"/>
  <c r="X30" i="29"/>
  <c r="X33" i="29"/>
  <c r="X27" i="29"/>
  <c r="X36" i="29"/>
  <c r="X28" i="29"/>
  <c r="X31" i="29"/>
  <c r="X34" i="29"/>
  <c r="X37" i="29"/>
  <c r="X29" i="29"/>
  <c r="X32" i="29"/>
  <c r="X35" i="29"/>
  <c r="L36" i="29"/>
  <c r="L28" i="29"/>
  <c r="L33" i="29"/>
  <c r="L31" i="29"/>
  <c r="L34" i="29"/>
  <c r="L37" i="29"/>
  <c r="L29" i="29"/>
  <c r="L32" i="29"/>
  <c r="L35" i="29"/>
  <c r="L27" i="29"/>
  <c r="L30" i="29"/>
  <c r="V34" i="29"/>
  <c r="V37" i="29"/>
  <c r="V29" i="29"/>
  <c r="V32" i="29"/>
  <c r="V35" i="29"/>
  <c r="V27" i="29"/>
  <c r="V30" i="29"/>
  <c r="V33" i="29"/>
  <c r="V36" i="29"/>
  <c r="V28" i="29"/>
  <c r="V31" i="29"/>
  <c r="M34" i="29"/>
  <c r="M37" i="29"/>
  <c r="M29" i="29"/>
  <c r="M32" i="29"/>
  <c r="M35" i="29"/>
  <c r="M27" i="29"/>
  <c r="M31" i="29"/>
  <c r="M30" i="29"/>
  <c r="M33" i="29"/>
  <c r="M36" i="29"/>
  <c r="M28" i="29"/>
  <c r="W32" i="29"/>
  <c r="W35" i="29"/>
  <c r="W27" i="29"/>
  <c r="W30" i="29"/>
  <c r="W33" i="29"/>
  <c r="W29" i="29"/>
  <c r="W36" i="29"/>
  <c r="W28" i="29"/>
  <c r="W31" i="29"/>
  <c r="W37" i="29"/>
  <c r="W34" i="29"/>
  <c r="G24" i="29"/>
  <c r="G22" i="29"/>
  <c r="G25" i="29"/>
  <c r="G21" i="29"/>
  <c r="G23" i="29"/>
  <c r="G26" i="29"/>
  <c r="Q22" i="29"/>
  <c r="Q25" i="29"/>
  <c r="Q23" i="29"/>
  <c r="Q26" i="29"/>
  <c r="Q21" i="29"/>
  <c r="Q24" i="29"/>
  <c r="H22" i="29"/>
  <c r="H25" i="29"/>
  <c r="H23" i="29"/>
  <c r="H26" i="29"/>
  <c r="H21" i="29"/>
  <c r="H24" i="29"/>
  <c r="R23" i="29"/>
  <c r="R26" i="29"/>
  <c r="R21" i="29"/>
  <c r="R24" i="29"/>
  <c r="R25" i="29"/>
  <c r="R22" i="29"/>
  <c r="I23" i="29"/>
  <c r="I26" i="29"/>
  <c r="I21" i="29"/>
  <c r="I25" i="29"/>
  <c r="I24" i="29"/>
  <c r="I22" i="29"/>
  <c r="S26" i="29"/>
  <c r="S23" i="29"/>
  <c r="S21" i="29"/>
  <c r="S24" i="29"/>
  <c r="S22" i="29"/>
  <c r="S25" i="29"/>
  <c r="T24" i="29"/>
  <c r="T22" i="29"/>
  <c r="T21" i="29"/>
  <c r="T25" i="29"/>
  <c r="T23" i="29"/>
  <c r="T26" i="29"/>
  <c r="N26" i="29"/>
  <c r="N21" i="29"/>
  <c r="N24" i="29"/>
  <c r="N23" i="29"/>
  <c r="N22" i="29"/>
  <c r="N25" i="29"/>
  <c r="J26" i="29"/>
  <c r="J21" i="29"/>
  <c r="J24" i="29"/>
  <c r="J22" i="29"/>
  <c r="J23" i="29"/>
  <c r="J25" i="29"/>
  <c r="K24" i="29"/>
  <c r="K22" i="29"/>
  <c r="K25" i="29"/>
  <c r="K23" i="29"/>
  <c r="K26" i="29"/>
  <c r="K21" i="29"/>
  <c r="U22" i="29"/>
  <c r="U25" i="29"/>
  <c r="U23" i="29"/>
  <c r="U26" i="29"/>
  <c r="U21" i="29"/>
  <c r="U24" i="29"/>
  <c r="X24" i="29"/>
  <c r="X22" i="29"/>
  <c r="X25" i="29"/>
  <c r="X21" i="29"/>
  <c r="X23" i="29"/>
  <c r="X26" i="29"/>
  <c r="L22" i="29"/>
  <c r="L25" i="29"/>
  <c r="L23" i="29"/>
  <c r="L26" i="29"/>
  <c r="L21" i="29"/>
  <c r="L24" i="29"/>
  <c r="V25" i="29"/>
  <c r="V23" i="29"/>
  <c r="V26" i="29"/>
  <c r="V21" i="29"/>
  <c r="V24" i="29"/>
  <c r="V22" i="29"/>
  <c r="M23" i="29"/>
  <c r="M26" i="29"/>
  <c r="M21" i="29"/>
  <c r="M24" i="29"/>
  <c r="M22" i="29"/>
  <c r="M25" i="29"/>
  <c r="W26" i="29"/>
  <c r="W21" i="29"/>
  <c r="W24" i="29"/>
  <c r="W22" i="29"/>
  <c r="W25" i="29"/>
  <c r="W23" i="29"/>
  <c r="G19" i="29"/>
  <c r="G14" i="29"/>
  <c r="G17" i="29"/>
  <c r="G20" i="29"/>
  <c r="G12" i="29"/>
  <c r="G15" i="29"/>
  <c r="G16" i="29"/>
  <c r="G18" i="29"/>
  <c r="G13" i="29"/>
  <c r="Q17" i="29"/>
  <c r="Q20" i="29"/>
  <c r="Q12" i="29"/>
  <c r="Q14" i="29"/>
  <c r="Q15" i="29"/>
  <c r="Q18" i="29"/>
  <c r="Q13" i="29"/>
  <c r="Q16" i="29"/>
  <c r="Q19" i="29"/>
  <c r="H17" i="29"/>
  <c r="H20" i="29"/>
  <c r="H12" i="29"/>
  <c r="H15" i="29"/>
  <c r="H18" i="29"/>
  <c r="H14" i="29"/>
  <c r="H13" i="29"/>
  <c r="H16" i="29"/>
  <c r="R15" i="29"/>
  <c r="R18" i="29"/>
  <c r="R20" i="29"/>
  <c r="R13" i="29"/>
  <c r="R16" i="29"/>
  <c r="R19" i="29"/>
  <c r="R12" i="29"/>
  <c r="R14" i="29"/>
  <c r="I15" i="29"/>
  <c r="I12" i="29"/>
  <c r="I18" i="29"/>
  <c r="I20" i="29"/>
  <c r="I13" i="29"/>
  <c r="I16" i="29"/>
  <c r="I19" i="29"/>
  <c r="S13" i="29"/>
  <c r="S16" i="29"/>
  <c r="S19" i="29"/>
  <c r="S14" i="29"/>
  <c r="S17" i="29"/>
  <c r="T19" i="29"/>
  <c r="T14" i="29"/>
  <c r="T17" i="29"/>
  <c r="T20" i="29"/>
  <c r="T12" i="29"/>
  <c r="N13" i="29"/>
  <c r="N16" i="29"/>
  <c r="N19" i="29"/>
  <c r="J13" i="29"/>
  <c r="J16" i="29"/>
  <c r="J18" i="29"/>
  <c r="J19" i="29"/>
  <c r="K19" i="29"/>
  <c r="K14" i="29"/>
  <c r="K16" i="29"/>
  <c r="K17" i="29"/>
  <c r="U17" i="29"/>
  <c r="U14" i="29"/>
  <c r="U20" i="29"/>
  <c r="U12" i="29"/>
  <c r="U15" i="29"/>
  <c r="X19" i="29"/>
  <c r="X16" i="29"/>
  <c r="X14" i="29"/>
  <c r="L17" i="29"/>
  <c r="L20" i="29"/>
  <c r="L12" i="29"/>
  <c r="V15" i="29"/>
  <c r="V18" i="29"/>
  <c r="S18" i="29"/>
  <c r="M20" i="29"/>
  <c r="X13" i="29"/>
  <c r="J15" i="29"/>
  <c r="S15" i="29"/>
  <c r="M17" i="29"/>
  <c r="R17" i="29"/>
  <c r="V17" i="29"/>
  <c r="H19" i="29"/>
  <c r="L19" i="29"/>
  <c r="U19" i="29"/>
  <c r="J12" i="29"/>
  <c r="N12" i="29"/>
  <c r="S12" i="29"/>
  <c r="W12" i="29"/>
  <c r="I14" i="29"/>
  <c r="M14" i="29"/>
  <c r="V14" i="29"/>
  <c r="L16" i="29"/>
  <c r="U16" i="29"/>
  <c r="K18" i="29"/>
  <c r="T18" i="29"/>
  <c r="X18" i="29"/>
  <c r="J20" i="29"/>
  <c r="N20" i="29"/>
  <c r="S20" i="29"/>
  <c r="W20" i="29"/>
  <c r="L14" i="29"/>
  <c r="N18" i="29"/>
  <c r="V20" i="29"/>
  <c r="K13" i="29"/>
  <c r="T13" i="29"/>
  <c r="N15" i="29"/>
  <c r="W15" i="29"/>
  <c r="I17" i="29"/>
  <c r="L13" i="29"/>
  <c r="U13" i="29"/>
  <c r="K15" i="29"/>
  <c r="T15" i="29"/>
  <c r="X15" i="29"/>
  <c r="J17" i="29"/>
  <c r="N17" i="29"/>
  <c r="W17" i="29"/>
  <c r="M19" i="29"/>
  <c r="V19" i="29"/>
  <c r="M12" i="29"/>
  <c r="T16" i="29"/>
  <c r="K12" i="29"/>
  <c r="X12" i="29"/>
  <c r="J14" i="29"/>
  <c r="N14" i="29"/>
  <c r="W14" i="29"/>
  <c r="M16" i="29"/>
  <c r="V16" i="29"/>
  <c r="L18" i="29"/>
  <c r="U18" i="29"/>
  <c r="K20" i="29"/>
  <c r="X20" i="29"/>
  <c r="V12" i="29"/>
  <c r="M13" i="29"/>
  <c r="V13" i="29"/>
  <c r="L15" i="29"/>
  <c r="X17" i="29"/>
  <c r="W19" i="29"/>
  <c r="W16" i="29"/>
  <c r="M18" i="29"/>
  <c r="W18" i="29"/>
  <c r="M15" i="29"/>
  <c r="W13" i="29"/>
  <c r="I39" i="3"/>
  <c r="H39" i="3"/>
  <c r="I13" i="3"/>
  <c r="H13" i="3"/>
  <c r="I35" i="3"/>
  <c r="H35" i="3"/>
  <c r="H37" i="3"/>
  <c r="I37" i="3"/>
  <c r="I12" i="3"/>
  <c r="H12" i="3"/>
  <c r="G29" i="7"/>
  <c r="G21" i="7"/>
  <c r="G24" i="7"/>
  <c r="G32" i="7"/>
  <c r="G25" i="7"/>
  <c r="G31" i="7"/>
  <c r="G30" i="7"/>
  <c r="G28" i="7"/>
  <c r="G20" i="7"/>
  <c r="G15" i="7"/>
  <c r="G18" i="7"/>
  <c r="G27" i="7"/>
  <c r="G13" i="7"/>
  <c r="G23" i="7"/>
  <c r="G22" i="7"/>
  <c r="G14" i="7"/>
  <c r="G26" i="7"/>
  <c r="G16" i="7"/>
  <c r="G12" i="7"/>
  <c r="G17" i="7"/>
  <c r="G19" i="7"/>
  <c r="AD32" i="7"/>
  <c r="AD25" i="7"/>
  <c r="AD20" i="7"/>
  <c r="AD23" i="7"/>
  <c r="AD31" i="7"/>
  <c r="AD30" i="7"/>
  <c r="AD29" i="7"/>
  <c r="AD21" i="7"/>
  <c r="AD27" i="7"/>
  <c r="AD24" i="7"/>
  <c r="AD19" i="7"/>
  <c r="AD22" i="7"/>
  <c r="AD18" i="7"/>
  <c r="AD14" i="7"/>
  <c r="AD17" i="7"/>
  <c r="AD28" i="7"/>
  <c r="AD15" i="7"/>
  <c r="AD16" i="7"/>
  <c r="AD26" i="7"/>
  <c r="AD12" i="7"/>
  <c r="I17" i="3"/>
  <c r="H17" i="3"/>
  <c r="I40" i="3"/>
  <c r="I36" i="3"/>
  <c r="I18" i="3"/>
  <c r="I14" i="3"/>
  <c r="AC27" i="7"/>
  <c r="AC19" i="7"/>
  <c r="AC22" i="7"/>
  <c r="AC25" i="7"/>
  <c r="AC23" i="7"/>
  <c r="AC32" i="7"/>
  <c r="AC30" i="7"/>
  <c r="AC29" i="7"/>
  <c r="AC28" i="7"/>
  <c r="AC26" i="7"/>
  <c r="AC18" i="7"/>
  <c r="AC24" i="7"/>
  <c r="AC13" i="7"/>
  <c r="AC16" i="7"/>
  <c r="AC21" i="7"/>
  <c r="AC17" i="7"/>
  <c r="AC31" i="7"/>
  <c r="AC12" i="7"/>
  <c r="AC20" i="7"/>
  <c r="AC14" i="7"/>
  <c r="H15" i="3"/>
  <c r="I15" i="3"/>
  <c r="I38" i="3"/>
  <c r="H38" i="3"/>
  <c r="H41" i="3"/>
  <c r="I41" i="3"/>
  <c r="K28" i="7"/>
  <c r="K29" i="7"/>
  <c r="K21" i="7"/>
  <c r="K24" i="7"/>
  <c r="K27" i="7"/>
  <c r="K25" i="7"/>
  <c r="K20" i="7"/>
  <c r="K15" i="7"/>
  <c r="K23" i="7"/>
  <c r="K22" i="7"/>
  <c r="K18" i="7"/>
  <c r="K13" i="7"/>
  <c r="K26" i="7"/>
  <c r="K32" i="7"/>
  <c r="K14" i="7"/>
  <c r="K31" i="7"/>
  <c r="K12" i="7"/>
  <c r="K17" i="7"/>
  <c r="K30" i="7"/>
  <c r="K19" i="7"/>
  <c r="H36" i="3"/>
  <c r="H18" i="3"/>
  <c r="I16" i="3"/>
  <c r="H16" i="3"/>
  <c r="J21" i="25"/>
  <c r="J16" i="25"/>
  <c r="J19" i="25"/>
  <c r="J17" i="25"/>
  <c r="J20" i="25"/>
  <c r="J14" i="25"/>
  <c r="Q27" i="7"/>
  <c r="Q31" i="7"/>
  <c r="Q22" i="7"/>
  <c r="Q25" i="7"/>
  <c r="Q23" i="7"/>
  <c r="Q26" i="7"/>
  <c r="Q19" i="7"/>
  <c r="Q13" i="7"/>
  <c r="Q24" i="7"/>
  <c r="Q16" i="7"/>
  <c r="Q20" i="7"/>
  <c r="Q32" i="7"/>
  <c r="Q30" i="7"/>
  <c r="Q29" i="7"/>
  <c r="Q28" i="7"/>
  <c r="Q17" i="7"/>
  <c r="Q12" i="7"/>
  <c r="Q21" i="7"/>
  <c r="Q18" i="7"/>
  <c r="I34" i="3"/>
  <c r="H34" i="3"/>
  <c r="Y27" i="7"/>
  <c r="Y22" i="7"/>
  <c r="Y25" i="7"/>
  <c r="Y31" i="7"/>
  <c r="Y23" i="7"/>
  <c r="Y26" i="7"/>
  <c r="Y18" i="7"/>
  <c r="Y13" i="7"/>
  <c r="Y16" i="7"/>
  <c r="Y20" i="7"/>
  <c r="Y17" i="7"/>
  <c r="Y12" i="7"/>
  <c r="Y15" i="7"/>
  <c r="Y28" i="7"/>
  <c r="I15" i="25"/>
  <c r="I18" i="25"/>
  <c r="I21" i="25"/>
  <c r="I19" i="25"/>
  <c r="I14" i="25"/>
  <c r="I17" i="25"/>
  <c r="L27" i="7"/>
  <c r="L22" i="7"/>
  <c r="L25" i="7"/>
  <c r="L23" i="7"/>
  <c r="L32" i="7"/>
  <c r="L30" i="7"/>
  <c r="L29" i="7"/>
  <c r="L28" i="7"/>
  <c r="L26" i="7"/>
  <c r="L13" i="7"/>
  <c r="L16" i="7"/>
  <c r="L21" i="7"/>
  <c r="L24" i="7"/>
  <c r="L17" i="7"/>
  <c r="L19" i="7"/>
  <c r="L12" i="7"/>
  <c r="L15" i="7"/>
  <c r="H19" i="3"/>
  <c r="I19" i="3"/>
  <c r="H44" i="14"/>
  <c r="H43" i="14"/>
  <c r="H42" i="14"/>
  <c r="H41" i="14"/>
  <c r="H40" i="14"/>
  <c r="H39" i="14"/>
  <c r="H38" i="14"/>
  <c r="H37" i="14"/>
  <c r="H18" i="14"/>
  <c r="H15" i="14"/>
  <c r="H20" i="14"/>
  <c r="H14" i="14"/>
  <c r="H19" i="14"/>
  <c r="G17" i="27"/>
  <c r="G14" i="27"/>
  <c r="G19" i="27"/>
  <c r="G18" i="27"/>
  <c r="U27" i="7"/>
  <c r="U32" i="7"/>
  <c r="U30" i="7"/>
  <c r="U29" i="7"/>
  <c r="U28" i="7"/>
  <c r="U22" i="7"/>
  <c r="U31" i="7"/>
  <c r="U25" i="7"/>
  <c r="U23" i="7"/>
  <c r="U26" i="7"/>
  <c r="U13" i="7"/>
  <c r="U16" i="7"/>
  <c r="U21" i="7"/>
  <c r="U17" i="7"/>
  <c r="U12" i="7"/>
  <c r="U14" i="7"/>
  <c r="AG32" i="19"/>
  <c r="AG29" i="19"/>
  <c r="AG27" i="19"/>
  <c r="AG25" i="19"/>
  <c r="AG23" i="19"/>
  <c r="AG21" i="19"/>
  <c r="AG31" i="19"/>
  <c r="AG30" i="19"/>
  <c r="AG19" i="19"/>
  <c r="AG17" i="19"/>
  <c r="AG15" i="19"/>
  <c r="AG22" i="19"/>
  <c r="AG26" i="19"/>
  <c r="AG28" i="19"/>
  <c r="AG20" i="19"/>
  <c r="AG24" i="19"/>
  <c r="AG18" i="19"/>
  <c r="AG14" i="19"/>
  <c r="AG16" i="19"/>
  <c r="V32" i="7"/>
  <c r="V31" i="7"/>
  <c r="V30" i="7"/>
  <c r="V29" i="7"/>
  <c r="V25" i="7"/>
  <c r="V20" i="7"/>
  <c r="V23" i="7"/>
  <c r="V21" i="7"/>
  <c r="V24" i="7"/>
  <c r="V28" i="7"/>
  <c r="V19" i="7"/>
  <c r="V14" i="7"/>
  <c r="V27" i="7"/>
  <c r="V17" i="7"/>
  <c r="V26" i="7"/>
  <c r="V15" i="7"/>
  <c r="V18" i="7"/>
  <c r="V12" i="7"/>
  <c r="F14" i="14"/>
  <c r="F19" i="14"/>
  <c r="F16" i="14"/>
  <c r="F44" i="14"/>
  <c r="F43" i="14"/>
  <c r="F42" i="14"/>
  <c r="F41" i="14"/>
  <c r="F40" i="14"/>
  <c r="F39" i="14"/>
  <c r="F38" i="14"/>
  <c r="F37" i="14"/>
  <c r="F18" i="14"/>
  <c r="F15" i="14"/>
  <c r="H19" i="27"/>
  <c r="H16" i="27"/>
  <c r="H15" i="27"/>
  <c r="H20" i="27"/>
  <c r="K19" i="25"/>
  <c r="K14" i="25"/>
  <c r="K17" i="25"/>
  <c r="K15" i="25"/>
  <c r="K18" i="25"/>
  <c r="M32" i="7"/>
  <c r="M25" i="7"/>
  <c r="M27" i="7"/>
  <c r="M20" i="7"/>
  <c r="M23" i="7"/>
  <c r="M31" i="7"/>
  <c r="M30" i="7"/>
  <c r="M29" i="7"/>
  <c r="M21" i="7"/>
  <c r="M24" i="7"/>
  <c r="M14" i="7"/>
  <c r="M26" i="7"/>
  <c r="M17" i="7"/>
  <c r="M15" i="7"/>
  <c r="M28" i="7"/>
  <c r="M18" i="7"/>
  <c r="W30" i="7"/>
  <c r="W31" i="7"/>
  <c r="W23" i="7"/>
  <c r="W27" i="7"/>
  <c r="W26" i="7"/>
  <c r="W18" i="7"/>
  <c r="W19" i="7"/>
  <c r="W22" i="7"/>
  <c r="W32" i="7"/>
  <c r="W29" i="7"/>
  <c r="W28" i="7"/>
  <c r="W21" i="7"/>
  <c r="W17" i="7"/>
  <c r="W12" i="7"/>
  <c r="W15" i="7"/>
  <c r="W24" i="7"/>
  <c r="W20" i="7"/>
  <c r="W13" i="7"/>
  <c r="W16" i="7"/>
  <c r="AE30" i="7"/>
  <c r="AE31" i="7"/>
  <c r="AE23" i="7"/>
  <c r="AE26" i="7"/>
  <c r="AE18" i="7"/>
  <c r="AE32" i="7"/>
  <c r="AE29" i="7"/>
  <c r="AE28" i="7"/>
  <c r="AE19" i="7"/>
  <c r="AE22" i="7"/>
  <c r="AE21" i="7"/>
  <c r="AE17" i="7"/>
  <c r="AE25" i="7"/>
  <c r="AE12" i="7"/>
  <c r="AE15" i="7"/>
  <c r="AE27" i="7"/>
  <c r="AE20" i="7"/>
  <c r="AE13" i="7"/>
  <c r="AE16" i="7"/>
  <c r="G16" i="14"/>
  <c r="G21" i="14"/>
  <c r="G44" i="14"/>
  <c r="G43" i="14"/>
  <c r="G42" i="14"/>
  <c r="G41" i="14"/>
  <c r="G40" i="14"/>
  <c r="G39" i="14"/>
  <c r="G38" i="14"/>
  <c r="G37" i="14"/>
  <c r="G18" i="14"/>
  <c r="G20" i="14"/>
  <c r="I18" i="27"/>
  <c r="I15" i="27"/>
  <c r="I17" i="27"/>
  <c r="L17" i="25"/>
  <c r="L20" i="25"/>
  <c r="L15" i="25"/>
  <c r="L21" i="25"/>
  <c r="N30" i="7"/>
  <c r="N31" i="7"/>
  <c r="N23" i="7"/>
  <c r="N26" i="7"/>
  <c r="N32" i="7"/>
  <c r="N29" i="7"/>
  <c r="N28" i="7"/>
  <c r="N19" i="7"/>
  <c r="N22" i="7"/>
  <c r="N21" i="7"/>
  <c r="N17" i="7"/>
  <c r="N12" i="7"/>
  <c r="N24" i="7"/>
  <c r="N15" i="7"/>
  <c r="N20" i="7"/>
  <c r="N13" i="7"/>
  <c r="X28" i="7"/>
  <c r="X29" i="7"/>
  <c r="X21" i="7"/>
  <c r="X24" i="7"/>
  <c r="X32" i="7"/>
  <c r="X25" i="7"/>
  <c r="X31" i="7"/>
  <c r="X30" i="7"/>
  <c r="X20" i="7"/>
  <c r="X23" i="7"/>
  <c r="X15" i="7"/>
  <c r="X27" i="7"/>
  <c r="X18" i="7"/>
  <c r="X13" i="7"/>
  <c r="X26" i="7"/>
  <c r="AF28" i="7"/>
  <c r="AF29" i="7"/>
  <c r="AF32" i="7"/>
  <c r="AF26" i="7"/>
  <c r="AF21" i="7"/>
  <c r="AF31" i="7"/>
  <c r="AF30" i="7"/>
  <c r="AF27" i="7"/>
  <c r="AF24" i="7"/>
  <c r="AF25" i="7"/>
  <c r="AF20" i="7"/>
  <c r="AF15" i="7"/>
  <c r="AF23" i="7"/>
  <c r="AF13" i="7"/>
  <c r="F21" i="25"/>
  <c r="F16" i="25"/>
  <c r="F19" i="25"/>
  <c r="H27" i="7"/>
  <c r="H22" i="7"/>
  <c r="H25" i="7"/>
  <c r="H31" i="7"/>
  <c r="H23" i="7"/>
  <c r="H26" i="7"/>
  <c r="H32" i="7"/>
  <c r="H30" i="7"/>
  <c r="H29" i="7"/>
  <c r="H28" i="7"/>
  <c r="H13" i="7"/>
  <c r="H16" i="7"/>
  <c r="H20" i="7"/>
  <c r="H19" i="7"/>
  <c r="R32" i="7"/>
  <c r="R25" i="7"/>
  <c r="R20" i="7"/>
  <c r="R27" i="7"/>
  <c r="R23" i="7"/>
  <c r="R21" i="7"/>
  <c r="R28" i="7"/>
  <c r="R24" i="7"/>
  <c r="R14" i="7"/>
  <c r="R30" i="7"/>
  <c r="R17" i="7"/>
  <c r="Z32" i="7"/>
  <c r="Z25" i="7"/>
  <c r="Z28" i="7"/>
  <c r="Z20" i="7"/>
  <c r="Z31" i="7"/>
  <c r="Z30" i="7"/>
  <c r="Z29" i="7"/>
  <c r="Z23" i="7"/>
  <c r="Z27" i="7"/>
  <c r="Z21" i="7"/>
  <c r="Z24" i="7"/>
  <c r="Z26" i="7"/>
  <c r="Z14" i="7"/>
  <c r="Z17" i="7"/>
  <c r="K29" i="19"/>
  <c r="K22" i="19"/>
  <c r="K32" i="19"/>
  <c r="K28" i="19"/>
  <c r="K25" i="19"/>
  <c r="K18" i="19"/>
  <c r="K14" i="19"/>
  <c r="K12" i="19"/>
  <c r="K31" i="19"/>
  <c r="K24" i="19"/>
  <c r="K23" i="19"/>
  <c r="K20" i="19"/>
  <c r="K15" i="19"/>
  <c r="K13" i="19"/>
  <c r="K17" i="19"/>
  <c r="K16" i="19"/>
  <c r="K27" i="19"/>
  <c r="K30" i="19"/>
  <c r="K19" i="19"/>
  <c r="K26" i="19"/>
  <c r="K21" i="19"/>
  <c r="S29" i="23"/>
  <c r="S18" i="23"/>
  <c r="S16" i="23"/>
  <c r="S14" i="23"/>
  <c r="S12" i="23"/>
  <c r="S27" i="23"/>
  <c r="S25" i="23"/>
  <c r="S23" i="23"/>
  <c r="S17" i="23"/>
  <c r="S15" i="23"/>
  <c r="S13" i="23"/>
  <c r="S26" i="23"/>
  <c r="S24" i="23"/>
  <c r="S28" i="23"/>
  <c r="G19" i="25"/>
  <c r="G14" i="25"/>
  <c r="I32" i="7"/>
  <c r="I27" i="7"/>
  <c r="I25" i="7"/>
  <c r="I28" i="7"/>
  <c r="I20" i="7"/>
  <c r="I31" i="7"/>
  <c r="I30" i="7"/>
  <c r="I29" i="7"/>
  <c r="I23" i="7"/>
  <c r="I21" i="7"/>
  <c r="I24" i="7"/>
  <c r="I19" i="7"/>
  <c r="I14" i="7"/>
  <c r="S30" i="7"/>
  <c r="S31" i="7"/>
  <c r="S27" i="7"/>
  <c r="S23" i="7"/>
  <c r="S26" i="7"/>
  <c r="S32" i="7"/>
  <c r="S29" i="7"/>
  <c r="S28" i="7"/>
  <c r="S19" i="7"/>
  <c r="S22" i="7"/>
  <c r="S20" i="7"/>
  <c r="S17" i="7"/>
  <c r="S12" i="7"/>
  <c r="AA30" i="7"/>
  <c r="AA31" i="7"/>
  <c r="AA32" i="7"/>
  <c r="AA29" i="7"/>
  <c r="AA28" i="7"/>
  <c r="AA23" i="7"/>
  <c r="AA26" i="7"/>
  <c r="AA18" i="7"/>
  <c r="AA27" i="7"/>
  <c r="AA19" i="7"/>
  <c r="AA22" i="7"/>
  <c r="AA20" i="7"/>
  <c r="AA17" i="7"/>
  <c r="AA24" i="7"/>
  <c r="AA12" i="7"/>
  <c r="L32" i="19"/>
  <c r="L31" i="19"/>
  <c r="L29" i="19"/>
  <c r="L27" i="19"/>
  <c r="L25" i="19"/>
  <c r="L23" i="19"/>
  <c r="L26" i="19"/>
  <c r="L24" i="19"/>
  <c r="L21" i="19"/>
  <c r="L19" i="19"/>
  <c r="L17" i="19"/>
  <c r="L15" i="19"/>
  <c r="L30" i="19"/>
  <c r="L22" i="19"/>
  <c r="L16" i="19"/>
  <c r="L20" i="19"/>
  <c r="L18" i="19"/>
  <c r="L14" i="19"/>
  <c r="L12" i="19"/>
  <c r="L28" i="19"/>
  <c r="J30" i="7"/>
  <c r="J31" i="7"/>
  <c r="J32" i="7"/>
  <c r="J29" i="7"/>
  <c r="J28" i="7"/>
  <c r="J23" i="7"/>
  <c r="J26" i="7"/>
  <c r="J19" i="7"/>
  <c r="J22" i="7"/>
  <c r="J25" i="7"/>
  <c r="J20" i="7"/>
  <c r="J17" i="7"/>
  <c r="T28" i="7"/>
  <c r="T29" i="7"/>
  <c r="T21" i="7"/>
  <c r="T24" i="7"/>
  <c r="T32" i="7"/>
  <c r="T25" i="7"/>
  <c r="T20" i="7"/>
  <c r="T15" i="7"/>
  <c r="AB28" i="7"/>
  <c r="AB29" i="7"/>
  <c r="AB27" i="7"/>
  <c r="AB21" i="7"/>
  <c r="AB24" i="7"/>
  <c r="AB25" i="7"/>
  <c r="AB20" i="7"/>
  <c r="AB26" i="7"/>
  <c r="AB15" i="7"/>
  <c r="V32" i="19"/>
  <c r="V31" i="19"/>
  <c r="V29" i="19"/>
  <c r="V26" i="19"/>
  <c r="V28" i="19"/>
  <c r="V23" i="19"/>
  <c r="V30" i="19"/>
  <c r="V25" i="19"/>
  <c r="V24" i="19"/>
  <c r="V22" i="19"/>
  <c r="V20" i="19"/>
  <c r="V21" i="19"/>
  <c r="V13" i="19"/>
  <c r="V19" i="19"/>
  <c r="V12" i="19"/>
  <c r="V27" i="19"/>
  <c r="V17" i="19"/>
  <c r="V16" i="19"/>
  <c r="V14" i="19"/>
  <c r="O28" i="19"/>
  <c r="O25" i="19"/>
  <c r="O32" i="19"/>
  <c r="O31" i="19"/>
  <c r="O23" i="19"/>
  <c r="O29" i="19"/>
  <c r="O20" i="19"/>
  <c r="O17" i="19"/>
  <c r="O16" i="19"/>
  <c r="O30" i="19"/>
  <c r="O27" i="19"/>
  <c r="O19" i="19"/>
  <c r="O14" i="19"/>
  <c r="O12" i="19"/>
  <c r="O26" i="19"/>
  <c r="O22" i="19"/>
  <c r="O13" i="19"/>
  <c r="O24" i="19"/>
  <c r="O18" i="19"/>
  <c r="O21" i="19"/>
  <c r="U32" i="19"/>
  <c r="U31" i="19"/>
  <c r="U29" i="19"/>
  <c r="U27" i="19"/>
  <c r="U25" i="19"/>
  <c r="U23" i="19"/>
  <c r="U26" i="19"/>
  <c r="U22" i="19"/>
  <c r="U21" i="19"/>
  <c r="U19" i="19"/>
  <c r="U17" i="19"/>
  <c r="U15" i="19"/>
  <c r="U30" i="19"/>
  <c r="U16" i="19"/>
  <c r="U14" i="19"/>
  <c r="U24" i="19"/>
  <c r="U20" i="19"/>
  <c r="U28" i="19"/>
  <c r="U18" i="19"/>
  <c r="U13" i="19"/>
  <c r="U12" i="19"/>
  <c r="Y32" i="19"/>
  <c r="Y31" i="19"/>
  <c r="Y29" i="19"/>
  <c r="Y27" i="19"/>
  <c r="Y25" i="19"/>
  <c r="Y23" i="19"/>
  <c r="Y30" i="19"/>
  <c r="Y21" i="19"/>
  <c r="Y19" i="19"/>
  <c r="Y17" i="19"/>
  <c r="Y15" i="19"/>
  <c r="Y22" i="19"/>
  <c r="Y26" i="19"/>
  <c r="Y14" i="19"/>
  <c r="Y16" i="19"/>
  <c r="Y20" i="19"/>
  <c r="Y12" i="19"/>
  <c r="AC32" i="19"/>
  <c r="AC31" i="19"/>
  <c r="AC29" i="19"/>
  <c r="AC27" i="19"/>
  <c r="AC25" i="19"/>
  <c r="AC23" i="19"/>
  <c r="AC30" i="19"/>
  <c r="AC26" i="19"/>
  <c r="AC21" i="19"/>
  <c r="AC19" i="19"/>
  <c r="AC17" i="19"/>
  <c r="AC15" i="19"/>
  <c r="AC28" i="19"/>
  <c r="AC18" i="19"/>
  <c r="AC16" i="19"/>
  <c r="AC20" i="19"/>
  <c r="AD32" i="19"/>
  <c r="AD29" i="19"/>
  <c r="AD26" i="19"/>
  <c r="AD22" i="19"/>
  <c r="AD31" i="19"/>
  <c r="AD28" i="19"/>
  <c r="AD25" i="19"/>
  <c r="AD19" i="19"/>
  <c r="AD21" i="19"/>
  <c r="AD18" i="19"/>
  <c r="AD13" i="19"/>
  <c r="AD23" i="19"/>
  <c r="AD15" i="19"/>
  <c r="AD14" i="19"/>
  <c r="AD30" i="19"/>
  <c r="AD27" i="19"/>
  <c r="AD24" i="19"/>
  <c r="AD12" i="19"/>
  <c r="AD20" i="19"/>
  <c r="M32" i="19"/>
  <c r="M29" i="19"/>
  <c r="M26" i="19"/>
  <c r="M23" i="19"/>
  <c r="M28" i="19"/>
  <c r="M30" i="19"/>
  <c r="M25" i="19"/>
  <c r="M22" i="19"/>
  <c r="M31" i="19"/>
  <c r="M21" i="19"/>
  <c r="M13" i="19"/>
  <c r="M27" i="19"/>
  <c r="M20" i="19"/>
  <c r="M15" i="19"/>
  <c r="M24" i="19"/>
  <c r="M19" i="19"/>
  <c r="M18" i="19"/>
  <c r="M14" i="19"/>
  <c r="M12" i="19"/>
  <c r="W30" i="19"/>
  <c r="W28" i="19"/>
  <c r="W26" i="19"/>
  <c r="W24" i="19"/>
  <c r="W22" i="19"/>
  <c r="W31" i="19"/>
  <c r="W23" i="19"/>
  <c r="W20" i="19"/>
  <c r="W18" i="19"/>
  <c r="W16" i="19"/>
  <c r="W25" i="19"/>
  <c r="W27" i="19"/>
  <c r="W21" i="19"/>
  <c r="W19" i="19"/>
  <c r="W32" i="19"/>
  <c r="W29" i="19"/>
  <c r="W15" i="19"/>
  <c r="W17" i="19"/>
  <c r="W14" i="19"/>
  <c r="AE30" i="19"/>
  <c r="AE28" i="19"/>
  <c r="AE26" i="19"/>
  <c r="AE24" i="19"/>
  <c r="AE22" i="19"/>
  <c r="AE32" i="19"/>
  <c r="AE31" i="19"/>
  <c r="AE20" i="19"/>
  <c r="AE18" i="19"/>
  <c r="AE16" i="19"/>
  <c r="AE14" i="19"/>
  <c r="AE25" i="19"/>
  <c r="AE27" i="19"/>
  <c r="AE23" i="19"/>
  <c r="AE21" i="19"/>
  <c r="AE15" i="19"/>
  <c r="AE17" i="19"/>
  <c r="T29" i="23"/>
  <c r="T27" i="23"/>
  <c r="T25" i="23"/>
  <c r="T23" i="23"/>
  <c r="T17" i="23"/>
  <c r="T15" i="23"/>
  <c r="T13" i="23"/>
  <c r="T28" i="23"/>
  <c r="T26" i="23"/>
  <c r="T24" i="23"/>
  <c r="T16" i="23"/>
  <c r="T18" i="23"/>
  <c r="T12" i="23"/>
  <c r="T14" i="23"/>
  <c r="N32" i="19"/>
  <c r="N30" i="19"/>
  <c r="N28" i="19"/>
  <c r="N26" i="19"/>
  <c r="N24" i="19"/>
  <c r="N22" i="19"/>
  <c r="N31" i="19"/>
  <c r="N20" i="19"/>
  <c r="N18" i="19"/>
  <c r="N16" i="19"/>
  <c r="N25" i="19"/>
  <c r="N27" i="19"/>
  <c r="N21" i="19"/>
  <c r="N15" i="19"/>
  <c r="N17" i="19"/>
  <c r="N19" i="19"/>
  <c r="N29" i="19"/>
  <c r="X32" i="19"/>
  <c r="X28" i="19"/>
  <c r="X25" i="19"/>
  <c r="X22" i="19"/>
  <c r="X29" i="19"/>
  <c r="X24" i="19"/>
  <c r="X18" i="19"/>
  <c r="X12" i="19"/>
  <c r="X26" i="19"/>
  <c r="X17" i="19"/>
  <c r="X16" i="19"/>
  <c r="AF32" i="19"/>
  <c r="AF31" i="19"/>
  <c r="AF28" i="19"/>
  <c r="AF25" i="19"/>
  <c r="AF23" i="19"/>
  <c r="AF30" i="19"/>
  <c r="AF29" i="19"/>
  <c r="AF24" i="19"/>
  <c r="AF17" i="19"/>
  <c r="AF16" i="19"/>
  <c r="AF22" i="19"/>
  <c r="AF12" i="19"/>
  <c r="AF20" i="19"/>
  <c r="H32" i="19"/>
  <c r="H31" i="19"/>
  <c r="H29" i="19"/>
  <c r="H27" i="19"/>
  <c r="H25" i="19"/>
  <c r="H23" i="19"/>
  <c r="H30" i="19"/>
  <c r="H21" i="19"/>
  <c r="H19" i="19"/>
  <c r="H17" i="19"/>
  <c r="H15" i="19"/>
  <c r="H26" i="19"/>
  <c r="H20" i="19"/>
  <c r="H28" i="19"/>
  <c r="H16" i="19"/>
  <c r="R32" i="19"/>
  <c r="R30" i="19"/>
  <c r="R25" i="19"/>
  <c r="R23" i="19"/>
  <c r="R27" i="19"/>
  <c r="R24" i="19"/>
  <c r="R29" i="19"/>
  <c r="R26" i="19"/>
  <c r="R31" i="19"/>
  <c r="R18" i="19"/>
  <c r="R13" i="19"/>
  <c r="Z32" i="19"/>
  <c r="Z25" i="19"/>
  <c r="Z22" i="19"/>
  <c r="Z30" i="19"/>
  <c r="Z27" i="19"/>
  <c r="Z24" i="19"/>
  <c r="Z29" i="19"/>
  <c r="Z26" i="19"/>
  <c r="Z23" i="19"/>
  <c r="Z31" i="19"/>
  <c r="Z15" i="19"/>
  <c r="Z14" i="19"/>
  <c r="Z17" i="19"/>
  <c r="Z16" i="19"/>
  <c r="Z13" i="19"/>
  <c r="Z28" i="19"/>
  <c r="I30" i="19"/>
  <c r="I25" i="19"/>
  <c r="I31" i="19"/>
  <c r="I27" i="19"/>
  <c r="I29" i="19"/>
  <c r="I26" i="19"/>
  <c r="I24" i="19"/>
  <c r="I22" i="19"/>
  <c r="I32" i="19"/>
  <c r="I28" i="19"/>
  <c r="I15" i="19"/>
  <c r="I19" i="19"/>
  <c r="I17" i="19"/>
  <c r="I16" i="19"/>
  <c r="I13" i="19"/>
  <c r="S30" i="19"/>
  <c r="S28" i="19"/>
  <c r="S26" i="19"/>
  <c r="S24" i="19"/>
  <c r="S22" i="19"/>
  <c r="S31" i="19"/>
  <c r="S27" i="19"/>
  <c r="S32" i="19"/>
  <c r="S20" i="19"/>
  <c r="S18" i="19"/>
  <c r="S16" i="19"/>
  <c r="S29" i="19"/>
  <c r="S21" i="19"/>
  <c r="S23" i="19"/>
  <c r="AA32" i="19"/>
  <c r="AA30" i="19"/>
  <c r="AA28" i="19"/>
  <c r="AA26" i="19"/>
  <c r="AA24" i="19"/>
  <c r="AA22" i="19"/>
  <c r="AA31" i="19"/>
  <c r="AA27" i="19"/>
  <c r="AA20" i="19"/>
  <c r="AA18" i="19"/>
  <c r="AA16" i="19"/>
  <c r="AA14" i="19"/>
  <c r="AA29" i="19"/>
  <c r="AA23" i="19"/>
  <c r="AA21" i="19"/>
  <c r="J30" i="19"/>
  <c r="J28" i="19"/>
  <c r="J26" i="19"/>
  <c r="J24" i="19"/>
  <c r="J22" i="19"/>
  <c r="J32" i="19"/>
  <c r="J31" i="19"/>
  <c r="J27" i="19"/>
  <c r="J20" i="19"/>
  <c r="J18" i="19"/>
  <c r="J16" i="19"/>
  <c r="J29" i="19"/>
  <c r="J23" i="19"/>
  <c r="T32" i="19"/>
  <c r="T31" i="19"/>
  <c r="T29" i="19"/>
  <c r="T24" i="19"/>
  <c r="T28" i="19"/>
  <c r="T25" i="19"/>
  <c r="T23" i="19"/>
  <c r="T30" i="19"/>
  <c r="T27" i="19"/>
  <c r="AB30" i="19"/>
  <c r="AB23" i="19"/>
  <c r="AB29" i="19"/>
  <c r="AB24" i="19"/>
  <c r="AB32" i="19"/>
  <c r="AB28" i="19"/>
  <c r="AB25" i="19"/>
  <c r="AB22" i="19"/>
  <c r="AB26" i="19"/>
  <c r="N19" i="16"/>
  <c r="N20" i="16"/>
  <c r="N12" i="16"/>
  <c r="N15" i="16"/>
  <c r="N18" i="16"/>
  <c r="N16" i="16"/>
  <c r="N17" i="16"/>
  <c r="N13" i="16"/>
  <c r="N14" i="16"/>
  <c r="I28" i="23"/>
  <c r="I26" i="23"/>
  <c r="I24" i="23"/>
  <c r="I29" i="23"/>
  <c r="I18" i="23"/>
  <c r="I16" i="23"/>
  <c r="I14" i="23"/>
  <c r="I27" i="23"/>
  <c r="I25" i="23"/>
  <c r="I23" i="23"/>
  <c r="I15" i="23"/>
  <c r="I13" i="23"/>
  <c r="T17" i="16"/>
  <c r="T18" i="16"/>
  <c r="T13" i="16"/>
  <c r="T16" i="16"/>
  <c r="T14" i="16"/>
  <c r="T12" i="16"/>
  <c r="T20" i="16"/>
  <c r="T15" i="16"/>
  <c r="T19" i="16"/>
  <c r="W18" i="23"/>
  <c r="W16" i="23"/>
  <c r="W14" i="23"/>
  <c r="W12" i="23"/>
  <c r="W27" i="23"/>
  <c r="W25" i="23"/>
  <c r="W23" i="23"/>
  <c r="W29" i="23"/>
  <c r="W17" i="23"/>
  <c r="W15" i="23"/>
  <c r="W13" i="23"/>
  <c r="W24" i="23"/>
  <c r="W28" i="23"/>
  <c r="X29" i="23"/>
  <c r="X27" i="23"/>
  <c r="X25" i="23"/>
  <c r="X23" i="23"/>
  <c r="X17" i="23"/>
  <c r="X15" i="23"/>
  <c r="X13" i="23"/>
  <c r="X26" i="23"/>
  <c r="X24" i="23"/>
  <c r="X12" i="23"/>
  <c r="X18" i="23"/>
  <c r="X14" i="23"/>
  <c r="J29" i="23"/>
  <c r="J18" i="23"/>
  <c r="J16" i="23"/>
  <c r="J14" i="23"/>
  <c r="J12" i="23"/>
  <c r="J27" i="23"/>
  <c r="J25" i="23"/>
  <c r="J23" i="23"/>
  <c r="J17" i="23"/>
  <c r="J15" i="23"/>
  <c r="J13" i="23"/>
  <c r="J24" i="23"/>
  <c r="M28" i="23"/>
  <c r="M26" i="23"/>
  <c r="M24" i="23"/>
  <c r="M18" i="23"/>
  <c r="M16" i="23"/>
  <c r="M14" i="23"/>
  <c r="M27" i="23"/>
  <c r="M25" i="23"/>
  <c r="M23" i="23"/>
  <c r="M29" i="23"/>
  <c r="M17" i="23"/>
  <c r="N18" i="23"/>
  <c r="N16" i="23"/>
  <c r="N14" i="23"/>
  <c r="N12" i="23"/>
  <c r="N27" i="23"/>
  <c r="N25" i="23"/>
  <c r="N23" i="23"/>
  <c r="N29" i="23"/>
  <c r="N17" i="23"/>
  <c r="N15" i="23"/>
  <c r="N13" i="23"/>
  <c r="K29" i="23"/>
  <c r="K27" i="23"/>
  <c r="K25" i="23"/>
  <c r="K23" i="23"/>
  <c r="K17" i="23"/>
  <c r="K15" i="23"/>
  <c r="K13" i="23"/>
  <c r="K28" i="23"/>
  <c r="K26" i="23"/>
  <c r="K24" i="23"/>
  <c r="U17" i="23"/>
  <c r="U15" i="23"/>
  <c r="U13" i="23"/>
  <c r="U28" i="23"/>
  <c r="U26" i="23"/>
  <c r="U24" i="23"/>
  <c r="U18" i="23"/>
  <c r="U16" i="23"/>
  <c r="U14" i="23"/>
  <c r="U12" i="23"/>
  <c r="U15" i="16"/>
  <c r="U16" i="16"/>
  <c r="U19" i="16"/>
  <c r="U14" i="16"/>
  <c r="U20" i="16"/>
  <c r="U12" i="16"/>
  <c r="U18" i="16"/>
  <c r="U13" i="16"/>
  <c r="L17" i="23"/>
  <c r="L15" i="23"/>
  <c r="L13" i="23"/>
  <c r="L28" i="23"/>
  <c r="L26" i="23"/>
  <c r="L24" i="23"/>
  <c r="L18" i="23"/>
  <c r="L16" i="23"/>
  <c r="L14" i="23"/>
  <c r="L12" i="23"/>
  <c r="V28" i="23"/>
  <c r="V26" i="23"/>
  <c r="V24" i="23"/>
  <c r="V18" i="23"/>
  <c r="V16" i="23"/>
  <c r="V14" i="23"/>
  <c r="V27" i="23"/>
  <c r="V25" i="23"/>
  <c r="V23" i="23"/>
  <c r="X17" i="16"/>
  <c r="X18" i="16"/>
  <c r="X13" i="16"/>
  <c r="X16" i="16"/>
  <c r="X14" i="16"/>
  <c r="X19" i="16"/>
  <c r="X20" i="16"/>
  <c r="X15" i="16"/>
  <c r="G29" i="23"/>
  <c r="G27" i="23"/>
  <c r="G25" i="23"/>
  <c r="G23" i="23"/>
  <c r="Q17" i="23"/>
  <c r="Q15" i="23"/>
  <c r="Q13" i="23"/>
  <c r="J19" i="16"/>
  <c r="J20" i="16"/>
  <c r="J12" i="16"/>
  <c r="J15" i="16"/>
  <c r="J18" i="16"/>
  <c r="J16" i="16"/>
  <c r="J13" i="16"/>
  <c r="J14" i="16"/>
  <c r="H17" i="23"/>
  <c r="H15" i="23"/>
  <c r="H13" i="23"/>
  <c r="R28" i="23"/>
  <c r="R26" i="23"/>
  <c r="R24" i="23"/>
  <c r="K17" i="16"/>
  <c r="K18" i="16"/>
  <c r="K13" i="16"/>
  <c r="K16" i="16"/>
  <c r="K14" i="16"/>
  <c r="M13" i="16"/>
  <c r="M14" i="16"/>
  <c r="M17" i="16"/>
  <c r="M20" i="16"/>
  <c r="M12" i="16"/>
  <c r="M18" i="16"/>
  <c r="W19" i="16"/>
  <c r="W20" i="16"/>
  <c r="W12" i="16"/>
  <c r="W15" i="16"/>
  <c r="W18" i="16"/>
  <c r="W16" i="16"/>
  <c r="G17" i="16"/>
  <c r="G18" i="16"/>
  <c r="G13" i="16"/>
  <c r="G16" i="16"/>
  <c r="Q15" i="16"/>
  <c r="Q16" i="16"/>
  <c r="Q19" i="16"/>
  <c r="Q14" i="16"/>
  <c r="H15" i="16"/>
  <c r="H16" i="16"/>
  <c r="H19" i="16"/>
  <c r="R13" i="16"/>
  <c r="R14" i="16"/>
  <c r="R17" i="16"/>
  <c r="I13" i="16"/>
  <c r="I14" i="16"/>
  <c r="S19" i="16"/>
  <c r="S20" i="16"/>
  <c r="S12" i="16"/>
  <c r="H14" i="27"/>
  <c r="H18" i="7"/>
  <c r="L31" i="7"/>
  <c r="H14" i="3"/>
  <c r="G14" i="14"/>
  <c r="F21" i="14"/>
  <c r="G16" i="25"/>
  <c r="H18" i="25"/>
  <c r="M12" i="7"/>
  <c r="AD13" i="7"/>
  <c r="Q15" i="7"/>
  <c r="X19" i="7"/>
  <c r="T23" i="7"/>
  <c r="H21" i="14"/>
  <c r="G16" i="27"/>
  <c r="I19" i="27"/>
  <c r="F14" i="25"/>
  <c r="J18" i="25"/>
  <c r="K20" i="25"/>
  <c r="Z12" i="7"/>
  <c r="I13" i="7"/>
  <c r="N14" i="7"/>
  <c r="Y14" i="7"/>
  <c r="AC15" i="7"/>
  <c r="M16" i="7"/>
  <c r="X16" i="7"/>
  <c r="AB17" i="7"/>
  <c r="J18" i="7"/>
  <c r="Y19" i="7"/>
  <c r="U24" i="7"/>
  <c r="R26" i="7"/>
  <c r="Y29" i="7"/>
  <c r="AG13" i="19"/>
  <c r="V18" i="19"/>
  <c r="X12" i="7"/>
  <c r="W14" i="7"/>
  <c r="AF16" i="7"/>
  <c r="S18" i="7"/>
  <c r="U19" i="7"/>
  <c r="R22" i="7"/>
  <c r="J15" i="25"/>
  <c r="L14" i="7"/>
  <c r="K16" i="7"/>
  <c r="U18" i="7"/>
  <c r="L20" i="7"/>
  <c r="Y21" i="7"/>
  <c r="V22" i="7"/>
  <c r="S24" i="7"/>
  <c r="H40" i="3"/>
  <c r="H16" i="14"/>
  <c r="I16" i="27"/>
  <c r="H14" i="25"/>
  <c r="I16" i="25"/>
  <c r="G21" i="25"/>
  <c r="AB12" i="7"/>
  <c r="V13" i="7"/>
  <c r="AA14" i="7"/>
  <c r="H15" i="7"/>
  <c r="Z16" i="7"/>
  <c r="L18" i="7"/>
  <c r="H21" i="7"/>
  <c r="Y24" i="7"/>
  <c r="W25" i="7"/>
  <c r="T26" i="7"/>
  <c r="L19" i="25"/>
  <c r="R13" i="7"/>
  <c r="L18" i="25"/>
  <c r="Q14" i="7"/>
  <c r="U15" i="7"/>
  <c r="U20" i="7"/>
  <c r="AF22" i="7"/>
  <c r="Y32" i="7"/>
  <c r="G15" i="27"/>
  <c r="G20" i="27"/>
  <c r="H19" i="25"/>
  <c r="T12" i="7"/>
  <c r="M13" i="7"/>
  <c r="S14" i="7"/>
  <c r="R16" i="7"/>
  <c r="AB16" i="7"/>
  <c r="AF17" i="7"/>
  <c r="N18" i="7"/>
  <c r="M19" i="7"/>
  <c r="AF19" i="7"/>
  <c r="I22" i="7"/>
  <c r="AE24" i="7"/>
  <c r="Y30" i="7"/>
  <c r="T26" i="19"/>
  <c r="H17" i="14"/>
  <c r="H17" i="27"/>
  <c r="I20" i="25"/>
  <c r="V16" i="7"/>
  <c r="AF18" i="7"/>
  <c r="AG12" i="19"/>
  <c r="F20" i="14"/>
  <c r="H18" i="27"/>
  <c r="K16" i="25"/>
  <c r="R12" i="7"/>
  <c r="T17" i="7"/>
  <c r="Z18" i="7"/>
  <c r="G15" i="14"/>
  <c r="F17" i="14"/>
  <c r="L14" i="25"/>
  <c r="F15" i="25"/>
  <c r="K21" i="25"/>
  <c r="I12" i="7"/>
  <c r="AF12" i="7"/>
  <c r="Z13" i="7"/>
  <c r="H14" i="7"/>
  <c r="AE14" i="7"/>
  <c r="M22" i="7"/>
  <c r="H24" i="7"/>
  <c r="G19" i="14"/>
  <c r="I20" i="27"/>
  <c r="F18" i="25"/>
  <c r="G20" i="25"/>
  <c r="J14" i="7"/>
  <c r="I16" i="7"/>
  <c r="T16" i="7"/>
  <c r="X17" i="7"/>
  <c r="R19" i="7"/>
  <c r="N27" i="7"/>
  <c r="G17" i="14"/>
  <c r="I14" i="27"/>
  <c r="H16" i="25"/>
  <c r="L16" i="25"/>
  <c r="G18" i="25"/>
  <c r="F20" i="25"/>
  <c r="H12" i="7"/>
  <c r="T14" i="7"/>
  <c r="X14" i="7"/>
  <c r="AB14" i="7"/>
  <c r="AF14" i="7"/>
  <c r="J16" i="7"/>
  <c r="N16" i="7"/>
  <c r="S16" i="7"/>
  <c r="AA16" i="7"/>
  <c r="I18" i="7"/>
  <c r="R18" i="7"/>
  <c r="X22" i="7"/>
  <c r="AB23" i="7"/>
  <c r="J24" i="7"/>
  <c r="N25" i="7"/>
  <c r="I26" i="7"/>
  <c r="AB32" i="7"/>
  <c r="J12" i="19"/>
  <c r="J14" i="19"/>
  <c r="O15" i="19"/>
  <c r="Y24" i="19"/>
  <c r="AF27" i="19"/>
  <c r="AB30" i="7"/>
  <c r="AB31" i="7"/>
  <c r="K12" i="16"/>
  <c r="G15" i="25"/>
  <c r="F17" i="25"/>
  <c r="H21" i="25"/>
  <c r="J13" i="7"/>
  <c r="S13" i="7"/>
  <c r="AA13" i="7"/>
  <c r="I15" i="7"/>
  <c r="R15" i="7"/>
  <c r="Z15" i="7"/>
  <c r="H17" i="7"/>
  <c r="AB18" i="7"/>
  <c r="T19" i="7"/>
  <c r="Z19" i="7"/>
  <c r="J21" i="7"/>
  <c r="S21" i="7"/>
  <c r="AA21" i="7"/>
  <c r="Z22" i="7"/>
  <c r="AA25" i="7"/>
  <c r="L13" i="19"/>
  <c r="AD17" i="19"/>
  <c r="X20" i="19"/>
  <c r="AC24" i="19"/>
  <c r="X31" i="19"/>
  <c r="J26" i="23"/>
  <c r="T27" i="7"/>
  <c r="R29" i="7"/>
  <c r="R31" i="7"/>
  <c r="V15" i="19"/>
  <c r="R22" i="19"/>
  <c r="H15" i="25"/>
  <c r="G17" i="25"/>
  <c r="T13" i="7"/>
  <c r="AB13" i="7"/>
  <c r="J15" i="7"/>
  <c r="S15" i="7"/>
  <c r="AA15" i="7"/>
  <c r="I17" i="7"/>
  <c r="AB19" i="7"/>
  <c r="AB22" i="7"/>
  <c r="S25" i="7"/>
  <c r="T30" i="7"/>
  <c r="T31" i="7"/>
  <c r="W13" i="19"/>
  <c r="R19" i="19"/>
  <c r="AC22" i="19"/>
  <c r="S25" i="19"/>
  <c r="G15" i="16"/>
  <c r="R14" i="19"/>
  <c r="AD16" i="19"/>
  <c r="J19" i="19"/>
  <c r="Y28" i="19"/>
  <c r="H20" i="25"/>
  <c r="J12" i="7"/>
  <c r="T18" i="7"/>
  <c r="T22" i="7"/>
  <c r="J27" i="7"/>
  <c r="AA12" i="19"/>
  <c r="AC14" i="19"/>
  <c r="AF15" i="19"/>
  <c r="H17" i="25"/>
  <c r="AC12" i="19"/>
  <c r="AF14" i="19"/>
  <c r="T18" i="19"/>
  <c r="AA19" i="19"/>
  <c r="X21" i="19"/>
  <c r="N23" i="19"/>
  <c r="AE29" i="19"/>
  <c r="H12" i="19"/>
  <c r="S12" i="19"/>
  <c r="N13" i="19"/>
  <c r="Y13" i="19"/>
  <c r="H14" i="19"/>
  <c r="S17" i="19"/>
  <c r="Y18" i="19"/>
  <c r="T20" i="19"/>
  <c r="AB21" i="19"/>
  <c r="AF26" i="19"/>
  <c r="AE12" i="19"/>
  <c r="AA13" i="19"/>
  <c r="H18" i="19"/>
  <c r="Z18" i="19"/>
  <c r="AE19" i="19"/>
  <c r="I21" i="19"/>
  <c r="AF21" i="19"/>
  <c r="W12" i="19"/>
  <c r="S13" i="19"/>
  <c r="AC13" i="19"/>
  <c r="X14" i="19"/>
  <c r="X15" i="19"/>
  <c r="J17" i="19"/>
  <c r="AF18" i="19"/>
  <c r="I20" i="19"/>
  <c r="Z20" i="19"/>
  <c r="AA25" i="19"/>
  <c r="X30" i="19"/>
  <c r="X16" i="23"/>
  <c r="X28" i="23"/>
  <c r="H13" i="19"/>
  <c r="AE13" i="19"/>
  <c r="J15" i="19"/>
  <c r="AA17" i="19"/>
  <c r="H22" i="19"/>
  <c r="I23" i="19"/>
  <c r="H24" i="19"/>
  <c r="N12" i="19"/>
  <c r="J13" i="19"/>
  <c r="N14" i="19"/>
  <c r="AA15" i="19"/>
  <c r="M16" i="19"/>
  <c r="AB16" i="19"/>
  <c r="M17" i="19"/>
  <c r="AB17" i="19"/>
  <c r="X19" i="19"/>
  <c r="T21" i="19"/>
  <c r="X27" i="19"/>
  <c r="I12" i="19"/>
  <c r="R12" i="19"/>
  <c r="Z12" i="19"/>
  <c r="T13" i="19"/>
  <c r="X13" i="19"/>
  <c r="AB13" i="19"/>
  <c r="AF13" i="19"/>
  <c r="I14" i="19"/>
  <c r="AB14" i="19"/>
  <c r="AB15" i="19"/>
  <c r="R16" i="19"/>
  <c r="R17" i="19"/>
  <c r="S19" i="19"/>
  <c r="Z19" i="19"/>
  <c r="AF19" i="19"/>
  <c r="R20" i="19"/>
  <c r="R21" i="19"/>
  <c r="Z21" i="19"/>
  <c r="X23" i="19"/>
  <c r="AB27" i="19"/>
  <c r="R28" i="19"/>
  <c r="AB31" i="19"/>
  <c r="S14" i="19"/>
  <c r="R15" i="19"/>
  <c r="AB18" i="19"/>
  <c r="T19" i="19"/>
  <c r="J21" i="19"/>
  <c r="M16" i="16"/>
  <c r="T14" i="19"/>
  <c r="S15" i="19"/>
  <c r="T16" i="19"/>
  <c r="T17" i="19"/>
  <c r="I18" i="19"/>
  <c r="AB19" i="19"/>
  <c r="T22" i="19"/>
  <c r="V12" i="23"/>
  <c r="G18" i="23"/>
  <c r="W17" i="16"/>
  <c r="T12" i="19"/>
  <c r="AB12" i="19"/>
  <c r="T15" i="19"/>
  <c r="AB20" i="19"/>
  <c r="J25" i="19"/>
  <c r="H25" i="23"/>
  <c r="V15" i="23"/>
  <c r="K18" i="23"/>
  <c r="L23" i="23"/>
  <c r="V15" i="16"/>
  <c r="L18" i="16"/>
  <c r="I12" i="23"/>
  <c r="I17" i="23"/>
  <c r="Q23" i="23"/>
  <c r="L29" i="23"/>
  <c r="Q18" i="16"/>
  <c r="M12" i="23"/>
  <c r="R13" i="23"/>
  <c r="G16" i="23"/>
  <c r="L25" i="23"/>
  <c r="W26" i="23"/>
  <c r="I19" i="16"/>
  <c r="R12" i="23"/>
  <c r="J17" i="16"/>
  <c r="N24" i="23"/>
  <c r="H27" i="23"/>
  <c r="K12" i="23"/>
  <c r="K14" i="23"/>
  <c r="M15" i="23"/>
  <c r="R17" i="23"/>
  <c r="U25" i="23"/>
  <c r="Q27" i="23"/>
  <c r="L13" i="16"/>
  <c r="S14" i="16"/>
  <c r="V13" i="23"/>
  <c r="N26" i="23"/>
  <c r="J28" i="23"/>
  <c r="U29" i="23"/>
  <c r="I16" i="16"/>
  <c r="U17" i="16"/>
  <c r="M13" i="23"/>
  <c r="R15" i="23"/>
  <c r="V17" i="23"/>
  <c r="U27" i="23"/>
  <c r="W13" i="16"/>
  <c r="K15" i="16"/>
  <c r="G12" i="23"/>
  <c r="H23" i="23"/>
  <c r="N28" i="23"/>
  <c r="G14" i="23"/>
  <c r="K16" i="23"/>
  <c r="U23" i="23"/>
  <c r="Q25" i="23"/>
  <c r="L27" i="23"/>
  <c r="R15" i="16"/>
  <c r="V29" i="23"/>
  <c r="X12" i="16"/>
  <c r="V16" i="16"/>
  <c r="L17" i="16"/>
  <c r="R19" i="16"/>
  <c r="G20" i="16"/>
  <c r="H12" i="23"/>
  <c r="Q12" i="23"/>
  <c r="H14" i="23"/>
  <c r="Q14" i="23"/>
  <c r="H16" i="23"/>
  <c r="Q16" i="23"/>
  <c r="H18" i="23"/>
  <c r="Q18" i="23"/>
  <c r="R23" i="23"/>
  <c r="G24" i="23"/>
  <c r="R25" i="23"/>
  <c r="G26" i="23"/>
  <c r="R27" i="23"/>
  <c r="G28" i="23"/>
  <c r="Q13" i="16"/>
  <c r="I15" i="16"/>
  <c r="G19" i="16"/>
  <c r="G13" i="23"/>
  <c r="R14" i="23"/>
  <c r="G15" i="23"/>
  <c r="R16" i="23"/>
  <c r="G17" i="23"/>
  <c r="R18" i="23"/>
  <c r="H24" i="23"/>
  <c r="Q24" i="23"/>
  <c r="H26" i="23"/>
  <c r="Q26" i="23"/>
  <c r="H28" i="23"/>
  <c r="Q28" i="23"/>
  <c r="H29" i="23"/>
  <c r="Q29" i="23"/>
  <c r="H13" i="16"/>
  <c r="S13" i="16"/>
  <c r="Q17" i="16"/>
  <c r="V19" i="16"/>
  <c r="K20" i="16"/>
  <c r="R29" i="23"/>
  <c r="G12" i="16"/>
  <c r="M15" i="16"/>
  <c r="S17" i="16"/>
  <c r="H18" i="16"/>
  <c r="K19" i="16"/>
  <c r="W14" i="16"/>
  <c r="R16" i="16"/>
  <c r="H17" i="16"/>
  <c r="M19" i="16"/>
  <c r="H12" i="16"/>
  <c r="L12" i="16"/>
  <c r="Q12" i="16"/>
  <c r="G14" i="16"/>
  <c r="S16" i="16"/>
  <c r="I18" i="16"/>
  <c r="R18" i="16"/>
  <c r="V18" i="16"/>
  <c r="H20" i="16"/>
  <c r="L20" i="16"/>
  <c r="Q20" i="16"/>
  <c r="I12" i="16"/>
  <c r="R12" i="16"/>
  <c r="V12" i="16"/>
  <c r="H14" i="16"/>
  <c r="L14" i="16"/>
  <c r="S18" i="16"/>
  <c r="I20" i="16"/>
  <c r="R20" i="16"/>
  <c r="V20" i="16"/>
  <c r="S15" i="16"/>
  <c r="I17" i="16"/>
  <c r="V17" i="16"/>
  <c r="L19" i="16"/>
  <c r="V14" i="16"/>
  <c r="L16" i="16"/>
  <c r="L15" i="16"/>
  <c r="V13" i="16"/>
  <c r="C11" i="12"/>
  <c r="G16" i="12" a="1"/>
  <c r="K16" i="12" a="1"/>
  <c r="F18" i="12" a="1"/>
  <c r="J18" i="12" a="1"/>
  <c r="I20" i="12" a="1"/>
  <c r="M20" i="12" a="1"/>
  <c r="H22" i="12" a="1"/>
  <c r="L22" i="12" a="1"/>
  <c r="G24" i="12" a="1"/>
  <c r="K24" i="12" a="1"/>
  <c r="F26" i="12" a="1"/>
  <c r="J26" i="12" a="1"/>
  <c r="I28" i="12" a="1"/>
  <c r="M28" i="12" a="1"/>
  <c r="H30" i="12" a="1"/>
  <c r="L30" i="12" a="1"/>
  <c r="G32" i="12" a="1"/>
  <c r="K32" i="12" a="1"/>
  <c r="F34" i="12" a="1"/>
  <c r="J34" i="12" a="1"/>
  <c r="H15" i="12" a="1"/>
  <c r="L15" i="12" a="1"/>
  <c r="G17" i="12" a="1"/>
  <c r="K17" i="12" a="1"/>
  <c r="F19" i="12" a="1"/>
  <c r="J19" i="12" a="1"/>
  <c r="I21" i="12" a="1"/>
  <c r="M21" i="12" a="1"/>
  <c r="H23" i="12" a="1"/>
  <c r="L23" i="12" a="1"/>
  <c r="G25" i="12" a="1"/>
  <c r="K25" i="12" a="1"/>
  <c r="F27" i="12" a="1"/>
  <c r="J27" i="12" a="1"/>
  <c r="I29" i="12" a="1"/>
  <c r="M29" i="12" a="1"/>
  <c r="H31" i="12" a="1"/>
  <c r="L31" i="12" a="1"/>
  <c r="G33" i="12" a="1"/>
  <c r="K33" i="12" a="1"/>
  <c r="F35" i="12" a="1"/>
  <c r="J35" i="12" a="1"/>
  <c r="H16" i="12" a="1"/>
  <c r="L16" i="12" a="1"/>
  <c r="G18" i="12" a="1"/>
  <c r="K18" i="12" a="1"/>
  <c r="F20" i="12" a="1"/>
  <c r="J20" i="12" a="1"/>
  <c r="I22" i="12" a="1"/>
  <c r="M22" i="12" a="1"/>
  <c r="H24" i="12" a="1"/>
  <c r="L24" i="12" a="1"/>
  <c r="G26" i="12" a="1"/>
  <c r="K26" i="12" a="1"/>
  <c r="F28" i="12" a="1"/>
  <c r="J28" i="12" a="1"/>
  <c r="I30" i="12" a="1"/>
  <c r="M30" i="12" a="1"/>
  <c r="H32" i="12" a="1"/>
  <c r="L32" i="12" a="1"/>
  <c r="G34" i="12" a="1"/>
  <c r="K34" i="12" a="1"/>
  <c r="I15" i="12" a="1"/>
  <c r="M15" i="12" a="1"/>
  <c r="H17" i="12" a="1"/>
  <c r="L17" i="12" a="1"/>
  <c r="G19" i="12" a="1"/>
  <c r="K19" i="12" a="1"/>
  <c r="F21" i="12" a="1"/>
  <c r="J21" i="12" a="1"/>
  <c r="I23" i="12" a="1"/>
  <c r="M23" i="12" a="1"/>
  <c r="H25" i="12" a="1"/>
  <c r="L25" i="12" a="1"/>
  <c r="G27" i="12" a="1"/>
  <c r="K27" i="12" a="1"/>
  <c r="F29" i="12" a="1"/>
  <c r="J29" i="12" a="1"/>
  <c r="I31" i="12" a="1"/>
  <c r="M31" i="12" a="1"/>
  <c r="H33" i="12" a="1"/>
  <c r="L33" i="12" a="1"/>
  <c r="G35" i="12" a="1"/>
  <c r="K35" i="12" a="1"/>
  <c r="I16" i="12" a="1"/>
  <c r="M16" i="12" a="1"/>
  <c r="H18" i="12" a="1"/>
  <c r="L18" i="12" a="1"/>
  <c r="G20" i="12" a="1"/>
  <c r="K20" i="12" a="1"/>
  <c r="F22" i="12" a="1"/>
  <c r="J22" i="12" a="1"/>
  <c r="I24" i="12" a="1"/>
  <c r="M24" i="12" a="1"/>
  <c r="H26" i="12" a="1"/>
  <c r="L26" i="12" a="1"/>
  <c r="G28" i="12" a="1"/>
  <c r="K28" i="12" a="1"/>
  <c r="F30" i="12" a="1"/>
  <c r="J30" i="12" a="1"/>
  <c r="I32" i="12" a="1"/>
  <c r="M32" i="12" a="1"/>
  <c r="H34" i="12" a="1"/>
  <c r="L34" i="12" a="1"/>
  <c r="F15" i="12" a="1"/>
  <c r="J15" i="12" a="1"/>
  <c r="I17" i="12" a="1"/>
  <c r="M17" i="12" a="1"/>
  <c r="H19" i="12" a="1"/>
  <c r="L19" i="12" a="1"/>
  <c r="G21" i="12" a="1"/>
  <c r="K21" i="12" a="1"/>
  <c r="F23" i="12" a="1"/>
  <c r="J23" i="12" a="1"/>
  <c r="I25" i="12" a="1"/>
  <c r="M25" i="12" a="1"/>
  <c r="H27" i="12" a="1"/>
  <c r="L27" i="12" a="1"/>
  <c r="G29" i="12" a="1"/>
  <c r="K29" i="12" a="1"/>
  <c r="F31" i="12" a="1"/>
  <c r="J31" i="12" a="1"/>
  <c r="I33" i="12" a="1"/>
  <c r="M33" i="12" a="1"/>
  <c r="H35" i="12" a="1"/>
  <c r="L35" i="12" a="1"/>
  <c r="F16" i="12" a="1"/>
  <c r="J16" i="12" a="1"/>
  <c r="I18" i="12" a="1"/>
  <c r="M18" i="12" a="1"/>
  <c r="H20" i="12" a="1"/>
  <c r="L20" i="12" a="1"/>
  <c r="G22" i="12" a="1"/>
  <c r="K22" i="12" a="1"/>
  <c r="F24" i="12" a="1"/>
  <c r="J24" i="12" a="1"/>
  <c r="I26" i="12" a="1"/>
  <c r="M26" i="12" a="1"/>
  <c r="H28" i="12" a="1"/>
  <c r="L28" i="12" a="1"/>
  <c r="G30" i="12" a="1"/>
  <c r="K30" i="12" a="1"/>
  <c r="F32" i="12" a="1"/>
  <c r="J32" i="12" a="1"/>
  <c r="I34" i="12" a="1"/>
  <c r="M34" i="12" a="1"/>
  <c r="G15" i="12" a="1"/>
  <c r="K15" i="12" a="1"/>
  <c r="F17" i="12" a="1"/>
  <c r="J17" i="12" a="1"/>
  <c r="I19" i="12" a="1"/>
  <c r="M19" i="12" a="1"/>
  <c r="H21" i="12" a="1"/>
  <c r="L21" i="12" a="1"/>
  <c r="G23" i="12" a="1"/>
  <c r="K23" i="12" a="1"/>
  <c r="F25" i="12" a="1"/>
  <c r="J25" i="12" a="1"/>
  <c r="I27" i="12" a="1"/>
  <c r="M27" i="12" a="1"/>
  <c r="H29" i="12" a="1"/>
  <c r="L29" i="12" a="1"/>
  <c r="G31" i="12" a="1"/>
  <c r="K31" i="12" a="1"/>
  <c r="F33" i="12" a="1"/>
  <c r="J33" i="12" a="1"/>
  <c r="I35" i="12" a="1"/>
  <c r="M35" i="12" a="1"/>
  <c r="H56" i="29" l="1"/>
  <c r="H54" i="29"/>
  <c r="H55" i="29"/>
  <c r="I54" i="29"/>
  <c r="I56" i="29"/>
  <c r="I55" i="29"/>
  <c r="I38" i="29"/>
  <c r="J38" i="29"/>
  <c r="H38" i="29"/>
  <c r="G38" i="29"/>
  <c r="K38" i="29"/>
  <c r="M38" i="29"/>
  <c r="L38" i="29"/>
  <c r="N38" i="29"/>
  <c r="D22" i="29"/>
  <c r="D27" i="29"/>
  <c r="D18" i="29"/>
  <c r="D25" i="29"/>
  <c r="D37" i="29"/>
  <c r="D35" i="29"/>
  <c r="D34" i="29"/>
  <c r="D29" i="29"/>
  <c r="D14" i="29"/>
  <c r="D19" i="29"/>
  <c r="D23" i="29"/>
  <c r="D31" i="29"/>
  <c r="D32" i="29"/>
  <c r="D17" i="29"/>
  <c r="D16" i="29"/>
  <c r="D24" i="29"/>
  <c r="D28" i="29"/>
  <c r="D20" i="29"/>
  <c r="D36" i="29"/>
  <c r="D26" i="29"/>
  <c r="D33" i="29"/>
  <c r="D15" i="29"/>
  <c r="D13" i="29"/>
  <c r="D21" i="29"/>
  <c r="D30" i="29"/>
  <c r="D12" i="29"/>
  <c r="P37" i="29"/>
  <c r="O37" i="29"/>
  <c r="O30" i="29"/>
  <c r="P30" i="29"/>
  <c r="P34" i="29"/>
  <c r="O34" i="29"/>
  <c r="P31" i="29"/>
  <c r="O31" i="29"/>
  <c r="P27" i="29"/>
  <c r="O27" i="29"/>
  <c r="P35" i="29"/>
  <c r="O35" i="29"/>
  <c r="P28" i="29"/>
  <c r="O28" i="29"/>
  <c r="P29" i="29"/>
  <c r="O29" i="29"/>
  <c r="P36" i="29"/>
  <c r="O36" i="29"/>
  <c r="P32" i="29"/>
  <c r="O32" i="29"/>
  <c r="P33" i="29"/>
  <c r="O33" i="29"/>
  <c r="P25" i="29"/>
  <c r="O25" i="29"/>
  <c r="P22" i="29"/>
  <c r="O22" i="29"/>
  <c r="P23" i="29"/>
  <c r="O23" i="29"/>
  <c r="O24" i="29"/>
  <c r="P24" i="29"/>
  <c r="O21" i="29"/>
  <c r="P21" i="29"/>
  <c r="P26" i="29"/>
  <c r="O26" i="29"/>
  <c r="S38" i="29"/>
  <c r="R38" i="29"/>
  <c r="P18" i="29"/>
  <c r="O18" i="29"/>
  <c r="P12" i="29"/>
  <c r="O12" i="29"/>
  <c r="V38" i="29"/>
  <c r="P14" i="29"/>
  <c r="O14" i="29"/>
  <c r="O19" i="29"/>
  <c r="P19" i="29"/>
  <c r="P17" i="29"/>
  <c r="O17" i="29"/>
  <c r="O16" i="29"/>
  <c r="P16" i="29"/>
  <c r="X38" i="29"/>
  <c r="P15" i="29"/>
  <c r="O15" i="29"/>
  <c r="P20" i="29"/>
  <c r="O20" i="29"/>
  <c r="P13" i="29"/>
  <c r="O13" i="29"/>
  <c r="Q38" i="29"/>
  <c r="T38" i="29"/>
  <c r="W38" i="29"/>
  <c r="U38" i="29"/>
  <c r="I19" i="23"/>
  <c r="I43" i="14"/>
  <c r="X21" i="16"/>
  <c r="M19" i="23"/>
  <c r="L30" i="23"/>
  <c r="M30" i="23"/>
  <c r="J19" i="23"/>
  <c r="I44" i="14"/>
  <c r="I37" i="14"/>
  <c r="R21" i="16"/>
  <c r="W19" i="23"/>
  <c r="M35" i="12"/>
  <c r="I35" i="12"/>
  <c r="J33" i="12"/>
  <c r="F33" i="12"/>
  <c r="K31" i="12"/>
  <c r="G31" i="12"/>
  <c r="L29" i="12"/>
  <c r="H29" i="12"/>
  <c r="M27" i="12"/>
  <c r="I27" i="12"/>
  <c r="J25" i="12"/>
  <c r="F25" i="12"/>
  <c r="K23" i="12"/>
  <c r="G23" i="12"/>
  <c r="L21" i="12"/>
  <c r="H21" i="12"/>
  <c r="M19" i="12"/>
  <c r="I19" i="12"/>
  <c r="J17" i="12"/>
  <c r="F17" i="12"/>
  <c r="K15" i="12"/>
  <c r="G15" i="12"/>
  <c r="M34" i="12"/>
  <c r="I34" i="12"/>
  <c r="J32" i="12"/>
  <c r="F32" i="12"/>
  <c r="K30" i="12"/>
  <c r="G30" i="12"/>
  <c r="L28" i="12"/>
  <c r="H28" i="12"/>
  <c r="M26" i="12"/>
  <c r="I26" i="12"/>
  <c r="J24" i="12"/>
  <c r="F24" i="12"/>
  <c r="K22" i="12"/>
  <c r="G22" i="12"/>
  <c r="L20" i="12"/>
  <c r="H20" i="12"/>
  <c r="M18" i="12"/>
  <c r="I18" i="12"/>
  <c r="J16" i="12"/>
  <c r="F16" i="12"/>
  <c r="L35" i="12"/>
  <c r="H35" i="12"/>
  <c r="M33" i="12"/>
  <c r="I33" i="12"/>
  <c r="J31" i="12"/>
  <c r="F31" i="12"/>
  <c r="K29" i="12"/>
  <c r="G29" i="12"/>
  <c r="L27" i="12"/>
  <c r="H27" i="12"/>
  <c r="M25" i="12"/>
  <c r="I25" i="12"/>
  <c r="J23" i="12"/>
  <c r="F23" i="12"/>
  <c r="K21" i="12"/>
  <c r="G21" i="12"/>
  <c r="L19" i="12"/>
  <c r="H19" i="12"/>
  <c r="M17" i="12"/>
  <c r="I17" i="12"/>
  <c r="J15" i="12"/>
  <c r="F15" i="12"/>
  <c r="L34" i="12"/>
  <c r="H34" i="12"/>
  <c r="M32" i="12"/>
  <c r="I32" i="12"/>
  <c r="J30" i="12"/>
  <c r="F30" i="12"/>
  <c r="K28" i="12"/>
  <c r="G28" i="12"/>
  <c r="L26" i="12"/>
  <c r="H26" i="12"/>
  <c r="M24" i="12"/>
  <c r="I24" i="12"/>
  <c r="J22" i="12"/>
  <c r="F22" i="12"/>
  <c r="K20" i="12"/>
  <c r="G20" i="12"/>
  <c r="L18" i="12"/>
  <c r="H18" i="12"/>
  <c r="M16" i="12"/>
  <c r="I16" i="12"/>
  <c r="K35" i="12"/>
  <c r="G35" i="12"/>
  <c r="L33" i="12"/>
  <c r="H33" i="12"/>
  <c r="M31" i="12"/>
  <c r="I31" i="12"/>
  <c r="J29" i="12"/>
  <c r="F29" i="12"/>
  <c r="K27" i="12"/>
  <c r="G27" i="12"/>
  <c r="L25" i="12"/>
  <c r="H25" i="12"/>
  <c r="M23" i="12"/>
  <c r="I23" i="12"/>
  <c r="J21" i="12"/>
  <c r="F21" i="12"/>
  <c r="K19" i="12"/>
  <c r="G19" i="12"/>
  <c r="L17" i="12"/>
  <c r="H17" i="12"/>
  <c r="M15" i="12"/>
  <c r="I15" i="12"/>
  <c r="K34" i="12"/>
  <c r="G34" i="12"/>
  <c r="L32" i="12"/>
  <c r="H32" i="12"/>
  <c r="M30" i="12"/>
  <c r="I30" i="12"/>
  <c r="J28" i="12"/>
  <c r="F28" i="12"/>
  <c r="K26" i="12"/>
  <c r="G26" i="12"/>
  <c r="L24" i="12"/>
  <c r="H24" i="12"/>
  <c r="M22" i="12"/>
  <c r="I22" i="12"/>
  <c r="J20" i="12"/>
  <c r="F20" i="12"/>
  <c r="K18" i="12"/>
  <c r="G18" i="12"/>
  <c r="L16" i="12"/>
  <c r="H16" i="12"/>
  <c r="J35" i="12"/>
  <c r="F35" i="12"/>
  <c r="K33" i="12"/>
  <c r="G33" i="12"/>
  <c r="L31" i="12"/>
  <c r="H31" i="12"/>
  <c r="M29" i="12"/>
  <c r="I29" i="12"/>
  <c r="J27" i="12"/>
  <c r="F27" i="12"/>
  <c r="K25" i="12"/>
  <c r="G25" i="12"/>
  <c r="L23" i="12"/>
  <c r="H23" i="12"/>
  <c r="M21" i="12"/>
  <c r="I21" i="12"/>
  <c r="J19" i="12"/>
  <c r="F19" i="12"/>
  <c r="K17" i="12"/>
  <c r="G17" i="12"/>
  <c r="L15" i="12"/>
  <c r="H15" i="12"/>
  <c r="J34" i="12"/>
  <c r="F34" i="12"/>
  <c r="K32" i="12"/>
  <c r="G32" i="12"/>
  <c r="L30" i="12"/>
  <c r="H30" i="12"/>
  <c r="M28" i="12"/>
  <c r="I28" i="12"/>
  <c r="J26" i="12"/>
  <c r="F26" i="12"/>
  <c r="K24" i="12"/>
  <c r="G24" i="12"/>
  <c r="L22" i="12"/>
  <c r="H22" i="12"/>
  <c r="M20" i="12"/>
  <c r="I20" i="12"/>
  <c r="J18" i="12"/>
  <c r="F18" i="12"/>
  <c r="K16" i="12"/>
  <c r="G16" i="12"/>
  <c r="V21" i="16"/>
  <c r="V21" i="25"/>
  <c r="H5" i="25"/>
  <c r="H22" i="25"/>
  <c r="H23" i="25"/>
  <c r="Q15" i="19"/>
  <c r="P15" i="19"/>
  <c r="U20" i="25"/>
  <c r="T33" i="7"/>
  <c r="V14" i="25"/>
  <c r="U19" i="23"/>
  <c r="K30" i="23"/>
  <c r="N30" i="23"/>
  <c r="P23" i="23"/>
  <c r="O23" i="23"/>
  <c r="X19" i="23"/>
  <c r="W30" i="23"/>
  <c r="P18" i="16"/>
  <c r="O18" i="16"/>
  <c r="D18" i="16"/>
  <c r="P14" i="19"/>
  <c r="Q14" i="19"/>
  <c r="Q23" i="19"/>
  <c r="P23" i="19"/>
  <c r="S33" i="7"/>
  <c r="F23" i="25"/>
  <c r="F22" i="25"/>
  <c r="M21" i="25"/>
  <c r="P21" i="25" s="1"/>
  <c r="P15" i="7"/>
  <c r="O15" i="7"/>
  <c r="D15" i="7"/>
  <c r="P29" i="7"/>
  <c r="O29" i="7"/>
  <c r="D29" i="7"/>
  <c r="Z20" i="25"/>
  <c r="Y15" i="25"/>
  <c r="I15" i="14"/>
  <c r="L15" i="14" s="1"/>
  <c r="W19" i="25"/>
  <c r="X20" i="25"/>
  <c r="P28" i="23"/>
  <c r="O28" i="23"/>
  <c r="P24" i="23"/>
  <c r="O24" i="23"/>
  <c r="M17" i="25"/>
  <c r="N17" i="25" s="1"/>
  <c r="M18" i="25"/>
  <c r="P18" i="25" s="1"/>
  <c r="W20" i="25"/>
  <c r="V19" i="25"/>
  <c r="Z18" i="25"/>
  <c r="X33" i="7"/>
  <c r="Y20" i="25"/>
  <c r="G30" i="23"/>
  <c r="P25" i="23"/>
  <c r="O25" i="23"/>
  <c r="O15" i="16"/>
  <c r="D15" i="16"/>
  <c r="P15" i="16"/>
  <c r="Q21" i="19"/>
  <c r="P21" i="19"/>
  <c r="Q19" i="19"/>
  <c r="P19" i="19"/>
  <c r="Q31" i="19"/>
  <c r="P31" i="19"/>
  <c r="P24" i="7"/>
  <c r="O24" i="7"/>
  <c r="D24" i="7"/>
  <c r="P32" i="7"/>
  <c r="O32" i="7"/>
  <c r="D32" i="7"/>
  <c r="Z17" i="25"/>
  <c r="W33" i="7"/>
  <c r="Y17" i="25"/>
  <c r="I18" i="14"/>
  <c r="J18" i="14" s="1"/>
  <c r="W21" i="25"/>
  <c r="I5" i="25"/>
  <c r="I23" i="25"/>
  <c r="I22" i="25"/>
  <c r="X17" i="25"/>
  <c r="N33" i="19"/>
  <c r="U15" i="25"/>
  <c r="J33" i="19"/>
  <c r="P27" i="7"/>
  <c r="D27" i="7"/>
  <c r="O27" i="7"/>
  <c r="I33" i="7"/>
  <c r="R33" i="7"/>
  <c r="H35" i="27"/>
  <c r="P18" i="7"/>
  <c r="O18" i="7"/>
  <c r="D18" i="7"/>
  <c r="J20" i="27"/>
  <c r="M20" i="27" s="1"/>
  <c r="X18" i="25"/>
  <c r="W21" i="16"/>
  <c r="U21" i="16"/>
  <c r="P27" i="23"/>
  <c r="O27" i="23"/>
  <c r="T21" i="16"/>
  <c r="I30" i="23"/>
  <c r="D12" i="16"/>
  <c r="O12" i="16"/>
  <c r="N21" i="16"/>
  <c r="P12" i="16"/>
  <c r="Q18" i="19"/>
  <c r="P18" i="19"/>
  <c r="Q27" i="19"/>
  <c r="P27" i="19"/>
  <c r="Q32" i="19"/>
  <c r="P32" i="19"/>
  <c r="U14" i="25"/>
  <c r="S30" i="23"/>
  <c r="N33" i="7"/>
  <c r="O12" i="7"/>
  <c r="D12" i="7"/>
  <c r="P12" i="7"/>
  <c r="O26" i="7"/>
  <c r="D26" i="7"/>
  <c r="P26" i="7"/>
  <c r="I35" i="27"/>
  <c r="Y14" i="25"/>
  <c r="I16" i="14"/>
  <c r="L16" i="14" s="1"/>
  <c r="J18" i="27"/>
  <c r="M18" i="27" s="1"/>
  <c r="W18" i="25"/>
  <c r="X19" i="25"/>
  <c r="Q19" i="23"/>
  <c r="K21" i="16"/>
  <c r="H33" i="7"/>
  <c r="K23" i="25"/>
  <c r="K22" i="25"/>
  <c r="K5" i="25"/>
  <c r="Y21" i="25"/>
  <c r="Y16" i="25"/>
  <c r="G36" i="27"/>
  <c r="G37" i="27"/>
  <c r="J15" i="27"/>
  <c r="K15" i="27" s="1"/>
  <c r="G34" i="27"/>
  <c r="Z19" i="25"/>
  <c r="X15" i="25"/>
  <c r="M14" i="25"/>
  <c r="P14" i="25" s="1"/>
  <c r="M33" i="7"/>
  <c r="J21" i="16"/>
  <c r="P12" i="23"/>
  <c r="O12" i="23"/>
  <c r="N19" i="23"/>
  <c r="D20" i="16"/>
  <c r="O20" i="16"/>
  <c r="P20" i="16"/>
  <c r="Q24" i="19"/>
  <c r="P24" i="19"/>
  <c r="Q30" i="19"/>
  <c r="P30" i="19"/>
  <c r="Q25" i="19"/>
  <c r="P25" i="19"/>
  <c r="U19" i="25"/>
  <c r="D17" i="7"/>
  <c r="O17" i="7"/>
  <c r="P17" i="7"/>
  <c r="D23" i="7"/>
  <c r="O23" i="7"/>
  <c r="P23" i="7"/>
  <c r="I34" i="27"/>
  <c r="I36" i="27"/>
  <c r="I37" i="27"/>
  <c r="Y19" i="25"/>
  <c r="I38" i="14"/>
  <c r="I19" i="14"/>
  <c r="J19" i="14" s="1"/>
  <c r="U33" i="7"/>
  <c r="J19" i="27"/>
  <c r="M19" i="27" s="1"/>
  <c r="W15" i="25"/>
  <c r="X16" i="25"/>
  <c r="G33" i="7"/>
  <c r="R19" i="23"/>
  <c r="Q21" i="16"/>
  <c r="R30" i="23"/>
  <c r="H19" i="23"/>
  <c r="Q30" i="23"/>
  <c r="V19" i="23"/>
  <c r="U17" i="25"/>
  <c r="M20" i="25"/>
  <c r="O20" i="25" s="1"/>
  <c r="M15" i="25"/>
  <c r="Q15" i="25" s="1"/>
  <c r="V18" i="25"/>
  <c r="S21" i="16"/>
  <c r="P13" i="23"/>
  <c r="O13" i="23"/>
  <c r="P14" i="23"/>
  <c r="O14" i="23"/>
  <c r="O14" i="16"/>
  <c r="P14" i="16"/>
  <c r="D14" i="16"/>
  <c r="O19" i="16"/>
  <c r="D19" i="16"/>
  <c r="P19" i="16"/>
  <c r="T19" i="23"/>
  <c r="P13" i="19"/>
  <c r="Q13" i="19"/>
  <c r="P16" i="19"/>
  <c r="Q16" i="19"/>
  <c r="P28" i="19"/>
  <c r="Q28" i="19"/>
  <c r="P21" i="7"/>
  <c r="O21" i="7"/>
  <c r="D21" i="7"/>
  <c r="P31" i="7"/>
  <c r="O31" i="7"/>
  <c r="D31" i="7"/>
  <c r="I39" i="14"/>
  <c r="I14" i="14"/>
  <c r="J14" i="14" s="1"/>
  <c r="J14" i="27"/>
  <c r="M14" i="27" s="1"/>
  <c r="X21" i="25"/>
  <c r="J5" i="25"/>
  <c r="J23" i="25"/>
  <c r="J22" i="25"/>
  <c r="K33" i="7"/>
  <c r="H30" i="23"/>
  <c r="L21" i="16"/>
  <c r="V15" i="25"/>
  <c r="P25" i="7"/>
  <c r="O25" i="7"/>
  <c r="D25" i="7"/>
  <c r="O16" i="7"/>
  <c r="D16" i="7"/>
  <c r="P16" i="7"/>
  <c r="U18" i="25"/>
  <c r="Z14" i="25"/>
  <c r="I20" i="14"/>
  <c r="J20" i="14" s="1"/>
  <c r="J16" i="27"/>
  <c r="M16" i="27" s="1"/>
  <c r="U16" i="25"/>
  <c r="V30" i="23"/>
  <c r="P15" i="23"/>
  <c r="O15" i="23"/>
  <c r="P16" i="23"/>
  <c r="O16" i="23"/>
  <c r="P13" i="16"/>
  <c r="O13" i="16"/>
  <c r="D13" i="16"/>
  <c r="T30" i="23"/>
  <c r="M33" i="19"/>
  <c r="Q22" i="19"/>
  <c r="P22" i="19"/>
  <c r="Q17" i="19"/>
  <c r="P17" i="19"/>
  <c r="S19" i="23"/>
  <c r="O22" i="7"/>
  <c r="P22" i="7"/>
  <c r="D22" i="7"/>
  <c r="P30" i="7"/>
  <c r="O30" i="7"/>
  <c r="D30" i="7"/>
  <c r="H37" i="27"/>
  <c r="H34" i="27"/>
  <c r="H36" i="27"/>
  <c r="I40" i="14"/>
  <c r="V33" i="7"/>
  <c r="G35" i="27"/>
  <c r="J17" i="27"/>
  <c r="M17" i="27" s="1"/>
  <c r="H21" i="16"/>
  <c r="U30" i="23"/>
  <c r="P26" i="23"/>
  <c r="O26" i="23"/>
  <c r="J33" i="7"/>
  <c r="Z16" i="25"/>
  <c r="I17" i="14"/>
  <c r="J17" i="14" s="1"/>
  <c r="G23" i="25"/>
  <c r="G22" i="25"/>
  <c r="G5" i="25"/>
  <c r="U21" i="25"/>
  <c r="D14" i="7"/>
  <c r="P14" i="7"/>
  <c r="O14" i="7"/>
  <c r="H22" i="14"/>
  <c r="F22" i="14"/>
  <c r="I21" i="14"/>
  <c r="L21" i="14" s="1"/>
  <c r="M21" i="16"/>
  <c r="L19" i="23"/>
  <c r="P17" i="23"/>
  <c r="O17" i="23"/>
  <c r="P18" i="23"/>
  <c r="O18" i="23"/>
  <c r="J30" i="23"/>
  <c r="X30" i="23"/>
  <c r="P17" i="16"/>
  <c r="D17" i="16"/>
  <c r="O17" i="16"/>
  <c r="Q26" i="19"/>
  <c r="P26" i="19"/>
  <c r="P20" i="19"/>
  <c r="Q20" i="19"/>
  <c r="L33" i="19"/>
  <c r="M19" i="25"/>
  <c r="R19" i="25" s="1"/>
  <c r="P13" i="7"/>
  <c r="D13" i="7"/>
  <c r="O13" i="7"/>
  <c r="D19" i="7"/>
  <c r="P19" i="7"/>
  <c r="O19" i="7"/>
  <c r="L22" i="25"/>
  <c r="Z21" i="25"/>
  <c r="L5" i="25"/>
  <c r="L23" i="25"/>
  <c r="I41" i="14"/>
  <c r="L33" i="7"/>
  <c r="W17" i="25"/>
  <c r="Q33" i="7"/>
  <c r="I21" i="16"/>
  <c r="G19" i="23"/>
  <c r="G21" i="16"/>
  <c r="K19" i="23"/>
  <c r="I33" i="19"/>
  <c r="H33" i="19"/>
  <c r="V17" i="25"/>
  <c r="V20" i="25"/>
  <c r="V16" i="25"/>
  <c r="W16" i="25"/>
  <c r="P29" i="23"/>
  <c r="O29" i="23"/>
  <c r="D16" i="16"/>
  <c r="P16" i="16"/>
  <c r="O16" i="16"/>
  <c r="O33" i="19"/>
  <c r="P12" i="19"/>
  <c r="Q12" i="19"/>
  <c r="Q29" i="19"/>
  <c r="P29" i="19"/>
  <c r="K33" i="19"/>
  <c r="M16" i="25"/>
  <c r="O16" i="25" s="1"/>
  <c r="D20" i="7"/>
  <c r="P20" i="7"/>
  <c r="O20" i="7"/>
  <c r="P28" i="7"/>
  <c r="D28" i="7"/>
  <c r="O28" i="7"/>
  <c r="Z15" i="25"/>
  <c r="G22" i="14"/>
  <c r="Y18" i="25"/>
  <c r="I42" i="14"/>
  <c r="W14" i="25"/>
  <c r="X14" i="25"/>
  <c r="K20" i="14" l="1"/>
  <c r="T21" i="25"/>
  <c r="K15" i="14"/>
  <c r="O21" i="25"/>
  <c r="T14" i="25"/>
  <c r="S21" i="25"/>
  <c r="S18" i="25"/>
  <c r="I53" i="29"/>
  <c r="I50" i="29"/>
  <c r="I48" i="29"/>
  <c r="I52" i="29"/>
  <c r="I49" i="29"/>
  <c r="I51" i="29"/>
  <c r="P38" i="29"/>
  <c r="O38" i="29"/>
  <c r="P17" i="25"/>
  <c r="Q17" i="25"/>
  <c r="R21" i="25"/>
  <c r="L20" i="27"/>
  <c r="K18" i="14"/>
  <c r="N18" i="25"/>
  <c r="P20" i="25"/>
  <c r="Q21" i="25"/>
  <c r="L19" i="14"/>
  <c r="L14" i="14"/>
  <c r="K14" i="14"/>
  <c r="L19" i="27"/>
  <c r="K14" i="27"/>
  <c r="N20" i="25"/>
  <c r="K21" i="14"/>
  <c r="K17" i="27"/>
  <c r="P15" i="25"/>
  <c r="L15" i="27"/>
  <c r="M15" i="27"/>
  <c r="L14" i="27"/>
  <c r="L17" i="27"/>
  <c r="N21" i="25"/>
  <c r="J15" i="14"/>
  <c r="S14" i="25"/>
  <c r="S15" i="25"/>
  <c r="Q14" i="25"/>
  <c r="Q18" i="25"/>
  <c r="O14" i="25"/>
  <c r="N19" i="25"/>
  <c r="T15" i="25"/>
  <c r="R14" i="25"/>
  <c r="I22" i="14"/>
  <c r="O15" i="25"/>
  <c r="O17" i="25"/>
  <c r="S17" i="25"/>
  <c r="O19" i="25"/>
  <c r="K19" i="27"/>
  <c r="N15" i="25"/>
  <c r="N14" i="25"/>
  <c r="R16" i="25"/>
  <c r="Q19" i="25"/>
  <c r="T20" i="25"/>
  <c r="F36" i="12"/>
  <c r="K16" i="27"/>
  <c r="P19" i="23"/>
  <c r="O19" i="23"/>
  <c r="J36" i="27"/>
  <c r="K36" i="27" s="1"/>
  <c r="O33" i="7"/>
  <c r="P33" i="7"/>
  <c r="K20" i="27"/>
  <c r="P19" i="25"/>
  <c r="L20" i="14"/>
  <c r="J36" i="12"/>
  <c r="J35" i="27"/>
  <c r="M35" i="27" s="1"/>
  <c r="P16" i="25"/>
  <c r="L16" i="27"/>
  <c r="J21" i="14"/>
  <c r="L18" i="27"/>
  <c r="S19" i="25"/>
  <c r="R15" i="25"/>
  <c r="L17" i="14"/>
  <c r="K19" i="14"/>
  <c r="L18" i="14"/>
  <c r="R17" i="25"/>
  <c r="G36" i="12"/>
  <c r="T16" i="25"/>
  <c r="F36" i="25"/>
  <c r="H33" i="25"/>
  <c r="G33" i="25"/>
  <c r="H38" i="25"/>
  <c r="H35" i="25"/>
  <c r="F33" i="25"/>
  <c r="F38" i="25"/>
  <c r="F35" i="25"/>
  <c r="G32" i="25"/>
  <c r="H34" i="25"/>
  <c r="F32" i="25"/>
  <c r="G35" i="25"/>
  <c r="F34" i="25"/>
  <c r="G34" i="25"/>
  <c r="G38" i="25"/>
  <c r="H32" i="25"/>
  <c r="H36" i="25"/>
  <c r="G36" i="25"/>
  <c r="T19" i="25"/>
  <c r="S16" i="25"/>
  <c r="K18" i="27"/>
  <c r="S20" i="25"/>
  <c r="Q20" i="25"/>
  <c r="K36" i="12"/>
  <c r="O21" i="16"/>
  <c r="P21" i="16"/>
  <c r="H36" i="12"/>
  <c r="R20" i="25"/>
  <c r="L36" i="12"/>
  <c r="J34" i="27"/>
  <c r="L34" i="27" s="1"/>
  <c r="J16" i="14"/>
  <c r="I36" i="12"/>
  <c r="Q33" i="19"/>
  <c r="P33" i="19"/>
  <c r="Q16" i="25"/>
  <c r="H38" i="16"/>
  <c r="I35" i="16"/>
  <c r="F33" i="16"/>
  <c r="F38" i="16"/>
  <c r="I37" i="16"/>
  <c r="H37" i="16"/>
  <c r="I34" i="16"/>
  <c r="F32" i="16"/>
  <c r="F37" i="16"/>
  <c r="H34" i="16"/>
  <c r="I31" i="16"/>
  <c r="I36" i="16"/>
  <c r="F34" i="16"/>
  <c r="H31" i="16"/>
  <c r="H36" i="16"/>
  <c r="I38" i="16"/>
  <c r="F36" i="16"/>
  <c r="H33" i="16"/>
  <c r="I32" i="16"/>
  <c r="H32" i="16"/>
  <c r="F31" i="16"/>
  <c r="H35" i="16"/>
  <c r="F35" i="16"/>
  <c r="I33" i="16"/>
  <c r="R18" i="25"/>
  <c r="T18" i="25"/>
  <c r="K17" i="14"/>
  <c r="K16" i="14"/>
  <c r="N16" i="25"/>
  <c r="O18" i="25"/>
  <c r="J37" i="27"/>
  <c r="M37" i="27" s="1"/>
  <c r="F50" i="7"/>
  <c r="H47" i="7"/>
  <c r="I44" i="7"/>
  <c r="I49" i="7"/>
  <c r="F47" i="7"/>
  <c r="H44" i="7"/>
  <c r="H51" i="7"/>
  <c r="I48" i="7"/>
  <c r="F46" i="7"/>
  <c r="F51" i="7"/>
  <c r="H48" i="7"/>
  <c r="I45" i="7"/>
  <c r="I51" i="7"/>
  <c r="H46" i="7"/>
  <c r="I50" i="7"/>
  <c r="H45" i="7"/>
  <c r="H50" i="7"/>
  <c r="F45" i="7"/>
  <c r="F49" i="7"/>
  <c r="F48" i="7"/>
  <c r="H49" i="7"/>
  <c r="I47" i="7"/>
  <c r="F44" i="7"/>
  <c r="I46" i="7"/>
  <c r="T17" i="25"/>
  <c r="M22" i="25"/>
  <c r="M23" i="25"/>
  <c r="O30" i="23"/>
  <c r="P30" i="23"/>
  <c r="M36" i="12"/>
  <c r="H50" i="29" l="1"/>
  <c r="H53" i="29"/>
  <c r="H51" i="29"/>
  <c r="H49" i="29"/>
  <c r="H52" i="29"/>
  <c r="H48" i="29"/>
  <c r="H37" i="25"/>
  <c r="G37" i="25"/>
  <c r="L36" i="27"/>
  <c r="M36" i="27"/>
  <c r="L35" i="27"/>
  <c r="M34" i="27"/>
  <c r="K34" i="27"/>
  <c r="K35" i="27"/>
  <c r="K37" i="27"/>
  <c r="L37" i="2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439CC1-5B50-4211-AEF0-62B612111471}" keepAlive="1" name="Query - new 1" description="Connection to the 'new 1' query in the workbook." type="5" refreshedVersion="0" background="1" saveData="1">
    <dbPr connection="Provider=Microsoft.Mashup.OleDb.1;Data Source=$Workbook$;Location=&quot;new 1&quot;;Extended Properties=&quot;&quot;" command="SELECT * FROM [new 1]"/>
  </connection>
</connections>
</file>

<file path=xl/sharedStrings.xml><?xml version="1.0" encoding="utf-8"?>
<sst xmlns="http://schemas.openxmlformats.org/spreadsheetml/2006/main" count="46570" uniqueCount="4024">
  <si>
    <t>wt_pop</t>
  </si>
  <si>
    <t>id</t>
  </si>
  <si>
    <t>nte_dat</t>
  </si>
  <si>
    <t>col</t>
  </si>
  <si>
    <t>row</t>
  </si>
  <si>
    <t>Year</t>
  </si>
  <si>
    <t>London's Night Time Economy</t>
  </si>
  <si>
    <t>share_wt_pop</t>
  </si>
  <si>
    <t>Share of all employed</t>
  </si>
  <si>
    <t>Number of workers</t>
  </si>
  <si>
    <t>- People working in London between 6PM and 6AM</t>
  </si>
  <si>
    <t>- Based on Labour Force Survey April-June data, 2015-2022</t>
  </si>
  <si>
    <t>unwt_pop</t>
  </si>
  <si>
    <t>London</t>
  </si>
  <si>
    <t>Not London</t>
  </si>
  <si>
    <t>Rest of UK</t>
  </si>
  <si>
    <t>INDS07M – Industry section in main job</t>
  </si>
  <si>
    <t>A: Agriculture, forestry and fishing</t>
  </si>
  <si>
    <t>B: Mining and quarrying</t>
  </si>
  <si>
    <t>C: Manufacturing</t>
  </si>
  <si>
    <t>F: Construction</t>
  </si>
  <si>
    <t>G: Wholesale and retail trade; repair of motor
vehicles and motorcycles</t>
  </si>
  <si>
    <t>H: Transportation and storage</t>
  </si>
  <si>
    <t>I: Accommodation and food service activities</t>
  </si>
  <si>
    <t>J: Information and communication</t>
  </si>
  <si>
    <t>K: Financial and insurance activities</t>
  </si>
  <si>
    <t>L: Real estate activities</t>
  </si>
  <si>
    <t>N: Administrative and support service
activities</t>
  </si>
  <si>
    <t>P: Education</t>
  </si>
  <si>
    <t>Q: Human health and social work activities</t>
  </si>
  <si>
    <t>R: Arts, entertainment and recreation</t>
  </si>
  <si>
    <t>S: Other service activities</t>
  </si>
  <si>
    <t>E: Water supply, sewerage, waste management and remediation activities</t>
  </si>
  <si>
    <t>D: Electricity, gas, steam and air conditioning supply</t>
  </si>
  <si>
    <t>M: Professional, scientific and technical activities</t>
  </si>
  <si>
    <t>O: Public administration and defence; compulsory social security</t>
  </si>
  <si>
    <t>T: Activities of households as employers; undifferentiated goods- and services producing activities of households for own use</t>
  </si>
  <si>
    <t>U: Activities of extraterritorial organisations and bodies</t>
  </si>
  <si>
    <t>nte_ind</t>
  </si>
  <si>
    <t>name range</t>
  </si>
  <si>
    <t>column</t>
  </si>
  <si>
    <t>Total</t>
  </si>
  <si>
    <t>Industry Section</t>
  </si>
  <si>
    <t>Share of all workers</t>
  </si>
  <si>
    <t>Unweighted count</t>
  </si>
  <si>
    <t>Share of unweighted count</t>
  </si>
  <si>
    <t>var</t>
  </si>
  <si>
    <t>desc</t>
  </si>
  <si>
    <t>var_list</t>
  </si>
  <si>
    <t>Choose variable below:</t>
  </si>
  <si>
    <t>Both</t>
  </si>
  <si>
    <t>Evening</t>
  </si>
  <si>
    <t>Night</t>
  </si>
  <si>
    <t>nte_detail</t>
  </si>
  <si>
    <t>Work both evenings and nights</t>
  </si>
  <si>
    <t>Number of workers who</t>
  </si>
  <si>
    <t>Work during evenings</t>
  </si>
  <si>
    <t>Work during nights</t>
  </si>
  <si>
    <t>SC20MMJ - Major occupation group (main job)</t>
  </si>
  <si>
    <t>Managers, Directors And Senior Officials</t>
  </si>
  <si>
    <t>Professional Occupations</t>
  </si>
  <si>
    <t>Associate Professional Occupations</t>
  </si>
  <si>
    <t>Administrative And Secretarial Occupations</t>
  </si>
  <si>
    <t>Skilled Trades Occupations</t>
  </si>
  <si>
    <t>Caring, Leisure And Other Service Occupations</t>
  </si>
  <si>
    <t>Sales And Customer Service Occupations</t>
  </si>
  <si>
    <t>Process, Plant And Machine Operatives</t>
  </si>
  <si>
    <t>nte_occ</t>
  </si>
  <si>
    <t>ind_map</t>
  </si>
  <si>
    <t>occ_map</t>
  </si>
  <si>
    <t>Major Occupation Group</t>
  </si>
  <si>
    <t>Number of workers who usually work…</t>
  </si>
  <si>
    <t>during evenings</t>
  </si>
  <si>
    <t>during nights</t>
  </si>
  <si>
    <t>both evenings and nights</t>
  </si>
  <si>
    <t>share_wt_nte_across_pop</t>
  </si>
  <si>
    <t>Change from 2017 to 2022</t>
  </si>
  <si>
    <t>(%)</t>
  </si>
  <si>
    <t>(Number)</t>
  </si>
  <si>
    <t>Agriculture, forestry and fishing</t>
  </si>
  <si>
    <t>Mining and quarrying</t>
  </si>
  <si>
    <t>Manufacturing</t>
  </si>
  <si>
    <t>Electricity, gas, steam and air conditioning supply</t>
  </si>
  <si>
    <t>Construction</t>
  </si>
  <si>
    <t>Financial and insurance activities</t>
  </si>
  <si>
    <t>Education</t>
  </si>
  <si>
    <t>Activities of households as employers; undifferentiated goods- and services producing activities of households for own use</t>
  </si>
  <si>
    <t>Activities of extraterritorial organisations and bodies</t>
  </si>
  <si>
    <t>nte_ind_detail</t>
  </si>
  <si>
    <t>Usual to work in…</t>
  </si>
  <si>
    <t>Water </t>
  </si>
  <si>
    <t>Retail </t>
  </si>
  <si>
    <t>Transport and storage </t>
  </si>
  <si>
    <t>Hospitality </t>
  </si>
  <si>
    <t>Information and communication </t>
  </si>
  <si>
    <t>Property </t>
  </si>
  <si>
    <t>Professional and scientific </t>
  </si>
  <si>
    <t>Administration </t>
  </si>
  <si>
    <t>Health </t>
  </si>
  <si>
    <t>Other services </t>
  </si>
  <si>
    <t>Public</t>
  </si>
  <si>
    <t>Elementary Occupations</t>
  </si>
  <si>
    <t>Any</t>
  </si>
  <si>
    <t>all_ind</t>
  </si>
  <si>
    <t>Workers in industry as share of total workforce</t>
  </si>
  <si>
    <t>Yes</t>
  </si>
  <si>
    <t>Number of workers overall</t>
  </si>
  <si>
    <t>D-E</t>
  </si>
  <si>
    <t>D-E-N</t>
  </si>
  <si>
    <t>D-N</t>
  </si>
  <si>
    <t>E-N</t>
  </si>
  <si>
    <t>D</t>
  </si>
  <si>
    <t>E</t>
  </si>
  <si>
    <t>N</t>
  </si>
  <si>
    <t>nte_combi</t>
  </si>
  <si>
    <t>days only</t>
  </si>
  <si>
    <t>evenings only</t>
  </si>
  <si>
    <t>nights only</t>
  </si>
  <si>
    <t>days and evenings</t>
  </si>
  <si>
    <t>days and nights</t>
  </si>
  <si>
    <t>evenings and nights</t>
  </si>
  <si>
    <t>day, evening and night</t>
  </si>
  <si>
    <t>nte_shift</t>
  </si>
  <si>
    <t>Most of the time</t>
  </si>
  <si>
    <t>Occasionally</t>
  </si>
  <si>
    <t>Never</t>
  </si>
  <si>
    <t>_1</t>
  </si>
  <si>
    <t>_2</t>
  </si>
  <si>
    <t>_3</t>
  </si>
  <si>
    <t>Days only</t>
  </si>
  <si>
    <t>Evenings only</t>
  </si>
  <si>
    <t>Nights only</t>
  </si>
  <si>
    <t>Days and evenings</t>
  </si>
  <si>
    <t>Days and nights</t>
  </si>
  <si>
    <t>Evenings and nights</t>
  </si>
  <si>
    <t>Day, evening and night</t>
  </si>
  <si>
    <t>Custom categories</t>
  </si>
  <si>
    <t>NTE workers with daytime</t>
  </si>
  <si>
    <t>NTE workers without daytime</t>
  </si>
  <si>
    <t>NTE workers with evening</t>
  </si>
  <si>
    <t>Share of workers who usually work…</t>
  </si>
  <si>
    <t>2017 to 2022</t>
  </si>
  <si>
    <t>Change 2017 to 2022</t>
  </si>
  <si>
    <t>London at Night</t>
  </si>
  <si>
    <t>London at Night in 2022, shift work</t>
  </si>
  <si>
    <t>London at Night - all possible working times</t>
  </si>
  <si>
    <t>London at Night - Selected industries</t>
  </si>
  <si>
    <t>London at Night, workforce in selected industries</t>
  </si>
  <si>
    <t>London at Night, occupation groups</t>
  </si>
  <si>
    <t>Share of E&amp;N workers who usually work…</t>
  </si>
  <si>
    <t>Number of E&amp;N workers who work shifts…</t>
  </si>
  <si>
    <t>Share of E&amp;N workers who work shifts…</t>
  </si>
  <si>
    <t>E&amp;N workers as share of total E&amp;N workforce across industries</t>
  </si>
  <si>
    <t>E&amp;N workers as share of total workforce within industry</t>
  </si>
  <si>
    <t>Workers in industry as share of total E&amp;N subgroup workforce</t>
  </si>
  <si>
    <t>Workers in E&amp;N subgroup as share of workforce in industry</t>
  </si>
  <si>
    <t>Number of E&amp;N workers</t>
  </si>
  <si>
    <t>E&amp;N workers in industry as share of total E&amp;N workforce</t>
  </si>
  <si>
    <t>E&amp;N workers in occupation as share of total E&amp;N workforce</t>
  </si>
  <si>
    <t>2022 rank</t>
  </si>
  <si>
    <t>Arts &amp; recreation, Other services</t>
  </si>
  <si>
    <t>days, evenings and nights</t>
  </si>
  <si>
    <t>E&amp;N workers</t>
  </si>
  <si>
    <t>2017 to 2022 (%)</t>
  </si>
  <si>
    <t>rank 2022</t>
  </si>
  <si>
    <t>E&amp;N workers in sector</t>
  </si>
  <si>
    <t>Rank 2022</t>
  </si>
  <si>
    <t>id</t>
  </si>
  <si>
    <t>dta_year</t>
  </si>
  <si>
    <t>weight_var</t>
  </si>
  <si>
    <t>london_worker</t>
  </si>
  <si>
    <t>nte_worker</t>
  </si>
  <si>
    <t>unwt_pop</t>
  </si>
  <si>
    <t>wt_pop</t>
  </si>
  <si>
    <t>share_unwt_pop</t>
  </si>
  <si>
    <t>share_wt_pop</t>
  </si>
  <si>
    <t>2015_London_NA</t>
  </si>
  <si>
    <t>PWT18</t>
  </si>
  <si>
    <t>London</t>
  </si>
  <si>
    <t>NA</t>
  </si>
  <si>
    <t>2015_London_No</t>
  </si>
  <si>
    <t>No</t>
  </si>
  <si>
    <t>2015_London_No answer</t>
  </si>
  <si>
    <t>No answer</t>
  </si>
  <si>
    <t>2015_London_Yes</t>
  </si>
  <si>
    <t>Yes</t>
  </si>
  <si>
    <t>2015_Not London_NA</t>
  </si>
  <si>
    <t>Not London</t>
  </si>
  <si>
    <t>2015_Not London_No</t>
  </si>
  <si>
    <t>2015_Not London_No answer</t>
  </si>
  <si>
    <t>2015_Not London_Yes</t>
  </si>
  <si>
    <t>2016_London_No</t>
  </si>
  <si>
    <t>2016_London_No answer</t>
  </si>
  <si>
    <t>2016_London_Yes</t>
  </si>
  <si>
    <t>2016_Not London_No</t>
  </si>
  <si>
    <t>2016_Not London_No answer</t>
  </si>
  <si>
    <t>2016_Not London_Yes</t>
  </si>
  <si>
    <t>2017_London_No</t>
  </si>
  <si>
    <t>2017_London_No answer</t>
  </si>
  <si>
    <t>2017_London_Yes</t>
  </si>
  <si>
    <t>2017_Not London_NA</t>
  </si>
  <si>
    <t>2017_Not London_No</t>
  </si>
  <si>
    <t>2017_Not London_No answer</t>
  </si>
  <si>
    <t>2017_Not London_Yes</t>
  </si>
  <si>
    <t>2018_London_No</t>
  </si>
  <si>
    <t>2018_London_No answer</t>
  </si>
  <si>
    <t>2018_London_Yes</t>
  </si>
  <si>
    <t>2018_Not London_NA</t>
  </si>
  <si>
    <t>2018_Not London_No</t>
  </si>
  <si>
    <t>2018_Not London_No answer</t>
  </si>
  <si>
    <t>2018_Not London_Yes</t>
  </si>
  <si>
    <t>2019_London_NA</t>
  </si>
  <si>
    <t>2019_London_No</t>
  </si>
  <si>
    <t>2019_London_No answer</t>
  </si>
  <si>
    <t>2019_London_Yes</t>
  </si>
  <si>
    <t>2019_Not London_NA</t>
  </si>
  <si>
    <t>2019_Not London_No</t>
  </si>
  <si>
    <t>2019_Not London_No answer</t>
  </si>
  <si>
    <t>2019_Not London_Yes</t>
  </si>
  <si>
    <t>2020_London_NA</t>
  </si>
  <si>
    <t>PWT22</t>
  </si>
  <si>
    <t>2020_London_No</t>
  </si>
  <si>
    <t>2020_London_No answer</t>
  </si>
  <si>
    <t>2020_London_Yes</t>
  </si>
  <si>
    <t>2020_Not London_NA</t>
  </si>
  <si>
    <t>2020_Not London_No</t>
  </si>
  <si>
    <t>2020_Not London_No answer</t>
  </si>
  <si>
    <t>2020_Not London_Yes</t>
  </si>
  <si>
    <t>2021_London_No</t>
  </si>
  <si>
    <t>2021_London_No answer</t>
  </si>
  <si>
    <t>2021_London_Yes</t>
  </si>
  <si>
    <t>2021_Not London_NA</t>
  </si>
  <si>
    <t>2021_Not London_No</t>
  </si>
  <si>
    <t>2021_Not London_No answer</t>
  </si>
  <si>
    <t>2021_Not London_Yes</t>
  </si>
  <si>
    <t>2022_London_No</t>
  </si>
  <si>
    <t>2022_London_No answer</t>
  </si>
  <si>
    <t>2022_London_Yes</t>
  </si>
  <si>
    <t>2022_Not London_NA</t>
  </si>
  <si>
    <t>2022_Not London_No</t>
  </si>
  <si>
    <t>2022_Not London_No answer</t>
  </si>
  <si>
    <t>2022_Not London_Yes</t>
  </si>
  <si>
    <t>industry_job</t>
  </si>
  <si>
    <t>share_wt_nte_across_pop</t>
  </si>
  <si>
    <t>2015_-8_London_No</t>
  </si>
  <si>
    <t>2015_-8_London_Yes</t>
  </si>
  <si>
    <t>2015_-8_Not London_No</t>
  </si>
  <si>
    <t>2015_-8_Not London_Yes</t>
  </si>
  <si>
    <t>2015_1_London_No</t>
  </si>
  <si>
    <t>2015_1_London_Yes</t>
  </si>
  <si>
    <t>2015_1_Not London_No</t>
  </si>
  <si>
    <t>2015_1_Not London_Yes</t>
  </si>
  <si>
    <t>2015_2_London_No</t>
  </si>
  <si>
    <t>2015_2_London_Yes</t>
  </si>
  <si>
    <t>2015_2_Not London_No</t>
  </si>
  <si>
    <t>2015_2_Not London_Yes</t>
  </si>
  <si>
    <t>2015_3_London_No</t>
  </si>
  <si>
    <t>2015_3_London_Yes</t>
  </si>
  <si>
    <t>2015_3_Not London_No</t>
  </si>
  <si>
    <t>2015_3_Not London_No answer</t>
  </si>
  <si>
    <t>2015_3_Not London_Yes</t>
  </si>
  <si>
    <t>2015_4_London_No</t>
  </si>
  <si>
    <t>2015_4_London_Yes</t>
  </si>
  <si>
    <t>2015_4_Not London_No</t>
  </si>
  <si>
    <t>2015_4_Not London_Yes</t>
  </si>
  <si>
    <t>2015_5_London_No</t>
  </si>
  <si>
    <t>2015_5_London_Yes</t>
  </si>
  <si>
    <t>2015_5_Not London_No</t>
  </si>
  <si>
    <t>2015_5_Not London_Yes</t>
  </si>
  <si>
    <t>2015_6_London_NA</t>
  </si>
  <si>
    <t>2015_6_London_No</t>
  </si>
  <si>
    <t>2015_6_London_No answer</t>
  </si>
  <si>
    <t>2015_6_London_Yes</t>
  </si>
  <si>
    <t>2015_6_Not London_No</t>
  </si>
  <si>
    <t>2015_6_Not London_No answer</t>
  </si>
  <si>
    <t>2015_6_Not London_Yes</t>
  </si>
  <si>
    <t>2015_7_London_No</t>
  </si>
  <si>
    <t>2015_7_London_No answer</t>
  </si>
  <si>
    <t>2015_7_London_Yes</t>
  </si>
  <si>
    <t>2015_7_Not London_NA</t>
  </si>
  <si>
    <t>2015_7_Not London_No</t>
  </si>
  <si>
    <t>2015_7_Not London_No answer</t>
  </si>
  <si>
    <t>2015_7_Not London_Yes</t>
  </si>
  <si>
    <t>2015_8_London_No</t>
  </si>
  <si>
    <t>2015_8_London_Yes</t>
  </si>
  <si>
    <t>2015_8_Not London_No</t>
  </si>
  <si>
    <t>2015_8_Not London_Yes</t>
  </si>
  <si>
    <t>2015_9_London_No</t>
  </si>
  <si>
    <t>2015_9_London_Yes</t>
  </si>
  <si>
    <t>2015_9_Not London_No</t>
  </si>
  <si>
    <t>2015_9_Not London_No answer</t>
  </si>
  <si>
    <t>2015_9_Not London_Yes</t>
  </si>
  <si>
    <t>2015_10_London_No</t>
  </si>
  <si>
    <t>2015_10_London_No answer</t>
  </si>
  <si>
    <t>2015_10_London_Yes</t>
  </si>
  <si>
    <t>2015_10_Not London_No</t>
  </si>
  <si>
    <t>2015_10_Not London_Yes</t>
  </si>
  <si>
    <t>2015_11_London_No</t>
  </si>
  <si>
    <t>2015_11_London_Yes</t>
  </si>
  <si>
    <t>2015_11_Not London_No</t>
  </si>
  <si>
    <t>2015_11_Not London_Yes</t>
  </si>
  <si>
    <t>2015_12_London_No</t>
  </si>
  <si>
    <t>2015_12_London_Yes</t>
  </si>
  <si>
    <t>2015_12_Not London_No</t>
  </si>
  <si>
    <t>2015_12_Not London_No answer</t>
  </si>
  <si>
    <t>2015_12_Not London_Yes</t>
  </si>
  <si>
    <t>2015_13_London_No</t>
  </si>
  <si>
    <t>2015_13_London_Yes</t>
  </si>
  <si>
    <t>2015_13_Not London_No</t>
  </si>
  <si>
    <t>2015_13_Not London_No answer</t>
  </si>
  <si>
    <t>2015_13_Not London_Yes</t>
  </si>
  <si>
    <t>2015_14_London_No</t>
  </si>
  <si>
    <t>2015_14_London_No answer</t>
  </si>
  <si>
    <t>2015_14_London_Yes</t>
  </si>
  <si>
    <t>2015_14_Not London_No</t>
  </si>
  <si>
    <t>2015_14_Not London_No answer</t>
  </si>
  <si>
    <t>2015_14_Not London_Yes</t>
  </si>
  <si>
    <t>2015_15_London_No</t>
  </si>
  <si>
    <t>2015_15_London_Yes</t>
  </si>
  <si>
    <t>2015_15_Not London_No</t>
  </si>
  <si>
    <t>2015_15_Not London_No answer</t>
  </si>
  <si>
    <t>2015_15_Not London_Yes</t>
  </si>
  <si>
    <t>2015_16_London_No</t>
  </si>
  <si>
    <t>2015_16_London_Yes</t>
  </si>
  <si>
    <t>2015_16_Not London_No</t>
  </si>
  <si>
    <t>2015_16_Not London_No answer</t>
  </si>
  <si>
    <t>2015_16_Not London_Yes</t>
  </si>
  <si>
    <t>2015_17_London_No</t>
  </si>
  <si>
    <t>2015_17_London_Yes</t>
  </si>
  <si>
    <t>2015_17_Not London_No</t>
  </si>
  <si>
    <t>2015_17_Not London_No answer</t>
  </si>
  <si>
    <t>2015_17_Not London_Yes</t>
  </si>
  <si>
    <t>2015_18_London_No</t>
  </si>
  <si>
    <t>2015_18_London_Yes</t>
  </si>
  <si>
    <t>2015_18_Not London_No</t>
  </si>
  <si>
    <t>2015_18_Not London_No answer</t>
  </si>
  <si>
    <t>2015_18_Not London_Yes</t>
  </si>
  <si>
    <t>2015_20_London_No</t>
  </si>
  <si>
    <t>2015_20_London_Yes</t>
  </si>
  <si>
    <t>2015_20_Not London_No</t>
  </si>
  <si>
    <t>2015_20_Not London_Yes</t>
  </si>
  <si>
    <t>2015_21_London_No</t>
  </si>
  <si>
    <t>2015_21_London_Yes</t>
  </si>
  <si>
    <t>2015_21_Not London_No</t>
  </si>
  <si>
    <t>2015_21_Not London_Yes</t>
  </si>
  <si>
    <t>2016_-8_London_No</t>
  </si>
  <si>
    <t>2016_-8_London_Yes</t>
  </si>
  <si>
    <t>2016_-8_Not London_No</t>
  </si>
  <si>
    <t>2016_-8_Not London_No answer</t>
  </si>
  <si>
    <t>2016_-8_Not London_Yes</t>
  </si>
  <si>
    <t>2016_1_London_No</t>
  </si>
  <si>
    <t>2016_1_Not London_No</t>
  </si>
  <si>
    <t>2016_1_Not London_No answer</t>
  </si>
  <si>
    <t>2016_1_Not London_Yes</t>
  </si>
  <si>
    <t>2016_2_London_No</t>
  </si>
  <si>
    <t>2016_2_London_Yes</t>
  </si>
  <si>
    <t>2016_2_Not London_No</t>
  </si>
  <si>
    <t>2016_2_Not London_No answer</t>
  </si>
  <si>
    <t>2016_2_Not London_Yes</t>
  </si>
  <si>
    <t>2016_3_London_No</t>
  </si>
  <si>
    <t>2016_3_London_No answer</t>
  </si>
  <si>
    <t>2016_3_London_Yes</t>
  </si>
  <si>
    <t>2016_3_Not London_No</t>
  </si>
  <si>
    <t>2016_3_Not London_No answer</t>
  </si>
  <si>
    <t>2016_3_Not London_Yes</t>
  </si>
  <si>
    <t>2016_4_London_No</t>
  </si>
  <si>
    <t>2016_4_London_Yes</t>
  </si>
  <si>
    <t>2016_4_Not London_No</t>
  </si>
  <si>
    <t>2016_4_Not London_Yes</t>
  </si>
  <si>
    <t>2016_5_London_No</t>
  </si>
  <si>
    <t>2016_5_Not London_No</t>
  </si>
  <si>
    <t>2016_5_Not London_Yes</t>
  </si>
  <si>
    <t>2016_6_London_No</t>
  </si>
  <si>
    <t>2016_6_London_Yes</t>
  </si>
  <si>
    <t>2016_6_Not London_No</t>
  </si>
  <si>
    <t>2016_6_Not London_No answer</t>
  </si>
  <si>
    <t>2016_6_Not London_Yes</t>
  </si>
  <si>
    <t>2016_7_London_No</t>
  </si>
  <si>
    <t>2016_7_London_Yes</t>
  </si>
  <si>
    <t>2016_7_Not London_No</t>
  </si>
  <si>
    <t>2016_7_Not London_No answer</t>
  </si>
  <si>
    <t>2016_7_Not London_Yes</t>
  </si>
  <si>
    <t>2016_8_London_No</t>
  </si>
  <si>
    <t>2016_8_London_Yes</t>
  </si>
  <si>
    <t>2016_8_Not London_No</t>
  </si>
  <si>
    <t>2016_8_Not London_No answer</t>
  </si>
  <si>
    <t>2016_8_Not London_Yes</t>
  </si>
  <si>
    <t>2016_9_London_No</t>
  </si>
  <si>
    <t>2016_9_London_Yes</t>
  </si>
  <si>
    <t>2016_9_Not London_No</t>
  </si>
  <si>
    <t>2016_9_Not London_No answer</t>
  </si>
  <si>
    <t>2016_9_Not London_Yes</t>
  </si>
  <si>
    <t>2016_10_London_No</t>
  </si>
  <si>
    <t>2016_10_London_No answer</t>
  </si>
  <si>
    <t>2016_10_London_Yes</t>
  </si>
  <si>
    <t>2016_10_Not London_No</t>
  </si>
  <si>
    <t>2016_10_Not London_Yes</t>
  </si>
  <si>
    <t>2016_11_London_No</t>
  </si>
  <si>
    <t>2016_11_London_No answer</t>
  </si>
  <si>
    <t>2016_11_London_Yes</t>
  </si>
  <si>
    <t>2016_11_Not London_No</t>
  </si>
  <si>
    <t>2016_11_Not London_Yes</t>
  </si>
  <si>
    <t>2016_12_London_No</t>
  </si>
  <si>
    <t>2016_12_London_Yes</t>
  </si>
  <si>
    <t>2016_12_Not London_No</t>
  </si>
  <si>
    <t>2016_12_Not London_No answer</t>
  </si>
  <si>
    <t>2016_12_Not London_Yes</t>
  </si>
  <si>
    <t>2016_13_London_No</t>
  </si>
  <si>
    <t>2016_13_London_Yes</t>
  </si>
  <si>
    <t>2016_13_Not London_No</t>
  </si>
  <si>
    <t>2016_13_Not London_No answer</t>
  </si>
  <si>
    <t>2016_13_Not London_Yes</t>
  </si>
  <si>
    <t>2016_14_London_No</t>
  </si>
  <si>
    <t>2016_14_London_No answer</t>
  </si>
  <si>
    <t>2016_14_London_Yes</t>
  </si>
  <si>
    <t>2016_14_Not London_No</t>
  </si>
  <si>
    <t>2016_14_Not London_Yes</t>
  </si>
  <si>
    <t>2016_15_London_No</t>
  </si>
  <si>
    <t>2016_15_London_Yes</t>
  </si>
  <si>
    <t>2016_15_Not London_No</t>
  </si>
  <si>
    <t>2016_15_Not London_No answer</t>
  </si>
  <si>
    <t>2016_15_Not London_Yes</t>
  </si>
  <si>
    <t>2016_16_London_No</t>
  </si>
  <si>
    <t>2016_16_London_Yes</t>
  </si>
  <si>
    <t>2016_16_Not London_No</t>
  </si>
  <si>
    <t>2016_16_Not London_No answer</t>
  </si>
  <si>
    <t>2016_16_Not London_Yes</t>
  </si>
  <si>
    <t>2016_17_London_No</t>
  </si>
  <si>
    <t>2016_17_London_No answer</t>
  </si>
  <si>
    <t>2016_17_London_Yes</t>
  </si>
  <si>
    <t>2016_17_Not London_No</t>
  </si>
  <si>
    <t>2016_17_Not London_No answer</t>
  </si>
  <si>
    <t>2016_17_Not London_Yes</t>
  </si>
  <si>
    <t>2016_18_London_No</t>
  </si>
  <si>
    <t>2016_18_London_Yes</t>
  </si>
  <si>
    <t>2016_18_Not London_No</t>
  </si>
  <si>
    <t>2016_18_Not London_No answer</t>
  </si>
  <si>
    <t>2016_18_Not London_Yes</t>
  </si>
  <si>
    <t>2016_20_London_No</t>
  </si>
  <si>
    <t>2016_20_London_Yes</t>
  </si>
  <si>
    <t>2016_20_Not London_No</t>
  </si>
  <si>
    <t>2016_20_Not London_Yes</t>
  </si>
  <si>
    <t>2016_21_London_No</t>
  </si>
  <si>
    <t>2016_21_London_Yes</t>
  </si>
  <si>
    <t>2016_21_Not London_No</t>
  </si>
  <si>
    <t>2016_21_Not London_Yes</t>
  </si>
  <si>
    <t>2017_-8_London_Yes</t>
  </si>
  <si>
    <t>2017_-8_Not London_No</t>
  </si>
  <si>
    <t>2017_-8_Not London_No answer</t>
  </si>
  <si>
    <t>2017_-8_Not London_Yes</t>
  </si>
  <si>
    <t>2017_1_London_No</t>
  </si>
  <si>
    <t>2017_1_Not London_No</t>
  </si>
  <si>
    <t>2017_1_Not London_Yes</t>
  </si>
  <si>
    <t>2017_2_London_No</t>
  </si>
  <si>
    <t>2017_2_London_Yes</t>
  </si>
  <si>
    <t>2017_2_Not London_No</t>
  </si>
  <si>
    <t>2017_2_Not London_Yes</t>
  </si>
  <si>
    <t>2017_3_London_No</t>
  </si>
  <si>
    <t>2017_3_London_Yes</t>
  </si>
  <si>
    <t>2017_3_Not London_No</t>
  </si>
  <si>
    <t>2017_3_Not London_Yes</t>
  </si>
  <si>
    <t>2017_4_London_No</t>
  </si>
  <si>
    <t>2017_4_London_Yes</t>
  </si>
  <si>
    <t>2017_4_Not London_No</t>
  </si>
  <si>
    <t>2017_4_Not London_No answer</t>
  </si>
  <si>
    <t>2017_4_Not London_Yes</t>
  </si>
  <si>
    <t>2017_5_London_No</t>
  </si>
  <si>
    <t>2017_5_London_Yes</t>
  </si>
  <si>
    <t>2017_5_Not London_No</t>
  </si>
  <si>
    <t>2017_5_Not London_Yes</t>
  </si>
  <si>
    <t>2017_6_London_No</t>
  </si>
  <si>
    <t>2017_6_London_No answer</t>
  </si>
  <si>
    <t>2017_6_London_Yes</t>
  </si>
  <si>
    <t>2017_6_Not London_NA</t>
  </si>
  <si>
    <t>2017_6_Not London_No</t>
  </si>
  <si>
    <t>2017_6_Not London_No answer</t>
  </si>
  <si>
    <t>2017_6_Not London_Yes</t>
  </si>
  <si>
    <t>2017_7_London_No</t>
  </si>
  <si>
    <t>2017_7_London_No answer</t>
  </si>
  <si>
    <t>2017_7_London_Yes</t>
  </si>
  <si>
    <t>2017_7_Not London_No</t>
  </si>
  <si>
    <t>2017_7_Not London_No answer</t>
  </si>
  <si>
    <t>2017_7_Not London_Yes</t>
  </si>
  <si>
    <t>2017_8_London_No</t>
  </si>
  <si>
    <t>2017_8_London_Yes</t>
  </si>
  <si>
    <t>2017_8_Not London_No</t>
  </si>
  <si>
    <t>2017_8_Not London_No answer</t>
  </si>
  <si>
    <t>2017_8_Not London_Yes</t>
  </si>
  <si>
    <t>2017_9_London_No</t>
  </si>
  <si>
    <t>2017_9_London_Yes</t>
  </si>
  <si>
    <t>2017_9_Not London_No</t>
  </si>
  <si>
    <t>2017_9_Not London_No answer</t>
  </si>
  <si>
    <t>2017_9_Not London_Yes</t>
  </si>
  <si>
    <t>2017_10_London_No</t>
  </si>
  <si>
    <t>2017_10_London_Yes</t>
  </si>
  <si>
    <t>2017_10_Not London_NA</t>
  </si>
  <si>
    <t>2017_10_Not London_No</t>
  </si>
  <si>
    <t>2017_10_Not London_Yes</t>
  </si>
  <si>
    <t>2017_11_London_No</t>
  </si>
  <si>
    <t>2017_11_London_Yes</t>
  </si>
  <si>
    <t>2017_11_Not London_No</t>
  </si>
  <si>
    <t>2017_11_Not London_Yes</t>
  </si>
  <si>
    <t>2017_12_London_No</t>
  </si>
  <si>
    <t>2017_12_London_Yes</t>
  </si>
  <si>
    <t>2017_12_Not London_No</t>
  </si>
  <si>
    <t>2017_12_Not London_Yes</t>
  </si>
  <si>
    <t>2017_13_London_No</t>
  </si>
  <si>
    <t>2017_13_London_Yes</t>
  </si>
  <si>
    <t>2017_13_Not London_No</t>
  </si>
  <si>
    <t>2017_13_Not London_Yes</t>
  </si>
  <si>
    <t>2017_14_London_No</t>
  </si>
  <si>
    <t>2017_14_London_Yes</t>
  </si>
  <si>
    <t>2017_14_Not London_No</t>
  </si>
  <si>
    <t>2017_14_Not London_No answer</t>
  </si>
  <si>
    <t>2017_14_Not London_Yes</t>
  </si>
  <si>
    <t>2017_15_London_No</t>
  </si>
  <si>
    <t>2017_15_London_Yes</t>
  </si>
  <si>
    <t>2017_15_Not London_No</t>
  </si>
  <si>
    <t>2017_15_Not London_No answer</t>
  </si>
  <si>
    <t>2017_15_Not London_Yes</t>
  </si>
  <si>
    <t>2017_16_London_No</t>
  </si>
  <si>
    <t>2017_16_London_Yes</t>
  </si>
  <si>
    <t>2017_16_Not London_No</t>
  </si>
  <si>
    <t>2017_16_Not London_Yes</t>
  </si>
  <si>
    <t>2017_17_London_No</t>
  </si>
  <si>
    <t>2017_17_London_Yes</t>
  </si>
  <si>
    <t>2017_17_Not London_No</t>
  </si>
  <si>
    <t>2017_17_Not London_No answer</t>
  </si>
  <si>
    <t>2017_17_Not London_Yes</t>
  </si>
  <si>
    <t>2017_18_London_No</t>
  </si>
  <si>
    <t>2017_18_London_Yes</t>
  </si>
  <si>
    <t>2017_18_Not London_No</t>
  </si>
  <si>
    <t>2017_18_Not London_Yes</t>
  </si>
  <si>
    <t>2017_20_London_No</t>
  </si>
  <si>
    <t>2017_20_London_Yes</t>
  </si>
  <si>
    <t>2017_20_Not London_No</t>
  </si>
  <si>
    <t>2017_20_Not London_No answer</t>
  </si>
  <si>
    <t>2017_20_Not London_Yes</t>
  </si>
  <si>
    <t>2017_21_London_No</t>
  </si>
  <si>
    <t>2017_21_London_Yes</t>
  </si>
  <si>
    <t>2017_21_Not London_No</t>
  </si>
  <si>
    <t>2017_21_Not London_Yes</t>
  </si>
  <si>
    <t>2018_-8_London_No</t>
  </si>
  <si>
    <t>2018_-8_London_No answer</t>
  </si>
  <si>
    <t>2018_-8_Not London_No</t>
  </si>
  <si>
    <t>2018_-8_Not London_Yes</t>
  </si>
  <si>
    <t>2018_1_London_No</t>
  </si>
  <si>
    <t>2018_1_London_Yes</t>
  </si>
  <si>
    <t>2018_1_Not London_No</t>
  </si>
  <si>
    <t>2018_1_Not London_No answer</t>
  </si>
  <si>
    <t>2018_1_Not London_Yes</t>
  </si>
  <si>
    <t>2018_2_London_No</t>
  </si>
  <si>
    <t>2018_2_London_Yes</t>
  </si>
  <si>
    <t>2018_2_Not London_No</t>
  </si>
  <si>
    <t>2018_2_Not London_Yes</t>
  </si>
  <si>
    <t>2018_3_London_No</t>
  </si>
  <si>
    <t>2018_3_London_No answer</t>
  </si>
  <si>
    <t>2018_3_London_Yes</t>
  </si>
  <si>
    <t>2018_3_Not London_NA</t>
  </si>
  <si>
    <t>2018_3_Not London_No</t>
  </si>
  <si>
    <t>2018_3_Not London_No answer</t>
  </si>
  <si>
    <t>2018_3_Not London_Yes</t>
  </si>
  <si>
    <t>2018_4_London_No</t>
  </si>
  <si>
    <t>2018_4_London_No answer</t>
  </si>
  <si>
    <t>2018_4_London_Yes</t>
  </si>
  <si>
    <t>2018_4_Not London_No</t>
  </si>
  <si>
    <t>2018_4_Not London_Yes</t>
  </si>
  <si>
    <t>2018_5_London_No</t>
  </si>
  <si>
    <t>2018_5_London_Yes</t>
  </si>
  <si>
    <t>2018_5_Not London_No</t>
  </si>
  <si>
    <t>2018_5_Not London_Yes</t>
  </si>
  <si>
    <t>2018_6_London_No</t>
  </si>
  <si>
    <t>2018_6_London_Yes</t>
  </si>
  <si>
    <t>2018_6_Not London_NA</t>
  </si>
  <si>
    <t>2018_6_Not London_No</t>
  </si>
  <si>
    <t>2018_6_Not London_Yes</t>
  </si>
  <si>
    <t>2018_7_London_No</t>
  </si>
  <si>
    <t>2018_7_London_Yes</t>
  </si>
  <si>
    <t>2018_7_Not London_No</t>
  </si>
  <si>
    <t>2018_7_Not London_No answer</t>
  </si>
  <si>
    <t>2018_7_Not London_Yes</t>
  </si>
  <si>
    <t>2018_8_London_No</t>
  </si>
  <si>
    <t>2018_8_London_No answer</t>
  </si>
  <si>
    <t>2018_8_London_Yes</t>
  </si>
  <si>
    <t>2018_8_Not London_No</t>
  </si>
  <si>
    <t>2018_8_Not London_No answer</t>
  </si>
  <si>
    <t>2018_8_Not London_Yes</t>
  </si>
  <si>
    <t>2018_9_London_No</t>
  </si>
  <si>
    <t>2018_9_London_No answer</t>
  </si>
  <si>
    <t>2018_9_London_Yes</t>
  </si>
  <si>
    <t>2018_9_Not London_No</t>
  </si>
  <si>
    <t>2018_9_Not London_Yes</t>
  </si>
  <si>
    <t>2018_10_London_No</t>
  </si>
  <si>
    <t>2018_10_London_Yes</t>
  </si>
  <si>
    <t>2018_10_Not London_No</t>
  </si>
  <si>
    <t>2018_10_Not London_No answer</t>
  </si>
  <si>
    <t>2018_10_Not London_Yes</t>
  </si>
  <si>
    <t>2018_11_London_No</t>
  </si>
  <si>
    <t>2018_11_London_No answer</t>
  </si>
  <si>
    <t>2018_11_London_Yes</t>
  </si>
  <si>
    <t>2018_11_Not London_No</t>
  </si>
  <si>
    <t>2018_11_Not London_Yes</t>
  </si>
  <si>
    <t>2018_12_London_No</t>
  </si>
  <si>
    <t>2018_12_London_Yes</t>
  </si>
  <si>
    <t>2018_12_Not London_No</t>
  </si>
  <si>
    <t>2018_12_Not London_No answer</t>
  </si>
  <si>
    <t>2018_12_Not London_Yes</t>
  </si>
  <si>
    <t>2018_13_London_No</t>
  </si>
  <si>
    <t>2018_13_London_Yes</t>
  </si>
  <si>
    <t>2018_13_Not London_NA</t>
  </si>
  <si>
    <t>2018_13_Not London_No</t>
  </si>
  <si>
    <t>2018_13_Not London_Yes</t>
  </si>
  <si>
    <t>2018_14_London_No</t>
  </si>
  <si>
    <t>2018_14_London_Yes</t>
  </si>
  <si>
    <t>2018_14_Not London_No</t>
  </si>
  <si>
    <t>2018_14_Not London_No answer</t>
  </si>
  <si>
    <t>2018_14_Not London_Yes</t>
  </si>
  <si>
    <t>2018_15_London_No</t>
  </si>
  <si>
    <t>2018_15_London_No answer</t>
  </si>
  <si>
    <t>2018_15_London_Yes</t>
  </si>
  <si>
    <t>2018_15_Not London_No</t>
  </si>
  <si>
    <t>2018_15_Not London_Yes</t>
  </si>
  <si>
    <t>2018_16_London_No</t>
  </si>
  <si>
    <t>2018_16_London_Yes</t>
  </si>
  <si>
    <t>2018_16_Not London_NA</t>
  </si>
  <si>
    <t>2018_16_Not London_No</t>
  </si>
  <si>
    <t>2018_16_Not London_No answer</t>
  </si>
  <si>
    <t>2018_16_Not London_Yes</t>
  </si>
  <si>
    <t>2018_17_London_No</t>
  </si>
  <si>
    <t>2018_17_London_Yes</t>
  </si>
  <si>
    <t>2018_17_Not London_No</t>
  </si>
  <si>
    <t>2018_17_Not London_No answer</t>
  </si>
  <si>
    <t>2018_17_Not London_Yes</t>
  </si>
  <si>
    <t>2018_18_London_No</t>
  </si>
  <si>
    <t>2018_18_London_Yes</t>
  </si>
  <si>
    <t>2018_18_Not London_No</t>
  </si>
  <si>
    <t>2018_18_Not London_No answer</t>
  </si>
  <si>
    <t>2018_18_Not London_Yes</t>
  </si>
  <si>
    <t>2018_20_London_No</t>
  </si>
  <si>
    <t>2018_20_London_Yes</t>
  </si>
  <si>
    <t>2018_20_Not London_No</t>
  </si>
  <si>
    <t>2018_20_Not London_Yes</t>
  </si>
  <si>
    <t>2018_21_London_No</t>
  </si>
  <si>
    <t>2018_21_London_Yes</t>
  </si>
  <si>
    <t>2018_21_Not London_No</t>
  </si>
  <si>
    <t>2018_21_Not London_Yes</t>
  </si>
  <si>
    <t>2019_-8_London_No</t>
  </si>
  <si>
    <t>2019_-8_London_Yes</t>
  </si>
  <si>
    <t>2019_-8_Not London_No</t>
  </si>
  <si>
    <t>2019_-8_Not London_Yes</t>
  </si>
  <si>
    <t>2019_1_London_No</t>
  </si>
  <si>
    <t>2019_1_London_Yes</t>
  </si>
  <si>
    <t>2019_1_Not London_NA</t>
  </si>
  <si>
    <t>2019_1_Not London_No</t>
  </si>
  <si>
    <t>2019_1_Not London_No answer</t>
  </si>
  <si>
    <t>2019_1_Not London_Yes</t>
  </si>
  <si>
    <t>2019_2_London_No</t>
  </si>
  <si>
    <t>2019_2_London_Yes</t>
  </si>
  <si>
    <t>2019_2_Not London_No</t>
  </si>
  <si>
    <t>2019_2_Not London_No answer</t>
  </si>
  <si>
    <t>2019_2_Not London_Yes</t>
  </si>
  <si>
    <t>2019_3_London_No</t>
  </si>
  <si>
    <t>2019_3_London_Yes</t>
  </si>
  <si>
    <t>2019_3_Not London_NA</t>
  </si>
  <si>
    <t>2019_3_Not London_No</t>
  </si>
  <si>
    <t>2019_3_Not London_No answer</t>
  </si>
  <si>
    <t>2019_3_Not London_Yes</t>
  </si>
  <si>
    <t>2019_4_London_No</t>
  </si>
  <si>
    <t>2019_4_London_Yes</t>
  </si>
  <si>
    <t>2019_4_Not London_No</t>
  </si>
  <si>
    <t>2019_4_Not London_Yes</t>
  </si>
  <si>
    <t>2019_5_London_No</t>
  </si>
  <si>
    <t>2019_5_London_Yes</t>
  </si>
  <si>
    <t>2019_5_Not London_No</t>
  </si>
  <si>
    <t>2019_5_Not London_No answer</t>
  </si>
  <si>
    <t>2019_5_Not London_Yes</t>
  </si>
  <si>
    <t>2019_6_London_No</t>
  </si>
  <si>
    <t>2019_6_London_No answer</t>
  </si>
  <si>
    <t>2019_6_London_Yes</t>
  </si>
  <si>
    <t>2019_6_Not London_No</t>
  </si>
  <si>
    <t>2019_6_Not London_No answer</t>
  </si>
  <si>
    <t>2019_6_Not London_Yes</t>
  </si>
  <si>
    <t>2019_7_London_No</t>
  </si>
  <si>
    <t>2019_7_London_No answer</t>
  </si>
  <si>
    <t>2019_7_London_Yes</t>
  </si>
  <si>
    <t>2019_7_Not London_No</t>
  </si>
  <si>
    <t>2019_7_Not London_No answer</t>
  </si>
  <si>
    <t>2019_7_Not London_Yes</t>
  </si>
  <si>
    <t>2019_8_London_No</t>
  </si>
  <si>
    <t>2019_8_London_Yes</t>
  </si>
  <si>
    <t>2019_8_Not London_No</t>
  </si>
  <si>
    <t>2019_8_Not London_No answer</t>
  </si>
  <si>
    <t>2019_8_Not London_Yes</t>
  </si>
  <si>
    <t>2019_9_London_No</t>
  </si>
  <si>
    <t>2019_9_London_Yes</t>
  </si>
  <si>
    <t>2019_9_Not London_NA</t>
  </si>
  <si>
    <t>2019_9_Not London_No</t>
  </si>
  <si>
    <t>2019_9_Not London_No answer</t>
  </si>
  <si>
    <t>2019_9_Not London_Yes</t>
  </si>
  <si>
    <t>2019_10_London_No</t>
  </si>
  <si>
    <t>2019_10_London_Yes</t>
  </si>
  <si>
    <t>2019_10_Not London_No</t>
  </si>
  <si>
    <t>2019_10_Not London_Yes</t>
  </si>
  <si>
    <t>2019_11_London_No</t>
  </si>
  <si>
    <t>2019_11_London_Yes</t>
  </si>
  <si>
    <t>2019_11_Not London_NA</t>
  </si>
  <si>
    <t>2019_11_Not London_No</t>
  </si>
  <si>
    <t>2019_11_Not London_Yes</t>
  </si>
  <si>
    <t>2019_12_London_No</t>
  </si>
  <si>
    <t>2019_12_London_Yes</t>
  </si>
  <si>
    <t>2019_12_Not London_No</t>
  </si>
  <si>
    <t>2019_12_Not London_Yes</t>
  </si>
  <si>
    <t>2019_13_London_No</t>
  </si>
  <si>
    <t>2019_13_London_Yes</t>
  </si>
  <si>
    <t>2019_13_Not London_NA</t>
  </si>
  <si>
    <t>2019_13_Not London_No</t>
  </si>
  <si>
    <t>2019_13_Not London_Yes</t>
  </si>
  <si>
    <t>2019_14_London_No</t>
  </si>
  <si>
    <t>2019_14_London_No answer</t>
  </si>
  <si>
    <t>2019_14_London_Yes</t>
  </si>
  <si>
    <t>2019_14_Not London_NA</t>
  </si>
  <si>
    <t>2019_14_Not London_No</t>
  </si>
  <si>
    <t>2019_14_Not London_Yes</t>
  </si>
  <si>
    <t>2019_15_London_No</t>
  </si>
  <si>
    <t>2019_15_London_Yes</t>
  </si>
  <si>
    <t>2019_15_Not London_NA</t>
  </si>
  <si>
    <t>2019_15_Not London_No</t>
  </si>
  <si>
    <t>2019_15_Not London_No answer</t>
  </si>
  <si>
    <t>2019_15_Not London_Yes</t>
  </si>
  <si>
    <t>2019_16_London_NA</t>
  </si>
  <si>
    <t>2019_16_London_No</t>
  </si>
  <si>
    <t>2019_16_London_No answer</t>
  </si>
  <si>
    <t>2019_16_London_Yes</t>
  </si>
  <si>
    <t>2019_16_Not London_NA</t>
  </si>
  <si>
    <t>2019_16_Not London_No</t>
  </si>
  <si>
    <t>2019_16_Not London_No answer</t>
  </si>
  <si>
    <t>2019_16_Not London_Yes</t>
  </si>
  <si>
    <t>2019_17_London_No</t>
  </si>
  <si>
    <t>2019_17_London_No answer</t>
  </si>
  <si>
    <t>2019_17_London_Yes</t>
  </si>
  <si>
    <t>2019_17_Not London_NA</t>
  </si>
  <si>
    <t>2019_17_Not London_No</t>
  </si>
  <si>
    <t>2019_17_Not London_No answer</t>
  </si>
  <si>
    <t>2019_17_Not London_Yes</t>
  </si>
  <si>
    <t>2019_18_London_No</t>
  </si>
  <si>
    <t>2019_18_London_No answer</t>
  </si>
  <si>
    <t>2019_18_London_Yes</t>
  </si>
  <si>
    <t>2019_18_Not London_NA</t>
  </si>
  <si>
    <t>2019_18_Not London_No</t>
  </si>
  <si>
    <t>2019_18_Not London_No answer</t>
  </si>
  <si>
    <t>2019_18_Not London_Yes</t>
  </si>
  <si>
    <t>2019_20_London_No</t>
  </si>
  <si>
    <t>2019_20_London_Yes</t>
  </si>
  <si>
    <t>2019_20_Not London_No</t>
  </si>
  <si>
    <t>2019_20_Not London_Yes</t>
  </si>
  <si>
    <t>2019_21_London_No</t>
  </si>
  <si>
    <t>2019_21_London_Yes</t>
  </si>
  <si>
    <t>2019_21_Not London_No</t>
  </si>
  <si>
    <t>2019_21_Not London_Yes</t>
  </si>
  <si>
    <t>2020_-8_London_No</t>
  </si>
  <si>
    <t>2020_-8_Not London_No</t>
  </si>
  <si>
    <t>2020_-8_Not London_Yes</t>
  </si>
  <si>
    <t>2020_1_London_No</t>
  </si>
  <si>
    <t>2020_1_Not London_No</t>
  </si>
  <si>
    <t>2020_1_Not London_Yes</t>
  </si>
  <si>
    <t>2020_2_London_No</t>
  </si>
  <si>
    <t>2020_2_London_Yes</t>
  </si>
  <si>
    <t>2020_2_Not London_No</t>
  </si>
  <si>
    <t>2020_2_Not London_Yes</t>
  </si>
  <si>
    <t>2020_3_London_No</t>
  </si>
  <si>
    <t>2020_3_London_Yes</t>
  </si>
  <si>
    <t>2020_3_Not London_NA</t>
  </si>
  <si>
    <t>2020_3_Not London_No</t>
  </si>
  <si>
    <t>2020_3_Not London_No answer</t>
  </si>
  <si>
    <t>2020_3_Not London_Yes</t>
  </si>
  <si>
    <t>2020_4_London_No</t>
  </si>
  <si>
    <t>2020_4_London_Yes</t>
  </si>
  <si>
    <t>2020_4_Not London_No</t>
  </si>
  <si>
    <t>2020_4_Not London_No answer</t>
  </si>
  <si>
    <t>2020_4_Not London_Yes</t>
  </si>
  <si>
    <t>2020_5_London_No</t>
  </si>
  <si>
    <t>2020_5_London_Yes</t>
  </si>
  <si>
    <t>2020_5_Not London_No</t>
  </si>
  <si>
    <t>2020_5_Not London_Yes</t>
  </si>
  <si>
    <t>2020_6_London_No</t>
  </si>
  <si>
    <t>2020_6_London_Yes</t>
  </si>
  <si>
    <t>2020_6_Not London_No</t>
  </si>
  <si>
    <t>2020_6_Not London_Yes</t>
  </si>
  <si>
    <t>2020_7_London_No</t>
  </si>
  <si>
    <t>2020_7_London_No answer</t>
  </si>
  <si>
    <t>2020_7_London_Yes</t>
  </si>
  <si>
    <t>2020_7_Not London_No</t>
  </si>
  <si>
    <t>2020_7_Not London_No answer</t>
  </si>
  <si>
    <t>2020_7_Not London_Yes</t>
  </si>
  <si>
    <t>2020_8_London_No</t>
  </si>
  <si>
    <t>2020_8_London_Yes</t>
  </si>
  <si>
    <t>2020_8_Not London_No</t>
  </si>
  <si>
    <t>2020_8_Not London_Yes</t>
  </si>
  <si>
    <t>2020_9_London_No</t>
  </si>
  <si>
    <t>2020_9_London_Yes</t>
  </si>
  <si>
    <t>2020_9_Not London_No</t>
  </si>
  <si>
    <t>2020_9_Not London_Yes</t>
  </si>
  <si>
    <t>2020_10_London_No</t>
  </si>
  <si>
    <t>2020_10_London_Yes</t>
  </si>
  <si>
    <t>2020_10_Not London_No</t>
  </si>
  <si>
    <t>2020_10_Not London_Yes</t>
  </si>
  <si>
    <t>2020_11_London_No</t>
  </si>
  <si>
    <t>2020_11_London_Yes</t>
  </si>
  <si>
    <t>2020_11_Not London_No</t>
  </si>
  <si>
    <t>2020_11_Not London_No answer</t>
  </si>
  <si>
    <t>2020_11_Not London_Yes</t>
  </si>
  <si>
    <t>2020_12_London_No</t>
  </si>
  <si>
    <t>2020_12_London_Yes</t>
  </si>
  <si>
    <t>2020_12_Not London_No</t>
  </si>
  <si>
    <t>2020_12_Not London_Yes</t>
  </si>
  <si>
    <t>2020_13_London_NA</t>
  </si>
  <si>
    <t>2020_13_London_No</t>
  </si>
  <si>
    <t>2020_13_London_Yes</t>
  </si>
  <si>
    <t>2020_13_Not London_No</t>
  </si>
  <si>
    <t>2020_13_Not London_No answer</t>
  </si>
  <si>
    <t>2020_13_Not London_Yes</t>
  </si>
  <si>
    <t>2020_14_London_No</t>
  </si>
  <si>
    <t>2020_14_London_No answer</t>
  </si>
  <si>
    <t>2020_14_London_Yes</t>
  </si>
  <si>
    <t>2020_14_Not London_No</t>
  </si>
  <si>
    <t>2020_14_Not London_No answer</t>
  </si>
  <si>
    <t>2020_14_Not London_Yes</t>
  </si>
  <si>
    <t>2020_15_London_No</t>
  </si>
  <si>
    <t>2020_15_London_Yes</t>
  </si>
  <si>
    <t>2020_15_Not London_No</t>
  </si>
  <si>
    <t>2020_15_Not London_Yes</t>
  </si>
  <si>
    <t>2020_16_London_No</t>
  </si>
  <si>
    <t>2020_16_London_Yes</t>
  </si>
  <si>
    <t>2020_16_Not London_NA</t>
  </si>
  <si>
    <t>2020_16_Not London_No</t>
  </si>
  <si>
    <t>2020_16_Not London_Yes</t>
  </si>
  <si>
    <t>2020_17_London_No</t>
  </si>
  <si>
    <t>2020_17_London_Yes</t>
  </si>
  <si>
    <t>2020_17_Not London_No</t>
  </si>
  <si>
    <t>2020_17_Not London_No answer</t>
  </si>
  <si>
    <t>2020_17_Not London_Yes</t>
  </si>
  <si>
    <t>2020_18_London_No</t>
  </si>
  <si>
    <t>2020_18_London_Yes</t>
  </si>
  <si>
    <t>2020_18_Not London_No</t>
  </si>
  <si>
    <t>2020_18_Not London_No answer</t>
  </si>
  <si>
    <t>2020_18_Not London_Yes</t>
  </si>
  <si>
    <t>2020_20_London_No</t>
  </si>
  <si>
    <t>2020_20_London_Yes</t>
  </si>
  <si>
    <t>2020_20_Not London_No</t>
  </si>
  <si>
    <t>2020_20_Not London_Yes</t>
  </si>
  <si>
    <t>2020_21_London_No</t>
  </si>
  <si>
    <t>2020_21_London_Yes</t>
  </si>
  <si>
    <t>2020_21_Not London_No</t>
  </si>
  <si>
    <t>2020_21_Not London_Yes</t>
  </si>
  <si>
    <t>2021_-8_London_No</t>
  </si>
  <si>
    <t>2021_-8_Not London_No</t>
  </si>
  <si>
    <t>2021_-8_Not London_Yes</t>
  </si>
  <si>
    <t>2021_1_London_No</t>
  </si>
  <si>
    <t>2021_1_London_Yes</t>
  </si>
  <si>
    <t>2021_1_Not London_No</t>
  </si>
  <si>
    <t>2021_1_Not London_Yes</t>
  </si>
  <si>
    <t>2021_2_London_No</t>
  </si>
  <si>
    <t>2021_2_London_Yes</t>
  </si>
  <si>
    <t>2021_2_Not London_No</t>
  </si>
  <si>
    <t>2021_2_Not London_Yes</t>
  </si>
  <si>
    <t>2021_3_London_No</t>
  </si>
  <si>
    <t>2021_3_London_Yes</t>
  </si>
  <si>
    <t>2021_3_Not London_No</t>
  </si>
  <si>
    <t>2021_3_Not London_No answer</t>
  </si>
  <si>
    <t>2021_3_Not London_Yes</t>
  </si>
  <si>
    <t>2021_4_London_No</t>
  </si>
  <si>
    <t>2021_4_Not London_No</t>
  </si>
  <si>
    <t>2021_4_Not London_Yes</t>
  </si>
  <si>
    <t>2021_5_London_No</t>
  </si>
  <si>
    <t>2021_5_London_Yes</t>
  </si>
  <si>
    <t>2021_5_Not London_No</t>
  </si>
  <si>
    <t>2021_5_Not London_Yes</t>
  </si>
  <si>
    <t>2021_6_London_No</t>
  </si>
  <si>
    <t>2021_6_London_Yes</t>
  </si>
  <si>
    <t>2021_6_Not London_No</t>
  </si>
  <si>
    <t>2021_6_Not London_Yes</t>
  </si>
  <si>
    <t>2021_7_London_No</t>
  </si>
  <si>
    <t>2021_7_London_Yes</t>
  </si>
  <si>
    <t>2021_7_Not London_No</t>
  </si>
  <si>
    <t>2021_7_Not London_No answer</t>
  </si>
  <si>
    <t>2021_7_Not London_Yes</t>
  </si>
  <si>
    <t>2021_8_London_No</t>
  </si>
  <si>
    <t>2021_8_London_No answer</t>
  </si>
  <si>
    <t>2021_8_London_Yes</t>
  </si>
  <si>
    <t>2021_8_Not London_No</t>
  </si>
  <si>
    <t>2021_8_Not London_No answer</t>
  </si>
  <si>
    <t>2021_8_Not London_Yes</t>
  </si>
  <si>
    <t>2021_9_London_No</t>
  </si>
  <si>
    <t>2021_9_London_Yes</t>
  </si>
  <si>
    <t>2021_9_Not London_No</t>
  </si>
  <si>
    <t>2021_9_Not London_No answer</t>
  </si>
  <si>
    <t>2021_9_Not London_Yes</t>
  </si>
  <si>
    <t>2021_10_London_No</t>
  </si>
  <si>
    <t>2021_10_London_Yes</t>
  </si>
  <si>
    <t>2021_10_Not London_No</t>
  </si>
  <si>
    <t>2021_10_Not London_No answer</t>
  </si>
  <si>
    <t>2021_10_Not London_Yes</t>
  </si>
  <si>
    <t>2021_11_London_No</t>
  </si>
  <si>
    <t>2021_11_London_Yes</t>
  </si>
  <si>
    <t>2021_11_Not London_NA</t>
  </si>
  <si>
    <t>2021_11_Not London_No</t>
  </si>
  <si>
    <t>2021_11_Not London_Yes</t>
  </si>
  <si>
    <t>2021_12_London_No</t>
  </si>
  <si>
    <t>2021_12_London_Yes</t>
  </si>
  <si>
    <t>2021_12_Not London_No</t>
  </si>
  <si>
    <t>2021_12_Not London_Yes</t>
  </si>
  <si>
    <t>2021_13_London_No</t>
  </si>
  <si>
    <t>2021_13_London_No answer</t>
  </si>
  <si>
    <t>2021_13_London_Yes</t>
  </si>
  <si>
    <t>2021_13_Not London_No</t>
  </si>
  <si>
    <t>2021_13_Not London_Yes</t>
  </si>
  <si>
    <t>2021_14_London_No</t>
  </si>
  <si>
    <t>2021_14_London_Yes</t>
  </si>
  <si>
    <t>2021_14_Not London_No</t>
  </si>
  <si>
    <t>2021_14_Not London_Yes</t>
  </si>
  <si>
    <t>2021_15_London_No</t>
  </si>
  <si>
    <t>2021_15_London_Yes</t>
  </si>
  <si>
    <t>2021_15_Not London_No</t>
  </si>
  <si>
    <t>2021_15_Not London_No answer</t>
  </si>
  <si>
    <t>2021_15_Not London_Yes</t>
  </si>
  <si>
    <t>2021_16_London_No</t>
  </si>
  <si>
    <t>2021_16_London_No answer</t>
  </si>
  <si>
    <t>2021_16_London_Yes</t>
  </si>
  <si>
    <t>2021_16_Not London_NA</t>
  </si>
  <si>
    <t>2021_16_Not London_No</t>
  </si>
  <si>
    <t>2021_16_Not London_Yes</t>
  </si>
  <si>
    <t>2021_17_London_No</t>
  </si>
  <si>
    <t>2021_17_London_Yes</t>
  </si>
  <si>
    <t>2021_17_Not London_No</t>
  </si>
  <si>
    <t>2021_17_Not London_No answer</t>
  </si>
  <si>
    <t>2021_17_Not London_Yes</t>
  </si>
  <si>
    <t>2021_18_London_No</t>
  </si>
  <si>
    <t>2021_18_London_No answer</t>
  </si>
  <si>
    <t>2021_18_London_Yes</t>
  </si>
  <si>
    <t>2021_18_Not London_No</t>
  </si>
  <si>
    <t>2021_18_Not London_No answer</t>
  </si>
  <si>
    <t>2021_18_Not London_Yes</t>
  </si>
  <si>
    <t>2021_20_London_No</t>
  </si>
  <si>
    <t>2021_20_London_Yes</t>
  </si>
  <si>
    <t>2021_20_Not London_No</t>
  </si>
  <si>
    <t>2021_20_Not London_Yes</t>
  </si>
  <si>
    <t>2021_21_London_No</t>
  </si>
  <si>
    <t>2021_21_London_Yes</t>
  </si>
  <si>
    <t>2021_21_Not London_No</t>
  </si>
  <si>
    <t>2021_21_Not London_Yes</t>
  </si>
  <si>
    <t>2022_-8_London_Yes</t>
  </si>
  <si>
    <t>2022_-8_Not London_No</t>
  </si>
  <si>
    <t>2022_-8_Not London_No answer</t>
  </si>
  <si>
    <t>2022_-8_Not London_Yes</t>
  </si>
  <si>
    <t>2022_1_London_No</t>
  </si>
  <si>
    <t>2022_1_London_Yes</t>
  </si>
  <si>
    <t>2022_1_Not London_No</t>
  </si>
  <si>
    <t>2022_1_Not London_Yes</t>
  </si>
  <si>
    <t>2022_2_London_No</t>
  </si>
  <si>
    <t>2022_2_London_Yes</t>
  </si>
  <si>
    <t>2022_2_Not London_No</t>
  </si>
  <si>
    <t>2022_2_Not London_Yes</t>
  </si>
  <si>
    <t>2022_3_London_No</t>
  </si>
  <si>
    <t>2022_3_London_Yes</t>
  </si>
  <si>
    <t>2022_3_Not London_NA</t>
  </si>
  <si>
    <t>2022_3_Not London_No</t>
  </si>
  <si>
    <t>2022_3_Not London_No answer</t>
  </si>
  <si>
    <t>2022_3_Not London_Yes</t>
  </si>
  <si>
    <t>2022_4_London_No</t>
  </si>
  <si>
    <t>2022_4_Not London_No</t>
  </si>
  <si>
    <t>2022_4_Not London_Yes</t>
  </si>
  <si>
    <t>2022_5_London_No</t>
  </si>
  <si>
    <t>2022_5_Not London_No</t>
  </si>
  <si>
    <t>2022_5_Not London_Yes</t>
  </si>
  <si>
    <t>2022_6_London_No</t>
  </si>
  <si>
    <t>2022_6_London_No answer</t>
  </si>
  <si>
    <t>2022_6_London_Yes</t>
  </si>
  <si>
    <t>2022_6_Not London_No</t>
  </si>
  <si>
    <t>2022_6_Not London_No answer</t>
  </si>
  <si>
    <t>2022_6_Not London_Yes</t>
  </si>
  <si>
    <t>2022_7_London_No</t>
  </si>
  <si>
    <t>2022_7_London_Yes</t>
  </si>
  <si>
    <t>2022_7_Not London_No</t>
  </si>
  <si>
    <t>2022_7_Not London_No answer</t>
  </si>
  <si>
    <t>2022_7_Not London_Yes</t>
  </si>
  <si>
    <t>2022_8_London_No</t>
  </si>
  <si>
    <t>2022_8_London_Yes</t>
  </si>
  <si>
    <t>2022_8_Not London_No</t>
  </si>
  <si>
    <t>2022_8_Not London_No answer</t>
  </si>
  <si>
    <t>2022_8_Not London_Yes</t>
  </si>
  <si>
    <t>2022_9_London_No</t>
  </si>
  <si>
    <t>2022_9_London_Yes</t>
  </si>
  <si>
    <t>2022_9_Not London_No</t>
  </si>
  <si>
    <t>2022_9_Not London_No answer</t>
  </si>
  <si>
    <t>2022_9_Not London_Yes</t>
  </si>
  <si>
    <t>2022_10_London_No</t>
  </si>
  <si>
    <t>2022_10_London_Yes</t>
  </si>
  <si>
    <t>2022_10_Not London_No</t>
  </si>
  <si>
    <t>2022_10_Not London_No answer</t>
  </si>
  <si>
    <t>2022_10_Not London_Yes</t>
  </si>
  <si>
    <t>2022_11_London_No</t>
  </si>
  <si>
    <t>2022_11_London_Yes</t>
  </si>
  <si>
    <t>2022_11_Not London_No</t>
  </si>
  <si>
    <t>2022_11_Not London_Yes</t>
  </si>
  <si>
    <t>2022_12_London_No</t>
  </si>
  <si>
    <t>2022_12_London_Yes</t>
  </si>
  <si>
    <t>2022_12_Not London_No</t>
  </si>
  <si>
    <t>2022_12_Not London_Yes</t>
  </si>
  <si>
    <t>2022_13_London_No</t>
  </si>
  <si>
    <t>2022_13_London_No answer</t>
  </si>
  <si>
    <t>2022_13_London_Yes</t>
  </si>
  <si>
    <t>2022_13_Not London_No</t>
  </si>
  <si>
    <t>2022_13_Not London_No answer</t>
  </si>
  <si>
    <t>2022_13_Not London_Yes</t>
  </si>
  <si>
    <t>2022_14_London_No</t>
  </si>
  <si>
    <t>2022_14_London_Yes</t>
  </si>
  <si>
    <t>2022_14_Not London_No</t>
  </si>
  <si>
    <t>2022_14_Not London_No answer</t>
  </si>
  <si>
    <t>2022_14_Not London_Yes</t>
  </si>
  <si>
    <t>2022_15_London_No</t>
  </si>
  <si>
    <t>2022_15_London_No answer</t>
  </si>
  <si>
    <t>2022_15_London_Yes</t>
  </si>
  <si>
    <t>2022_15_Not London_No</t>
  </si>
  <si>
    <t>2022_15_Not London_Yes</t>
  </si>
  <si>
    <t>2022_16_London_No</t>
  </si>
  <si>
    <t>2022_16_London_No answer</t>
  </si>
  <si>
    <t>2022_16_London_Yes</t>
  </si>
  <si>
    <t>2022_16_Not London_No</t>
  </si>
  <si>
    <t>2022_16_Not London_No answer</t>
  </si>
  <si>
    <t>2022_16_Not London_Yes</t>
  </si>
  <si>
    <t>2022_17_London_No</t>
  </si>
  <si>
    <t>2022_17_London_No answer</t>
  </si>
  <si>
    <t>2022_17_London_Yes</t>
  </si>
  <si>
    <t>2022_17_Not London_No</t>
  </si>
  <si>
    <t>2022_17_Not London_No answer</t>
  </si>
  <si>
    <t>2022_17_Not London_Yes</t>
  </si>
  <si>
    <t>2022_18_London_No</t>
  </si>
  <si>
    <t>2022_18_London_No answer</t>
  </si>
  <si>
    <t>2022_18_London_Yes</t>
  </si>
  <si>
    <t>2022_18_Not London_NA</t>
  </si>
  <si>
    <t>2022_18_Not London_No</t>
  </si>
  <si>
    <t>2022_18_Not London_No answer</t>
  </si>
  <si>
    <t>2022_18_Not London_Yes</t>
  </si>
  <si>
    <t>2022_20_London_No</t>
  </si>
  <si>
    <t>2022_20_London_Yes</t>
  </si>
  <si>
    <t>2022_20_Not London_No</t>
  </si>
  <si>
    <t>2022_20_Not London_No answer</t>
  </si>
  <si>
    <t>2022_20_Not London_Yes</t>
  </si>
  <si>
    <t>2022_21_London_No</t>
  </si>
  <si>
    <t>2022_21_London_Yes</t>
  </si>
  <si>
    <t>2022_21_Not London_No</t>
  </si>
  <si>
    <t>2022_21_Not London_No answer</t>
  </si>
  <si>
    <t>2022_21_Not London_Yes</t>
  </si>
  <si>
    <t>occ_job</t>
  </si>
  <si>
    <t>2015_-8_Not London_No answer</t>
  </si>
  <si>
    <t>2015_1_London_No answer</t>
  </si>
  <si>
    <t>2015_1_Not London_No answer</t>
  </si>
  <si>
    <t>2015_2_London_NA</t>
  </si>
  <si>
    <t>2015_2_London_No answer</t>
  </si>
  <si>
    <t>2015_2_Not London_No answer</t>
  </si>
  <si>
    <t>2015_3_London_No answer</t>
  </si>
  <si>
    <t>2015_4_London_No answer</t>
  </si>
  <si>
    <t>2015_4_Not London_NA</t>
  </si>
  <si>
    <t>2015_4_Not London_No answer</t>
  </si>
  <si>
    <t>2015_5_London_No answer</t>
  </si>
  <si>
    <t>2015_8_Not London_No answer</t>
  </si>
  <si>
    <t>2015_9_Not London_NA</t>
  </si>
  <si>
    <t>2016_-8_London_No answer</t>
  </si>
  <si>
    <t>2016_1_London_Yes</t>
  </si>
  <si>
    <t>2016_2_London_No answer</t>
  </si>
  <si>
    <t>2016_4_London_No answer</t>
  </si>
  <si>
    <t>2016_4_Not London_No answer</t>
  </si>
  <si>
    <t>2016_5_London_No answer</t>
  </si>
  <si>
    <t>2016_5_London_Yes</t>
  </si>
  <si>
    <t>2016_5_Not London_No answer</t>
  </si>
  <si>
    <t>2017_-8_London_No</t>
  </si>
  <si>
    <t>2017_1_London_Yes</t>
  </si>
  <si>
    <t>2017_1_Not London_No answer</t>
  </si>
  <si>
    <t>2017_2_London_No answer</t>
  </si>
  <si>
    <t>2017_2_Not London_NA</t>
  </si>
  <si>
    <t>2017_2_Not London_No answer</t>
  </si>
  <si>
    <t>2017_3_Not London_No answer</t>
  </si>
  <si>
    <t>2017_5_Not London_NA</t>
  </si>
  <si>
    <t>2017_5_Not London_No answer</t>
  </si>
  <si>
    <t>2018_-8_Not London_No answer</t>
  </si>
  <si>
    <t>2018_1_London_No answer</t>
  </si>
  <si>
    <t>2018_1_Not London_NA</t>
  </si>
  <si>
    <t>2018_2_London_No answer</t>
  </si>
  <si>
    <t>2018_2_Not London_NA</t>
  </si>
  <si>
    <t>2018_2_Not London_No answer</t>
  </si>
  <si>
    <t>2018_5_London_No answer</t>
  </si>
  <si>
    <t>2018_5_Not London_No answer</t>
  </si>
  <si>
    <t>2018_6_Not London_No answer</t>
  </si>
  <si>
    <t>2018_7_Not London_NA</t>
  </si>
  <si>
    <t>2018_8_Not London_NA</t>
  </si>
  <si>
    <t>2018_9_Not London_No answer</t>
  </si>
  <si>
    <t>2019_-8_Not London_No answer</t>
  </si>
  <si>
    <t>2019_1_London_No answer</t>
  </si>
  <si>
    <t>2019_2_London_NA</t>
  </si>
  <si>
    <t>2019_2_London_No answer</t>
  </si>
  <si>
    <t>2019_2_Not London_NA</t>
  </si>
  <si>
    <t>2019_3_London_NA</t>
  </si>
  <si>
    <t>2019_3_London_No answer</t>
  </si>
  <si>
    <t>2019_4_London_No answer</t>
  </si>
  <si>
    <t>2019_4_Not London_NA</t>
  </si>
  <si>
    <t>2019_4_Not London_No answer</t>
  </si>
  <si>
    <t>2019_5_Not London_NA</t>
  </si>
  <si>
    <t>2019_6_Not London_NA</t>
  </si>
  <si>
    <t>2020_1_London_NA</t>
  </si>
  <si>
    <t>2020_1_London_Yes</t>
  </si>
  <si>
    <t>2020_1_Not London_No answer</t>
  </si>
  <si>
    <t>2020_2_Not London_NA</t>
  </si>
  <si>
    <t>2020_2_Not London_No answer</t>
  </si>
  <si>
    <t>2020_5_Not London_No answer</t>
  </si>
  <si>
    <t>2020_6_Not London_NA</t>
  </si>
  <si>
    <t>2020_6_Not London_No answer</t>
  </si>
  <si>
    <t>2020_8_Not London_No answer</t>
  </si>
  <si>
    <t>2020_9_London_No answer</t>
  </si>
  <si>
    <t>2020_9_Not London_No answer</t>
  </si>
  <si>
    <t>2021_-8_London_Yes</t>
  </si>
  <si>
    <t>2021_1_London_No answer</t>
  </si>
  <si>
    <t>2021_1_Not London_No answer</t>
  </si>
  <si>
    <t>2021_2_London_No answer</t>
  </si>
  <si>
    <t>2021_2_Not London_No answer</t>
  </si>
  <si>
    <t>2021_3_Not London_NA</t>
  </si>
  <si>
    <t>2021_4_London_Yes</t>
  </si>
  <si>
    <t>2021_4_Not London_NA</t>
  </si>
  <si>
    <t>2021_4_Not London_No answer</t>
  </si>
  <si>
    <t>2021_5_Not London_No answer</t>
  </si>
  <si>
    <t>2021_6_Not London_No answer</t>
  </si>
  <si>
    <t>2021_9_London_No answer</t>
  </si>
  <si>
    <t>2022_1_London_No answer</t>
  </si>
  <si>
    <t>2022_2_London_No answer</t>
  </si>
  <si>
    <t>2022_2_Not London_No answer</t>
  </si>
  <si>
    <t>2022_3_London_No answer</t>
  </si>
  <si>
    <t>2022_4_London_No answer</t>
  </si>
  <si>
    <t>2022_4_London_Yes</t>
  </si>
  <si>
    <t>2022_4_Not London_No answer</t>
  </si>
  <si>
    <t>2022_5_London_Yes</t>
  </si>
  <si>
    <t>2022_5_Not London_No answer</t>
  </si>
  <si>
    <t>uprate_weight_ldn</t>
  </si>
  <si>
    <t>quarter_response</t>
  </si>
  <si>
    <t>ILODEFR</t>
  </si>
  <si>
    <t>occ_job_two</t>
  </si>
  <si>
    <t>nte_worker_detail</t>
  </si>
  <si>
    <t>2015_-8_London_Both</t>
  </si>
  <si>
    <t>Both</t>
  </si>
  <si>
    <t>2015_-8_Not London_Both</t>
  </si>
  <si>
    <t>2015_-8_Not London_Evening</t>
  </si>
  <si>
    <t>Evening</t>
  </si>
  <si>
    <t>2015_1_London_Evening</t>
  </si>
  <si>
    <t>2015_1_London_Night</t>
  </si>
  <si>
    <t>Night</t>
  </si>
  <si>
    <t>2015_1_Not London_Both</t>
  </si>
  <si>
    <t>2015_1_Not London_Evening</t>
  </si>
  <si>
    <t>2015_1_Not London_Night</t>
  </si>
  <si>
    <t>2015_2_London_Both</t>
  </si>
  <si>
    <t>2015_2_London_Evening</t>
  </si>
  <si>
    <t>2015_2_Not London_Both</t>
  </si>
  <si>
    <t>2015_2_Not London_Evening</t>
  </si>
  <si>
    <t>2015_2_Not London_Night</t>
  </si>
  <si>
    <t>2015_3_London_Both</t>
  </si>
  <si>
    <t>2015_3_London_Evening</t>
  </si>
  <si>
    <t>2015_3_London_Night</t>
  </si>
  <si>
    <t>2015_3_Not London_Both</t>
  </si>
  <si>
    <t>2015_3_Not London_Evening</t>
  </si>
  <si>
    <t>2015_3_Not London_Night</t>
  </si>
  <si>
    <t>2015_4_London_Evening</t>
  </si>
  <si>
    <t>2015_4_Not London_Both</t>
  </si>
  <si>
    <t>2015_4_Not London_Evening</t>
  </si>
  <si>
    <t>2015_5_London_Both</t>
  </si>
  <si>
    <t>2015_5_Not London_Both</t>
  </si>
  <si>
    <t>2015_5_Not London_Evening</t>
  </si>
  <si>
    <t>2015_5_Not London_Night</t>
  </si>
  <si>
    <t>2015_6_London_Both</t>
  </si>
  <si>
    <t>2015_6_London_Evening</t>
  </si>
  <si>
    <t>2015_6_London_Night</t>
  </si>
  <si>
    <t>2015_6_Not London_Both</t>
  </si>
  <si>
    <t>2015_6_Not London_Evening</t>
  </si>
  <si>
    <t>2015_6_Not London_Night</t>
  </si>
  <si>
    <t>2015_7_London_Both</t>
  </si>
  <si>
    <t>2015_7_London_Evening</t>
  </si>
  <si>
    <t>2015_7_London_Night</t>
  </si>
  <si>
    <t>2015_7_Not London_Both</t>
  </si>
  <si>
    <t>2015_7_Not London_Evening</t>
  </si>
  <si>
    <t>2015_7_Not London_Night</t>
  </si>
  <si>
    <t>2015_8_London_Both</t>
  </si>
  <si>
    <t>2015_8_London_Evening</t>
  </si>
  <si>
    <t>2015_8_London_Night</t>
  </si>
  <si>
    <t>2015_8_Not London_Both</t>
  </si>
  <si>
    <t>2015_8_Not London_Evening</t>
  </si>
  <si>
    <t>2015_8_Not London_Night</t>
  </si>
  <si>
    <t>2015_9_London_Both</t>
  </si>
  <si>
    <t>2015_9_London_Evening</t>
  </si>
  <si>
    <t>2015_9_London_Night</t>
  </si>
  <si>
    <t>2015_9_Not London_Both</t>
  </si>
  <si>
    <t>2015_9_Not London_Evening</t>
  </si>
  <si>
    <t>2015_9_Not London_Night</t>
  </si>
  <si>
    <t>2015_10_London_Both</t>
  </si>
  <si>
    <t>2015_10_London_Evening</t>
  </si>
  <si>
    <t>2015_10_London_Night</t>
  </si>
  <si>
    <t>2015_10_Not London_Both</t>
  </si>
  <si>
    <t>2015_10_Not London_Evening</t>
  </si>
  <si>
    <t>2015_10_Not London_Night</t>
  </si>
  <si>
    <t>2015_11_London_Both</t>
  </si>
  <si>
    <t>2015_11_London_Evening</t>
  </si>
  <si>
    <t>2015_11_London_Night</t>
  </si>
  <si>
    <t>2015_11_Not London_Both</t>
  </si>
  <si>
    <t>2015_11_Not London_Evening</t>
  </si>
  <si>
    <t>2015_11_Not London_Night</t>
  </si>
  <si>
    <t>2015_12_London_Both</t>
  </si>
  <si>
    <t>2015_12_London_Evening</t>
  </si>
  <si>
    <t>2015_12_Not London_Both</t>
  </si>
  <si>
    <t>2015_12_Not London_Evening</t>
  </si>
  <si>
    <t>2015_12_Not London_Night</t>
  </si>
  <si>
    <t>2015_13_London_Both</t>
  </si>
  <si>
    <t>2015_13_London_Evening</t>
  </si>
  <si>
    <t>2015_13_London_Night</t>
  </si>
  <si>
    <t>2015_13_Not London_Both</t>
  </si>
  <si>
    <t>2015_13_Not London_Evening</t>
  </si>
  <si>
    <t>2015_13_Not London_Night</t>
  </si>
  <si>
    <t>2015_14_London_Both</t>
  </si>
  <si>
    <t>2015_14_London_Evening</t>
  </si>
  <si>
    <t>2015_14_London_Night</t>
  </si>
  <si>
    <t>2015_14_Not London_Both</t>
  </si>
  <si>
    <t>2015_14_Not London_Evening</t>
  </si>
  <si>
    <t>2015_14_Not London_Night</t>
  </si>
  <si>
    <t>2015_15_London_Both</t>
  </si>
  <si>
    <t>2015_15_London_Evening</t>
  </si>
  <si>
    <t>2015_15_London_Night</t>
  </si>
  <si>
    <t>2015_15_Not London_Both</t>
  </si>
  <si>
    <t>2015_15_Not London_Evening</t>
  </si>
  <si>
    <t>2015_15_Not London_Night</t>
  </si>
  <si>
    <t>2015_16_London_Both</t>
  </si>
  <si>
    <t>2015_16_London_Evening</t>
  </si>
  <si>
    <t>2015_16_London_Night</t>
  </si>
  <si>
    <t>2015_16_Not London_Both</t>
  </si>
  <si>
    <t>2015_16_Not London_Evening</t>
  </si>
  <si>
    <t>2015_16_Not London_Night</t>
  </si>
  <si>
    <t>2015_17_London_Both</t>
  </si>
  <si>
    <t>2015_17_London_Evening</t>
  </si>
  <si>
    <t>2015_17_London_Night</t>
  </si>
  <si>
    <t>2015_17_Not London_Both</t>
  </si>
  <si>
    <t>2015_17_Not London_Evening</t>
  </si>
  <si>
    <t>2015_17_Not London_Night</t>
  </si>
  <si>
    <t>2015_18_London_Both</t>
  </si>
  <si>
    <t>2015_18_London_Evening</t>
  </si>
  <si>
    <t>2015_18_Not London_Both</t>
  </si>
  <si>
    <t>2015_18_Not London_Evening</t>
  </si>
  <si>
    <t>2015_18_Not London_Night</t>
  </si>
  <si>
    <t>2015_20_London_Both</t>
  </si>
  <si>
    <t>2015_20_London_Evening</t>
  </si>
  <si>
    <t>2015_20_Not London_Both</t>
  </si>
  <si>
    <t>2015_20_Not London_Evening</t>
  </si>
  <si>
    <t>2015_21_London_Evening</t>
  </si>
  <si>
    <t>2015_21_Not London_Both</t>
  </si>
  <si>
    <t>2015_21_Not London_Evening</t>
  </si>
  <si>
    <t>2016_-8_London_Evening</t>
  </si>
  <si>
    <t>2016_-8_Not London_Both</t>
  </si>
  <si>
    <t>2016_-8_Not London_Evening</t>
  </si>
  <si>
    <t>2016_-8_Not London_Night</t>
  </si>
  <si>
    <t>2016_1_Not London_Both</t>
  </si>
  <si>
    <t>2016_1_Not London_Evening</t>
  </si>
  <si>
    <t>2016_1_Not London_Night</t>
  </si>
  <si>
    <t>2016_2_London_Both</t>
  </si>
  <si>
    <t>2016_2_London_Evening</t>
  </si>
  <si>
    <t>2016_2_Not London_Both</t>
  </si>
  <si>
    <t>2016_2_Not London_Evening</t>
  </si>
  <si>
    <t>2016_2_Not London_Night</t>
  </si>
  <si>
    <t>2016_3_London_Both</t>
  </si>
  <si>
    <t>2016_3_London_Evening</t>
  </si>
  <si>
    <t>2016_3_London_Night</t>
  </si>
  <si>
    <t>2016_3_Not London_Both</t>
  </si>
  <si>
    <t>2016_3_Not London_Evening</t>
  </si>
  <si>
    <t>2016_3_Not London_Night</t>
  </si>
  <si>
    <t>2016_4_London_Both</t>
  </si>
  <si>
    <t>2016_4_London_Evening</t>
  </si>
  <si>
    <t>2016_4_Not London_Both</t>
  </si>
  <si>
    <t>2016_4_Not London_Evening</t>
  </si>
  <si>
    <t>2016_4_Not London_Night</t>
  </si>
  <si>
    <t>2016_5_Not London_Both</t>
  </si>
  <si>
    <t>2016_5_Not London_Evening</t>
  </si>
  <si>
    <t>2016_5_Not London_Night</t>
  </si>
  <si>
    <t>2016_6_London_Both</t>
  </si>
  <si>
    <t>2016_6_London_Evening</t>
  </si>
  <si>
    <t>2016_6_London_Night</t>
  </si>
  <si>
    <t>2016_6_Not London_Both</t>
  </si>
  <si>
    <t>2016_6_Not London_Evening</t>
  </si>
  <si>
    <t>2016_6_Not London_Night</t>
  </si>
  <si>
    <t>2016_7_London_Both</t>
  </si>
  <si>
    <t>2016_7_London_Evening</t>
  </si>
  <si>
    <t>2016_7_London_Night</t>
  </si>
  <si>
    <t>2016_7_Not London_Both</t>
  </si>
  <si>
    <t>2016_7_Not London_Evening</t>
  </si>
  <si>
    <t>2016_7_Not London_Night</t>
  </si>
  <si>
    <t>2016_8_London_Both</t>
  </si>
  <si>
    <t>2016_8_London_Evening</t>
  </si>
  <si>
    <t>2016_8_London_Night</t>
  </si>
  <si>
    <t>2016_8_Not London_Both</t>
  </si>
  <si>
    <t>2016_8_Not London_Evening</t>
  </si>
  <si>
    <t>2016_8_Not London_Night</t>
  </si>
  <si>
    <t>2016_9_London_Both</t>
  </si>
  <si>
    <t>2016_9_London_Evening</t>
  </si>
  <si>
    <t>2016_9_London_Night</t>
  </si>
  <si>
    <t>2016_9_Not London_Both</t>
  </si>
  <si>
    <t>2016_9_Not London_Evening</t>
  </si>
  <si>
    <t>2016_9_Not London_Night</t>
  </si>
  <si>
    <t>2016_10_London_Both</t>
  </si>
  <si>
    <t>2016_10_London_Evening</t>
  </si>
  <si>
    <t>2016_10_London_Night</t>
  </si>
  <si>
    <t>2016_10_Not London_Both</t>
  </si>
  <si>
    <t>2016_10_Not London_Evening</t>
  </si>
  <si>
    <t>2016_10_Not London_Night</t>
  </si>
  <si>
    <t>2016_11_London_Both</t>
  </si>
  <si>
    <t>2016_11_London_Evening</t>
  </si>
  <si>
    <t>2016_11_Not London_Both</t>
  </si>
  <si>
    <t>2016_11_Not London_Evening</t>
  </si>
  <si>
    <t>2016_11_Not London_Night</t>
  </si>
  <si>
    <t>2016_12_London_Evening</t>
  </si>
  <si>
    <t>2016_12_Not London_Both</t>
  </si>
  <si>
    <t>2016_12_Not London_Evening</t>
  </si>
  <si>
    <t>2016_13_London_Both</t>
  </si>
  <si>
    <t>2016_13_London_Evening</t>
  </si>
  <si>
    <t>2016_13_London_Night</t>
  </si>
  <si>
    <t>2016_13_Not London_Both</t>
  </si>
  <si>
    <t>2016_13_Not London_Evening</t>
  </si>
  <si>
    <t>2016_13_Not London_Night</t>
  </si>
  <si>
    <t>2016_14_London_Both</t>
  </si>
  <si>
    <t>2016_14_London_Evening</t>
  </si>
  <si>
    <t>2016_14_London_Night</t>
  </si>
  <si>
    <t>2016_14_Not London_Both</t>
  </si>
  <si>
    <t>2016_14_Not London_Evening</t>
  </si>
  <si>
    <t>2016_14_Not London_Night</t>
  </si>
  <si>
    <t>2016_15_London_Both</t>
  </si>
  <si>
    <t>2016_15_London_Evening</t>
  </si>
  <si>
    <t>2016_15_London_Night</t>
  </si>
  <si>
    <t>2016_15_Not London_Both</t>
  </si>
  <si>
    <t>2016_15_Not London_Evening</t>
  </si>
  <si>
    <t>2016_15_Not London_Night</t>
  </si>
  <si>
    <t>2016_16_London_Both</t>
  </si>
  <si>
    <t>2016_16_London_Evening</t>
  </si>
  <si>
    <t>2016_16_London_Night</t>
  </si>
  <si>
    <t>2016_16_Not London_Both</t>
  </si>
  <si>
    <t>2016_16_Not London_Evening</t>
  </si>
  <si>
    <t>2016_16_Not London_Night</t>
  </si>
  <si>
    <t>2016_17_London_Both</t>
  </si>
  <si>
    <t>2016_17_London_Evening</t>
  </si>
  <si>
    <t>2016_17_London_Night</t>
  </si>
  <si>
    <t>2016_17_Not London_Both</t>
  </si>
  <si>
    <t>2016_17_Not London_Evening</t>
  </si>
  <si>
    <t>2016_17_Not London_Night</t>
  </si>
  <si>
    <t>2016_18_London_Both</t>
  </si>
  <si>
    <t>2016_18_London_Evening</t>
  </si>
  <si>
    <t>2016_18_London_Night</t>
  </si>
  <si>
    <t>2016_18_Not London_Both</t>
  </si>
  <si>
    <t>2016_18_Not London_Evening</t>
  </si>
  <si>
    <t>2016_18_Not London_Night</t>
  </si>
  <si>
    <t>2016_20_London_Both</t>
  </si>
  <si>
    <t>2016_20_London_Evening</t>
  </si>
  <si>
    <t>2016_20_Not London_Both</t>
  </si>
  <si>
    <t>2016_20_Not London_Evening</t>
  </si>
  <si>
    <t>2016_21_London_Both</t>
  </si>
  <si>
    <t>2016_21_London_Evening</t>
  </si>
  <si>
    <t>2016_21_Not London_Both</t>
  </si>
  <si>
    <t>2016_21_Not London_Evening</t>
  </si>
  <si>
    <t>2017_-8_London_Evening</t>
  </si>
  <si>
    <t>2017_-8_Not London_Both</t>
  </si>
  <si>
    <t>2017_-8_Not London_Evening</t>
  </si>
  <si>
    <t>2017_-8_Not London_Night</t>
  </si>
  <si>
    <t>2017_1_Not London_Both</t>
  </si>
  <si>
    <t>2017_1_Not London_Evening</t>
  </si>
  <si>
    <t>2017_1_Not London_Night</t>
  </si>
  <si>
    <t>2017_2_London_Evening</t>
  </si>
  <si>
    <t>2017_2_Not London_Both</t>
  </si>
  <si>
    <t>2017_2_Not London_Evening</t>
  </si>
  <si>
    <t>2017_2_Not London_Night</t>
  </si>
  <si>
    <t>2017_3_London_Both</t>
  </si>
  <si>
    <t>2017_3_London_Evening</t>
  </si>
  <si>
    <t>2017_3_London_Night</t>
  </si>
  <si>
    <t>2017_3_Not London_Both</t>
  </si>
  <si>
    <t>2017_3_Not London_Evening</t>
  </si>
  <si>
    <t>2017_3_Not London_Night</t>
  </si>
  <si>
    <t>2017_4_London_Both</t>
  </si>
  <si>
    <t>2017_4_London_Evening</t>
  </si>
  <si>
    <t>2017_4_Not London_Both</t>
  </si>
  <si>
    <t>2017_4_Not London_Evening</t>
  </si>
  <si>
    <t>2017_4_Not London_Night</t>
  </si>
  <si>
    <t>2017_5_London_Evening</t>
  </si>
  <si>
    <t>2017_5_Not London_Both</t>
  </si>
  <si>
    <t>2017_5_Not London_Evening</t>
  </si>
  <si>
    <t>2017_5_Not London_Night</t>
  </si>
  <si>
    <t>2017_6_London_Both</t>
  </si>
  <si>
    <t>2017_6_London_Evening</t>
  </si>
  <si>
    <t>2017_6_London_Night</t>
  </si>
  <si>
    <t>2017_6_Not London_Both</t>
  </si>
  <si>
    <t>2017_6_Not London_Evening</t>
  </si>
  <si>
    <t>2017_6_Not London_Night</t>
  </si>
  <si>
    <t>2017_7_London_Both</t>
  </si>
  <si>
    <t>2017_7_London_Evening</t>
  </si>
  <si>
    <t>2017_7_London_Night</t>
  </si>
  <si>
    <t>2017_7_Not London_Both</t>
  </si>
  <si>
    <t>2017_7_Not London_Evening</t>
  </si>
  <si>
    <t>2017_7_Not London_Night</t>
  </si>
  <si>
    <t>2017_8_London_Both</t>
  </si>
  <si>
    <t>2017_8_London_Evening</t>
  </si>
  <si>
    <t>2017_8_London_Night</t>
  </si>
  <si>
    <t>2017_8_Not London_Both</t>
  </si>
  <si>
    <t>2017_8_Not London_Evening</t>
  </si>
  <si>
    <t>2017_8_Not London_Night</t>
  </si>
  <si>
    <t>2017_9_London_Both</t>
  </si>
  <si>
    <t>2017_9_London_Evening</t>
  </si>
  <si>
    <t>2017_9_London_Night</t>
  </si>
  <si>
    <t>2017_9_Not London_Both</t>
  </si>
  <si>
    <t>2017_9_Not London_Evening</t>
  </si>
  <si>
    <t>2017_9_Not London_Night</t>
  </si>
  <si>
    <t>2017_10_London_Both</t>
  </si>
  <si>
    <t>2017_10_London_Evening</t>
  </si>
  <si>
    <t>2017_10_London_Night</t>
  </si>
  <si>
    <t>2017_10_Not London_Both</t>
  </si>
  <si>
    <t>2017_10_Not London_Evening</t>
  </si>
  <si>
    <t>2017_10_Not London_Night</t>
  </si>
  <si>
    <t>2017_11_London_Both</t>
  </si>
  <si>
    <t>2017_11_London_Evening</t>
  </si>
  <si>
    <t>2017_11_London_Night</t>
  </si>
  <si>
    <t>2017_11_Not London_Both</t>
  </si>
  <si>
    <t>2017_11_Not London_Evening</t>
  </si>
  <si>
    <t>2017_11_Not London_Night</t>
  </si>
  <si>
    <t>2017_12_London_Both</t>
  </si>
  <si>
    <t>2017_12_London_Evening</t>
  </si>
  <si>
    <t>2017_12_Not London_Both</t>
  </si>
  <si>
    <t>2017_12_Not London_Evening</t>
  </si>
  <si>
    <t>2017_12_Not London_Night</t>
  </si>
  <si>
    <t>2017_13_London_Both</t>
  </si>
  <si>
    <t>2017_13_London_Evening</t>
  </si>
  <si>
    <t>2017_13_London_Night</t>
  </si>
  <si>
    <t>2017_13_Not London_Both</t>
  </si>
  <si>
    <t>2017_13_Not London_Evening</t>
  </si>
  <si>
    <t>2017_13_Not London_Night</t>
  </si>
  <si>
    <t>2017_14_London_Both</t>
  </si>
  <si>
    <t>2017_14_London_Evening</t>
  </si>
  <si>
    <t>2017_14_London_Night</t>
  </si>
  <si>
    <t>2017_14_Not London_Both</t>
  </si>
  <si>
    <t>2017_14_Not London_Evening</t>
  </si>
  <si>
    <t>2017_14_Not London_Night</t>
  </si>
  <si>
    <t>2017_15_London_Both</t>
  </si>
  <si>
    <t>2017_15_London_Evening</t>
  </si>
  <si>
    <t>2017_15_London_Night</t>
  </si>
  <si>
    <t>2017_15_Not London_Both</t>
  </si>
  <si>
    <t>2017_15_Not London_Evening</t>
  </si>
  <si>
    <t>2017_15_Not London_Night</t>
  </si>
  <si>
    <t>2017_16_London_Both</t>
  </si>
  <si>
    <t>2017_16_London_Evening</t>
  </si>
  <si>
    <t>2017_16_Not London_Both</t>
  </si>
  <si>
    <t>2017_16_Not London_Evening</t>
  </si>
  <si>
    <t>2017_16_Not London_Night</t>
  </si>
  <si>
    <t>2017_17_London_Both</t>
  </si>
  <si>
    <t>2017_17_London_Evening</t>
  </si>
  <si>
    <t>2017_17_London_Night</t>
  </si>
  <si>
    <t>2017_17_Not London_Both</t>
  </si>
  <si>
    <t>2017_17_Not London_Evening</t>
  </si>
  <si>
    <t>2017_17_Not London_Night</t>
  </si>
  <si>
    <t>2017_18_London_Both</t>
  </si>
  <si>
    <t>2017_18_London_Evening</t>
  </si>
  <si>
    <t>2017_18_London_Night</t>
  </si>
  <si>
    <t>2017_18_Not London_Both</t>
  </si>
  <si>
    <t>2017_18_Not London_Evening</t>
  </si>
  <si>
    <t>2017_18_Not London_Night</t>
  </si>
  <si>
    <t>2017_20_London_Evening</t>
  </si>
  <si>
    <t>2017_20_Not London_Both</t>
  </si>
  <si>
    <t>2017_20_Not London_Evening</t>
  </si>
  <si>
    <t>2017_21_London_Both</t>
  </si>
  <si>
    <t>2017_21_London_Evening</t>
  </si>
  <si>
    <t>2017_21_Not London_Both</t>
  </si>
  <si>
    <t>2017_21_Not London_Evening</t>
  </si>
  <si>
    <t>2018_-8_Not London_Both</t>
  </si>
  <si>
    <t>2018_-8_Not London_Evening</t>
  </si>
  <si>
    <t>2018_-8_Not London_Night</t>
  </si>
  <si>
    <t>2018_1_London_Evening</t>
  </si>
  <si>
    <t>2018_1_Not London_Both</t>
  </si>
  <si>
    <t>2018_1_Not London_Evening</t>
  </si>
  <si>
    <t>2018_1_Not London_Night</t>
  </si>
  <si>
    <t>2018_2_London_Both</t>
  </si>
  <si>
    <t>2018_2_Not London_Both</t>
  </si>
  <si>
    <t>2018_2_Not London_Evening</t>
  </si>
  <si>
    <t>2018_2_Not London_Night</t>
  </si>
  <si>
    <t>2018_3_London_Both</t>
  </si>
  <si>
    <t>2018_3_London_Evening</t>
  </si>
  <si>
    <t>2018_3_London_Night</t>
  </si>
  <si>
    <t>2018_3_Not London_Both</t>
  </si>
  <si>
    <t>2018_3_Not London_Evening</t>
  </si>
  <si>
    <t>2018_3_Not London_Night</t>
  </si>
  <si>
    <t>2018_4_London_Evening</t>
  </si>
  <si>
    <t>2018_4_Not London_Both</t>
  </si>
  <si>
    <t>2018_4_Not London_Evening</t>
  </si>
  <si>
    <t>2018_4_Not London_Night</t>
  </si>
  <si>
    <t>2018_5_London_Both</t>
  </si>
  <si>
    <t>2018_5_London_Evening</t>
  </si>
  <si>
    <t>2018_5_London_Night</t>
  </si>
  <si>
    <t>2018_5_Not London_Both</t>
  </si>
  <si>
    <t>2018_5_Not London_Evening</t>
  </si>
  <si>
    <t>2018_5_Not London_Night</t>
  </si>
  <si>
    <t>2018_6_London_Both</t>
  </si>
  <si>
    <t>2018_6_London_Evening</t>
  </si>
  <si>
    <t>2018_6_London_Night</t>
  </si>
  <si>
    <t>2018_6_Not London_Both</t>
  </si>
  <si>
    <t>2018_6_Not London_Evening</t>
  </si>
  <si>
    <t>2018_6_Not London_Night</t>
  </si>
  <si>
    <t>2018_7_London_Both</t>
  </si>
  <si>
    <t>2018_7_London_Evening</t>
  </si>
  <si>
    <t>2018_7_London_Night</t>
  </si>
  <si>
    <t>2018_7_Not London_Both</t>
  </si>
  <si>
    <t>2018_7_Not London_Evening</t>
  </si>
  <si>
    <t>2018_7_Not London_Night</t>
  </si>
  <si>
    <t>2018_8_London_Both</t>
  </si>
  <si>
    <t>2018_8_London_Evening</t>
  </si>
  <si>
    <t>2018_8_London_Night</t>
  </si>
  <si>
    <t>2018_8_Not London_Both</t>
  </si>
  <si>
    <t>2018_8_Not London_Evening</t>
  </si>
  <si>
    <t>2018_8_Not London_Night</t>
  </si>
  <si>
    <t>2018_9_London_Both</t>
  </si>
  <si>
    <t>2018_9_London_Evening</t>
  </si>
  <si>
    <t>2018_9_London_Night</t>
  </si>
  <si>
    <t>2018_9_Not London_Both</t>
  </si>
  <si>
    <t>2018_9_Not London_Evening</t>
  </si>
  <si>
    <t>2018_9_Not London_Night</t>
  </si>
  <si>
    <t>2018_10_London_Both</t>
  </si>
  <si>
    <t>2018_10_London_Evening</t>
  </si>
  <si>
    <t>2018_10_London_Night</t>
  </si>
  <si>
    <t>2018_10_Not London_Both</t>
  </si>
  <si>
    <t>2018_10_Not London_Evening</t>
  </si>
  <si>
    <t>2018_10_Not London_Night</t>
  </si>
  <si>
    <t>2018_11_London_Both</t>
  </si>
  <si>
    <t>2018_11_London_Evening</t>
  </si>
  <si>
    <t>2018_11_London_Night</t>
  </si>
  <si>
    <t>2018_11_Not London_Both</t>
  </si>
  <si>
    <t>2018_11_Not London_Evening</t>
  </si>
  <si>
    <t>2018_11_Not London_Night</t>
  </si>
  <si>
    <t>2018_12_London_Evening</t>
  </si>
  <si>
    <t>2018_12_London_Night</t>
  </si>
  <si>
    <t>2018_12_Not London_Both</t>
  </si>
  <si>
    <t>2018_12_Not London_Evening</t>
  </si>
  <si>
    <t>2018_12_Not London_Night</t>
  </si>
  <si>
    <t>2018_13_London_Both</t>
  </si>
  <si>
    <t>2018_13_London_Evening</t>
  </si>
  <si>
    <t>2018_13_London_Night</t>
  </si>
  <si>
    <t>2018_13_Not London_Both</t>
  </si>
  <si>
    <t>2018_13_Not London_Evening</t>
  </si>
  <si>
    <t>2018_13_Not London_Night</t>
  </si>
  <si>
    <t>2018_14_London_Both</t>
  </si>
  <si>
    <t>2018_14_London_Evening</t>
  </si>
  <si>
    <t>2018_14_London_Night</t>
  </si>
  <si>
    <t>2018_14_Not London_Both</t>
  </si>
  <si>
    <t>2018_14_Not London_Evening</t>
  </si>
  <si>
    <t>2018_14_Not London_Night</t>
  </si>
  <si>
    <t>2018_15_London_Both</t>
  </si>
  <si>
    <t>2018_15_London_Evening</t>
  </si>
  <si>
    <t>2018_15_London_Night</t>
  </si>
  <si>
    <t>2018_15_Not London_Both</t>
  </si>
  <si>
    <t>2018_15_Not London_Evening</t>
  </si>
  <si>
    <t>2018_15_Not London_Night</t>
  </si>
  <si>
    <t>2018_16_London_Both</t>
  </si>
  <si>
    <t>2018_16_London_Evening</t>
  </si>
  <si>
    <t>2018_16_London_Night</t>
  </si>
  <si>
    <t>2018_16_Not London_Both</t>
  </si>
  <si>
    <t>2018_16_Not London_Evening</t>
  </si>
  <si>
    <t>2018_16_Not London_Night</t>
  </si>
  <si>
    <t>2018_17_London_Both</t>
  </si>
  <si>
    <t>2018_17_London_Evening</t>
  </si>
  <si>
    <t>2018_17_London_Night</t>
  </si>
  <si>
    <t>2018_17_Not London_Both</t>
  </si>
  <si>
    <t>2018_17_Not London_Evening</t>
  </si>
  <si>
    <t>2018_17_Not London_Night</t>
  </si>
  <si>
    <t>2018_18_London_Both</t>
  </si>
  <si>
    <t>2018_18_London_Evening</t>
  </si>
  <si>
    <t>2018_18_London_Night</t>
  </si>
  <si>
    <t>2018_18_Not London_Both</t>
  </si>
  <si>
    <t>2018_18_Not London_Evening</t>
  </si>
  <si>
    <t>2018_18_Not London_Night</t>
  </si>
  <si>
    <t>2018_20_London_Evening</t>
  </si>
  <si>
    <t>2018_20_Not London_Both</t>
  </si>
  <si>
    <t>2018_20_Not London_Evening</t>
  </si>
  <si>
    <t>2018_20_Not London_Night</t>
  </si>
  <si>
    <t>2018_21_London_Both</t>
  </si>
  <si>
    <t>2018_21_London_Evening</t>
  </si>
  <si>
    <t>2018_21_Not London_Both</t>
  </si>
  <si>
    <t>2018_21_Not London_Evening</t>
  </si>
  <si>
    <t>2019_-8_London_Evening</t>
  </si>
  <si>
    <t>2019_-8_Not London_Both</t>
  </si>
  <si>
    <t>2019_-8_Not London_Evening</t>
  </si>
  <si>
    <t>2019_-8_Not London_Night</t>
  </si>
  <si>
    <t>2019_1_London_Night</t>
  </si>
  <si>
    <t>2019_1_Not London_Both</t>
  </si>
  <si>
    <t>2019_1_Not London_Evening</t>
  </si>
  <si>
    <t>2019_1_Not London_Night</t>
  </si>
  <si>
    <t>2019_2_London_Both</t>
  </si>
  <si>
    <t>2019_2_Not London_Both</t>
  </si>
  <si>
    <t>2019_2_Not London_Evening</t>
  </si>
  <si>
    <t>2019_2_Not London_Night</t>
  </si>
  <si>
    <t>2019_3_London_Both</t>
  </si>
  <si>
    <t>2019_3_London_Evening</t>
  </si>
  <si>
    <t>2019_3_London_Night</t>
  </si>
  <si>
    <t>2019_3_Not London_Both</t>
  </si>
  <si>
    <t>2019_3_Not London_Evening</t>
  </si>
  <si>
    <t>2019_3_Not London_Night</t>
  </si>
  <si>
    <t>2019_4_London_Both</t>
  </si>
  <si>
    <t>2019_4_Not London_Both</t>
  </si>
  <si>
    <t>2019_4_Not London_Evening</t>
  </si>
  <si>
    <t>2019_4_Not London_Night</t>
  </si>
  <si>
    <t>2019_5_London_Both</t>
  </si>
  <si>
    <t>2019_5_London_Evening</t>
  </si>
  <si>
    <t>2019_5_London_Night</t>
  </si>
  <si>
    <t>2019_5_Not London_Both</t>
  </si>
  <si>
    <t>2019_5_Not London_Evening</t>
  </si>
  <si>
    <t>2019_5_Not London_Night</t>
  </si>
  <si>
    <t>2019_6_London_Both</t>
  </si>
  <si>
    <t>2019_6_London_Evening</t>
  </si>
  <si>
    <t>2019_6_London_Night</t>
  </si>
  <si>
    <t>2019_6_Not London_Both</t>
  </si>
  <si>
    <t>2019_6_Not London_Evening</t>
  </si>
  <si>
    <t>2019_6_Not London_Night</t>
  </si>
  <si>
    <t>2019_7_London_Both</t>
  </si>
  <si>
    <t>2019_7_London_Evening</t>
  </si>
  <si>
    <t>2019_7_London_Night</t>
  </si>
  <si>
    <t>2019_7_Not London_Both</t>
  </si>
  <si>
    <t>2019_7_Not London_Evening</t>
  </si>
  <si>
    <t>2019_7_Not London_Night</t>
  </si>
  <si>
    <t>2019_8_London_Both</t>
  </si>
  <si>
    <t>2019_8_London_Evening</t>
  </si>
  <si>
    <t>2019_8_London_Night</t>
  </si>
  <si>
    <t>2019_8_Not London_Both</t>
  </si>
  <si>
    <t>2019_8_Not London_Evening</t>
  </si>
  <si>
    <t>2019_8_Not London_Night</t>
  </si>
  <si>
    <t>2019_9_London_Both</t>
  </si>
  <si>
    <t>2019_9_London_Evening</t>
  </si>
  <si>
    <t>2019_9_London_Night</t>
  </si>
  <si>
    <t>2019_9_Not London_Both</t>
  </si>
  <si>
    <t>2019_9_Not London_Evening</t>
  </si>
  <si>
    <t>2019_9_Not London_Night</t>
  </si>
  <si>
    <t>2019_10_London_Both</t>
  </si>
  <si>
    <t>2019_10_London_Evening</t>
  </si>
  <si>
    <t>2019_10_London_Night</t>
  </si>
  <si>
    <t>2019_10_Not London_Both</t>
  </si>
  <si>
    <t>2019_10_Not London_Evening</t>
  </si>
  <si>
    <t>2019_10_Not London_Night</t>
  </si>
  <si>
    <t>2019_11_London_Both</t>
  </si>
  <si>
    <t>2019_11_London_Evening</t>
  </si>
  <si>
    <t>2019_11_London_Night</t>
  </si>
  <si>
    <t>2019_11_Not London_Both</t>
  </si>
  <si>
    <t>2019_11_Not London_Evening</t>
  </si>
  <si>
    <t>2019_11_Not London_Night</t>
  </si>
  <si>
    <t>2019_12_London_Both</t>
  </si>
  <si>
    <t>2019_12_London_Evening</t>
  </si>
  <si>
    <t>2019_12_Not London_Both</t>
  </si>
  <si>
    <t>2019_12_Not London_Evening</t>
  </si>
  <si>
    <t>2019_12_Not London_Night</t>
  </si>
  <si>
    <t>2019_13_London_Both</t>
  </si>
  <si>
    <t>2019_13_London_Evening</t>
  </si>
  <si>
    <t>2019_13_London_Night</t>
  </si>
  <si>
    <t>2019_13_Not London_Both</t>
  </si>
  <si>
    <t>2019_13_Not London_Evening</t>
  </si>
  <si>
    <t>2019_13_Not London_Night</t>
  </si>
  <si>
    <t>2019_14_London_Both</t>
  </si>
  <si>
    <t>2019_14_London_Evening</t>
  </si>
  <si>
    <t>2019_14_London_Night</t>
  </si>
  <si>
    <t>2019_14_Not London_Both</t>
  </si>
  <si>
    <t>2019_14_Not London_Evening</t>
  </si>
  <si>
    <t>2019_14_Not London_Night</t>
  </si>
  <si>
    <t>2019_15_London_Both</t>
  </si>
  <si>
    <t>2019_15_London_Evening</t>
  </si>
  <si>
    <t>2019_15_London_Night</t>
  </si>
  <si>
    <t>2019_15_Not London_Both</t>
  </si>
  <si>
    <t>2019_15_Not London_Evening</t>
  </si>
  <si>
    <t>2019_15_Not London_Night</t>
  </si>
  <si>
    <t>2019_16_London_Both</t>
  </si>
  <si>
    <t>2019_16_London_Evening</t>
  </si>
  <si>
    <t>2019_16_London_Night</t>
  </si>
  <si>
    <t>2019_16_Not London_Both</t>
  </si>
  <si>
    <t>2019_16_Not London_Evening</t>
  </si>
  <si>
    <t>2019_16_Not London_Night</t>
  </si>
  <si>
    <t>2019_17_London_Both</t>
  </si>
  <si>
    <t>2019_17_London_Evening</t>
  </si>
  <si>
    <t>2019_17_London_Night</t>
  </si>
  <si>
    <t>2019_17_Not London_Both</t>
  </si>
  <si>
    <t>2019_17_Not London_Evening</t>
  </si>
  <si>
    <t>2019_17_Not London_Night</t>
  </si>
  <si>
    <t>2019_18_London_Both</t>
  </si>
  <si>
    <t>2019_18_London_Evening</t>
  </si>
  <si>
    <t>2019_18_London_Night</t>
  </si>
  <si>
    <t>2019_18_Not London_Both</t>
  </si>
  <si>
    <t>2019_18_Not London_Evening</t>
  </si>
  <si>
    <t>2019_18_Not London_Night</t>
  </si>
  <si>
    <t>2019_20_London_Evening</t>
  </si>
  <si>
    <t>2019_20_Not London_Evening</t>
  </si>
  <si>
    <t>2019_21_London_Both</t>
  </si>
  <si>
    <t>2019_21_London_Evening</t>
  </si>
  <si>
    <t>2019_21_Not London_Both</t>
  </si>
  <si>
    <t>2019_21_Not London_Evening</t>
  </si>
  <si>
    <t>2020_-8_Not London_Both</t>
  </si>
  <si>
    <t>2020_1_Not London_Both</t>
  </si>
  <si>
    <t>2020_1_Not London_Evening</t>
  </si>
  <si>
    <t>2020_1_Not London_Night</t>
  </si>
  <si>
    <t>2020_2_London_Both</t>
  </si>
  <si>
    <t>2020_2_Not London_Both</t>
  </si>
  <si>
    <t>2020_2_Not London_Evening</t>
  </si>
  <si>
    <t>2020_2_Not London_Night</t>
  </si>
  <si>
    <t>2020_3_London_Both</t>
  </si>
  <si>
    <t>2020_3_London_Evening</t>
  </si>
  <si>
    <t>2020_3_London_Night</t>
  </si>
  <si>
    <t>2020_3_Not London_Both</t>
  </si>
  <si>
    <t>2020_3_Not London_Evening</t>
  </si>
  <si>
    <t>2020_3_Not London_Night</t>
  </si>
  <si>
    <t>2020_4_London_Both</t>
  </si>
  <si>
    <t>2020_4_London_Evening</t>
  </si>
  <si>
    <t>2020_4_Not London_Both</t>
  </si>
  <si>
    <t>2020_4_Not London_Evening</t>
  </si>
  <si>
    <t>2020_4_Not London_Night</t>
  </si>
  <si>
    <t>2020_5_London_Evening</t>
  </si>
  <si>
    <t>2020_5_Not London_Both</t>
  </si>
  <si>
    <t>2020_5_Not London_Evening</t>
  </si>
  <si>
    <t>2020_5_Not London_Night</t>
  </si>
  <si>
    <t>2020_6_London_Both</t>
  </si>
  <si>
    <t>2020_6_London_Evening</t>
  </si>
  <si>
    <t>2020_6_London_Night</t>
  </si>
  <si>
    <t>2020_6_Not London_Both</t>
  </si>
  <si>
    <t>2020_6_Not London_Evening</t>
  </si>
  <si>
    <t>2020_6_Not London_Night</t>
  </si>
  <si>
    <t>2020_7_London_Both</t>
  </si>
  <si>
    <t>2020_7_London_Evening</t>
  </si>
  <si>
    <t>2020_7_London_Night</t>
  </si>
  <si>
    <t>2020_7_Not London_Both</t>
  </si>
  <si>
    <t>2020_7_Not London_Evening</t>
  </si>
  <si>
    <t>2020_7_Not London_Night</t>
  </si>
  <si>
    <t>2020_8_London_Both</t>
  </si>
  <si>
    <t>2020_8_London_Evening</t>
  </si>
  <si>
    <t>2020_8_London_Night</t>
  </si>
  <si>
    <t>2020_8_Not London_Both</t>
  </si>
  <si>
    <t>2020_8_Not London_Evening</t>
  </si>
  <si>
    <t>2020_8_Not London_Night</t>
  </si>
  <si>
    <t>2020_9_London_Both</t>
  </si>
  <si>
    <t>2020_9_London_Evening</t>
  </si>
  <si>
    <t>2020_9_London_Night</t>
  </si>
  <si>
    <t>2020_9_Not London_Both</t>
  </si>
  <si>
    <t>2020_9_Not London_Evening</t>
  </si>
  <si>
    <t>2020_9_Not London_Night</t>
  </si>
  <si>
    <t>2020_10_London_Both</t>
  </si>
  <si>
    <t>2020_10_London_Evening</t>
  </si>
  <si>
    <t>2020_10_London_Night</t>
  </si>
  <si>
    <t>2020_10_Not London_Both</t>
  </si>
  <si>
    <t>2020_10_Not London_Evening</t>
  </si>
  <si>
    <t>2020_10_Not London_Night</t>
  </si>
  <si>
    <t>2020_11_London_Both</t>
  </si>
  <si>
    <t>2020_11_London_Evening</t>
  </si>
  <si>
    <t>2020_11_London_Night</t>
  </si>
  <si>
    <t>2020_11_Not London_Both</t>
  </si>
  <si>
    <t>2020_11_Not London_Evening</t>
  </si>
  <si>
    <t>2020_11_Not London_Night</t>
  </si>
  <si>
    <t>2020_12_London_Evening</t>
  </si>
  <si>
    <t>2020_12_Not London_Both</t>
  </si>
  <si>
    <t>2020_12_Not London_Evening</t>
  </si>
  <si>
    <t>2020_13_London_Both</t>
  </si>
  <si>
    <t>2020_13_London_Evening</t>
  </si>
  <si>
    <t>2020_13_London_Night</t>
  </si>
  <si>
    <t>2020_13_Not London_Both</t>
  </si>
  <si>
    <t>2020_13_Not London_Evening</t>
  </si>
  <si>
    <t>2020_13_Not London_Night</t>
  </si>
  <si>
    <t>2020_14_London_Both</t>
  </si>
  <si>
    <t>2020_14_London_Evening</t>
  </si>
  <si>
    <t>2020_14_London_Night</t>
  </si>
  <si>
    <t>2020_14_Not London_Both</t>
  </si>
  <si>
    <t>2020_14_Not London_Evening</t>
  </si>
  <si>
    <t>2020_14_Not London_Night</t>
  </si>
  <si>
    <t>2020_15_London_Both</t>
  </si>
  <si>
    <t>2020_15_London_Evening</t>
  </si>
  <si>
    <t>2020_15_Not London_Both</t>
  </si>
  <si>
    <t>2020_15_Not London_Evening</t>
  </si>
  <si>
    <t>2020_15_Not London_Night</t>
  </si>
  <si>
    <t>2020_16_London_Both</t>
  </si>
  <si>
    <t>2020_16_London_Evening</t>
  </si>
  <si>
    <t>2020_16_Not London_Both</t>
  </si>
  <si>
    <t>2020_16_Not London_Evening</t>
  </si>
  <si>
    <t>2020_16_Not London_Night</t>
  </si>
  <si>
    <t>2020_17_London_Both</t>
  </si>
  <si>
    <t>2020_17_London_Evening</t>
  </si>
  <si>
    <t>2020_17_London_Night</t>
  </si>
  <si>
    <t>2020_17_Not London_Both</t>
  </si>
  <si>
    <t>2020_17_Not London_Evening</t>
  </si>
  <si>
    <t>2020_17_Not London_Night</t>
  </si>
  <si>
    <t>2020_18_London_Both</t>
  </si>
  <si>
    <t>2020_18_London_Evening</t>
  </si>
  <si>
    <t>2020_18_London_Night</t>
  </si>
  <si>
    <t>2020_18_Not London_Both</t>
  </si>
  <si>
    <t>2020_18_Not London_Evening</t>
  </si>
  <si>
    <t>2020_18_Not London_Night</t>
  </si>
  <si>
    <t>2020_20_London_Both</t>
  </si>
  <si>
    <t>2020_20_Not London_Both</t>
  </si>
  <si>
    <t>2020_20_Not London_Evening</t>
  </si>
  <si>
    <t>2020_21_London_Evening</t>
  </si>
  <si>
    <t>2020_21_Not London_Both</t>
  </si>
  <si>
    <t>2020_21_Not London_Evening</t>
  </si>
  <si>
    <t>2020_21_Not London_Night</t>
  </si>
  <si>
    <t>2021_-8_Not London_Both</t>
  </si>
  <si>
    <t>2021_-8_Not London_Evening</t>
  </si>
  <si>
    <t>2021_1_London_Both</t>
  </si>
  <si>
    <t>2021_1_London_Evening</t>
  </si>
  <si>
    <t>2021_1_Not London_Both</t>
  </si>
  <si>
    <t>2021_1_Not London_Evening</t>
  </si>
  <si>
    <t>2021_1_Not London_Night</t>
  </si>
  <si>
    <t>2021_2_London_Both</t>
  </si>
  <si>
    <t>2021_2_London_Evening</t>
  </si>
  <si>
    <t>2021_2_Not London_Both</t>
  </si>
  <si>
    <t>2021_2_Not London_Evening</t>
  </si>
  <si>
    <t>2021_2_Not London_Night</t>
  </si>
  <si>
    <t>2021_3_London_Both</t>
  </si>
  <si>
    <t>2021_3_London_Evening</t>
  </si>
  <si>
    <t>2021_3_London_Night</t>
  </si>
  <si>
    <t>2021_3_Not London_Both</t>
  </si>
  <si>
    <t>2021_3_Not London_Evening</t>
  </si>
  <si>
    <t>2021_3_Not London_Night</t>
  </si>
  <si>
    <t>2021_4_Not London_Both</t>
  </si>
  <si>
    <t>2021_4_Not London_Evening</t>
  </si>
  <si>
    <t>2021_4_Not London_Night</t>
  </si>
  <si>
    <t>2021_5_London_Both</t>
  </si>
  <si>
    <t>2021_5_Not London_Both</t>
  </si>
  <si>
    <t>2021_5_Not London_Evening</t>
  </si>
  <si>
    <t>2021_5_Not London_Night</t>
  </si>
  <si>
    <t>2021_6_London_Both</t>
  </si>
  <si>
    <t>2021_6_London_Evening</t>
  </si>
  <si>
    <t>2021_6_Not London_Both</t>
  </si>
  <si>
    <t>2021_6_Not London_Evening</t>
  </si>
  <si>
    <t>2021_6_Not London_Night</t>
  </si>
  <si>
    <t>2021_7_London_Both</t>
  </si>
  <si>
    <t>2021_7_London_Evening</t>
  </si>
  <si>
    <t>2021_7_London_Night</t>
  </si>
  <si>
    <t>2021_7_Not London_Both</t>
  </si>
  <si>
    <t>2021_7_Not London_Evening</t>
  </si>
  <si>
    <t>2021_7_Not London_Night</t>
  </si>
  <si>
    <t>2021_8_London_Both</t>
  </si>
  <si>
    <t>2021_8_London_Evening</t>
  </si>
  <si>
    <t>2021_8_London_Night</t>
  </si>
  <si>
    <t>2021_8_Not London_Both</t>
  </si>
  <si>
    <t>2021_8_Not London_Evening</t>
  </si>
  <si>
    <t>2021_8_Not London_Night</t>
  </si>
  <si>
    <t>2021_9_London_Both</t>
  </si>
  <si>
    <t>2021_9_London_Evening</t>
  </si>
  <si>
    <t>2021_9_London_Night</t>
  </si>
  <si>
    <t>2021_9_Not London_Both</t>
  </si>
  <si>
    <t>2021_9_Not London_Evening</t>
  </si>
  <si>
    <t>2021_9_Not London_Night</t>
  </si>
  <si>
    <t>2021_10_London_Both</t>
  </si>
  <si>
    <t>2021_10_London_Evening</t>
  </si>
  <si>
    <t>2021_10_London_Night</t>
  </si>
  <si>
    <t>2021_10_Not London_Both</t>
  </si>
  <si>
    <t>2021_10_Not London_Evening</t>
  </si>
  <si>
    <t>2021_10_Not London_Night</t>
  </si>
  <si>
    <t>2021_11_London_Both</t>
  </si>
  <si>
    <t>2021_11_London_Evening</t>
  </si>
  <si>
    <t>2021_11_London_Night</t>
  </si>
  <si>
    <t>2021_11_Not London_Both</t>
  </si>
  <si>
    <t>2021_11_Not London_Evening</t>
  </si>
  <si>
    <t>2021_11_Not London_Night</t>
  </si>
  <si>
    <t>2021_12_London_Both</t>
  </si>
  <si>
    <t>2021_12_London_Evening</t>
  </si>
  <si>
    <t>2021_12_Not London_Both</t>
  </si>
  <si>
    <t>2021_12_Not London_Evening</t>
  </si>
  <si>
    <t>2021_13_London_Both</t>
  </si>
  <si>
    <t>2021_13_London_Evening</t>
  </si>
  <si>
    <t>2021_13_London_Night</t>
  </si>
  <si>
    <t>2021_13_Not London_Both</t>
  </si>
  <si>
    <t>2021_13_Not London_Evening</t>
  </si>
  <si>
    <t>2021_13_Not London_Night</t>
  </si>
  <si>
    <t>2021_14_London_Both</t>
  </si>
  <si>
    <t>2021_14_London_Evening</t>
  </si>
  <si>
    <t>2021_14_London_Night</t>
  </si>
  <si>
    <t>2021_14_Not London_Both</t>
  </si>
  <si>
    <t>2021_14_Not London_Evening</t>
  </si>
  <si>
    <t>2021_14_Not London_Night</t>
  </si>
  <si>
    <t>2021_15_London_Both</t>
  </si>
  <si>
    <t>2021_15_London_Evening</t>
  </si>
  <si>
    <t>2021_15_London_Night</t>
  </si>
  <si>
    <t>2021_15_Not London_Both</t>
  </si>
  <si>
    <t>2021_15_Not London_Evening</t>
  </si>
  <si>
    <t>2021_15_Not London_Night</t>
  </si>
  <si>
    <t>2021_16_London_Both</t>
  </si>
  <si>
    <t>2021_16_London_Evening</t>
  </si>
  <si>
    <t>2021_16_Not London_Both</t>
  </si>
  <si>
    <t>2021_16_Not London_Evening</t>
  </si>
  <si>
    <t>2021_16_Not London_Night</t>
  </si>
  <si>
    <t>2021_17_London_Both</t>
  </si>
  <si>
    <t>2021_17_London_Evening</t>
  </si>
  <si>
    <t>2021_17_London_Night</t>
  </si>
  <si>
    <t>2021_17_Not London_Both</t>
  </si>
  <si>
    <t>2021_17_Not London_Evening</t>
  </si>
  <si>
    <t>2021_17_Not London_Night</t>
  </si>
  <si>
    <t>2021_18_London_Both</t>
  </si>
  <si>
    <t>2021_18_London_Evening</t>
  </si>
  <si>
    <t>2021_18_London_Night</t>
  </si>
  <si>
    <t>2021_18_Not London_Both</t>
  </si>
  <si>
    <t>2021_18_Not London_Evening</t>
  </si>
  <si>
    <t>2021_18_Not London_Night</t>
  </si>
  <si>
    <t>2021_20_London_Both</t>
  </si>
  <si>
    <t>2021_20_London_Evening</t>
  </si>
  <si>
    <t>2021_20_Not London_Evening</t>
  </si>
  <si>
    <t>2021_21_London_Both</t>
  </si>
  <si>
    <t>2021_21_London_Evening</t>
  </si>
  <si>
    <t>2021_21_London_Night</t>
  </si>
  <si>
    <t>2021_21_Not London_Both</t>
  </si>
  <si>
    <t>2021_21_Not London_Evening</t>
  </si>
  <si>
    <t>2022_-8_London_Both</t>
  </si>
  <si>
    <t>2022_-8_Not London_Both</t>
  </si>
  <si>
    <t>2022_-8_Not London_Evening</t>
  </si>
  <si>
    <t>2022_-8_Not London_Night</t>
  </si>
  <si>
    <t>2022_1_London_Both</t>
  </si>
  <si>
    <t>2022_1_Not London_Both</t>
  </si>
  <si>
    <t>2022_1_Not London_Evening</t>
  </si>
  <si>
    <t>2022_2_London_Evening</t>
  </si>
  <si>
    <t>2022_2_Not London_Both</t>
  </si>
  <si>
    <t>2022_2_Not London_Evening</t>
  </si>
  <si>
    <t>2022_2_Not London_Night</t>
  </si>
  <si>
    <t>2022_3_London_Both</t>
  </si>
  <si>
    <t>2022_3_London_Evening</t>
  </si>
  <si>
    <t>2022_3_Not London_Both</t>
  </si>
  <si>
    <t>2022_3_Not London_Evening</t>
  </si>
  <si>
    <t>2022_3_Not London_Night</t>
  </si>
  <si>
    <t>2022_4_Not London_Both</t>
  </si>
  <si>
    <t>2022_4_Not London_Evening</t>
  </si>
  <si>
    <t>2022_4_Not London_Night</t>
  </si>
  <si>
    <t>2022_5_Not London_Both</t>
  </si>
  <si>
    <t>2022_5_Not London_Evening</t>
  </si>
  <si>
    <t>2022_5_Not London_Night</t>
  </si>
  <si>
    <t>2022_6_London_Both</t>
  </si>
  <si>
    <t>2022_6_London_Evening</t>
  </si>
  <si>
    <t>2022_6_London_Night</t>
  </si>
  <si>
    <t>2022_6_Not London_Both</t>
  </si>
  <si>
    <t>2022_6_Not London_Evening</t>
  </si>
  <si>
    <t>2022_6_Not London_Night</t>
  </si>
  <si>
    <t>2022_7_London_Both</t>
  </si>
  <si>
    <t>2022_7_London_Evening</t>
  </si>
  <si>
    <t>2022_7_London_Night</t>
  </si>
  <si>
    <t>2022_7_Not London_Both</t>
  </si>
  <si>
    <t>2022_7_Not London_Evening</t>
  </si>
  <si>
    <t>2022_7_Not London_Night</t>
  </si>
  <si>
    <t>2022_8_London_Both</t>
  </si>
  <si>
    <t>2022_8_London_Evening</t>
  </si>
  <si>
    <t>2022_8_London_Night</t>
  </si>
  <si>
    <t>2022_8_Not London_Both</t>
  </si>
  <si>
    <t>2022_8_Not London_Evening</t>
  </si>
  <si>
    <t>2022_8_Not London_Night</t>
  </si>
  <si>
    <t>2022_9_London_Both</t>
  </si>
  <si>
    <t>2022_9_London_Evening</t>
  </si>
  <si>
    <t>2022_9_London_Night</t>
  </si>
  <si>
    <t>2022_9_Not London_Both</t>
  </si>
  <si>
    <t>2022_9_Not London_Evening</t>
  </si>
  <si>
    <t>2022_9_Not London_Night</t>
  </si>
  <si>
    <t>2022_10_London_Both</t>
  </si>
  <si>
    <t>2022_10_London_Evening</t>
  </si>
  <si>
    <t>2022_10_London_Night</t>
  </si>
  <si>
    <t>2022_10_Not London_Both</t>
  </si>
  <si>
    <t>2022_10_Not London_Evening</t>
  </si>
  <si>
    <t>2022_10_Not London_Night</t>
  </si>
  <si>
    <t>2022_11_London_Both</t>
  </si>
  <si>
    <t>2022_11_London_Evening</t>
  </si>
  <si>
    <t>2022_11_Not London_Both</t>
  </si>
  <si>
    <t>2022_11_Not London_Evening</t>
  </si>
  <si>
    <t>2022_11_Not London_Night</t>
  </si>
  <si>
    <t>2022_12_London_Both</t>
  </si>
  <si>
    <t>2022_12_London_Evening</t>
  </si>
  <si>
    <t>2022_12_Not London_Both</t>
  </si>
  <si>
    <t>2022_12_Not London_Evening</t>
  </si>
  <si>
    <t>2022_12_Not London_Night</t>
  </si>
  <si>
    <t>2022_13_London_Both</t>
  </si>
  <si>
    <t>2022_13_London_Evening</t>
  </si>
  <si>
    <t>2022_13_Not London_Both</t>
  </si>
  <si>
    <t>2022_13_Not London_Evening</t>
  </si>
  <si>
    <t>2022_13_Not London_Night</t>
  </si>
  <si>
    <t>2022_14_London_Both</t>
  </si>
  <si>
    <t>2022_14_London_Evening</t>
  </si>
  <si>
    <t>2022_14_London_Night</t>
  </si>
  <si>
    <t>2022_14_Not London_Both</t>
  </si>
  <si>
    <t>2022_14_Not London_Evening</t>
  </si>
  <si>
    <t>2022_14_Not London_Night</t>
  </si>
  <si>
    <t>2022_15_London_Both</t>
  </si>
  <si>
    <t>2022_15_London_Evening</t>
  </si>
  <si>
    <t>2022_15_London_Night</t>
  </si>
  <si>
    <t>2022_15_Not London_Both</t>
  </si>
  <si>
    <t>2022_15_Not London_Evening</t>
  </si>
  <si>
    <t>2022_15_Not London_Night</t>
  </si>
  <si>
    <t>2022_16_London_Both</t>
  </si>
  <si>
    <t>2022_16_London_Evening</t>
  </si>
  <si>
    <t>2022_16_London_Night</t>
  </si>
  <si>
    <t>2022_16_Not London_Both</t>
  </si>
  <si>
    <t>2022_16_Not London_Evening</t>
  </si>
  <si>
    <t>2022_16_Not London_Night</t>
  </si>
  <si>
    <t>2022_17_London_Both</t>
  </si>
  <si>
    <t>2022_17_London_Evening</t>
  </si>
  <si>
    <t>2022_17_London_Night</t>
  </si>
  <si>
    <t>2022_17_Not London_Both</t>
  </si>
  <si>
    <t>2022_17_Not London_Evening</t>
  </si>
  <si>
    <t>2022_17_Not London_Night</t>
  </si>
  <si>
    <t>2022_18_London_Both</t>
  </si>
  <si>
    <t>2022_18_London_Evening</t>
  </si>
  <si>
    <t>2022_18_London_Night</t>
  </si>
  <si>
    <t>2022_18_Not London_Both</t>
  </si>
  <si>
    <t>2022_18_Not London_Evening</t>
  </si>
  <si>
    <t>2022_18_Not London_Night</t>
  </si>
  <si>
    <t>2022_20_London_Both</t>
  </si>
  <si>
    <t>2022_20_London_Evening</t>
  </si>
  <si>
    <t>2022_20_Not London_Both</t>
  </si>
  <si>
    <t>2022_20_Not London_Evening</t>
  </si>
  <si>
    <t>2022_20_Not London_Night</t>
  </si>
  <si>
    <t>2022_21_London_Evening</t>
  </si>
  <si>
    <t>2022_21_Not London_Both</t>
  </si>
  <si>
    <t>2022_21_Not London_Evening</t>
  </si>
  <si>
    <t>2015_-8_Not London_Night</t>
  </si>
  <si>
    <t>2015_1_London_Both</t>
  </si>
  <si>
    <t>2015_2_London_Night</t>
  </si>
  <si>
    <t>2015_4_London_Both</t>
  </si>
  <si>
    <t>2015_4_London_Night</t>
  </si>
  <si>
    <t>2015_4_Not London_Night</t>
  </si>
  <si>
    <t>2015_5_London_Evening</t>
  </si>
  <si>
    <t>2015_5_London_Night</t>
  </si>
  <si>
    <t>2016_1_London_Both</t>
  </si>
  <si>
    <t>2016_1_London_Evening</t>
  </si>
  <si>
    <t>2016_1_London_Night</t>
  </si>
  <si>
    <t>2016_2_London_Night</t>
  </si>
  <si>
    <t>2016_4_London_Night</t>
  </si>
  <si>
    <t>2016_5_London_Both</t>
  </si>
  <si>
    <t>2016_5_London_Evening</t>
  </si>
  <si>
    <t>2016_5_London_Night</t>
  </si>
  <si>
    <t>2017_1_London_Both</t>
  </si>
  <si>
    <t>2017_1_London_Evening</t>
  </si>
  <si>
    <t>2017_1_London_Night</t>
  </si>
  <si>
    <t>2017_2_London_Both</t>
  </si>
  <si>
    <t>2017_2_London_Night</t>
  </si>
  <si>
    <t>2017_4_London_Night</t>
  </si>
  <si>
    <t>2017_5_London_Both</t>
  </si>
  <si>
    <t>2017_5_London_Night</t>
  </si>
  <si>
    <t>2018_1_London_Both</t>
  </si>
  <si>
    <t>2018_1_London_Night</t>
  </si>
  <si>
    <t>2018_2_London_Evening</t>
  </si>
  <si>
    <t>2018_2_London_Night</t>
  </si>
  <si>
    <t>2018_4_London_Both</t>
  </si>
  <si>
    <t>2018_4_London_Night</t>
  </si>
  <si>
    <t>2019_1_London_Both</t>
  </si>
  <si>
    <t>2019_1_London_Evening</t>
  </si>
  <si>
    <t>2019_2_London_Evening</t>
  </si>
  <si>
    <t>2019_2_London_Night</t>
  </si>
  <si>
    <t>2019_4_London_Evening</t>
  </si>
  <si>
    <t>2019_4_London_Night</t>
  </si>
  <si>
    <t>2020_-8_Not London_Night</t>
  </si>
  <si>
    <t>2020_1_London_Both</t>
  </si>
  <si>
    <t>2020_1_London_Evening</t>
  </si>
  <si>
    <t>2020_1_London_Night</t>
  </si>
  <si>
    <t>2020_2_London_Evening</t>
  </si>
  <si>
    <t>2020_2_London_Night</t>
  </si>
  <si>
    <t>2020_4_London_Night</t>
  </si>
  <si>
    <t>2020_5_London_Both</t>
  </si>
  <si>
    <t>2020_5_London_Night</t>
  </si>
  <si>
    <t>2021_-8_London_Both</t>
  </si>
  <si>
    <t>2021_-8_London_Evening</t>
  </si>
  <si>
    <t>2021_1_London_Night</t>
  </si>
  <si>
    <t>2021_2_London_Night</t>
  </si>
  <si>
    <t>2021_4_London_Both</t>
  </si>
  <si>
    <t>2021_4_London_Evening</t>
  </si>
  <si>
    <t>2021_4_London_Night</t>
  </si>
  <si>
    <t>2021_5_London_Evening</t>
  </si>
  <si>
    <t>2021_5_London_Night</t>
  </si>
  <si>
    <t>2021_6_London_Night</t>
  </si>
  <si>
    <t>2022_1_London_Evening</t>
  </si>
  <si>
    <t>2022_1_London_Night</t>
  </si>
  <si>
    <t>2022_1_Not London_Night</t>
  </si>
  <si>
    <t>2022_2_London_Both</t>
  </si>
  <si>
    <t>2022_2_London_Night</t>
  </si>
  <si>
    <t>2022_3_London_Night</t>
  </si>
  <si>
    <t>2022_4_London_Both</t>
  </si>
  <si>
    <t>2022_4_London_Evening</t>
  </si>
  <si>
    <t>2022_4_London_Night</t>
  </si>
  <si>
    <t>2022_5_London_Both</t>
  </si>
  <si>
    <t>2022_5_London_Evening</t>
  </si>
  <si>
    <t>2022_5_London_Night</t>
  </si>
  <si>
    <t>2015_London_Both</t>
  </si>
  <si>
    <t>2015_London_Evening</t>
  </si>
  <si>
    <t>2015_London_Night</t>
  </si>
  <si>
    <t>2015_Not London_Both</t>
  </si>
  <si>
    <t>2015_Not London_Evening</t>
  </si>
  <si>
    <t>2015_Not London_Night</t>
  </si>
  <si>
    <t>2016_London_Both</t>
  </si>
  <si>
    <t>2016_London_Evening</t>
  </si>
  <si>
    <t>2016_London_Night</t>
  </si>
  <si>
    <t>2016_Not London_Both</t>
  </si>
  <si>
    <t>2016_Not London_Evening</t>
  </si>
  <si>
    <t>2016_Not London_Night</t>
  </si>
  <si>
    <t>2017_London_Both</t>
  </si>
  <si>
    <t>2017_London_Evening</t>
  </si>
  <si>
    <t>2017_London_Night</t>
  </si>
  <si>
    <t>2017_Not London_Both</t>
  </si>
  <si>
    <t>2017_Not London_Evening</t>
  </si>
  <si>
    <t>2017_Not London_Night</t>
  </si>
  <si>
    <t>2018_London_Both</t>
  </si>
  <si>
    <t>2018_London_Evening</t>
  </si>
  <si>
    <t>2018_London_Night</t>
  </si>
  <si>
    <t>2018_Not London_Both</t>
  </si>
  <si>
    <t>2018_Not London_Evening</t>
  </si>
  <si>
    <t>2018_Not London_Night</t>
  </si>
  <si>
    <t>2019_London_Both</t>
  </si>
  <si>
    <t>2019_London_Evening</t>
  </si>
  <si>
    <t>2019_London_Night</t>
  </si>
  <si>
    <t>2019_Not London_Both</t>
  </si>
  <si>
    <t>2019_Not London_Evening</t>
  </si>
  <si>
    <t>2019_Not London_Night</t>
  </si>
  <si>
    <t>2020_London_Both</t>
  </si>
  <si>
    <t>2020_London_Evening</t>
  </si>
  <si>
    <t>2020_London_Night</t>
  </si>
  <si>
    <t>2020_Not London_Both</t>
  </si>
  <si>
    <t>2020_Not London_Evening</t>
  </si>
  <si>
    <t>2020_Not London_Night</t>
  </si>
  <si>
    <t>2021_London_Both</t>
  </si>
  <si>
    <t>2021_London_Evening</t>
  </si>
  <si>
    <t>2021_London_Night</t>
  </si>
  <si>
    <t>2021_Not London_Both</t>
  </si>
  <si>
    <t>2021_Not London_Evening</t>
  </si>
  <si>
    <t>2021_Not London_Night</t>
  </si>
  <si>
    <t>2022_London_Both</t>
  </si>
  <si>
    <t>2022_London_Evening</t>
  </si>
  <si>
    <t>2022_London_Night</t>
  </si>
  <si>
    <t>2022_Not London_Both</t>
  </si>
  <si>
    <t>2022_Not London_Evening</t>
  </si>
  <si>
    <t>2022_Not London_Night</t>
  </si>
  <si>
    <t>nte_combi_worker</t>
  </si>
  <si>
    <t>2015_London_D</t>
  </si>
  <si>
    <t>D</t>
  </si>
  <si>
    <t>2015_London_D-E</t>
  </si>
  <si>
    <t>D-E</t>
  </si>
  <si>
    <t>2015_London_D-E-N</t>
  </si>
  <si>
    <t>D-E-N</t>
  </si>
  <si>
    <t>2015_London_D-N</t>
  </si>
  <si>
    <t>D-N</t>
  </si>
  <si>
    <t>2015_London_E</t>
  </si>
  <si>
    <t>E</t>
  </si>
  <si>
    <t>2015_London_E-N</t>
  </si>
  <si>
    <t>E-N</t>
  </si>
  <si>
    <t>2015_London_N</t>
  </si>
  <si>
    <t>N</t>
  </si>
  <si>
    <t>2015_London_None</t>
  </si>
  <si>
    <t>None</t>
  </si>
  <si>
    <t>2015_Not London_D</t>
  </si>
  <si>
    <t>2015_Not London_D-E</t>
  </si>
  <si>
    <t>2015_Not London_D-E-N</t>
  </si>
  <si>
    <t>2015_Not London_D-N</t>
  </si>
  <si>
    <t>2015_Not London_E</t>
  </si>
  <si>
    <t>2015_Not London_E-N</t>
  </si>
  <si>
    <t>2015_Not London_N</t>
  </si>
  <si>
    <t>2015_Not London_None</t>
  </si>
  <si>
    <t>2016_London_D</t>
  </si>
  <si>
    <t>2016_London_D-E</t>
  </si>
  <si>
    <t>2016_London_D-E-N</t>
  </si>
  <si>
    <t>2016_London_D-N</t>
  </si>
  <si>
    <t>2016_London_E</t>
  </si>
  <si>
    <t>2016_London_E-N</t>
  </si>
  <si>
    <t>2016_London_N</t>
  </si>
  <si>
    <t>2016_London_None</t>
  </si>
  <si>
    <t>2016_Not London_D</t>
  </si>
  <si>
    <t>2016_Not London_D-E</t>
  </si>
  <si>
    <t>2016_Not London_D-E-N</t>
  </si>
  <si>
    <t>2016_Not London_D-N</t>
  </si>
  <si>
    <t>2016_Not London_E</t>
  </si>
  <si>
    <t>2016_Not London_E-N</t>
  </si>
  <si>
    <t>2016_Not London_N</t>
  </si>
  <si>
    <t>2016_Not London_None</t>
  </si>
  <si>
    <t>2017_London_D</t>
  </si>
  <si>
    <t>2017_London_D-E</t>
  </si>
  <si>
    <t>2017_London_D-E-N</t>
  </si>
  <si>
    <t>2017_London_D-N</t>
  </si>
  <si>
    <t>2017_London_E</t>
  </si>
  <si>
    <t>2017_London_E-N</t>
  </si>
  <si>
    <t>2017_London_N</t>
  </si>
  <si>
    <t>2017_London_None</t>
  </si>
  <si>
    <t>2017_Not London_D</t>
  </si>
  <si>
    <t>2017_Not London_D-E</t>
  </si>
  <si>
    <t>2017_Not London_D-E-N</t>
  </si>
  <si>
    <t>2017_Not London_D-N</t>
  </si>
  <si>
    <t>2017_Not London_E</t>
  </si>
  <si>
    <t>2017_Not London_E-N</t>
  </si>
  <si>
    <t>2017_Not London_N</t>
  </si>
  <si>
    <t>2017_Not London_None</t>
  </si>
  <si>
    <t>2018_London_D</t>
  </si>
  <si>
    <t>2018_London_D-E</t>
  </si>
  <si>
    <t>2018_London_D-E-N</t>
  </si>
  <si>
    <t>2018_London_D-N</t>
  </si>
  <si>
    <t>2018_London_E</t>
  </si>
  <si>
    <t>2018_London_E-N</t>
  </si>
  <si>
    <t>2018_London_N</t>
  </si>
  <si>
    <t>2018_London_None</t>
  </si>
  <si>
    <t>2018_Not London_D</t>
  </si>
  <si>
    <t>2018_Not London_D-E</t>
  </si>
  <si>
    <t>2018_Not London_D-E-N</t>
  </si>
  <si>
    <t>2018_Not London_D-N</t>
  </si>
  <si>
    <t>2018_Not London_E</t>
  </si>
  <si>
    <t>2018_Not London_E-N</t>
  </si>
  <si>
    <t>2018_Not London_N</t>
  </si>
  <si>
    <t>2018_Not London_None</t>
  </si>
  <si>
    <t>2019_London_D</t>
  </si>
  <si>
    <t>2019_London_D-E</t>
  </si>
  <si>
    <t>2019_London_D-E-N</t>
  </si>
  <si>
    <t>2019_London_D-N</t>
  </si>
  <si>
    <t>2019_London_E</t>
  </si>
  <si>
    <t>2019_London_E-N</t>
  </si>
  <si>
    <t>2019_London_N</t>
  </si>
  <si>
    <t>2019_London_None</t>
  </si>
  <si>
    <t>2019_Not London_D</t>
  </si>
  <si>
    <t>2019_Not London_D-E</t>
  </si>
  <si>
    <t>2019_Not London_D-E-N</t>
  </si>
  <si>
    <t>2019_Not London_D-N</t>
  </si>
  <si>
    <t>2019_Not London_E</t>
  </si>
  <si>
    <t>2019_Not London_E-N</t>
  </si>
  <si>
    <t>2019_Not London_N</t>
  </si>
  <si>
    <t>2019_Not London_None</t>
  </si>
  <si>
    <t>2020_London_D</t>
  </si>
  <si>
    <t>2020_London_D-E</t>
  </si>
  <si>
    <t>2020_London_D-E-N</t>
  </si>
  <si>
    <t>2020_London_D-N</t>
  </si>
  <si>
    <t>2020_London_E</t>
  </si>
  <si>
    <t>2020_London_E-N</t>
  </si>
  <si>
    <t>2020_London_N</t>
  </si>
  <si>
    <t>2020_London_None</t>
  </si>
  <si>
    <t>2020_Not London_D</t>
  </si>
  <si>
    <t>2020_Not London_D-E</t>
  </si>
  <si>
    <t>2020_Not London_D-E-N</t>
  </si>
  <si>
    <t>2020_Not London_D-N</t>
  </si>
  <si>
    <t>2020_Not London_E</t>
  </si>
  <si>
    <t>2020_Not London_E-N</t>
  </si>
  <si>
    <t>2020_Not London_N</t>
  </si>
  <si>
    <t>2020_Not London_None</t>
  </si>
  <si>
    <t>2021_London_D</t>
  </si>
  <si>
    <t>2021_London_D-E</t>
  </si>
  <si>
    <t>2021_London_D-E-N</t>
  </si>
  <si>
    <t>2021_London_D-N</t>
  </si>
  <si>
    <t>2021_London_E</t>
  </si>
  <si>
    <t>2021_London_E-N</t>
  </si>
  <si>
    <t>2021_London_N</t>
  </si>
  <si>
    <t>2021_London_None</t>
  </si>
  <si>
    <t>2021_Not London_D</t>
  </si>
  <si>
    <t>2021_Not London_D-E</t>
  </si>
  <si>
    <t>2021_Not London_D-E-N</t>
  </si>
  <si>
    <t>2021_Not London_D-N</t>
  </si>
  <si>
    <t>2021_Not London_E</t>
  </si>
  <si>
    <t>2021_Not London_E-N</t>
  </si>
  <si>
    <t>2021_Not London_N</t>
  </si>
  <si>
    <t>2021_Not London_None</t>
  </si>
  <si>
    <t>2022_London_D</t>
  </si>
  <si>
    <t>2022_London_D-E</t>
  </si>
  <si>
    <t>2022_London_D-E-N</t>
  </si>
  <si>
    <t>2022_London_D-N</t>
  </si>
  <si>
    <t>2022_London_E</t>
  </si>
  <si>
    <t>2022_London_E-N</t>
  </si>
  <si>
    <t>2022_London_N</t>
  </si>
  <si>
    <t>2022_London_None</t>
  </si>
  <si>
    <t>2022_Not London_D</t>
  </si>
  <si>
    <t>2022_Not London_D-E</t>
  </si>
  <si>
    <t>2022_Not London_D-E-N</t>
  </si>
  <si>
    <t>2022_Not London_D-N</t>
  </si>
  <si>
    <t>2022_Not London_E</t>
  </si>
  <si>
    <t>2022_Not London_E-N</t>
  </si>
  <si>
    <t>2022_Not London_N</t>
  </si>
  <si>
    <t>2022_Not London_None</t>
  </si>
  <si>
    <t>SHFTWK99</t>
  </si>
  <si>
    <t>2015_-9_London_NA</t>
  </si>
  <si>
    <t>2015_-9_Not London_NA</t>
  </si>
  <si>
    <t>2015_-8_London_D</t>
  </si>
  <si>
    <t>2015_-8_London_D-E</t>
  </si>
  <si>
    <t>2015_-8_London_D-E-N</t>
  </si>
  <si>
    <t>2015_-8_London_E-N</t>
  </si>
  <si>
    <t>2015_-8_London_No answer</t>
  </si>
  <si>
    <t>2015_-8_Not London_D</t>
  </si>
  <si>
    <t>2015_-8_Not London_D-E</t>
  </si>
  <si>
    <t>2015_-8_Not London_D-E-N</t>
  </si>
  <si>
    <t>2015_-8_Not London_D-N</t>
  </si>
  <si>
    <t>2015_-8_Not London_E-N</t>
  </si>
  <si>
    <t>2015_-8_Not London_None</t>
  </si>
  <si>
    <t>2015_1_London_D</t>
  </si>
  <si>
    <t>2015_1_London_D-E</t>
  </si>
  <si>
    <t>2015_1_London_D-E-N</t>
  </si>
  <si>
    <t>2015_1_London_D-N</t>
  </si>
  <si>
    <t>2015_1_London_E</t>
  </si>
  <si>
    <t>2015_1_London_E-N</t>
  </si>
  <si>
    <t>2015_1_London_N</t>
  </si>
  <si>
    <t>2015_1_London_None</t>
  </si>
  <si>
    <t>2015_1_Not London_D</t>
  </si>
  <si>
    <t>2015_1_Not London_D-E</t>
  </si>
  <si>
    <t>2015_1_Not London_D-E-N</t>
  </si>
  <si>
    <t>2015_1_Not London_D-N</t>
  </si>
  <si>
    <t>2015_1_Not London_E</t>
  </si>
  <si>
    <t>2015_1_Not London_E-N</t>
  </si>
  <si>
    <t>2015_1_Not London_N</t>
  </si>
  <si>
    <t>2015_1_Not London_None</t>
  </si>
  <si>
    <t>2015_2_London_D</t>
  </si>
  <si>
    <t>2015_2_London_D-E</t>
  </si>
  <si>
    <t>2015_2_London_D-E-N</t>
  </si>
  <si>
    <t>2015_2_London_D-N</t>
  </si>
  <si>
    <t>2015_2_London_E</t>
  </si>
  <si>
    <t>2015_2_London_E-N</t>
  </si>
  <si>
    <t>2015_2_London_N</t>
  </si>
  <si>
    <t>2015_2_London_None</t>
  </si>
  <si>
    <t>2015_2_Not London_D</t>
  </si>
  <si>
    <t>2015_2_Not London_D-E</t>
  </si>
  <si>
    <t>2015_2_Not London_D-E-N</t>
  </si>
  <si>
    <t>2015_2_Not London_D-N</t>
  </si>
  <si>
    <t>2015_2_Not London_E</t>
  </si>
  <si>
    <t>2015_2_Not London_E-N</t>
  </si>
  <si>
    <t>2015_2_Not London_N</t>
  </si>
  <si>
    <t>2015_2_Not London_None</t>
  </si>
  <si>
    <t>2015_3_London_D</t>
  </si>
  <si>
    <t>2015_3_London_D-E</t>
  </si>
  <si>
    <t>2015_3_London_D-E-N</t>
  </si>
  <si>
    <t>2015_3_London_D-N</t>
  </si>
  <si>
    <t>2015_3_London_E</t>
  </si>
  <si>
    <t>2015_3_London_E-N</t>
  </si>
  <si>
    <t>2015_3_London_N</t>
  </si>
  <si>
    <t>2015_3_London_None</t>
  </si>
  <si>
    <t>2015_3_Not London_D</t>
  </si>
  <si>
    <t>2015_3_Not London_D-E</t>
  </si>
  <si>
    <t>2015_3_Not London_D-E-N</t>
  </si>
  <si>
    <t>2015_3_Not London_D-N</t>
  </si>
  <si>
    <t>2015_3_Not London_E</t>
  </si>
  <si>
    <t>2015_3_Not London_E-N</t>
  </si>
  <si>
    <t>2015_3_Not London_N</t>
  </si>
  <si>
    <t>2015_3_Not London_None</t>
  </si>
  <si>
    <t>2016_-8_London_D</t>
  </si>
  <si>
    <t>2016_-8_London_D-E</t>
  </si>
  <si>
    <t>2016_-8_Not London_D</t>
  </si>
  <si>
    <t>2016_-8_Not London_D-E</t>
  </si>
  <si>
    <t>2016_-8_Not London_D-E-N</t>
  </si>
  <si>
    <t>2016_-8_Not London_E</t>
  </si>
  <si>
    <t>2016_-8_Not London_None</t>
  </si>
  <si>
    <t>2016_1_London_D</t>
  </si>
  <si>
    <t>2016_1_London_D-E</t>
  </si>
  <si>
    <t>2016_1_London_D-E-N</t>
  </si>
  <si>
    <t>2016_1_London_D-N</t>
  </si>
  <si>
    <t>2016_1_London_E</t>
  </si>
  <si>
    <t>2016_1_London_E-N</t>
  </si>
  <si>
    <t>2016_1_London_N</t>
  </si>
  <si>
    <t>2016_1_London_None</t>
  </si>
  <si>
    <t>2016_1_Not London_D</t>
  </si>
  <si>
    <t>2016_1_Not London_D-E</t>
  </si>
  <si>
    <t>2016_1_Not London_D-E-N</t>
  </si>
  <si>
    <t>2016_1_Not London_D-N</t>
  </si>
  <si>
    <t>2016_1_Not London_E</t>
  </si>
  <si>
    <t>2016_1_Not London_E-N</t>
  </si>
  <si>
    <t>2016_1_Not London_N</t>
  </si>
  <si>
    <t>2016_1_Not London_None</t>
  </si>
  <si>
    <t>2016_2_London_D</t>
  </si>
  <si>
    <t>2016_2_London_D-E</t>
  </si>
  <si>
    <t>2016_2_London_D-E-N</t>
  </si>
  <si>
    <t>2016_2_London_D-N</t>
  </si>
  <si>
    <t>2016_2_London_E</t>
  </si>
  <si>
    <t>2016_2_London_E-N</t>
  </si>
  <si>
    <t>2016_2_London_N</t>
  </si>
  <si>
    <t>2016_2_London_None</t>
  </si>
  <si>
    <t>2016_2_Not London_D</t>
  </si>
  <si>
    <t>2016_2_Not London_D-E</t>
  </si>
  <si>
    <t>2016_2_Not London_D-E-N</t>
  </si>
  <si>
    <t>2016_2_Not London_D-N</t>
  </si>
  <si>
    <t>2016_2_Not London_E</t>
  </si>
  <si>
    <t>2016_2_Not London_E-N</t>
  </si>
  <si>
    <t>2016_2_Not London_N</t>
  </si>
  <si>
    <t>2016_2_Not London_None</t>
  </si>
  <si>
    <t>2016_3_London_D</t>
  </si>
  <si>
    <t>2016_3_London_D-E</t>
  </si>
  <si>
    <t>2016_3_London_D-E-N</t>
  </si>
  <si>
    <t>2016_3_London_D-N</t>
  </si>
  <si>
    <t>2016_3_London_E</t>
  </si>
  <si>
    <t>2016_3_London_E-N</t>
  </si>
  <si>
    <t>2016_3_London_N</t>
  </si>
  <si>
    <t>2016_3_London_None</t>
  </si>
  <si>
    <t>2016_3_Not London_D</t>
  </si>
  <si>
    <t>2016_3_Not London_D-E</t>
  </si>
  <si>
    <t>2016_3_Not London_D-E-N</t>
  </si>
  <si>
    <t>2016_3_Not London_D-N</t>
  </si>
  <si>
    <t>2016_3_Not London_E</t>
  </si>
  <si>
    <t>2016_3_Not London_E-N</t>
  </si>
  <si>
    <t>2016_3_Not London_N</t>
  </si>
  <si>
    <t>2016_3_Not London_None</t>
  </si>
  <si>
    <t>2017_-9_Not London_NA</t>
  </si>
  <si>
    <t>2017_-8_London_D</t>
  </si>
  <si>
    <t>2017_-8_London_D-E-N</t>
  </si>
  <si>
    <t>2017_-8_London_D-N</t>
  </si>
  <si>
    <t>2017_-8_London_No answer</t>
  </si>
  <si>
    <t>2017_-8_Not London_D</t>
  </si>
  <si>
    <t>2017_-8_Not London_D-E</t>
  </si>
  <si>
    <t>2017_-8_Not London_D-E-N</t>
  </si>
  <si>
    <t>2017_-8_Not London_N</t>
  </si>
  <si>
    <t>2017_-8_Not London_None</t>
  </si>
  <si>
    <t>2017_1_London_D</t>
  </si>
  <si>
    <t>2017_1_London_D-E</t>
  </si>
  <si>
    <t>2017_1_London_D-E-N</t>
  </si>
  <si>
    <t>2017_1_London_D-N</t>
  </si>
  <si>
    <t>2017_1_London_E</t>
  </si>
  <si>
    <t>2017_1_London_E-N</t>
  </si>
  <si>
    <t>2017_1_London_N</t>
  </si>
  <si>
    <t>2017_1_London_None</t>
  </si>
  <si>
    <t>2017_1_Not London_D</t>
  </si>
  <si>
    <t>2017_1_Not London_D-E</t>
  </si>
  <si>
    <t>2017_1_Not London_D-E-N</t>
  </si>
  <si>
    <t>2017_1_Not London_D-N</t>
  </si>
  <si>
    <t>2017_1_Not London_E</t>
  </si>
  <si>
    <t>2017_1_Not London_E-N</t>
  </si>
  <si>
    <t>2017_1_Not London_N</t>
  </si>
  <si>
    <t>2017_1_Not London_None</t>
  </si>
  <si>
    <t>2017_2_London_D</t>
  </si>
  <si>
    <t>2017_2_London_D-E</t>
  </si>
  <si>
    <t>2017_2_London_D-E-N</t>
  </si>
  <si>
    <t>2017_2_London_D-N</t>
  </si>
  <si>
    <t>2017_2_London_E</t>
  </si>
  <si>
    <t>2017_2_London_E-N</t>
  </si>
  <si>
    <t>2017_2_London_None</t>
  </si>
  <si>
    <t>2017_2_Not London_D</t>
  </si>
  <si>
    <t>2017_2_Not London_D-E</t>
  </si>
  <si>
    <t>2017_2_Not London_D-E-N</t>
  </si>
  <si>
    <t>2017_2_Not London_D-N</t>
  </si>
  <si>
    <t>2017_2_Not London_E</t>
  </si>
  <si>
    <t>2017_2_Not London_E-N</t>
  </si>
  <si>
    <t>2017_2_Not London_N</t>
  </si>
  <si>
    <t>2017_2_Not London_None</t>
  </si>
  <si>
    <t>2017_3_London_D</t>
  </si>
  <si>
    <t>2017_3_London_D-E</t>
  </si>
  <si>
    <t>2017_3_London_D-E-N</t>
  </si>
  <si>
    <t>2017_3_London_D-N</t>
  </si>
  <si>
    <t>2017_3_London_E</t>
  </si>
  <si>
    <t>2017_3_London_E-N</t>
  </si>
  <si>
    <t>2017_3_London_N</t>
  </si>
  <si>
    <t>2017_3_London_No answer</t>
  </si>
  <si>
    <t>2017_3_London_None</t>
  </si>
  <si>
    <t>2017_3_Not London_D</t>
  </si>
  <si>
    <t>2017_3_Not London_D-E</t>
  </si>
  <si>
    <t>2017_3_Not London_D-E-N</t>
  </si>
  <si>
    <t>2017_3_Not London_D-N</t>
  </si>
  <si>
    <t>2017_3_Not London_E</t>
  </si>
  <si>
    <t>2017_3_Not London_E-N</t>
  </si>
  <si>
    <t>2017_3_Not London_N</t>
  </si>
  <si>
    <t>2017_3_Not London_None</t>
  </si>
  <si>
    <t>2018_-9_Not London_NA</t>
  </si>
  <si>
    <t>2018_-8_London_D</t>
  </si>
  <si>
    <t>2018_-8_London_D-E</t>
  </si>
  <si>
    <t>2018_-8_London_D-E-N</t>
  </si>
  <si>
    <t>2018_-8_London_E</t>
  </si>
  <si>
    <t>2018_-8_London_None</t>
  </si>
  <si>
    <t>2018_-8_Not London_D</t>
  </si>
  <si>
    <t>2018_-8_Not London_D-E</t>
  </si>
  <si>
    <t>2018_-8_Not London_D-E-N</t>
  </si>
  <si>
    <t>2018_-8_Not London_D-N</t>
  </si>
  <si>
    <t>2018_-8_Not London_E</t>
  </si>
  <si>
    <t>2018_-8_Not London_E-N</t>
  </si>
  <si>
    <t>2018_-8_Not London_N</t>
  </si>
  <si>
    <t>2018_-8_Not London_None</t>
  </si>
  <si>
    <t>2018_1_London_D</t>
  </si>
  <si>
    <t>2018_1_London_D-E</t>
  </si>
  <si>
    <t>2018_1_London_D-E-N</t>
  </si>
  <si>
    <t>2018_1_London_D-N</t>
  </si>
  <si>
    <t>2018_1_London_E</t>
  </si>
  <si>
    <t>2018_1_London_E-N</t>
  </si>
  <si>
    <t>2018_1_London_N</t>
  </si>
  <si>
    <t>2018_1_London_None</t>
  </si>
  <si>
    <t>2018_1_Not London_D</t>
  </si>
  <si>
    <t>2018_1_Not London_D-E</t>
  </si>
  <si>
    <t>2018_1_Not London_D-E-N</t>
  </si>
  <si>
    <t>2018_1_Not London_D-N</t>
  </si>
  <si>
    <t>2018_1_Not London_E</t>
  </si>
  <si>
    <t>2018_1_Not London_E-N</t>
  </si>
  <si>
    <t>2018_1_Not London_N</t>
  </si>
  <si>
    <t>2018_1_Not London_None</t>
  </si>
  <si>
    <t>2018_2_London_D</t>
  </si>
  <si>
    <t>2018_2_London_D-E</t>
  </si>
  <si>
    <t>2018_2_London_D-E-N</t>
  </si>
  <si>
    <t>2018_2_London_D-N</t>
  </si>
  <si>
    <t>2018_2_London_E</t>
  </si>
  <si>
    <t>2018_2_London_E-N</t>
  </si>
  <si>
    <t>2018_2_London_N</t>
  </si>
  <si>
    <t>2018_2_London_None</t>
  </si>
  <si>
    <t>2018_2_Not London_D</t>
  </si>
  <si>
    <t>2018_2_Not London_D-E</t>
  </si>
  <si>
    <t>2018_2_Not London_D-E-N</t>
  </si>
  <si>
    <t>2018_2_Not London_D-N</t>
  </si>
  <si>
    <t>2018_2_Not London_E</t>
  </si>
  <si>
    <t>2018_2_Not London_E-N</t>
  </si>
  <si>
    <t>2018_2_Not London_N</t>
  </si>
  <si>
    <t>2018_2_Not London_None</t>
  </si>
  <si>
    <t>2018_3_London_D</t>
  </si>
  <si>
    <t>2018_3_London_D-E</t>
  </si>
  <si>
    <t>2018_3_London_D-E-N</t>
  </si>
  <si>
    <t>2018_3_London_D-N</t>
  </si>
  <si>
    <t>2018_3_London_E</t>
  </si>
  <si>
    <t>2018_3_London_E-N</t>
  </si>
  <si>
    <t>2018_3_London_N</t>
  </si>
  <si>
    <t>2018_3_London_None</t>
  </si>
  <si>
    <t>2018_3_Not London_D</t>
  </si>
  <si>
    <t>2018_3_Not London_D-E</t>
  </si>
  <si>
    <t>2018_3_Not London_D-E-N</t>
  </si>
  <si>
    <t>2018_3_Not London_D-N</t>
  </si>
  <si>
    <t>2018_3_Not London_E</t>
  </si>
  <si>
    <t>2018_3_Not London_E-N</t>
  </si>
  <si>
    <t>2018_3_Not London_N</t>
  </si>
  <si>
    <t>2018_3_Not London_None</t>
  </si>
  <si>
    <t>2019_-9_London_NA</t>
  </si>
  <si>
    <t>2019_-9_Not London_NA</t>
  </si>
  <si>
    <t>2019_-9_Not London_None</t>
  </si>
  <si>
    <t>2019_-8_London_D</t>
  </si>
  <si>
    <t>2019_-8_London_D-E</t>
  </si>
  <si>
    <t>2019_-8_London_D-E-N</t>
  </si>
  <si>
    <t>2019_-8_London_No answer</t>
  </si>
  <si>
    <t>2019_-8_London_None</t>
  </si>
  <si>
    <t>2019_-8_Not London_D</t>
  </si>
  <si>
    <t>2019_-8_Not London_D-E</t>
  </si>
  <si>
    <t>2019_-8_Not London_D-E-N</t>
  </si>
  <si>
    <t>2019_-8_Not London_E-N</t>
  </si>
  <si>
    <t>2019_-8_Not London_None</t>
  </si>
  <si>
    <t>2019_1_London_D</t>
  </si>
  <si>
    <t>2019_1_London_D-E</t>
  </si>
  <si>
    <t>2019_1_London_D-E-N</t>
  </si>
  <si>
    <t>2019_1_London_D-N</t>
  </si>
  <si>
    <t>2019_1_London_E</t>
  </si>
  <si>
    <t>2019_1_London_E-N</t>
  </si>
  <si>
    <t>2019_1_London_N</t>
  </si>
  <si>
    <t>2019_1_London_None</t>
  </si>
  <si>
    <t>2019_1_Not London_D</t>
  </si>
  <si>
    <t>2019_1_Not London_D-E</t>
  </si>
  <si>
    <t>2019_1_Not London_D-E-N</t>
  </si>
  <si>
    <t>2019_1_Not London_D-N</t>
  </si>
  <si>
    <t>2019_1_Not London_E</t>
  </si>
  <si>
    <t>2019_1_Not London_E-N</t>
  </si>
  <si>
    <t>2019_1_Not London_N</t>
  </si>
  <si>
    <t>2019_1_Not London_None</t>
  </si>
  <si>
    <t>2019_2_London_D</t>
  </si>
  <si>
    <t>2019_2_London_D-E</t>
  </si>
  <si>
    <t>2019_2_London_D-E-N</t>
  </si>
  <si>
    <t>2019_2_London_D-N</t>
  </si>
  <si>
    <t>2019_2_London_E</t>
  </si>
  <si>
    <t>2019_2_London_N</t>
  </si>
  <si>
    <t>2019_2_London_None</t>
  </si>
  <si>
    <t>2019_2_Not London_D</t>
  </si>
  <si>
    <t>2019_2_Not London_D-E</t>
  </si>
  <si>
    <t>2019_2_Not London_D-E-N</t>
  </si>
  <si>
    <t>2019_2_Not London_D-N</t>
  </si>
  <si>
    <t>2019_2_Not London_E</t>
  </si>
  <si>
    <t>2019_2_Not London_E-N</t>
  </si>
  <si>
    <t>2019_2_Not London_N</t>
  </si>
  <si>
    <t>2019_2_Not London_None</t>
  </si>
  <si>
    <t>2019_3_London_D</t>
  </si>
  <si>
    <t>2019_3_London_D-E</t>
  </si>
  <si>
    <t>2019_3_London_D-E-N</t>
  </si>
  <si>
    <t>2019_3_London_D-N</t>
  </si>
  <si>
    <t>2019_3_London_E</t>
  </si>
  <si>
    <t>2019_3_London_E-N</t>
  </si>
  <si>
    <t>2019_3_London_N</t>
  </si>
  <si>
    <t>2019_3_London_None</t>
  </si>
  <si>
    <t>2019_3_Not London_D</t>
  </si>
  <si>
    <t>2019_3_Not London_D-E</t>
  </si>
  <si>
    <t>2019_3_Not London_D-E-N</t>
  </si>
  <si>
    <t>2019_3_Not London_D-N</t>
  </si>
  <si>
    <t>2019_3_Not London_E</t>
  </si>
  <si>
    <t>2019_3_Not London_E-N</t>
  </si>
  <si>
    <t>2019_3_Not London_N</t>
  </si>
  <si>
    <t>2019_3_Not London_None</t>
  </si>
  <si>
    <t>2020_-9_London_NA</t>
  </si>
  <si>
    <t>2020_-9_Not London_NA</t>
  </si>
  <si>
    <t>2020_-8_London_D</t>
  </si>
  <si>
    <t>2020_-8_London_D-E</t>
  </si>
  <si>
    <t>2020_-8_Not London_D</t>
  </si>
  <si>
    <t>2020_-8_Not London_D-E</t>
  </si>
  <si>
    <t>2020_-8_Not London_D-E-N</t>
  </si>
  <si>
    <t>2020_-8_Not London_E</t>
  </si>
  <si>
    <t>2020_-8_Not London_E-N</t>
  </si>
  <si>
    <t>2020_-8_Not London_N</t>
  </si>
  <si>
    <t>2020_-8_Not London_No answer</t>
  </si>
  <si>
    <t>2020_-8_Not London_None</t>
  </si>
  <si>
    <t>2020_1_London_D</t>
  </si>
  <si>
    <t>2020_1_London_D-E</t>
  </si>
  <si>
    <t>2020_1_London_D-E-N</t>
  </si>
  <si>
    <t>2020_1_London_D-N</t>
  </si>
  <si>
    <t>2020_1_London_E</t>
  </si>
  <si>
    <t>2020_1_London_E-N</t>
  </si>
  <si>
    <t>2020_1_London_N</t>
  </si>
  <si>
    <t>2020_1_London_None</t>
  </si>
  <si>
    <t>2020_1_Not London_D</t>
  </si>
  <si>
    <t>2020_1_Not London_D-E</t>
  </si>
  <si>
    <t>2020_1_Not London_D-E-N</t>
  </si>
  <si>
    <t>2020_1_Not London_D-N</t>
  </si>
  <si>
    <t>2020_1_Not London_E</t>
  </si>
  <si>
    <t>2020_1_Not London_E-N</t>
  </si>
  <si>
    <t>2020_1_Not London_N</t>
  </si>
  <si>
    <t>2020_1_Not London_None</t>
  </si>
  <si>
    <t>2020_2_London_D</t>
  </si>
  <si>
    <t>2020_2_London_D-E</t>
  </si>
  <si>
    <t>2020_2_London_D-E-N</t>
  </si>
  <si>
    <t>2020_2_London_D-N</t>
  </si>
  <si>
    <t>2020_2_London_E</t>
  </si>
  <si>
    <t>2020_2_London_E-N</t>
  </si>
  <si>
    <t>2020_2_Not London_D</t>
  </si>
  <si>
    <t>2020_2_Not London_D-E</t>
  </si>
  <si>
    <t>2020_2_Not London_D-E-N</t>
  </si>
  <si>
    <t>2020_2_Not London_D-N</t>
  </si>
  <si>
    <t>2020_2_Not London_E</t>
  </si>
  <si>
    <t>2020_2_Not London_E-N</t>
  </si>
  <si>
    <t>2020_2_Not London_N</t>
  </si>
  <si>
    <t>2020_2_Not London_None</t>
  </si>
  <si>
    <t>2020_3_London_D</t>
  </si>
  <si>
    <t>2020_3_London_D-E</t>
  </si>
  <si>
    <t>2020_3_London_D-E-N</t>
  </si>
  <si>
    <t>2020_3_London_D-N</t>
  </si>
  <si>
    <t>2020_3_London_E</t>
  </si>
  <si>
    <t>2020_3_London_E-N</t>
  </si>
  <si>
    <t>2020_3_London_N</t>
  </si>
  <si>
    <t>2020_3_London_No answer</t>
  </si>
  <si>
    <t>2020_3_London_None</t>
  </si>
  <si>
    <t>2020_3_Not London_D</t>
  </si>
  <si>
    <t>2020_3_Not London_D-E</t>
  </si>
  <si>
    <t>2020_3_Not London_D-E-N</t>
  </si>
  <si>
    <t>2020_3_Not London_D-N</t>
  </si>
  <si>
    <t>2020_3_Not London_E</t>
  </si>
  <si>
    <t>2020_3_Not London_E-N</t>
  </si>
  <si>
    <t>2020_3_Not London_N</t>
  </si>
  <si>
    <t>2020_3_Not London_None</t>
  </si>
  <si>
    <t>2021_-9_Not London_NA</t>
  </si>
  <si>
    <t>2021_-8_London_D</t>
  </si>
  <si>
    <t>2021_-8_London_D-E</t>
  </si>
  <si>
    <t>2021_-8_London_E-N</t>
  </si>
  <si>
    <t>2021_-8_London_No answer</t>
  </si>
  <si>
    <t>2021_-8_Not London_D</t>
  </si>
  <si>
    <t>2021_-8_Not London_D-E</t>
  </si>
  <si>
    <t>2021_-8_Not London_D-E-N</t>
  </si>
  <si>
    <t>2021_-8_Not London_N</t>
  </si>
  <si>
    <t>2021_-8_Not London_No answer</t>
  </si>
  <si>
    <t>2021_-8_Not London_None</t>
  </si>
  <si>
    <t>2021_1_London_D</t>
  </si>
  <si>
    <t>2021_1_London_D-E</t>
  </si>
  <si>
    <t>2021_1_London_D-E-N</t>
  </si>
  <si>
    <t>2021_1_London_D-N</t>
  </si>
  <si>
    <t>2021_1_London_E</t>
  </si>
  <si>
    <t>2021_1_London_E-N</t>
  </si>
  <si>
    <t>2021_1_London_N</t>
  </si>
  <si>
    <t>2021_1_London_None</t>
  </si>
  <si>
    <t>2021_1_Not London_D</t>
  </si>
  <si>
    <t>2021_1_Not London_D-E</t>
  </si>
  <si>
    <t>2021_1_Not London_D-E-N</t>
  </si>
  <si>
    <t>2021_1_Not London_D-N</t>
  </si>
  <si>
    <t>2021_1_Not London_E</t>
  </si>
  <si>
    <t>2021_1_Not London_E-N</t>
  </si>
  <si>
    <t>2021_1_Not London_N</t>
  </si>
  <si>
    <t>2021_1_Not London_None</t>
  </si>
  <si>
    <t>2021_2_London_D</t>
  </si>
  <si>
    <t>2021_2_London_D-E</t>
  </si>
  <si>
    <t>2021_2_London_D-E-N</t>
  </si>
  <si>
    <t>2021_2_London_E</t>
  </si>
  <si>
    <t>2021_2_London_None</t>
  </si>
  <si>
    <t>2021_2_Not London_D</t>
  </si>
  <si>
    <t>2021_2_Not London_D-E</t>
  </si>
  <si>
    <t>2021_2_Not London_D-E-N</t>
  </si>
  <si>
    <t>2021_2_Not London_D-N</t>
  </si>
  <si>
    <t>2021_2_Not London_E</t>
  </si>
  <si>
    <t>2021_2_Not London_E-N</t>
  </si>
  <si>
    <t>2021_2_Not London_N</t>
  </si>
  <si>
    <t>2021_2_Not London_None</t>
  </si>
  <si>
    <t>2021_3_London_D</t>
  </si>
  <si>
    <t>2021_3_London_D-E</t>
  </si>
  <si>
    <t>2021_3_London_D-E-N</t>
  </si>
  <si>
    <t>2021_3_London_D-N</t>
  </si>
  <si>
    <t>2021_3_London_E</t>
  </si>
  <si>
    <t>2021_3_London_E-N</t>
  </si>
  <si>
    <t>2021_3_London_N</t>
  </si>
  <si>
    <t>2021_3_London_No answer</t>
  </si>
  <si>
    <t>2021_3_London_None</t>
  </si>
  <si>
    <t>2021_3_Not London_D</t>
  </si>
  <si>
    <t>2021_3_Not London_D-E</t>
  </si>
  <si>
    <t>2021_3_Not London_D-E-N</t>
  </si>
  <si>
    <t>2021_3_Not London_D-N</t>
  </si>
  <si>
    <t>2021_3_Not London_E</t>
  </si>
  <si>
    <t>2021_3_Not London_E-N</t>
  </si>
  <si>
    <t>2021_3_Not London_N</t>
  </si>
  <si>
    <t>2021_3_Not London_None</t>
  </si>
  <si>
    <t>2022_-9_Not London_NA</t>
  </si>
  <si>
    <t>2022_-8_London_D</t>
  </si>
  <si>
    <t>2022_-8_London_No answer</t>
  </si>
  <si>
    <t>2022_-8_London_None</t>
  </si>
  <si>
    <t>2022_-8_Not London_D</t>
  </si>
  <si>
    <t>2022_-8_Not London_D-E</t>
  </si>
  <si>
    <t>2022_-8_Not London_D-E-N</t>
  </si>
  <si>
    <t>2022_-8_Not London_D-N</t>
  </si>
  <si>
    <t>2022_-8_Not London_None</t>
  </si>
  <si>
    <t>2022_1_London_D</t>
  </si>
  <si>
    <t>2022_1_London_D-E</t>
  </si>
  <si>
    <t>2022_1_London_D-E-N</t>
  </si>
  <si>
    <t>2022_1_London_D-N</t>
  </si>
  <si>
    <t>2022_1_London_E</t>
  </si>
  <si>
    <t>2022_1_London_E-N</t>
  </si>
  <si>
    <t>2022_1_London_N</t>
  </si>
  <si>
    <t>2022_1_London_None</t>
  </si>
  <si>
    <t>2022_1_Not London_D</t>
  </si>
  <si>
    <t>2022_1_Not London_D-E</t>
  </si>
  <si>
    <t>2022_1_Not London_D-E-N</t>
  </si>
  <si>
    <t>2022_1_Not London_D-N</t>
  </si>
  <si>
    <t>2022_1_Not London_E</t>
  </si>
  <si>
    <t>2022_1_Not London_E-N</t>
  </si>
  <si>
    <t>2022_1_Not London_N</t>
  </si>
  <si>
    <t>2022_1_Not London_No answer</t>
  </si>
  <si>
    <t>2022_1_Not London_None</t>
  </si>
  <si>
    <t>2022_2_London_D</t>
  </si>
  <si>
    <t>2022_2_London_D-E</t>
  </si>
  <si>
    <t>2022_2_London_D-E-N</t>
  </si>
  <si>
    <t>2022_2_London_D-N</t>
  </si>
  <si>
    <t>2022_2_London_E</t>
  </si>
  <si>
    <t>2022_2_London_N</t>
  </si>
  <si>
    <t>2022_2_Not London_D</t>
  </si>
  <si>
    <t>2022_2_Not London_D-E</t>
  </si>
  <si>
    <t>2022_2_Not London_D-E-N</t>
  </si>
  <si>
    <t>2022_2_Not London_D-N</t>
  </si>
  <si>
    <t>2022_2_Not London_E</t>
  </si>
  <si>
    <t>2022_2_Not London_E-N</t>
  </si>
  <si>
    <t>2022_2_Not London_N</t>
  </si>
  <si>
    <t>2022_2_Not London_None</t>
  </si>
  <si>
    <t>2022_3_London_D</t>
  </si>
  <si>
    <t>2022_3_London_D-E</t>
  </si>
  <si>
    <t>2022_3_London_D-E-N</t>
  </si>
  <si>
    <t>2022_3_London_D-N</t>
  </si>
  <si>
    <t>2022_3_London_E</t>
  </si>
  <si>
    <t>2022_3_London_E-N</t>
  </si>
  <si>
    <t>2022_3_London_N</t>
  </si>
  <si>
    <t>2022_3_London_None</t>
  </si>
  <si>
    <t>2022_3_Not London_D</t>
  </si>
  <si>
    <t>2022_3_Not London_D-E</t>
  </si>
  <si>
    <t>2022_3_Not London_D-E-N</t>
  </si>
  <si>
    <t>2022_3_Not London_D-N</t>
  </si>
  <si>
    <t>2022_3_Not London_E</t>
  </si>
  <si>
    <t>2022_3_Not London_E-N</t>
  </si>
  <si>
    <t>2022_3_Not London_N</t>
  </si>
  <si>
    <t>2022_3_Not London_None</t>
  </si>
  <si>
    <t>nte_helper</t>
  </si>
  <si>
    <t>2015_London_Any</t>
  </si>
  <si>
    <t>Any</t>
  </si>
  <si>
    <t>2015_Not London_Any</t>
  </si>
  <si>
    <t>2016_London_Any</t>
  </si>
  <si>
    <t>2016_Not London_Any</t>
  </si>
  <si>
    <t>2017_London_Any</t>
  </si>
  <si>
    <t>2017_Not London_Any</t>
  </si>
  <si>
    <t>2018_London_Any</t>
  </si>
  <si>
    <t>2018_Not London_Any</t>
  </si>
  <si>
    <t>2019_London_Any</t>
  </si>
  <si>
    <t>2019_Not London_Any</t>
  </si>
  <si>
    <t>2020_London_Any</t>
  </si>
  <si>
    <t>2020_Not London_Any</t>
  </si>
  <si>
    <t>2021_London_Any</t>
  </si>
  <si>
    <t>2021_Not London_Any</t>
  </si>
  <si>
    <t>2022_London_Any</t>
  </si>
  <si>
    <t>2022_Not London_Any</t>
  </si>
  <si>
    <t>2015_-8_London_Any</t>
  </si>
  <si>
    <t>2015_-8_Not London_Any</t>
  </si>
  <si>
    <t>2015_1_London_Any</t>
  </si>
  <si>
    <t>2015_1_Not London_Any</t>
  </si>
  <si>
    <t>2015_2_London_Any</t>
  </si>
  <si>
    <t>2015_2_Not London_Any</t>
  </si>
  <si>
    <t>2015_3_London_Any</t>
  </si>
  <si>
    <t>2015_3_Not London_Any</t>
  </si>
  <si>
    <t>2015_4_London_Any</t>
  </si>
  <si>
    <t>2015_4_Not London_Any</t>
  </si>
  <si>
    <t>2015_5_London_Any</t>
  </si>
  <si>
    <t>2015_5_Not London_Any</t>
  </si>
  <si>
    <t>2015_6_London_Any</t>
  </si>
  <si>
    <t>2015_6_Not London_Any</t>
  </si>
  <si>
    <t>2015_7_London_Any</t>
  </si>
  <si>
    <t>2015_7_Not London_Any</t>
  </si>
  <si>
    <t>2015_8_London_Any</t>
  </si>
  <si>
    <t>2015_8_Not London_Any</t>
  </si>
  <si>
    <t>2015_9_London_Any</t>
  </si>
  <si>
    <t>2015_9_Not London_Any</t>
  </si>
  <si>
    <t>2015_10_London_Any</t>
  </si>
  <si>
    <t>2015_10_Not London_Any</t>
  </si>
  <si>
    <t>2015_11_London_Any</t>
  </si>
  <si>
    <t>2015_11_Not London_Any</t>
  </si>
  <si>
    <t>2015_12_London_Any</t>
  </si>
  <si>
    <t>2015_12_Not London_Any</t>
  </si>
  <si>
    <t>2015_13_London_Any</t>
  </si>
  <si>
    <t>2015_13_Not London_Any</t>
  </si>
  <si>
    <t>2015_14_London_Any</t>
  </si>
  <si>
    <t>2015_14_Not London_Any</t>
  </si>
  <si>
    <t>2015_15_London_Any</t>
  </si>
  <si>
    <t>2015_15_Not London_Any</t>
  </si>
  <si>
    <t>2015_16_London_Any</t>
  </si>
  <si>
    <t>2015_16_Not London_Any</t>
  </si>
  <si>
    <t>2015_17_London_Any</t>
  </si>
  <si>
    <t>2015_17_Not London_Any</t>
  </si>
  <si>
    <t>2015_18_London_Any</t>
  </si>
  <si>
    <t>2015_18_Not London_Any</t>
  </si>
  <si>
    <t>2015_20_London_Any</t>
  </si>
  <si>
    <t>2015_20_Not London_Any</t>
  </si>
  <si>
    <t>2015_21_London_Any</t>
  </si>
  <si>
    <t>2015_21_Not London_Any</t>
  </si>
  <si>
    <t>2016_-8_London_Any</t>
  </si>
  <si>
    <t>2016_-8_Not London_Any</t>
  </si>
  <si>
    <t>2016_1_London_Any</t>
  </si>
  <si>
    <t>2016_1_Not London_Any</t>
  </si>
  <si>
    <t>2016_2_London_Any</t>
  </si>
  <si>
    <t>2016_2_Not London_Any</t>
  </si>
  <si>
    <t>2016_3_London_Any</t>
  </si>
  <si>
    <t>2016_3_Not London_Any</t>
  </si>
  <si>
    <t>2016_4_London_Any</t>
  </si>
  <si>
    <t>2016_4_Not London_Any</t>
  </si>
  <si>
    <t>2016_5_London_Any</t>
  </si>
  <si>
    <t>2016_5_Not London_Any</t>
  </si>
  <si>
    <t>2016_6_London_Any</t>
  </si>
  <si>
    <t>2016_6_Not London_Any</t>
  </si>
  <si>
    <t>2016_7_London_Any</t>
  </si>
  <si>
    <t>2016_7_Not London_Any</t>
  </si>
  <si>
    <t>2016_8_London_Any</t>
  </si>
  <si>
    <t>2016_8_Not London_Any</t>
  </si>
  <si>
    <t>2016_9_London_Any</t>
  </si>
  <si>
    <t>2016_9_Not London_Any</t>
  </si>
  <si>
    <t>2016_10_London_Any</t>
  </si>
  <si>
    <t>2016_10_Not London_Any</t>
  </si>
  <si>
    <t>2016_11_London_Any</t>
  </si>
  <si>
    <t>2016_11_Not London_Any</t>
  </si>
  <si>
    <t>2016_12_London_Any</t>
  </si>
  <si>
    <t>2016_12_Not London_Any</t>
  </si>
  <si>
    <t>2016_13_London_Any</t>
  </si>
  <si>
    <t>2016_13_Not London_Any</t>
  </si>
  <si>
    <t>2016_14_London_Any</t>
  </si>
  <si>
    <t>2016_14_Not London_Any</t>
  </si>
  <si>
    <t>2016_15_London_Any</t>
  </si>
  <si>
    <t>2016_15_Not London_Any</t>
  </si>
  <si>
    <t>2016_16_London_Any</t>
  </si>
  <si>
    <t>2016_16_Not London_Any</t>
  </si>
  <si>
    <t>2016_17_London_Any</t>
  </si>
  <si>
    <t>2016_17_Not London_Any</t>
  </si>
  <si>
    <t>2016_18_London_Any</t>
  </si>
  <si>
    <t>2016_18_Not London_Any</t>
  </si>
  <si>
    <t>2016_20_London_Any</t>
  </si>
  <si>
    <t>2016_20_Not London_Any</t>
  </si>
  <si>
    <t>2016_21_London_Any</t>
  </si>
  <si>
    <t>2016_21_Not London_Any</t>
  </si>
  <si>
    <t>2017_-8_London_Any</t>
  </si>
  <si>
    <t>2017_-8_Not London_Any</t>
  </si>
  <si>
    <t>2017_1_London_Any</t>
  </si>
  <si>
    <t>2017_1_Not London_Any</t>
  </si>
  <si>
    <t>2017_2_London_Any</t>
  </si>
  <si>
    <t>2017_2_Not London_Any</t>
  </si>
  <si>
    <t>2017_3_London_Any</t>
  </si>
  <si>
    <t>2017_3_Not London_Any</t>
  </si>
  <si>
    <t>2017_4_London_Any</t>
  </si>
  <si>
    <t>2017_4_Not London_Any</t>
  </si>
  <si>
    <t>2017_5_London_Any</t>
  </si>
  <si>
    <t>2017_5_Not London_Any</t>
  </si>
  <si>
    <t>2017_6_London_Any</t>
  </si>
  <si>
    <t>2017_6_Not London_Any</t>
  </si>
  <si>
    <t>2017_7_London_Any</t>
  </si>
  <si>
    <t>2017_7_Not London_Any</t>
  </si>
  <si>
    <t>2017_8_London_Any</t>
  </si>
  <si>
    <t>2017_8_Not London_Any</t>
  </si>
  <si>
    <t>2017_9_London_Any</t>
  </si>
  <si>
    <t>2017_9_Not London_Any</t>
  </si>
  <si>
    <t>2017_10_London_Any</t>
  </si>
  <si>
    <t>2017_10_Not London_Any</t>
  </si>
  <si>
    <t>2017_11_London_Any</t>
  </si>
  <si>
    <t>2017_11_Not London_Any</t>
  </si>
  <si>
    <t>2017_12_London_Any</t>
  </si>
  <si>
    <t>2017_12_Not London_Any</t>
  </si>
  <si>
    <t>2017_13_London_Any</t>
  </si>
  <si>
    <t>2017_13_Not London_Any</t>
  </si>
  <si>
    <t>2017_14_London_Any</t>
  </si>
  <si>
    <t>2017_14_Not London_Any</t>
  </si>
  <si>
    <t>2017_15_London_Any</t>
  </si>
  <si>
    <t>2017_15_Not London_Any</t>
  </si>
  <si>
    <t>2017_16_London_Any</t>
  </si>
  <si>
    <t>2017_16_Not London_Any</t>
  </si>
  <si>
    <t>2017_17_London_Any</t>
  </si>
  <si>
    <t>2017_17_Not London_Any</t>
  </si>
  <si>
    <t>2017_18_London_Any</t>
  </si>
  <si>
    <t>2017_18_Not London_Any</t>
  </si>
  <si>
    <t>2017_20_London_Any</t>
  </si>
  <si>
    <t>2017_20_Not London_Any</t>
  </si>
  <si>
    <t>2017_21_London_Any</t>
  </si>
  <si>
    <t>2017_21_Not London_Any</t>
  </si>
  <si>
    <t>2018_-8_London_Any</t>
  </si>
  <si>
    <t>2018_-8_Not London_Any</t>
  </si>
  <si>
    <t>2018_1_London_Any</t>
  </si>
  <si>
    <t>2018_1_Not London_Any</t>
  </si>
  <si>
    <t>2018_2_London_Any</t>
  </si>
  <si>
    <t>2018_2_Not London_Any</t>
  </si>
  <si>
    <t>2018_3_London_Any</t>
  </si>
  <si>
    <t>2018_3_Not London_Any</t>
  </si>
  <si>
    <t>2018_4_London_Any</t>
  </si>
  <si>
    <t>2018_4_Not London_Any</t>
  </si>
  <si>
    <t>2018_5_London_Any</t>
  </si>
  <si>
    <t>2018_5_Not London_Any</t>
  </si>
  <si>
    <t>2018_6_London_Any</t>
  </si>
  <si>
    <t>2018_6_Not London_Any</t>
  </si>
  <si>
    <t>2018_7_London_Any</t>
  </si>
  <si>
    <t>2018_7_Not London_Any</t>
  </si>
  <si>
    <t>2018_8_London_Any</t>
  </si>
  <si>
    <t>2018_8_Not London_Any</t>
  </si>
  <si>
    <t>2018_9_London_Any</t>
  </si>
  <si>
    <t>2018_9_Not London_Any</t>
  </si>
  <si>
    <t>2018_10_London_Any</t>
  </si>
  <si>
    <t>2018_10_Not London_Any</t>
  </si>
  <si>
    <t>2018_11_London_Any</t>
  </si>
  <si>
    <t>2018_11_Not London_Any</t>
  </si>
  <si>
    <t>2018_12_London_Any</t>
  </si>
  <si>
    <t>2018_12_Not London_Any</t>
  </si>
  <si>
    <t>2018_13_London_Any</t>
  </si>
  <si>
    <t>2018_13_Not London_Any</t>
  </si>
  <si>
    <t>2018_14_London_Any</t>
  </si>
  <si>
    <t>2018_14_Not London_Any</t>
  </si>
  <si>
    <t>2018_15_London_Any</t>
  </si>
  <si>
    <t>2018_15_Not London_Any</t>
  </si>
  <si>
    <t>2018_16_London_Any</t>
  </si>
  <si>
    <t>2018_16_Not London_Any</t>
  </si>
  <si>
    <t>2018_17_London_Any</t>
  </si>
  <si>
    <t>2018_17_Not London_Any</t>
  </si>
  <si>
    <t>2018_18_London_Any</t>
  </si>
  <si>
    <t>2018_18_Not London_Any</t>
  </si>
  <si>
    <t>2018_20_London_Any</t>
  </si>
  <si>
    <t>2018_20_Not London_Any</t>
  </si>
  <si>
    <t>2018_21_London_Any</t>
  </si>
  <si>
    <t>2018_21_Not London_Any</t>
  </si>
  <si>
    <t>2019_-8_London_Any</t>
  </si>
  <si>
    <t>2019_-8_Not London_Any</t>
  </si>
  <si>
    <t>2019_1_London_Any</t>
  </si>
  <si>
    <t>2019_1_Not London_Any</t>
  </si>
  <si>
    <t>2019_2_London_Any</t>
  </si>
  <si>
    <t>2019_2_Not London_Any</t>
  </si>
  <si>
    <t>2019_3_London_Any</t>
  </si>
  <si>
    <t>2019_3_Not London_Any</t>
  </si>
  <si>
    <t>2019_4_London_Any</t>
  </si>
  <si>
    <t>2019_4_Not London_Any</t>
  </si>
  <si>
    <t>2019_5_London_Any</t>
  </si>
  <si>
    <t>2019_5_Not London_Any</t>
  </si>
  <si>
    <t>2019_6_London_Any</t>
  </si>
  <si>
    <t>2019_6_Not London_Any</t>
  </si>
  <si>
    <t>2019_7_London_Any</t>
  </si>
  <si>
    <t>2019_7_Not London_Any</t>
  </si>
  <si>
    <t>2019_8_London_Any</t>
  </si>
  <si>
    <t>2019_8_Not London_Any</t>
  </si>
  <si>
    <t>2019_9_London_Any</t>
  </si>
  <si>
    <t>2019_9_Not London_Any</t>
  </si>
  <si>
    <t>2019_10_London_Any</t>
  </si>
  <si>
    <t>2019_10_Not London_Any</t>
  </si>
  <si>
    <t>2019_11_London_Any</t>
  </si>
  <si>
    <t>2019_11_Not London_Any</t>
  </si>
  <si>
    <t>2019_12_London_Any</t>
  </si>
  <si>
    <t>2019_12_Not London_Any</t>
  </si>
  <si>
    <t>2019_13_London_Any</t>
  </si>
  <si>
    <t>2019_13_Not London_Any</t>
  </si>
  <si>
    <t>2019_14_London_Any</t>
  </si>
  <si>
    <t>2019_14_Not London_Any</t>
  </si>
  <si>
    <t>2019_15_London_Any</t>
  </si>
  <si>
    <t>2019_15_Not London_Any</t>
  </si>
  <si>
    <t>2019_16_London_Any</t>
  </si>
  <si>
    <t>2019_16_Not London_Any</t>
  </si>
  <si>
    <t>2019_17_London_Any</t>
  </si>
  <si>
    <t>2019_17_Not London_Any</t>
  </si>
  <si>
    <t>2019_18_London_Any</t>
  </si>
  <si>
    <t>2019_18_Not London_Any</t>
  </si>
  <si>
    <t>2019_20_London_Any</t>
  </si>
  <si>
    <t>2019_20_Not London_Any</t>
  </si>
  <si>
    <t>2019_21_London_Any</t>
  </si>
  <si>
    <t>2019_21_Not London_Any</t>
  </si>
  <si>
    <t>2020_-8_London_Any</t>
  </si>
  <si>
    <t>2020_-8_Not London_Any</t>
  </si>
  <si>
    <t>2020_1_London_Any</t>
  </si>
  <si>
    <t>2020_1_Not London_Any</t>
  </si>
  <si>
    <t>2020_2_London_Any</t>
  </si>
  <si>
    <t>2020_2_Not London_Any</t>
  </si>
  <si>
    <t>2020_3_London_Any</t>
  </si>
  <si>
    <t>2020_3_Not London_Any</t>
  </si>
  <si>
    <t>2020_4_London_Any</t>
  </si>
  <si>
    <t>2020_4_Not London_Any</t>
  </si>
  <si>
    <t>2020_5_London_Any</t>
  </si>
  <si>
    <t>2020_5_Not London_Any</t>
  </si>
  <si>
    <t>2020_6_London_Any</t>
  </si>
  <si>
    <t>2020_6_Not London_Any</t>
  </si>
  <si>
    <t>2020_7_London_Any</t>
  </si>
  <si>
    <t>2020_7_Not London_Any</t>
  </si>
  <si>
    <t>2020_8_London_Any</t>
  </si>
  <si>
    <t>2020_8_Not London_Any</t>
  </si>
  <si>
    <t>2020_9_London_Any</t>
  </si>
  <si>
    <t>2020_9_Not London_Any</t>
  </si>
  <si>
    <t>2020_10_London_Any</t>
  </si>
  <si>
    <t>2020_10_Not London_Any</t>
  </si>
  <si>
    <t>2020_11_London_Any</t>
  </si>
  <si>
    <t>2020_11_Not London_Any</t>
  </si>
  <si>
    <t>2020_12_London_Any</t>
  </si>
  <si>
    <t>2020_12_Not London_Any</t>
  </si>
  <si>
    <t>2020_13_London_Any</t>
  </si>
  <si>
    <t>2020_13_Not London_Any</t>
  </si>
  <si>
    <t>2020_14_London_Any</t>
  </si>
  <si>
    <t>2020_14_Not London_Any</t>
  </si>
  <si>
    <t>2020_15_London_Any</t>
  </si>
  <si>
    <t>2020_15_Not London_Any</t>
  </si>
  <si>
    <t>2020_16_London_Any</t>
  </si>
  <si>
    <t>2020_16_Not London_Any</t>
  </si>
  <si>
    <t>2020_17_London_Any</t>
  </si>
  <si>
    <t>2020_17_Not London_Any</t>
  </si>
  <si>
    <t>2020_18_London_Any</t>
  </si>
  <si>
    <t>2020_18_Not London_Any</t>
  </si>
  <si>
    <t>2020_20_London_Any</t>
  </si>
  <si>
    <t>2020_20_Not London_Any</t>
  </si>
  <si>
    <t>2020_21_London_Any</t>
  </si>
  <si>
    <t>2020_21_Not London_Any</t>
  </si>
  <si>
    <t>2021_-8_London_Any</t>
  </si>
  <si>
    <t>2021_-8_Not London_Any</t>
  </si>
  <si>
    <t>2021_1_London_Any</t>
  </si>
  <si>
    <t>2021_1_Not London_Any</t>
  </si>
  <si>
    <t>2021_2_London_Any</t>
  </si>
  <si>
    <t>2021_2_Not London_Any</t>
  </si>
  <si>
    <t>2021_3_London_Any</t>
  </si>
  <si>
    <t>2021_3_Not London_Any</t>
  </si>
  <si>
    <t>2021_4_London_Any</t>
  </si>
  <si>
    <t>2021_4_Not London_Any</t>
  </si>
  <si>
    <t>2021_5_London_Any</t>
  </si>
  <si>
    <t>2021_5_Not London_Any</t>
  </si>
  <si>
    <t>2021_6_London_Any</t>
  </si>
  <si>
    <t>2021_6_Not London_Any</t>
  </si>
  <si>
    <t>2021_7_London_Any</t>
  </si>
  <si>
    <t>2021_7_Not London_Any</t>
  </si>
  <si>
    <t>2021_8_London_Any</t>
  </si>
  <si>
    <t>2021_8_Not London_Any</t>
  </si>
  <si>
    <t>2021_9_London_Any</t>
  </si>
  <si>
    <t>2021_9_Not London_Any</t>
  </si>
  <si>
    <t>2021_10_London_Any</t>
  </si>
  <si>
    <t>2021_10_Not London_Any</t>
  </si>
  <si>
    <t>2021_11_London_Any</t>
  </si>
  <si>
    <t>2021_11_Not London_Any</t>
  </si>
  <si>
    <t>2021_12_London_Any</t>
  </si>
  <si>
    <t>2021_12_Not London_Any</t>
  </si>
  <si>
    <t>2021_13_London_Any</t>
  </si>
  <si>
    <t>2021_13_Not London_Any</t>
  </si>
  <si>
    <t>2021_14_London_Any</t>
  </si>
  <si>
    <t>2021_14_Not London_Any</t>
  </si>
  <si>
    <t>2021_15_London_Any</t>
  </si>
  <si>
    <t>2021_15_Not London_Any</t>
  </si>
  <si>
    <t>2021_16_London_Any</t>
  </si>
  <si>
    <t>2021_16_Not London_Any</t>
  </si>
  <si>
    <t>2021_17_London_Any</t>
  </si>
  <si>
    <t>2021_17_Not London_Any</t>
  </si>
  <si>
    <t>2021_18_London_Any</t>
  </si>
  <si>
    <t>2021_18_Not London_Any</t>
  </si>
  <si>
    <t>2021_20_London_Any</t>
  </si>
  <si>
    <t>2021_20_Not London_Any</t>
  </si>
  <si>
    <t>2021_21_London_Any</t>
  </si>
  <si>
    <t>2021_21_Not London_Any</t>
  </si>
  <si>
    <t>2022_-8_London_Any</t>
  </si>
  <si>
    <t>2022_-8_Not London_Any</t>
  </si>
  <si>
    <t>2022_1_London_Any</t>
  </si>
  <si>
    <t>2022_1_Not London_Any</t>
  </si>
  <si>
    <t>2022_2_London_Any</t>
  </si>
  <si>
    <t>2022_2_Not London_Any</t>
  </si>
  <si>
    <t>2022_3_London_Any</t>
  </si>
  <si>
    <t>2022_3_Not London_Any</t>
  </si>
  <si>
    <t>2022_4_London_Any</t>
  </si>
  <si>
    <t>2022_4_Not London_Any</t>
  </si>
  <si>
    <t>2022_5_London_Any</t>
  </si>
  <si>
    <t>2022_5_Not London_Any</t>
  </si>
  <si>
    <t>2022_6_London_Any</t>
  </si>
  <si>
    <t>2022_6_Not London_Any</t>
  </si>
  <si>
    <t>2022_7_London_Any</t>
  </si>
  <si>
    <t>2022_7_Not London_Any</t>
  </si>
  <si>
    <t>2022_8_London_Any</t>
  </si>
  <si>
    <t>2022_8_Not London_Any</t>
  </si>
  <si>
    <t>2022_9_London_Any</t>
  </si>
  <si>
    <t>2022_9_Not London_Any</t>
  </si>
  <si>
    <t>2022_10_London_Any</t>
  </si>
  <si>
    <t>2022_10_Not London_Any</t>
  </si>
  <si>
    <t>2022_11_London_Any</t>
  </si>
  <si>
    <t>2022_11_Not London_Any</t>
  </si>
  <si>
    <t>2022_12_London_Any</t>
  </si>
  <si>
    <t>2022_12_Not London_Any</t>
  </si>
  <si>
    <t>2022_13_London_Any</t>
  </si>
  <si>
    <t>2022_13_Not London_Any</t>
  </si>
  <si>
    <t>2022_14_London_Any</t>
  </si>
  <si>
    <t>2022_14_Not London_Any</t>
  </si>
  <si>
    <t>2022_15_London_Any</t>
  </si>
  <si>
    <t>2022_15_Not London_Any</t>
  </si>
  <si>
    <t>2022_16_London_Any</t>
  </si>
  <si>
    <t>2022_16_Not London_Any</t>
  </si>
  <si>
    <t>2022_17_London_Any</t>
  </si>
  <si>
    <t>2022_17_Not London_Any</t>
  </si>
  <si>
    <t>2022_18_London_Any</t>
  </si>
  <si>
    <t>2022_18_Not London_Any</t>
  </si>
  <si>
    <t>2022_20_London_Any</t>
  </si>
  <si>
    <t>2022_20_Not London_Any</t>
  </si>
  <si>
    <t>2022_21_London_Any</t>
  </si>
  <si>
    <t>2022_21_Not London_Any</t>
  </si>
  <si>
    <t>2015_-1_London_No</t>
  </si>
  <si>
    <t>2015_-1_Not London_No</t>
  </si>
  <si>
    <t>2015_-1_Not London_No answer</t>
  </si>
  <si>
    <t>2015_-1_Not London_Yes</t>
  </si>
  <si>
    <t>2016_-1_London_No</t>
  </si>
  <si>
    <t>2016_-1_London_No answer</t>
  </si>
  <si>
    <t>2016_-1_London_Yes</t>
  </si>
  <si>
    <t>2016_-1_Not London_No</t>
  </si>
  <si>
    <t>2016_-1_Not London_No answer</t>
  </si>
  <si>
    <t>2016_-1_Not London_Yes</t>
  </si>
  <si>
    <t>2017_-1_London_No</t>
  </si>
  <si>
    <t>2017_-1_Not London_No</t>
  </si>
  <si>
    <t>2017_-1_Not London_No answer</t>
  </si>
  <si>
    <t>2018_-1_London_No</t>
  </si>
  <si>
    <t>2018_-1_London_No answer</t>
  </si>
  <si>
    <t>2018_-1_Not London_No</t>
  </si>
  <si>
    <t>2018_-1_Not London_No answer</t>
  </si>
  <si>
    <t>2018_-1_Not London_Yes</t>
  </si>
  <si>
    <t>2019_-1_London_No</t>
  </si>
  <si>
    <t>2019_-1_Not London_No</t>
  </si>
  <si>
    <t>2019_-1_Not London_No answer</t>
  </si>
  <si>
    <t>2019_-1_Not London_Yes</t>
  </si>
  <si>
    <t>2020_-1_London_No</t>
  </si>
  <si>
    <t>2020_-1_Not London_No</t>
  </si>
  <si>
    <t>2020_-1_Not London_Yes</t>
  </si>
  <si>
    <t>2021_-1_London_No</t>
  </si>
  <si>
    <t>2021_-1_London_Yes</t>
  </si>
  <si>
    <t>2021_-1_Not London_No</t>
  </si>
  <si>
    <t>2021_-1_Not London_Yes</t>
  </si>
  <si>
    <t>2022_-1_Not London_No</t>
  </si>
  <si>
    <t>2022_-1_Not London_No answer</t>
  </si>
  <si>
    <t>2022_-1_Not London_Yes</t>
  </si>
  <si>
    <t>2015_11_Not London_No answer</t>
  </si>
  <si>
    <t>2015_12_London_No answer</t>
  </si>
  <si>
    <t>2015_21_Not London_No answer</t>
  </si>
  <si>
    <t>2015_22_London_No</t>
  </si>
  <si>
    <t>2015_22_London_Yes</t>
  </si>
  <si>
    <t>2015_22_Not London_No</t>
  </si>
  <si>
    <t>2015_22_Not London_Yes</t>
  </si>
  <si>
    <t>2015_23_London_No</t>
  </si>
  <si>
    <t>2015_23_London_Yes</t>
  </si>
  <si>
    <t>2015_23_Not London_No</t>
  </si>
  <si>
    <t>2015_23_Not London_Yes</t>
  </si>
  <si>
    <t>2015_24_London_NA</t>
  </si>
  <si>
    <t>2015_24_London_No</t>
  </si>
  <si>
    <t>2015_24_London_No answer</t>
  </si>
  <si>
    <t>2015_24_London_Yes</t>
  </si>
  <si>
    <t>2015_24_Not London_No</t>
  </si>
  <si>
    <t>2015_24_Not London_Yes</t>
  </si>
  <si>
    <t>2015_31_London_No</t>
  </si>
  <si>
    <t>2015_31_London_Yes</t>
  </si>
  <si>
    <t>2015_31_Not London_No</t>
  </si>
  <si>
    <t>2015_31_Not London_Yes</t>
  </si>
  <si>
    <t>2015_32_London_No</t>
  </si>
  <si>
    <t>2015_32_London_Yes</t>
  </si>
  <si>
    <t>2015_32_Not London_No</t>
  </si>
  <si>
    <t>2015_32_Not London_Yes</t>
  </si>
  <si>
    <t>2015_33_London_No</t>
  </si>
  <si>
    <t>2015_33_London_Yes</t>
  </si>
  <si>
    <t>2015_33_Not London_No</t>
  </si>
  <si>
    <t>2015_33_Not London_No answer</t>
  </si>
  <si>
    <t>2015_33_Not London_Yes</t>
  </si>
  <si>
    <t>2015_34_London_No</t>
  </si>
  <si>
    <t>2015_34_London_No answer</t>
  </si>
  <si>
    <t>2015_34_London_Yes</t>
  </si>
  <si>
    <t>2015_34_Not London_No</t>
  </si>
  <si>
    <t>2015_34_Not London_No answer</t>
  </si>
  <si>
    <t>2015_34_Not London_Yes</t>
  </si>
  <si>
    <t>2015_35_London_No</t>
  </si>
  <si>
    <t>2015_35_London_Yes</t>
  </si>
  <si>
    <t>2015_35_Not London_No</t>
  </si>
  <si>
    <t>2015_35_Not London_No answer</t>
  </si>
  <si>
    <t>2015_35_Not London_Yes</t>
  </si>
  <si>
    <t>2015_41_London_No</t>
  </si>
  <si>
    <t>2015_41_London_No answer</t>
  </si>
  <si>
    <t>2015_41_London_Yes</t>
  </si>
  <si>
    <t>2015_41_Not London_NA</t>
  </si>
  <si>
    <t>2015_41_Not London_No</t>
  </si>
  <si>
    <t>2015_41_Not London_No answer</t>
  </si>
  <si>
    <t>2015_41_Not London_Yes</t>
  </si>
  <si>
    <t>2015_42_London_No</t>
  </si>
  <si>
    <t>2015_42_London_Yes</t>
  </si>
  <si>
    <t>2015_42_Not London_No</t>
  </si>
  <si>
    <t>2015_42_Not London_No answer</t>
  </si>
  <si>
    <t>2015_42_Not London_Yes</t>
  </si>
  <si>
    <t>2015_51_London_No</t>
  </si>
  <si>
    <t>2015_51_London_Yes</t>
  </si>
  <si>
    <t>2015_51_Not London_No</t>
  </si>
  <si>
    <t>2015_51_Not London_Yes</t>
  </si>
  <si>
    <t>2015_52_London_No</t>
  </si>
  <si>
    <t>2015_52_London_No answer</t>
  </si>
  <si>
    <t>2015_52_London_Yes</t>
  </si>
  <si>
    <t>2015_52_Not London_No</t>
  </si>
  <si>
    <t>2015_52_Not London_Yes</t>
  </si>
  <si>
    <t>2015_53_London_No</t>
  </si>
  <si>
    <t>2015_53_London_Yes</t>
  </si>
  <si>
    <t>2015_53_Not London_No</t>
  </si>
  <si>
    <t>2015_53_Not London_Yes</t>
  </si>
  <si>
    <t>2015_54_London_No</t>
  </si>
  <si>
    <t>2015_54_London_No answer</t>
  </si>
  <si>
    <t>2015_54_London_Yes</t>
  </si>
  <si>
    <t>2015_54_Not London_No</t>
  </si>
  <si>
    <t>2015_54_Not London_Yes</t>
  </si>
  <si>
    <t>2015_61_London_No</t>
  </si>
  <si>
    <t>2015_61_London_Yes</t>
  </si>
  <si>
    <t>2015_61_Not London_No</t>
  </si>
  <si>
    <t>2015_61_Not London_No answer</t>
  </si>
  <si>
    <t>2015_61_Not London_Yes</t>
  </si>
  <si>
    <t>2015_62_London_No</t>
  </si>
  <si>
    <t>2015_62_London_Yes</t>
  </si>
  <si>
    <t>2015_62_Not London_No</t>
  </si>
  <si>
    <t>2015_62_Not London_Yes</t>
  </si>
  <si>
    <t>2015_71_London_No</t>
  </si>
  <si>
    <t>2015_71_London_Yes</t>
  </si>
  <si>
    <t>2015_71_Not London_No</t>
  </si>
  <si>
    <t>2015_71_Not London_Yes</t>
  </si>
  <si>
    <t>2015_72_London_No</t>
  </si>
  <si>
    <t>2015_72_London_Yes</t>
  </si>
  <si>
    <t>2015_72_Not London_No</t>
  </si>
  <si>
    <t>2015_72_Not London_No answer</t>
  </si>
  <si>
    <t>2015_72_Not London_Yes</t>
  </si>
  <si>
    <t>2015_81_London_No</t>
  </si>
  <si>
    <t>2015_81_London_Yes</t>
  </si>
  <si>
    <t>2015_81_Not London_No</t>
  </si>
  <si>
    <t>2015_81_Not London_No answer</t>
  </si>
  <si>
    <t>2015_81_Not London_Yes</t>
  </si>
  <si>
    <t>2015_82_London_No</t>
  </si>
  <si>
    <t>2015_82_London_Yes</t>
  </si>
  <si>
    <t>2015_82_Not London_No</t>
  </si>
  <si>
    <t>2015_82_Not London_No answer</t>
  </si>
  <si>
    <t>2015_82_Not London_Yes</t>
  </si>
  <si>
    <t>2015_91_London_No</t>
  </si>
  <si>
    <t>2015_91_London_Yes</t>
  </si>
  <si>
    <t>2015_91_Not London_No</t>
  </si>
  <si>
    <t>2015_91_Not London_No answer</t>
  </si>
  <si>
    <t>2015_91_Not London_Yes</t>
  </si>
  <si>
    <t>2015_92_London_No</t>
  </si>
  <si>
    <t>2015_92_London_Yes</t>
  </si>
  <si>
    <t>2015_92_Not London_NA</t>
  </si>
  <si>
    <t>2015_92_Not London_No</t>
  </si>
  <si>
    <t>2015_92_Not London_No answer</t>
  </si>
  <si>
    <t>2015_92_Not London_Yes</t>
  </si>
  <si>
    <t>2016_11_Not London_No answer</t>
  </si>
  <si>
    <t>2016_21_London_No answer</t>
  </si>
  <si>
    <t>2016_21_Not London_No answer</t>
  </si>
  <si>
    <t>2016_22_London_No</t>
  </si>
  <si>
    <t>2016_22_London_No answer</t>
  </si>
  <si>
    <t>2016_22_London_Yes</t>
  </si>
  <si>
    <t>2016_22_Not London_No</t>
  </si>
  <si>
    <t>2016_22_Not London_Yes</t>
  </si>
  <si>
    <t>2016_23_London_No</t>
  </si>
  <si>
    <t>2016_23_London_Yes</t>
  </si>
  <si>
    <t>2016_23_Not London_No</t>
  </si>
  <si>
    <t>2016_23_Not London_No answer</t>
  </si>
  <si>
    <t>2016_23_Not London_Yes</t>
  </si>
  <si>
    <t>2016_24_London_No</t>
  </si>
  <si>
    <t>2016_24_London_No answer</t>
  </si>
  <si>
    <t>2016_24_London_Yes</t>
  </si>
  <si>
    <t>2016_24_Not London_No</t>
  </si>
  <si>
    <t>2016_24_Not London_Yes</t>
  </si>
  <si>
    <t>2016_31_London_No</t>
  </si>
  <si>
    <t>2016_31_London_Yes</t>
  </si>
  <si>
    <t>2016_31_Not London_No</t>
  </si>
  <si>
    <t>2016_31_Not London_Yes</t>
  </si>
  <si>
    <t>2016_32_London_No</t>
  </si>
  <si>
    <t>2016_32_London_Yes</t>
  </si>
  <si>
    <t>2016_32_Not London_No</t>
  </si>
  <si>
    <t>2016_32_Not London_Yes</t>
  </si>
  <si>
    <t>2016_33_London_No</t>
  </si>
  <si>
    <t>2016_33_London_Yes</t>
  </si>
  <si>
    <t>2016_33_Not London_No</t>
  </si>
  <si>
    <t>2016_33_Not London_Yes</t>
  </si>
  <si>
    <t>2016_34_London_No</t>
  </si>
  <si>
    <t>2016_34_London_No answer</t>
  </si>
  <si>
    <t>2016_34_London_Yes</t>
  </si>
  <si>
    <t>2016_34_Not London_No</t>
  </si>
  <si>
    <t>2016_34_Not London_No answer</t>
  </si>
  <si>
    <t>2016_34_Not London_Yes</t>
  </si>
  <si>
    <t>2016_35_London_No</t>
  </si>
  <si>
    <t>2016_35_London_Yes</t>
  </si>
  <si>
    <t>2016_35_Not London_No</t>
  </si>
  <si>
    <t>2016_35_Not London_No answer</t>
  </si>
  <si>
    <t>2016_35_Not London_Yes</t>
  </si>
  <si>
    <t>2016_41_London_No</t>
  </si>
  <si>
    <t>2016_41_London_No answer</t>
  </si>
  <si>
    <t>2016_41_London_Yes</t>
  </si>
  <si>
    <t>2016_41_Not London_No</t>
  </si>
  <si>
    <t>2016_41_Not London_No answer</t>
  </si>
  <si>
    <t>2016_41_Not London_Yes</t>
  </si>
  <si>
    <t>2016_42_London_No</t>
  </si>
  <si>
    <t>2016_42_London_Yes</t>
  </si>
  <si>
    <t>2016_42_Not London_No</t>
  </si>
  <si>
    <t>2016_42_Not London_Yes</t>
  </si>
  <si>
    <t>2016_51_London_No</t>
  </si>
  <si>
    <t>2016_51_Not London_No</t>
  </si>
  <si>
    <t>2016_51_Not London_No answer</t>
  </si>
  <si>
    <t>2016_51_Not London_Yes</t>
  </si>
  <si>
    <t>2016_52_London_No</t>
  </si>
  <si>
    <t>2016_52_London_Yes</t>
  </si>
  <si>
    <t>2016_52_Not London_No</t>
  </si>
  <si>
    <t>2016_52_Not London_No answer</t>
  </si>
  <si>
    <t>2016_52_Not London_Yes</t>
  </si>
  <si>
    <t>2016_53_London_No</t>
  </si>
  <si>
    <t>2016_53_London_Yes</t>
  </si>
  <si>
    <t>2016_53_Not London_No</t>
  </si>
  <si>
    <t>2016_53_Not London_Yes</t>
  </si>
  <si>
    <t>2016_54_London_No</t>
  </si>
  <si>
    <t>2016_54_London_No answer</t>
  </si>
  <si>
    <t>2016_54_London_Yes</t>
  </si>
  <si>
    <t>2016_54_Not London_No</t>
  </si>
  <si>
    <t>2016_54_Not London_No answer</t>
  </si>
  <si>
    <t>2016_54_Not London_Yes</t>
  </si>
  <si>
    <t>2016_61_London_No</t>
  </si>
  <si>
    <t>2016_61_London_Yes</t>
  </si>
  <si>
    <t>2016_61_Not London_No</t>
  </si>
  <si>
    <t>2016_61_Not London_No answer</t>
  </si>
  <si>
    <t>2016_61_Not London_Yes</t>
  </si>
  <si>
    <t>2016_62_London_No</t>
  </si>
  <si>
    <t>2016_62_London_Yes</t>
  </si>
  <si>
    <t>2016_62_Not London_No</t>
  </si>
  <si>
    <t>2016_62_Not London_Yes</t>
  </si>
  <si>
    <t>2016_71_London_No</t>
  </si>
  <si>
    <t>2016_71_London_Yes</t>
  </si>
  <si>
    <t>2016_71_Not London_No</t>
  </si>
  <si>
    <t>2016_71_Not London_No answer</t>
  </si>
  <si>
    <t>2016_71_Not London_Yes</t>
  </si>
  <si>
    <t>2016_72_London_No</t>
  </si>
  <si>
    <t>2016_72_London_Yes</t>
  </si>
  <si>
    <t>2016_72_Not London_No</t>
  </si>
  <si>
    <t>2016_72_Not London_No answer</t>
  </si>
  <si>
    <t>2016_72_Not London_Yes</t>
  </si>
  <si>
    <t>2016_81_London_No</t>
  </si>
  <si>
    <t>2016_81_London_Yes</t>
  </si>
  <si>
    <t>2016_81_Not London_No</t>
  </si>
  <si>
    <t>2016_81_Not London_Yes</t>
  </si>
  <si>
    <t>2016_82_London_No</t>
  </si>
  <si>
    <t>2016_82_London_Yes</t>
  </si>
  <si>
    <t>2016_82_Not London_No</t>
  </si>
  <si>
    <t>2016_82_Not London_No answer</t>
  </si>
  <si>
    <t>2016_82_Not London_Yes</t>
  </si>
  <si>
    <t>2016_91_London_No</t>
  </si>
  <si>
    <t>2016_91_London_Yes</t>
  </si>
  <si>
    <t>2016_91_Not London_No</t>
  </si>
  <si>
    <t>2016_91_Not London_No answer</t>
  </si>
  <si>
    <t>2016_91_Not London_Yes</t>
  </si>
  <si>
    <t>2016_92_London_No</t>
  </si>
  <si>
    <t>2016_92_London_Yes</t>
  </si>
  <si>
    <t>2016_92_Not London_No</t>
  </si>
  <si>
    <t>2016_92_Not London_No answer</t>
  </si>
  <si>
    <t>2016_92_Not London_Yes</t>
  </si>
  <si>
    <t>2017_11_Not London_No answer</t>
  </si>
  <si>
    <t>2017_12_Not London_No answer</t>
  </si>
  <si>
    <t>2017_22_London_No</t>
  </si>
  <si>
    <t>2017_22_London_Yes</t>
  </si>
  <si>
    <t>2017_22_Not London_No</t>
  </si>
  <si>
    <t>2017_22_Not London_No answer</t>
  </si>
  <si>
    <t>2017_22_Not London_Yes</t>
  </si>
  <si>
    <t>2017_23_London_No</t>
  </si>
  <si>
    <t>2017_23_London_Yes</t>
  </si>
  <si>
    <t>2017_23_Not London_No</t>
  </si>
  <si>
    <t>2017_23_Not London_Yes</t>
  </si>
  <si>
    <t>2017_24_London_No</t>
  </si>
  <si>
    <t>2017_24_London_No answer</t>
  </si>
  <si>
    <t>2017_24_London_Yes</t>
  </si>
  <si>
    <t>2017_24_Not London_NA</t>
  </si>
  <si>
    <t>2017_24_Not London_No</t>
  </si>
  <si>
    <t>2017_24_Not London_Yes</t>
  </si>
  <si>
    <t>2017_31_London_No</t>
  </si>
  <si>
    <t>2017_31_London_Yes</t>
  </si>
  <si>
    <t>2017_31_Not London_No</t>
  </si>
  <si>
    <t>2017_31_Not London_Yes</t>
  </si>
  <si>
    <t>2017_32_London_No</t>
  </si>
  <si>
    <t>2017_32_London_Yes</t>
  </si>
  <si>
    <t>2017_32_Not London_No</t>
  </si>
  <si>
    <t>2017_32_Not London_Yes</t>
  </si>
  <si>
    <t>2017_33_London_No</t>
  </si>
  <si>
    <t>2017_33_London_Yes</t>
  </si>
  <si>
    <t>2017_33_Not London_No</t>
  </si>
  <si>
    <t>2017_33_Not London_No answer</t>
  </si>
  <si>
    <t>2017_33_Not London_Yes</t>
  </si>
  <si>
    <t>2017_34_London_No</t>
  </si>
  <si>
    <t>2017_34_London_Yes</t>
  </si>
  <si>
    <t>2017_34_Not London_No</t>
  </si>
  <si>
    <t>2017_34_Not London_Yes</t>
  </si>
  <si>
    <t>2017_35_London_No</t>
  </si>
  <si>
    <t>2017_35_London_Yes</t>
  </si>
  <si>
    <t>2017_35_Not London_No</t>
  </si>
  <si>
    <t>2017_35_Not London_Yes</t>
  </si>
  <si>
    <t>2017_41_London_No</t>
  </si>
  <si>
    <t>2017_41_London_Yes</t>
  </si>
  <si>
    <t>2017_41_Not London_No</t>
  </si>
  <si>
    <t>2017_41_Not London_Yes</t>
  </si>
  <si>
    <t>2017_42_London_No</t>
  </si>
  <si>
    <t>2017_42_London_Yes</t>
  </si>
  <si>
    <t>2017_42_Not London_No</t>
  </si>
  <si>
    <t>2017_42_Not London_No answer</t>
  </si>
  <si>
    <t>2017_42_Not London_Yes</t>
  </si>
  <si>
    <t>2017_51_London_No</t>
  </si>
  <si>
    <t>2017_51_London_Yes</t>
  </si>
  <si>
    <t>2017_51_Not London_No</t>
  </si>
  <si>
    <t>2017_51_Not London_Yes</t>
  </si>
  <si>
    <t>2017_52_London_No</t>
  </si>
  <si>
    <t>2017_52_London_Yes</t>
  </si>
  <si>
    <t>2017_52_Not London_No</t>
  </si>
  <si>
    <t>2017_52_Not London_Yes</t>
  </si>
  <si>
    <t>2017_53_London_No</t>
  </si>
  <si>
    <t>2017_53_London_Yes</t>
  </si>
  <si>
    <t>2017_53_Not London_NA</t>
  </si>
  <si>
    <t>2017_53_Not London_No</t>
  </si>
  <si>
    <t>2017_53_Not London_No answer</t>
  </si>
  <si>
    <t>2017_53_Not London_Yes</t>
  </si>
  <si>
    <t>2017_54_London_No</t>
  </si>
  <si>
    <t>2017_54_London_Yes</t>
  </si>
  <si>
    <t>2017_54_Not London_No</t>
  </si>
  <si>
    <t>2017_54_Not London_Yes</t>
  </si>
  <si>
    <t>2017_61_London_No</t>
  </si>
  <si>
    <t>2017_61_London_Yes</t>
  </si>
  <si>
    <t>2017_61_Not London_No</t>
  </si>
  <si>
    <t>2017_61_Not London_No answer</t>
  </si>
  <si>
    <t>2017_61_Not London_Yes</t>
  </si>
  <si>
    <t>2017_62_London_No</t>
  </si>
  <si>
    <t>2017_62_London_Yes</t>
  </si>
  <si>
    <t>2017_62_Not London_No</t>
  </si>
  <si>
    <t>2017_62_Not London_No answer</t>
  </si>
  <si>
    <t>2017_62_Not London_Yes</t>
  </si>
  <si>
    <t>2017_71_London_No</t>
  </si>
  <si>
    <t>2017_71_London_No answer</t>
  </si>
  <si>
    <t>2017_71_London_Yes</t>
  </si>
  <si>
    <t>2017_71_Not London_No</t>
  </si>
  <si>
    <t>2017_71_Not London_Yes</t>
  </si>
  <si>
    <t>2017_72_London_No</t>
  </si>
  <si>
    <t>2017_72_London_Yes</t>
  </si>
  <si>
    <t>2017_72_Not London_No</t>
  </si>
  <si>
    <t>2017_72_Not London_Yes</t>
  </si>
  <si>
    <t>2017_81_London_No</t>
  </si>
  <si>
    <t>2017_81_London_Yes</t>
  </si>
  <si>
    <t>2017_81_Not London_No</t>
  </si>
  <si>
    <t>2017_81_Not London_No answer</t>
  </si>
  <si>
    <t>2017_81_Not London_Yes</t>
  </si>
  <si>
    <t>2017_82_London_No</t>
  </si>
  <si>
    <t>2017_82_London_Yes</t>
  </si>
  <si>
    <t>2017_82_Not London_No</t>
  </si>
  <si>
    <t>2017_82_Not London_No answer</t>
  </si>
  <si>
    <t>2017_82_Not London_Yes</t>
  </si>
  <si>
    <t>2017_91_London_No</t>
  </si>
  <si>
    <t>2017_91_London_Yes</t>
  </si>
  <si>
    <t>2017_91_Not London_No</t>
  </si>
  <si>
    <t>2017_91_Not London_Yes</t>
  </si>
  <si>
    <t>2017_92_London_No</t>
  </si>
  <si>
    <t>2017_92_London_Yes</t>
  </si>
  <si>
    <t>2017_92_Not London_No</t>
  </si>
  <si>
    <t>2017_92_Not London_No answer</t>
  </si>
  <si>
    <t>2017_92_Not London_Yes</t>
  </si>
  <si>
    <t>2018_11_Not London_NA</t>
  </si>
  <si>
    <t>2018_11_Not London_No answer</t>
  </si>
  <si>
    <t>2018_12_London_No answer</t>
  </si>
  <si>
    <t>2018_21_London_No answer</t>
  </si>
  <si>
    <t>2018_21_Not London_No answer</t>
  </si>
  <si>
    <t>2018_22_London_No</t>
  </si>
  <si>
    <t>2018_22_London_Yes</t>
  </si>
  <si>
    <t>2018_22_Not London_No</t>
  </si>
  <si>
    <t>2018_22_Not London_No answer</t>
  </si>
  <si>
    <t>2018_22_Not London_Yes</t>
  </si>
  <si>
    <t>2018_23_London_No</t>
  </si>
  <si>
    <t>2018_23_London_Yes</t>
  </si>
  <si>
    <t>2018_23_Not London_NA</t>
  </si>
  <si>
    <t>2018_23_Not London_No</t>
  </si>
  <si>
    <t>2018_23_Not London_No answer</t>
  </si>
  <si>
    <t>2018_23_Not London_Yes</t>
  </si>
  <si>
    <t>2018_24_London_No</t>
  </si>
  <si>
    <t>2018_24_London_Yes</t>
  </si>
  <si>
    <t>2018_24_Not London_No</t>
  </si>
  <si>
    <t>2018_24_Not London_Yes</t>
  </si>
  <si>
    <t>2018_31_London_No</t>
  </si>
  <si>
    <t>2018_31_London_Yes</t>
  </si>
  <si>
    <t>2018_31_Not London_No</t>
  </si>
  <si>
    <t>2018_31_Not London_Yes</t>
  </si>
  <si>
    <t>2018_32_London_No</t>
  </si>
  <si>
    <t>2018_32_London_Yes</t>
  </si>
  <si>
    <t>2018_32_Not London_No</t>
  </si>
  <si>
    <t>2018_32_Not London_Yes</t>
  </si>
  <si>
    <t>2018_33_London_No</t>
  </si>
  <si>
    <t>2018_33_London_No answer</t>
  </si>
  <si>
    <t>2018_33_London_Yes</t>
  </si>
  <si>
    <t>2018_33_Not London_No</t>
  </si>
  <si>
    <t>2018_33_Not London_Yes</t>
  </si>
  <si>
    <t>2018_34_London_No</t>
  </si>
  <si>
    <t>2018_34_London_Yes</t>
  </si>
  <si>
    <t>2018_34_Not London_No</t>
  </si>
  <si>
    <t>2018_34_Not London_No answer</t>
  </si>
  <si>
    <t>2018_34_Not London_Yes</t>
  </si>
  <si>
    <t>2018_35_London_No</t>
  </si>
  <si>
    <t>2018_35_London_Yes</t>
  </si>
  <si>
    <t>2018_35_Not London_No</t>
  </si>
  <si>
    <t>2018_35_Not London_Yes</t>
  </si>
  <si>
    <t>2018_41_London_No</t>
  </si>
  <si>
    <t>2018_41_London_No answer</t>
  </si>
  <si>
    <t>2018_41_London_Yes</t>
  </si>
  <si>
    <t>2018_41_Not London_No</t>
  </si>
  <si>
    <t>2018_41_Not London_Yes</t>
  </si>
  <si>
    <t>2018_42_London_No</t>
  </si>
  <si>
    <t>2018_42_London_Yes</t>
  </si>
  <si>
    <t>2018_42_Not London_No</t>
  </si>
  <si>
    <t>2018_42_Not London_Yes</t>
  </si>
  <si>
    <t>2018_51_London_No</t>
  </si>
  <si>
    <t>2018_51_London_Yes</t>
  </si>
  <si>
    <t>2018_51_Not London_No</t>
  </si>
  <si>
    <t>2018_51_Not London_No answer</t>
  </si>
  <si>
    <t>2018_51_Not London_Yes</t>
  </si>
  <si>
    <t>2018_52_London_No</t>
  </si>
  <si>
    <t>2018_52_London_No answer</t>
  </si>
  <si>
    <t>2018_52_London_Yes</t>
  </si>
  <si>
    <t>2018_52_Not London_No</t>
  </si>
  <si>
    <t>2018_52_Not London_No answer</t>
  </si>
  <si>
    <t>2018_52_Not London_Yes</t>
  </si>
  <si>
    <t>2018_53_London_No</t>
  </si>
  <si>
    <t>2018_53_London_Yes</t>
  </si>
  <si>
    <t>2018_53_Not London_No</t>
  </si>
  <si>
    <t>2018_53_Not London_Yes</t>
  </si>
  <si>
    <t>2018_54_London_No</t>
  </si>
  <si>
    <t>2018_54_London_Yes</t>
  </si>
  <si>
    <t>2018_54_Not London_No</t>
  </si>
  <si>
    <t>2018_54_Not London_No answer</t>
  </si>
  <si>
    <t>2018_54_Not London_Yes</t>
  </si>
  <si>
    <t>2018_61_London_No</t>
  </si>
  <si>
    <t>2018_61_London_Yes</t>
  </si>
  <si>
    <t>2018_61_Not London_No</t>
  </si>
  <si>
    <t>2018_61_Not London_No answer</t>
  </si>
  <si>
    <t>2018_61_Not London_Yes</t>
  </si>
  <si>
    <t>2018_62_London_No</t>
  </si>
  <si>
    <t>2018_62_London_Yes</t>
  </si>
  <si>
    <t>2018_62_Not London_No</t>
  </si>
  <si>
    <t>2018_62_Not London_Yes</t>
  </si>
  <si>
    <t>2018_71_London_No</t>
  </si>
  <si>
    <t>2018_71_London_Yes</t>
  </si>
  <si>
    <t>2018_71_Not London_No</t>
  </si>
  <si>
    <t>2018_71_Not London_No answer</t>
  </si>
  <si>
    <t>2018_71_Not London_Yes</t>
  </si>
  <si>
    <t>2018_72_London_No</t>
  </si>
  <si>
    <t>2018_72_London_Yes</t>
  </si>
  <si>
    <t>2018_72_Not London_NA</t>
  </si>
  <si>
    <t>2018_72_Not London_No</t>
  </si>
  <si>
    <t>2018_72_Not London_Yes</t>
  </si>
  <si>
    <t>2018_81_London_No</t>
  </si>
  <si>
    <t>2018_81_London_Yes</t>
  </si>
  <si>
    <t>2018_81_Not London_NA</t>
  </si>
  <si>
    <t>2018_81_Not London_No</t>
  </si>
  <si>
    <t>2018_81_Not London_No answer</t>
  </si>
  <si>
    <t>2018_81_Not London_Yes</t>
  </si>
  <si>
    <t>2018_82_London_No</t>
  </si>
  <si>
    <t>2018_82_London_No answer</t>
  </si>
  <si>
    <t>2018_82_London_Yes</t>
  </si>
  <si>
    <t>2018_82_Not London_No</t>
  </si>
  <si>
    <t>2018_82_Not London_No answer</t>
  </si>
  <si>
    <t>2018_82_Not London_Yes</t>
  </si>
  <si>
    <t>2018_91_London_No</t>
  </si>
  <si>
    <t>2018_91_London_Yes</t>
  </si>
  <si>
    <t>2018_91_Not London_No</t>
  </si>
  <si>
    <t>2018_91_Not London_No answer</t>
  </si>
  <si>
    <t>2018_91_Not London_Yes</t>
  </si>
  <si>
    <t>2018_92_London_No</t>
  </si>
  <si>
    <t>2018_92_London_Yes</t>
  </si>
  <si>
    <t>2018_92_Not London_No</t>
  </si>
  <si>
    <t>2018_92_Not London_No answer</t>
  </si>
  <si>
    <t>2018_92_Not London_Yes</t>
  </si>
  <si>
    <t>2019_11_London_No answer</t>
  </si>
  <si>
    <t>2019_11_Not London_No answer</t>
  </si>
  <si>
    <t>2019_12_London_No answer</t>
  </si>
  <si>
    <t>2019_12_Not London_No answer</t>
  </si>
  <si>
    <t>2019_21_Not London_NA</t>
  </si>
  <si>
    <t>2019_21_Not London_No answer</t>
  </si>
  <si>
    <t>2019_22_London_No</t>
  </si>
  <si>
    <t>2019_22_London_Yes</t>
  </si>
  <si>
    <t>2019_22_Not London_NA</t>
  </si>
  <si>
    <t>2019_22_Not London_No</t>
  </si>
  <si>
    <t>2019_22_Not London_No answer</t>
  </si>
  <si>
    <t>2019_22_Not London_Yes</t>
  </si>
  <si>
    <t>2019_23_London_NA</t>
  </si>
  <si>
    <t>2019_23_London_No</t>
  </si>
  <si>
    <t>2019_23_London_No answer</t>
  </si>
  <si>
    <t>2019_23_London_Yes</t>
  </si>
  <si>
    <t>2019_23_Not London_NA</t>
  </si>
  <si>
    <t>2019_23_Not London_No</t>
  </si>
  <si>
    <t>2019_23_Not London_No answer</t>
  </si>
  <si>
    <t>2019_23_Not London_Yes</t>
  </si>
  <si>
    <t>2019_24_London_No</t>
  </si>
  <si>
    <t>2019_24_London_Yes</t>
  </si>
  <si>
    <t>2019_24_Not London_NA</t>
  </si>
  <si>
    <t>2019_24_Not London_No</t>
  </si>
  <si>
    <t>2019_24_Not London_Yes</t>
  </si>
  <si>
    <t>2019_31_London_No</t>
  </si>
  <si>
    <t>2019_31_London_Yes</t>
  </si>
  <si>
    <t>2019_31_Not London_No</t>
  </si>
  <si>
    <t>2019_31_Not London_No answer</t>
  </si>
  <si>
    <t>2019_31_Not London_Yes</t>
  </si>
  <si>
    <t>2019_32_London_No</t>
  </si>
  <si>
    <t>2019_32_London_Yes</t>
  </si>
  <si>
    <t>2019_32_Not London_No</t>
  </si>
  <si>
    <t>2019_32_Not London_No answer</t>
  </si>
  <si>
    <t>2019_32_Not London_Yes</t>
  </si>
  <si>
    <t>2019_33_London_No</t>
  </si>
  <si>
    <t>2019_33_London_Yes</t>
  </si>
  <si>
    <t>2019_33_Not London_No</t>
  </si>
  <si>
    <t>2019_33_Not London_Yes</t>
  </si>
  <si>
    <t>2019_34_London_NA</t>
  </si>
  <si>
    <t>2019_34_London_No</t>
  </si>
  <si>
    <t>2019_34_London_No answer</t>
  </si>
  <si>
    <t>2019_34_London_Yes</t>
  </si>
  <si>
    <t>2019_34_Not London_No</t>
  </si>
  <si>
    <t>2019_34_Not London_No answer</t>
  </si>
  <si>
    <t>2019_34_Not London_Yes</t>
  </si>
  <si>
    <t>2019_35_London_No</t>
  </si>
  <si>
    <t>2019_35_London_Yes</t>
  </si>
  <si>
    <t>2019_35_Not London_NA</t>
  </si>
  <si>
    <t>2019_35_Not London_No</t>
  </si>
  <si>
    <t>2019_35_Not London_Yes</t>
  </si>
  <si>
    <t>2019_41_London_No</t>
  </si>
  <si>
    <t>2019_41_London_No answer</t>
  </si>
  <si>
    <t>2019_41_London_Yes</t>
  </si>
  <si>
    <t>2019_41_Not London_NA</t>
  </si>
  <si>
    <t>2019_41_Not London_No</t>
  </si>
  <si>
    <t>2019_41_Not London_Yes</t>
  </si>
  <si>
    <t>2019_42_London_No</t>
  </si>
  <si>
    <t>2019_42_London_Yes</t>
  </si>
  <si>
    <t>2019_42_Not London_No</t>
  </si>
  <si>
    <t>2019_42_Not London_No answer</t>
  </si>
  <si>
    <t>2019_42_Not London_Yes</t>
  </si>
  <si>
    <t>2019_51_London_No</t>
  </si>
  <si>
    <t>2019_51_London_Yes</t>
  </si>
  <si>
    <t>2019_51_Not London_NA</t>
  </si>
  <si>
    <t>2019_51_Not London_No</t>
  </si>
  <si>
    <t>2019_51_Not London_Yes</t>
  </si>
  <si>
    <t>2019_52_London_No</t>
  </si>
  <si>
    <t>2019_52_London_Yes</t>
  </si>
  <si>
    <t>2019_52_Not London_No</t>
  </si>
  <si>
    <t>2019_52_Not London_Yes</t>
  </si>
  <si>
    <t>2019_53_London_No</t>
  </si>
  <si>
    <t>2019_53_London_Yes</t>
  </si>
  <si>
    <t>2019_53_Not London_No</t>
  </si>
  <si>
    <t>2019_53_Not London_Yes</t>
  </si>
  <si>
    <t>2019_54_London_No</t>
  </si>
  <si>
    <t>2019_54_London_Yes</t>
  </si>
  <si>
    <t>2019_54_Not London_No</t>
  </si>
  <si>
    <t>2019_54_Not London_Yes</t>
  </si>
  <si>
    <t>2019_61_London_No</t>
  </si>
  <si>
    <t>2019_61_London_Yes</t>
  </si>
  <si>
    <t>2019_61_Not London_No</t>
  </si>
  <si>
    <t>2019_61_Not London_Yes</t>
  </si>
  <si>
    <t>2019_62_London_No</t>
  </si>
  <si>
    <t>2019_62_London_No answer</t>
  </si>
  <si>
    <t>2019_62_London_Yes</t>
  </si>
  <si>
    <t>2019_62_Not London_NA</t>
  </si>
  <si>
    <t>2019_62_Not London_No</t>
  </si>
  <si>
    <t>2019_62_Not London_Yes</t>
  </si>
  <si>
    <t>2019_71_London_No</t>
  </si>
  <si>
    <t>2019_71_London_No answer</t>
  </si>
  <si>
    <t>2019_71_London_Yes</t>
  </si>
  <si>
    <t>2019_71_Not London_No</t>
  </si>
  <si>
    <t>2019_71_Not London_Yes</t>
  </si>
  <si>
    <t>2019_72_London_No</t>
  </si>
  <si>
    <t>2019_72_London_Yes</t>
  </si>
  <si>
    <t>2019_72_Not London_No</t>
  </si>
  <si>
    <t>2019_72_Not London_No answer</t>
  </si>
  <si>
    <t>2019_72_Not London_Yes</t>
  </si>
  <si>
    <t>2019_81_London_No</t>
  </si>
  <si>
    <t>2019_81_London_Yes</t>
  </si>
  <si>
    <t>2019_81_Not London_No</t>
  </si>
  <si>
    <t>2019_81_Not London_No answer</t>
  </si>
  <si>
    <t>2019_81_Not London_Yes</t>
  </si>
  <si>
    <t>2019_82_London_No</t>
  </si>
  <si>
    <t>2019_82_London_Yes</t>
  </si>
  <si>
    <t>2019_82_Not London_No</t>
  </si>
  <si>
    <t>2019_82_Not London_No answer</t>
  </si>
  <si>
    <t>2019_82_Not London_Yes</t>
  </si>
  <si>
    <t>2019_91_London_No</t>
  </si>
  <si>
    <t>2019_91_London_Yes</t>
  </si>
  <si>
    <t>2019_91_Not London_No</t>
  </si>
  <si>
    <t>2019_91_Not London_Yes</t>
  </si>
  <si>
    <t>2019_92_London_No</t>
  </si>
  <si>
    <t>2019_92_London_Yes</t>
  </si>
  <si>
    <t>2019_92_Not London_No</t>
  </si>
  <si>
    <t>2019_92_Not London_No answer</t>
  </si>
  <si>
    <t>2019_92_Not London_Yes</t>
  </si>
  <si>
    <t>2020_11_London_NA</t>
  </si>
  <si>
    <t>2020_21_Not London_No answer</t>
  </si>
  <si>
    <t>2020_22_London_No</t>
  </si>
  <si>
    <t>2020_22_London_Yes</t>
  </si>
  <si>
    <t>2020_22_Not London_No</t>
  </si>
  <si>
    <t>2020_22_Not London_Yes</t>
  </si>
  <si>
    <t>2020_23_London_No</t>
  </si>
  <si>
    <t>2020_23_London_Yes</t>
  </si>
  <si>
    <t>2020_23_Not London_NA</t>
  </si>
  <si>
    <t>2020_23_Not London_No</t>
  </si>
  <si>
    <t>2020_23_Not London_Yes</t>
  </si>
  <si>
    <t>2020_24_London_No</t>
  </si>
  <si>
    <t>2020_24_London_Yes</t>
  </si>
  <si>
    <t>2020_24_Not London_No</t>
  </si>
  <si>
    <t>2020_24_Not London_Yes</t>
  </si>
  <si>
    <t>2020_31_London_No</t>
  </si>
  <si>
    <t>2020_31_London_Yes</t>
  </si>
  <si>
    <t>2020_31_Not London_No</t>
  </si>
  <si>
    <t>2020_31_Not London_Yes</t>
  </si>
  <si>
    <t>2020_32_London_No</t>
  </si>
  <si>
    <t>2020_32_London_Yes</t>
  </si>
  <si>
    <t>2020_32_Not London_NA</t>
  </si>
  <si>
    <t>2020_32_Not London_No</t>
  </si>
  <si>
    <t>2020_32_Not London_Yes</t>
  </si>
  <si>
    <t>2020_33_London_No</t>
  </si>
  <si>
    <t>2020_33_London_Yes</t>
  </si>
  <si>
    <t>2020_33_Not London_No</t>
  </si>
  <si>
    <t>2020_33_Not London_No answer</t>
  </si>
  <si>
    <t>2020_33_Not London_Yes</t>
  </si>
  <si>
    <t>2020_34_London_No</t>
  </si>
  <si>
    <t>2020_34_London_Yes</t>
  </si>
  <si>
    <t>2020_34_Not London_No</t>
  </si>
  <si>
    <t>2020_34_Not London_Yes</t>
  </si>
  <si>
    <t>2020_35_London_No</t>
  </si>
  <si>
    <t>2020_35_London_Yes</t>
  </si>
  <si>
    <t>2020_35_Not London_No</t>
  </si>
  <si>
    <t>2020_35_Not London_No answer</t>
  </si>
  <si>
    <t>2020_35_Not London_Yes</t>
  </si>
  <si>
    <t>2020_41_London_No</t>
  </si>
  <si>
    <t>2020_41_London_Yes</t>
  </si>
  <si>
    <t>2020_41_Not London_No</t>
  </si>
  <si>
    <t>2020_41_Not London_Yes</t>
  </si>
  <si>
    <t>2020_42_London_No</t>
  </si>
  <si>
    <t>2020_42_London_Yes</t>
  </si>
  <si>
    <t>2020_42_Not London_No</t>
  </si>
  <si>
    <t>2020_42_Not London_Yes</t>
  </si>
  <si>
    <t>2020_51_London_No</t>
  </si>
  <si>
    <t>2020_51_Not London_No</t>
  </si>
  <si>
    <t>2020_51_Not London_Yes</t>
  </si>
  <si>
    <t>2020_52_London_No</t>
  </si>
  <si>
    <t>2020_52_London_Yes</t>
  </si>
  <si>
    <t>2020_52_Not London_No</t>
  </si>
  <si>
    <t>2020_52_Not London_No answer</t>
  </si>
  <si>
    <t>2020_52_Not London_Yes</t>
  </si>
  <si>
    <t>2020_53_London_No</t>
  </si>
  <si>
    <t>2020_53_London_Yes</t>
  </si>
  <si>
    <t>2020_53_Not London_No</t>
  </si>
  <si>
    <t>2020_53_Not London_Yes</t>
  </si>
  <si>
    <t>2020_54_London_No</t>
  </si>
  <si>
    <t>2020_54_London_Yes</t>
  </si>
  <si>
    <t>2020_54_Not London_No</t>
  </si>
  <si>
    <t>2020_54_Not London_Yes</t>
  </si>
  <si>
    <t>2020_61_London_No</t>
  </si>
  <si>
    <t>2020_61_London_Yes</t>
  </si>
  <si>
    <t>2020_61_Not London_NA</t>
  </si>
  <si>
    <t>2020_61_Not London_No</t>
  </si>
  <si>
    <t>2020_61_Not London_No answer</t>
  </si>
  <si>
    <t>2020_61_Not London_Yes</t>
  </si>
  <si>
    <t>2020_62_London_No</t>
  </si>
  <si>
    <t>2020_62_London_Yes</t>
  </si>
  <si>
    <t>2020_62_Not London_No</t>
  </si>
  <si>
    <t>2020_62_Not London_No answer</t>
  </si>
  <si>
    <t>2020_62_Not London_Yes</t>
  </si>
  <si>
    <t>2020_71_London_No</t>
  </si>
  <si>
    <t>2020_71_London_No answer</t>
  </si>
  <si>
    <t>2020_71_London_Yes</t>
  </si>
  <si>
    <t>2020_71_Not London_No</t>
  </si>
  <si>
    <t>2020_71_Not London_Yes</t>
  </si>
  <si>
    <t>2020_72_London_No</t>
  </si>
  <si>
    <t>2020_72_London_Yes</t>
  </si>
  <si>
    <t>2020_72_Not London_No</t>
  </si>
  <si>
    <t>2020_72_Not London_No answer</t>
  </si>
  <si>
    <t>2020_72_Not London_Yes</t>
  </si>
  <si>
    <t>2020_81_London_No</t>
  </si>
  <si>
    <t>2020_81_London_Yes</t>
  </si>
  <si>
    <t>2020_81_Not London_No</t>
  </si>
  <si>
    <t>2020_81_Not London_No answer</t>
  </si>
  <si>
    <t>2020_81_Not London_Yes</t>
  </si>
  <si>
    <t>2020_82_London_No</t>
  </si>
  <si>
    <t>2020_82_London_Yes</t>
  </si>
  <si>
    <t>2020_82_Not London_No</t>
  </si>
  <si>
    <t>2020_82_Not London_Yes</t>
  </si>
  <si>
    <t>2020_91_London_No</t>
  </si>
  <si>
    <t>2020_91_Not London_No</t>
  </si>
  <si>
    <t>2020_91_Not London_Yes</t>
  </si>
  <si>
    <t>2020_92_London_No</t>
  </si>
  <si>
    <t>2020_92_London_No answer</t>
  </si>
  <si>
    <t>2020_92_London_Yes</t>
  </si>
  <si>
    <t>2020_92_Not London_No</t>
  </si>
  <si>
    <t>2020_92_Not London_No answer</t>
  </si>
  <si>
    <t>2020_92_Not London_Yes</t>
  </si>
  <si>
    <t>2021_11_London_No answer</t>
  </si>
  <si>
    <t>2021_12_Not London_No answer</t>
  </si>
  <si>
    <t>2021_21_Not London_No answer</t>
  </si>
  <si>
    <t>2021_22_London_No</t>
  </si>
  <si>
    <t>2021_22_London_Yes</t>
  </si>
  <si>
    <t>2021_22_Not London_No</t>
  </si>
  <si>
    <t>2021_22_Not London_Yes</t>
  </si>
  <si>
    <t>2021_23_London_No</t>
  </si>
  <si>
    <t>2021_23_London_No answer</t>
  </si>
  <si>
    <t>2021_23_London_Yes</t>
  </si>
  <si>
    <t>2021_23_Not London_No</t>
  </si>
  <si>
    <t>2021_23_Not London_Yes</t>
  </si>
  <si>
    <t>2021_24_London_No</t>
  </si>
  <si>
    <t>2021_24_London_Yes</t>
  </si>
  <si>
    <t>2021_24_Not London_No</t>
  </si>
  <si>
    <t>2021_24_Not London_No answer</t>
  </si>
  <si>
    <t>2021_24_Not London_Yes</t>
  </si>
  <si>
    <t>2021_31_London_No</t>
  </si>
  <si>
    <t>2021_31_London_Yes</t>
  </si>
  <si>
    <t>2021_31_Not London_No</t>
  </si>
  <si>
    <t>2021_31_Not London_Yes</t>
  </si>
  <si>
    <t>2021_32_London_No</t>
  </si>
  <si>
    <t>2021_32_London_Yes</t>
  </si>
  <si>
    <t>2021_32_Not London_No</t>
  </si>
  <si>
    <t>2021_32_Not London_Yes</t>
  </si>
  <si>
    <t>2021_33_London_No</t>
  </si>
  <si>
    <t>2021_33_London_Yes</t>
  </si>
  <si>
    <t>2021_33_Not London_No</t>
  </si>
  <si>
    <t>2021_33_Not London_Yes</t>
  </si>
  <si>
    <t>2021_34_London_No</t>
  </si>
  <si>
    <t>2021_34_London_Yes</t>
  </si>
  <si>
    <t>2021_34_Not London_No</t>
  </si>
  <si>
    <t>2021_34_Not London_Yes</t>
  </si>
  <si>
    <t>2021_35_London_No</t>
  </si>
  <si>
    <t>2021_35_London_Yes</t>
  </si>
  <si>
    <t>2021_35_Not London_NA</t>
  </si>
  <si>
    <t>2021_35_Not London_No</t>
  </si>
  <si>
    <t>2021_35_Not London_No answer</t>
  </si>
  <si>
    <t>2021_35_Not London_Yes</t>
  </si>
  <si>
    <t>2021_41_London_No</t>
  </si>
  <si>
    <t>2021_41_London_Yes</t>
  </si>
  <si>
    <t>2021_41_Not London_NA</t>
  </si>
  <si>
    <t>2021_41_Not London_No</t>
  </si>
  <si>
    <t>2021_41_Not London_No answer</t>
  </si>
  <si>
    <t>2021_41_Not London_Yes</t>
  </si>
  <si>
    <t>2021_42_London_No</t>
  </si>
  <si>
    <t>2021_42_London_Yes</t>
  </si>
  <si>
    <t>2021_42_Not London_No</t>
  </si>
  <si>
    <t>2021_42_Not London_Yes</t>
  </si>
  <si>
    <t>2021_51_London_No</t>
  </si>
  <si>
    <t>2021_51_London_Yes</t>
  </si>
  <si>
    <t>2021_51_Not London_No</t>
  </si>
  <si>
    <t>2021_51_Not London_No answer</t>
  </si>
  <si>
    <t>2021_51_Not London_Yes</t>
  </si>
  <si>
    <t>2021_52_London_No</t>
  </si>
  <si>
    <t>2021_52_London_Yes</t>
  </si>
  <si>
    <t>2021_52_Not London_No</t>
  </si>
  <si>
    <t>2021_52_Not London_No answer</t>
  </si>
  <si>
    <t>2021_52_Not London_Yes</t>
  </si>
  <si>
    <t>2021_53_London_No</t>
  </si>
  <si>
    <t>2021_53_London_Yes</t>
  </si>
  <si>
    <t>2021_53_Not London_No</t>
  </si>
  <si>
    <t>2021_53_Not London_Yes</t>
  </si>
  <si>
    <t>2021_54_London_No</t>
  </si>
  <si>
    <t>2021_54_London_Yes</t>
  </si>
  <si>
    <t>2021_54_Not London_No</t>
  </si>
  <si>
    <t>2021_54_Not London_Yes</t>
  </si>
  <si>
    <t>2021_61_London_No</t>
  </si>
  <si>
    <t>2021_61_London_Yes</t>
  </si>
  <si>
    <t>2021_61_Not London_No</t>
  </si>
  <si>
    <t>2021_61_Not London_Yes</t>
  </si>
  <si>
    <t>2021_62_London_No</t>
  </si>
  <si>
    <t>2021_62_London_Yes</t>
  </si>
  <si>
    <t>2021_62_Not London_No</t>
  </si>
  <si>
    <t>2021_62_Not London_No answer</t>
  </si>
  <si>
    <t>2021_62_Not London_Yes</t>
  </si>
  <si>
    <t>2021_63_London_No</t>
  </si>
  <si>
    <t>2021_63_London_Yes</t>
  </si>
  <si>
    <t>2021_63_Not London_No</t>
  </si>
  <si>
    <t>2021_63_Not London_Yes</t>
  </si>
  <si>
    <t>2021_71_London_No</t>
  </si>
  <si>
    <t>2021_71_London_Yes</t>
  </si>
  <si>
    <t>2021_71_Not London_No</t>
  </si>
  <si>
    <t>2021_71_Not London_No answer</t>
  </si>
  <si>
    <t>2021_71_Not London_Yes</t>
  </si>
  <si>
    <t>2021_72_London_No</t>
  </si>
  <si>
    <t>2021_72_London_Yes</t>
  </si>
  <si>
    <t>2021_72_Not London_No</t>
  </si>
  <si>
    <t>2021_72_Not London_Yes</t>
  </si>
  <si>
    <t>2021_81_London_No</t>
  </si>
  <si>
    <t>2021_81_London_Yes</t>
  </si>
  <si>
    <t>2021_81_Not London_No</t>
  </si>
  <si>
    <t>2021_81_Not London_Yes</t>
  </si>
  <si>
    <t>2021_82_London_No</t>
  </si>
  <si>
    <t>2021_82_London_No answer</t>
  </si>
  <si>
    <t>2021_82_London_Yes</t>
  </si>
  <si>
    <t>2021_82_Not London_No</t>
  </si>
  <si>
    <t>2021_82_Not London_No answer</t>
  </si>
  <si>
    <t>2021_82_Not London_Yes</t>
  </si>
  <si>
    <t>2021_91_London_No</t>
  </si>
  <si>
    <t>2021_91_London_No answer</t>
  </si>
  <si>
    <t>2021_91_London_Yes</t>
  </si>
  <si>
    <t>2021_91_Not London_No</t>
  </si>
  <si>
    <t>2021_91_Not London_Yes</t>
  </si>
  <si>
    <t>2021_92_London_No</t>
  </si>
  <si>
    <t>2021_92_London_Yes</t>
  </si>
  <si>
    <t>2021_92_Not London_No</t>
  </si>
  <si>
    <t>2021_92_Not London_No answer</t>
  </si>
  <si>
    <t>2021_92_Not London_Yes</t>
  </si>
  <si>
    <t>2022_11_London_No answer</t>
  </si>
  <si>
    <t>2022_22_London_No</t>
  </si>
  <si>
    <t>2022_22_London_No answer</t>
  </si>
  <si>
    <t>2022_22_London_Yes</t>
  </si>
  <si>
    <t>2022_22_Not London_No</t>
  </si>
  <si>
    <t>2022_22_Not London_No answer</t>
  </si>
  <si>
    <t>2022_22_Not London_Yes</t>
  </si>
  <si>
    <t>2022_23_London_No</t>
  </si>
  <si>
    <t>2022_23_London_No answer</t>
  </si>
  <si>
    <t>2022_23_London_Yes</t>
  </si>
  <si>
    <t>2022_23_Not London_No</t>
  </si>
  <si>
    <t>2022_23_Not London_No answer</t>
  </si>
  <si>
    <t>2022_23_Not London_Yes</t>
  </si>
  <si>
    <t>2022_24_London_No</t>
  </si>
  <si>
    <t>2022_24_London_Yes</t>
  </si>
  <si>
    <t>2022_24_Not London_No</t>
  </si>
  <si>
    <t>2022_24_Not London_No answer</t>
  </si>
  <si>
    <t>2022_24_Not London_Yes</t>
  </si>
  <si>
    <t>2022_31_London_No</t>
  </si>
  <si>
    <t>2022_31_London_Yes</t>
  </si>
  <si>
    <t>2022_31_Not London_NA</t>
  </si>
  <si>
    <t>2022_31_Not London_No</t>
  </si>
  <si>
    <t>2022_31_Not London_Yes</t>
  </si>
  <si>
    <t>2022_32_London_No</t>
  </si>
  <si>
    <t>2022_32_London_Yes</t>
  </si>
  <si>
    <t>2022_32_Not London_No</t>
  </si>
  <si>
    <t>2022_32_Not London_Yes</t>
  </si>
  <si>
    <t>2022_33_London_No</t>
  </si>
  <si>
    <t>2022_33_London_No answer</t>
  </si>
  <si>
    <t>2022_33_London_Yes</t>
  </si>
  <si>
    <t>2022_33_Not London_No</t>
  </si>
  <si>
    <t>2022_33_Not London_No answer</t>
  </si>
  <si>
    <t>2022_33_Not London_Yes</t>
  </si>
  <si>
    <t>2022_34_London_No</t>
  </si>
  <si>
    <t>2022_34_London_No answer</t>
  </si>
  <si>
    <t>2022_34_London_Yes</t>
  </si>
  <si>
    <t>2022_34_Not London_NA</t>
  </si>
  <si>
    <t>2022_34_Not London_No</t>
  </si>
  <si>
    <t>2022_34_Not London_No answer</t>
  </si>
  <si>
    <t>2022_34_Not London_Yes</t>
  </si>
  <si>
    <t>2022_35_London_No</t>
  </si>
  <si>
    <t>2022_35_London_Yes</t>
  </si>
  <si>
    <t>2022_35_Not London_No</t>
  </si>
  <si>
    <t>2022_35_Not London_Yes</t>
  </si>
  <si>
    <t>2022_41_London_No</t>
  </si>
  <si>
    <t>2022_41_London_No answer</t>
  </si>
  <si>
    <t>2022_41_London_Yes</t>
  </si>
  <si>
    <t>2022_41_Not London_No</t>
  </si>
  <si>
    <t>2022_41_Not London_No answer</t>
  </si>
  <si>
    <t>2022_41_Not London_Yes</t>
  </si>
  <si>
    <t>2022_42_London_No</t>
  </si>
  <si>
    <t>2022_42_London_Yes</t>
  </si>
  <si>
    <t>2022_42_Not London_No</t>
  </si>
  <si>
    <t>2022_42_Not London_Yes</t>
  </si>
  <si>
    <t>2022_51_London_No</t>
  </si>
  <si>
    <t>2022_51_London_Yes</t>
  </si>
  <si>
    <t>2022_51_Not London_No</t>
  </si>
  <si>
    <t>2022_51_Not London_Yes</t>
  </si>
  <si>
    <t>2022_52_London_No</t>
  </si>
  <si>
    <t>2022_52_London_Yes</t>
  </si>
  <si>
    <t>2022_52_Not London_No</t>
  </si>
  <si>
    <t>2022_52_Not London_No answer</t>
  </si>
  <si>
    <t>2022_52_Not London_Yes</t>
  </si>
  <si>
    <t>2022_53_London_No</t>
  </si>
  <si>
    <t>2022_53_London_Yes</t>
  </si>
  <si>
    <t>2022_53_Not London_No</t>
  </si>
  <si>
    <t>2022_53_Not London_Yes</t>
  </si>
  <si>
    <t>2022_54_London_No</t>
  </si>
  <si>
    <t>2022_54_London_Yes</t>
  </si>
  <si>
    <t>2022_54_Not London_No</t>
  </si>
  <si>
    <t>2022_54_Not London_Yes</t>
  </si>
  <si>
    <t>2022_61_London_No</t>
  </si>
  <si>
    <t>2022_61_London_Yes</t>
  </si>
  <si>
    <t>2022_61_Not London_No</t>
  </si>
  <si>
    <t>2022_61_Not London_No answer</t>
  </si>
  <si>
    <t>2022_61_Not London_Yes</t>
  </si>
  <si>
    <t>2022_62_London_No</t>
  </si>
  <si>
    <t>2022_62_London_Yes</t>
  </si>
  <si>
    <t>2022_62_Not London_No</t>
  </si>
  <si>
    <t>2022_62_Not London_No answer</t>
  </si>
  <si>
    <t>2022_62_Not London_Yes</t>
  </si>
  <si>
    <t>2022_63_London_Yes</t>
  </si>
  <si>
    <t>2022_63_Not London_No</t>
  </si>
  <si>
    <t>2022_63_Not London_Yes</t>
  </si>
  <si>
    <t>2022_71_London_No</t>
  </si>
  <si>
    <t>2022_71_London_Yes</t>
  </si>
  <si>
    <t>2022_71_Not London_No</t>
  </si>
  <si>
    <t>2022_71_Not London_No answer</t>
  </si>
  <si>
    <t>2022_71_Not London_Yes</t>
  </si>
  <si>
    <t>2022_72_London_No</t>
  </si>
  <si>
    <t>2022_72_London_Yes</t>
  </si>
  <si>
    <t>2022_72_Not London_No</t>
  </si>
  <si>
    <t>2022_72_Not London_No answer</t>
  </si>
  <si>
    <t>2022_72_Not London_Yes</t>
  </si>
  <si>
    <t>2022_81_London_No</t>
  </si>
  <si>
    <t>2022_81_London_Yes</t>
  </si>
  <si>
    <t>2022_81_Not London_No</t>
  </si>
  <si>
    <t>2022_81_Not London_No answer</t>
  </si>
  <si>
    <t>2022_81_Not London_Yes</t>
  </si>
  <si>
    <t>2022_82_London_No</t>
  </si>
  <si>
    <t>2022_82_London_Yes</t>
  </si>
  <si>
    <t>2022_82_Not London_No</t>
  </si>
  <si>
    <t>2022_82_Not London_No answer</t>
  </si>
  <si>
    <t>2022_82_Not London_Yes</t>
  </si>
  <si>
    <t>2022_91_London_No</t>
  </si>
  <si>
    <t>2022_91_London_Yes</t>
  </si>
  <si>
    <t>2022_91_Not London_No</t>
  </si>
  <si>
    <t>2022_91_Not London_Yes</t>
  </si>
  <si>
    <t>2022_92_London_No</t>
  </si>
  <si>
    <t>2022_92_London_Yes</t>
  </si>
  <si>
    <t>2022_92_Not London_No</t>
  </si>
  <si>
    <t>2022_92_Not London_No answer</t>
  </si>
  <si>
    <t>2022_92_Not London_Yes</t>
  </si>
  <si>
    <t>Corporate managers and directors</t>
  </si>
  <si>
    <t>Other managers and proprietors</t>
  </si>
  <si>
    <t>Science, research, engineering and technology professionals</t>
  </si>
  <si>
    <t>Health professionals</t>
  </si>
  <si>
    <t>Teaching and other educational professionals</t>
  </si>
  <si>
    <t>Business, media and public service professionals</t>
  </si>
  <si>
    <t>Science, engineering and technology associate professionals</t>
  </si>
  <si>
    <t>Health and social care associate professionals</t>
  </si>
  <si>
    <t>Protective service occupations</t>
  </si>
  <si>
    <t>Culture, media and sports occupations</t>
  </si>
  <si>
    <t>Business and public service associate professionals</t>
  </si>
  <si>
    <t>Administrative occupations</t>
  </si>
  <si>
    <t>Secretarial and related occupations</t>
  </si>
  <si>
    <t>Skilled agricultural and related trades</t>
  </si>
  <si>
    <t>Skilled metal, electrical and electronic trades</t>
  </si>
  <si>
    <t>Skilled construction and building trades</t>
  </si>
  <si>
    <t>Textiles, printing and other skilled trades</t>
  </si>
  <si>
    <t>Caring personal service occupations</t>
  </si>
  <si>
    <t>Leisure, travel and related personal service occupations</t>
  </si>
  <si>
    <t>Community and civil enforcement occupations</t>
  </si>
  <si>
    <t>Sales occupations</t>
  </si>
  <si>
    <t>Customer service occupations</t>
  </si>
  <si>
    <t>Process, plant and machine operatives</t>
  </si>
  <si>
    <t>Transport and mobile machine drivers and operatives</t>
  </si>
  <si>
    <t>Elementary trades and related occupations</t>
  </si>
  <si>
    <t>Elementary administration and service occupations</t>
  </si>
  <si>
    <t>SOC20M</t>
  </si>
  <si>
    <t>nte_occ_two</t>
  </si>
  <si>
    <t>occ_two_map</t>
  </si>
  <si>
    <t>London at Night, 2-digit occupation groups</t>
  </si>
  <si>
    <t>any nights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</si>
</sst>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_-;\-* #,##0_-;_-* &quot;-&quot;??_-;_-@_-"/>
    <numFmt numFmtId="165" formatCode="0.0%"/>
  </numFmts>
  <fonts count="8">
    <font>
      <sz val="11"/>
      <color rgb="FF000000"/>
      <name val="Calibri"/>
      <family val="2"/>
      <scheme val="minor"/>
    </font>
    <font>
      <sz val="11"/>
      <color rgb="FF000000"/>
      <name val="Calibri"/>
    </font>
    <font>
      <b/>
      <sz val="11"/>
      <color rgb="FF000000"/>
      <name val="Calibri"/>
    </font>
    <font>
      <i/>
      <sz val="11"/>
      <color rgb="FF000000"/>
      <name val="Calibri"/>
    </font>
    <font>
      <sz val="9"/>
      <color rgb="FF000000"/>
      <name val="Arial-BoldMT"/>
    </font>
    <font>
      <b/>
      <sz val="9"/>
      <color rgb="FF000000"/>
      <name val="Arial-BoldMT"/>
    </font>
    <font>
      <b/>
      <sz val="10"/>
      <color rgb="FF000000"/>
      <name val="Arial-BoldMT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theme="0" tint="-0.24994659260841701"/>
      </top>
      <bottom style="thin">
        <color indexed="64"/>
      </bottom>
      <diagonal/>
    </border>
    <border>
      <left style="medium">
        <color indexed="64"/>
      </left>
      <right/>
      <top style="thin">
        <color theme="0" tint="-0.2499465926084170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/>
      <top style="thin">
        <color theme="0" tint="-0.24994659260841701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indexed="64"/>
      </top>
      <bottom style="thin">
        <color theme="0" tint="-0.2499465926084170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/>
      <top style="thin">
        <color indexed="64"/>
      </top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39">
    <xf numFmtId="0" fontId="0" fillId="0" borderId="0" xfId="0"/>
    <xf numFmtId="0" fontId="1" fillId="2" borderId="0" xfId="0" applyFont="1" applyFill="1"/>
    <xf numFmtId="0" fontId="1" fillId="0" borderId="1" xfId="0" applyFont="1" applyBorder="1"/>
    <xf numFmtId="164" fontId="1" fillId="0" borderId="1" xfId="0" applyNumberFormat="1" applyFont="1" applyBorder="1"/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0" xfId="0" applyFont="1"/>
    <xf numFmtId="164" fontId="1" fillId="0" borderId="0" xfId="0" applyNumberFormat="1" applyFont="1"/>
    <xf numFmtId="0" fontId="3" fillId="0" borderId="0" xfId="0" applyFont="1"/>
    <xf numFmtId="165" fontId="1" fillId="0" borderId="1" xfId="0" applyNumberFormat="1" applyFont="1" applyBorder="1"/>
    <xf numFmtId="0" fontId="2" fillId="3" borderId="1" xfId="0" applyFont="1" applyFill="1" applyBorder="1" applyAlignment="1">
      <alignment horizontal="centerContinuous"/>
    </xf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1" fillId="0" borderId="1" xfId="0" applyFont="1" applyBorder="1" applyAlignment="1">
      <alignment vertical="center" wrapText="1"/>
    </xf>
    <xf numFmtId="164" fontId="1" fillId="0" borderId="1" xfId="0" applyNumberFormat="1" applyFont="1" applyBorder="1" applyAlignment="1">
      <alignment vertical="center"/>
    </xf>
    <xf numFmtId="9" fontId="1" fillId="0" borderId="8" xfId="0" applyNumberFormat="1" applyFont="1" applyBorder="1"/>
    <xf numFmtId="0" fontId="1" fillId="3" borderId="9" xfId="0" applyFont="1" applyFill="1" applyBorder="1"/>
    <xf numFmtId="164" fontId="1" fillId="0" borderId="10" xfId="0" applyNumberFormat="1" applyFont="1" applyBorder="1"/>
    <xf numFmtId="164" fontId="1" fillId="0" borderId="11" xfId="0" applyNumberFormat="1" applyFont="1" applyBorder="1"/>
    <xf numFmtId="0" fontId="1" fillId="3" borderId="12" xfId="0" applyFont="1" applyFill="1" applyBorder="1"/>
    <xf numFmtId="0" fontId="1" fillId="0" borderId="13" xfId="0" applyFont="1" applyBorder="1"/>
    <xf numFmtId="0" fontId="1" fillId="0" borderId="14" xfId="0" applyFont="1" applyBorder="1"/>
    <xf numFmtId="0" fontId="1" fillId="0" borderId="15" xfId="0" applyFont="1" applyBorder="1"/>
    <xf numFmtId="0" fontId="1" fillId="3" borderId="16" xfId="0" applyFont="1" applyFill="1" applyBorder="1"/>
    <xf numFmtId="164" fontId="1" fillId="0" borderId="17" xfId="0" applyNumberFormat="1" applyFont="1" applyBorder="1"/>
    <xf numFmtId="164" fontId="1" fillId="0" borderId="18" xfId="0" applyNumberFormat="1" applyFont="1" applyBorder="1"/>
    <xf numFmtId="0" fontId="2" fillId="3" borderId="13" xfId="0" applyFont="1" applyFill="1" applyBorder="1" applyAlignment="1">
      <alignment horizontal="center" vertical="center" wrapText="1"/>
    </xf>
    <xf numFmtId="0" fontId="2" fillId="3" borderId="17" xfId="0" applyFont="1" applyFill="1" applyBorder="1" applyAlignment="1">
      <alignment horizontal="center" vertical="center" wrapText="1"/>
    </xf>
    <xf numFmtId="164" fontId="1" fillId="0" borderId="13" xfId="0" applyNumberFormat="1" applyFont="1" applyBorder="1"/>
    <xf numFmtId="0" fontId="2" fillId="3" borderId="16" xfId="0" applyFont="1" applyFill="1" applyBorder="1" applyAlignment="1">
      <alignment horizontal="centerContinuous"/>
    </xf>
    <xf numFmtId="0" fontId="2" fillId="3" borderId="12" xfId="0" applyFont="1" applyFill="1" applyBorder="1" applyAlignment="1">
      <alignment horizontal="centerContinuous"/>
    </xf>
    <xf numFmtId="0" fontId="2" fillId="3" borderId="19" xfId="0" applyFont="1" applyFill="1" applyBorder="1" applyAlignment="1">
      <alignment horizontal="centerContinuous"/>
    </xf>
    <xf numFmtId="9" fontId="1" fillId="0" borderId="13" xfId="0" applyNumberFormat="1" applyFont="1" applyBorder="1"/>
    <xf numFmtId="9" fontId="1" fillId="0" borderId="17" xfId="0" applyNumberFormat="1" applyFont="1" applyBorder="1"/>
    <xf numFmtId="9" fontId="1" fillId="0" borderId="14" xfId="0" applyNumberFormat="1" applyFont="1" applyBorder="1"/>
    <xf numFmtId="9" fontId="1" fillId="0" borderId="15" xfId="0" applyNumberFormat="1" applyFont="1" applyBorder="1"/>
    <xf numFmtId="9" fontId="1" fillId="0" borderId="18" xfId="0" applyNumberFormat="1" applyFont="1" applyBorder="1"/>
    <xf numFmtId="164" fontId="1" fillId="0" borderId="14" xfId="0" applyNumberFormat="1" applyFont="1" applyBorder="1"/>
    <xf numFmtId="164" fontId="1" fillId="0" borderId="15" xfId="0" applyNumberFormat="1" applyFont="1" applyBorder="1"/>
    <xf numFmtId="0" fontId="1" fillId="0" borderId="20" xfId="0" applyFont="1" applyBorder="1"/>
    <xf numFmtId="0" fontId="1" fillId="0" borderId="21" xfId="0" applyFont="1" applyBorder="1"/>
    <xf numFmtId="0" fontId="1" fillId="0" borderId="22" xfId="0" applyFont="1" applyBorder="1"/>
    <xf numFmtId="164" fontId="1" fillId="0" borderId="8" xfId="0" applyNumberFormat="1" applyFont="1" applyBorder="1"/>
    <xf numFmtId="164" fontId="1" fillId="0" borderId="23" xfId="0" applyNumberFormat="1" applyFont="1" applyBorder="1"/>
    <xf numFmtId="0" fontId="2" fillId="3" borderId="12" xfId="0" applyFont="1" applyFill="1" applyBorder="1"/>
    <xf numFmtId="0" fontId="2" fillId="3" borderId="16" xfId="0" applyFont="1" applyFill="1" applyBorder="1" applyAlignment="1">
      <alignment horizontal="center"/>
    </xf>
    <xf numFmtId="0" fontId="2" fillId="3" borderId="19" xfId="0" applyFont="1" applyFill="1" applyBorder="1"/>
    <xf numFmtId="1" fontId="4" fillId="2" borderId="0" xfId="0" applyNumberFormat="1" applyFont="1" applyFill="1" applyAlignment="1">
      <alignment vertical="center"/>
    </xf>
    <xf numFmtId="0" fontId="2" fillId="3" borderId="24" xfId="0" applyFont="1" applyFill="1" applyBorder="1" applyAlignment="1">
      <alignment horizontal="centerContinuous"/>
    </xf>
    <xf numFmtId="0" fontId="2" fillId="3" borderId="25" xfId="0" applyFont="1" applyFill="1" applyBorder="1" applyAlignment="1">
      <alignment horizontal="centerContinuous"/>
    </xf>
    <xf numFmtId="0" fontId="2" fillId="3" borderId="26" xfId="0" applyFont="1" applyFill="1" applyBorder="1" applyAlignment="1">
      <alignment horizontal="centerContinuous"/>
    </xf>
    <xf numFmtId="165" fontId="1" fillId="0" borderId="13" xfId="0" applyNumberFormat="1" applyFont="1" applyBorder="1"/>
    <xf numFmtId="165" fontId="1" fillId="0" borderId="17" xfId="0" applyNumberFormat="1" applyFont="1" applyBorder="1"/>
    <xf numFmtId="164" fontId="2" fillId="0" borderId="14" xfId="0" applyNumberFormat="1" applyFont="1" applyBorder="1"/>
    <xf numFmtId="164" fontId="2" fillId="0" borderId="15" xfId="0" applyNumberFormat="1" applyFont="1" applyBorder="1"/>
    <xf numFmtId="164" fontId="2" fillId="0" borderId="18" xfId="0" applyNumberFormat="1" applyFont="1" applyBorder="1"/>
    <xf numFmtId="0" fontId="4" fillId="0" borderId="20" xfId="0" applyFont="1" applyBorder="1" applyAlignment="1">
      <alignment vertical="center"/>
    </xf>
    <xf numFmtId="0" fontId="5" fillId="0" borderId="21" xfId="0" applyFont="1" applyBorder="1" applyAlignment="1">
      <alignment vertical="center"/>
    </xf>
    <xf numFmtId="9" fontId="2" fillId="0" borderId="14" xfId="0" applyNumberFormat="1" applyFont="1" applyBorder="1"/>
    <xf numFmtId="9" fontId="2" fillId="0" borderId="15" xfId="0" applyNumberFormat="1" applyFont="1" applyBorder="1"/>
    <xf numFmtId="9" fontId="2" fillId="0" borderId="18" xfId="0" applyNumberFormat="1" applyFont="1" applyBorder="1"/>
    <xf numFmtId="0" fontId="2" fillId="3" borderId="27" xfId="0" applyFont="1" applyFill="1" applyBorder="1" applyAlignment="1">
      <alignment horizontal="center" vertical="center" wrapText="1"/>
    </xf>
    <xf numFmtId="164" fontId="1" fillId="0" borderId="27" xfId="0" applyNumberFormat="1" applyFont="1" applyBorder="1"/>
    <xf numFmtId="164" fontId="2" fillId="0" borderId="28" xfId="0" applyNumberFormat="1" applyFont="1" applyBorder="1"/>
    <xf numFmtId="9" fontId="1" fillId="0" borderId="27" xfId="0" applyNumberFormat="1" applyFont="1" applyBorder="1"/>
    <xf numFmtId="9" fontId="2" fillId="0" borderId="28" xfId="0" applyNumberFormat="1" applyFont="1" applyBorder="1"/>
    <xf numFmtId="9" fontId="1" fillId="0" borderId="29" xfId="0" applyNumberFormat="1" applyFont="1" applyBorder="1"/>
    <xf numFmtId="165" fontId="1" fillId="0" borderId="30" xfId="0" applyNumberFormat="1" applyFont="1" applyBorder="1"/>
    <xf numFmtId="165" fontId="1" fillId="0" borderId="31" xfId="0" applyNumberFormat="1" applyFont="1" applyBorder="1"/>
    <xf numFmtId="165" fontId="1" fillId="0" borderId="32" xfId="0" applyNumberFormat="1" applyFont="1" applyBorder="1"/>
    <xf numFmtId="0" fontId="4" fillId="0" borderId="33" xfId="0" applyFont="1" applyBorder="1" applyAlignment="1">
      <alignment vertical="center"/>
    </xf>
    <xf numFmtId="0" fontId="4" fillId="0" borderId="34" xfId="0" applyFont="1" applyBorder="1" applyAlignment="1">
      <alignment vertical="center"/>
    </xf>
    <xf numFmtId="164" fontId="1" fillId="0" borderId="35" xfId="0" applyNumberFormat="1" applyFont="1" applyBorder="1"/>
    <xf numFmtId="164" fontId="1" fillId="0" borderId="36" xfId="0" applyNumberFormat="1" applyFont="1" applyBorder="1"/>
    <xf numFmtId="164" fontId="1" fillId="0" borderId="37" xfId="0" applyNumberFormat="1" applyFont="1" applyBorder="1"/>
    <xf numFmtId="164" fontId="1" fillId="0" borderId="38" xfId="0" applyNumberFormat="1" applyFont="1" applyBorder="1"/>
    <xf numFmtId="9" fontId="1" fillId="0" borderId="38" xfId="0" applyNumberFormat="1" applyFont="1" applyBorder="1"/>
    <xf numFmtId="165" fontId="1" fillId="0" borderId="35" xfId="0" applyNumberFormat="1" applyFont="1" applyBorder="1"/>
    <xf numFmtId="165" fontId="1" fillId="0" borderId="36" xfId="0" applyNumberFormat="1" applyFont="1" applyBorder="1"/>
    <xf numFmtId="165" fontId="1" fillId="0" borderId="37" xfId="0" applyNumberFormat="1" applyFont="1" applyBorder="1"/>
    <xf numFmtId="0" fontId="5" fillId="0" borderId="39" xfId="0" applyFont="1" applyBorder="1" applyAlignment="1">
      <alignment vertical="center"/>
    </xf>
    <xf numFmtId="0" fontId="4" fillId="0" borderId="40" xfId="0" applyFont="1" applyBorder="1" applyAlignment="1">
      <alignment vertical="center"/>
    </xf>
    <xf numFmtId="0" fontId="4" fillId="0" borderId="41" xfId="0" applyFont="1" applyBorder="1" applyAlignment="1">
      <alignment vertical="center"/>
    </xf>
    <xf numFmtId="164" fontId="1" fillId="0" borderId="42" xfId="0" applyNumberFormat="1" applyFont="1" applyBorder="1"/>
    <xf numFmtId="164" fontId="1" fillId="0" borderId="43" xfId="0" applyNumberFormat="1" applyFont="1" applyBorder="1"/>
    <xf numFmtId="164" fontId="1" fillId="0" borderId="44" xfId="0" applyNumberFormat="1" applyFont="1" applyBorder="1"/>
    <xf numFmtId="164" fontId="1" fillId="0" borderId="45" xfId="0" applyNumberFormat="1" applyFont="1" applyBorder="1"/>
    <xf numFmtId="9" fontId="1" fillId="0" borderId="45" xfId="0" applyNumberFormat="1" applyFont="1" applyBorder="1"/>
    <xf numFmtId="165" fontId="1" fillId="0" borderId="42" xfId="0" applyNumberFormat="1" applyFont="1" applyBorder="1"/>
    <xf numFmtId="165" fontId="1" fillId="0" borderId="43" xfId="0" applyNumberFormat="1" applyFont="1" applyBorder="1"/>
    <xf numFmtId="165" fontId="1" fillId="0" borderId="44" xfId="0" applyNumberFormat="1" applyFont="1" applyBorder="1"/>
    <xf numFmtId="0" fontId="4" fillId="0" borderId="46" xfId="0" applyFont="1" applyBorder="1" applyAlignment="1">
      <alignment vertical="center"/>
    </xf>
    <xf numFmtId="0" fontId="4" fillId="0" borderId="47" xfId="0" applyFont="1" applyBorder="1" applyAlignment="1">
      <alignment vertical="center"/>
    </xf>
    <xf numFmtId="164" fontId="1" fillId="0" borderId="30" xfId="0" applyNumberFormat="1" applyFont="1" applyBorder="1"/>
    <xf numFmtId="164" fontId="1" fillId="0" borderId="31" xfId="0" applyNumberFormat="1" applyFont="1" applyBorder="1"/>
    <xf numFmtId="164" fontId="1" fillId="0" borderId="32" xfId="0" applyNumberFormat="1" applyFont="1" applyBorder="1"/>
    <xf numFmtId="164" fontId="1" fillId="0" borderId="29" xfId="0" applyNumberFormat="1" applyFont="1" applyBorder="1"/>
    <xf numFmtId="1" fontId="4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6" fillId="3" borderId="1" xfId="0" applyFont="1" applyFill="1" applyBorder="1"/>
    <xf numFmtId="0" fontId="1" fillId="3" borderId="1" xfId="0" applyFont="1" applyFill="1" applyBorder="1"/>
    <xf numFmtId="0" fontId="2" fillId="3" borderId="1" xfId="0" applyFont="1" applyFill="1" applyBorder="1"/>
    <xf numFmtId="164" fontId="2" fillId="0" borderId="1" xfId="0" applyNumberFormat="1" applyFont="1" applyBorder="1"/>
    <xf numFmtId="0" fontId="1" fillId="0" borderId="48" xfId="0" applyFont="1" applyBorder="1"/>
    <xf numFmtId="0" fontId="2" fillId="3" borderId="4" xfId="0" applyFont="1" applyFill="1" applyBorder="1"/>
    <xf numFmtId="0" fontId="5" fillId="0" borderId="1" xfId="0" applyFont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vertical="top"/>
    </xf>
    <xf numFmtId="164" fontId="1" fillId="0" borderId="2" xfId="0" applyNumberFormat="1" applyFont="1" applyBorder="1"/>
    <xf numFmtId="0" fontId="4" fillId="0" borderId="50" xfId="0" applyFont="1" applyBorder="1" applyAlignment="1">
      <alignment vertical="center"/>
    </xf>
    <xf numFmtId="0" fontId="5" fillId="0" borderId="48" xfId="0" applyFont="1" applyBorder="1" applyAlignment="1">
      <alignment vertical="center"/>
    </xf>
    <xf numFmtId="164" fontId="1" fillId="0" borderId="51" xfId="0" applyNumberFormat="1" applyFont="1" applyBorder="1"/>
    <xf numFmtId="164" fontId="1" fillId="0" borderId="52" xfId="0" applyNumberFormat="1" applyFont="1" applyBorder="1"/>
    <xf numFmtId="164" fontId="1" fillId="0" borderId="53" xfId="0" applyNumberFormat="1" applyFont="1" applyBorder="1"/>
    <xf numFmtId="164" fontId="1" fillId="0" borderId="54" xfId="0" applyNumberFormat="1" applyFont="1" applyBorder="1"/>
    <xf numFmtId="9" fontId="1" fillId="0" borderId="54" xfId="0" applyNumberFormat="1" applyFont="1" applyBorder="1"/>
    <xf numFmtId="165" fontId="1" fillId="0" borderId="51" xfId="0" applyNumberFormat="1" applyFont="1" applyBorder="1"/>
    <xf numFmtId="165" fontId="1" fillId="0" borderId="52" xfId="0" applyNumberFormat="1" applyFont="1" applyBorder="1"/>
    <xf numFmtId="165" fontId="1" fillId="0" borderId="53" xfId="0" applyNumberFormat="1" applyFont="1" applyBorder="1"/>
    <xf numFmtId="164" fontId="2" fillId="0" borderId="55" xfId="0" applyNumberFormat="1" applyFont="1" applyBorder="1"/>
    <xf numFmtId="164" fontId="2" fillId="0" borderId="56" xfId="0" applyNumberFormat="1" applyFont="1" applyBorder="1"/>
    <xf numFmtId="164" fontId="2" fillId="0" borderId="57" xfId="0" applyNumberFormat="1" applyFont="1" applyBorder="1"/>
    <xf numFmtId="164" fontId="2" fillId="0" borderId="58" xfId="0" applyNumberFormat="1" applyFont="1" applyBorder="1"/>
    <xf numFmtId="9" fontId="2" fillId="0" borderId="58" xfId="0" applyNumberFormat="1" applyFont="1" applyBorder="1"/>
    <xf numFmtId="9" fontId="2" fillId="0" borderId="55" xfId="0" applyNumberFormat="1" applyFont="1" applyBorder="1"/>
    <xf numFmtId="9" fontId="2" fillId="0" borderId="56" xfId="0" applyNumberFormat="1" applyFont="1" applyBorder="1"/>
    <xf numFmtId="9" fontId="2" fillId="0" borderId="57" xfId="0" applyNumberFormat="1" applyFont="1" applyBorder="1"/>
    <xf numFmtId="0" fontId="1" fillId="0" borderId="49" xfId="0" applyFont="1" applyBorder="1"/>
    <xf numFmtId="0" fontId="1" fillId="0" borderId="2" xfId="0" applyFont="1" applyBorder="1"/>
    <xf numFmtId="0" fontId="0" fillId="0" borderId="13" xfId="0" applyBorder="1"/>
    <xf numFmtId="0" fontId="0" fillId="0" borderId="14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b="1"/>
              <a:t>Evening</a:t>
            </a:r>
            <a:r>
              <a:rPr lang="en-GB" b="1" baseline="0"/>
              <a:t> &amp; Night </a:t>
            </a:r>
            <a:r>
              <a:rPr lang="en-GB" b="1"/>
              <a:t>workers in London</a:t>
            </a:r>
          </a:p>
          <a:p>
            <a:pPr algn="l">
              <a:defRPr/>
            </a:pPr>
            <a:r>
              <a:rPr lang="en-GB">
                <a:solidFill>
                  <a:schemeClr val="accent1"/>
                </a:solidFill>
              </a:rPr>
              <a:t>Number of workers </a:t>
            </a:r>
            <a:r>
              <a:rPr lang="en-GB"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(LHS) </a:t>
            </a:r>
            <a:r>
              <a:rPr lang="en-GB"/>
              <a:t>and </a:t>
            </a:r>
            <a:r>
              <a:rPr lang="en-GB">
                <a:solidFill>
                  <a:schemeClr val="accent2"/>
                </a:solidFill>
              </a:rPr>
              <a:t>share of total </a:t>
            </a:r>
            <a:r>
              <a:rPr lang="en-GB"/>
              <a:t>(%, RHS)</a:t>
            </a:r>
          </a:p>
        </c:rich>
      </c:tx>
      <c:layout>
        <c:manualLayout>
          <c:xMode val="edge"/>
          <c:yMode val="edge"/>
          <c:x val="1.6476815398075242E-2"/>
          <c:y val="3.8585195977687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Summary!$H$11</c:f>
              <c:strCache>
                <c:ptCount val="1"/>
                <c:pt idx="0">
                  <c:v>Number of workers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Summary!$G$12:$G$19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Summary!$H$12:$H$19</c:f>
              <c:numCache>
                <c:formatCode>_-* #,##0_-;\-* #,##0_-;_-* "-"??_-;_-@_-</c:formatCode>
                <c:ptCount val="8"/>
                <c:pt idx="0">
                  <c:v>1515000</c:v>
                </c:pt>
                <c:pt idx="1">
                  <c:v>1544000</c:v>
                </c:pt>
                <c:pt idx="2">
                  <c:v>1597000</c:v>
                </c:pt>
                <c:pt idx="3">
                  <c:v>1460000</c:v>
                </c:pt>
                <c:pt idx="4">
                  <c:v>1525000</c:v>
                </c:pt>
                <c:pt idx="5">
                  <c:v>1455000</c:v>
                </c:pt>
                <c:pt idx="6">
                  <c:v>1468000</c:v>
                </c:pt>
                <c:pt idx="7">
                  <c:v>1371000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DB-4EDA-A3BC-1A9EA6135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885272"/>
        <c:axId val="621883632"/>
      </c:lineChart>
      <c:lineChart>
        <c:grouping val="standard"/>
        <c:varyColors val="0"/>
        <c:ser>
          <c:idx val="1"/>
          <c:order val="1"/>
          <c:tx>
            <c:strRef>
              <c:f>Summary!$I$11</c:f>
              <c:strCache>
                <c:ptCount val="1"/>
                <c:pt idx="0">
                  <c:v>Share of all employed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Summary!$G$12:$G$19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Summary!$I$12:$I$19</c:f>
              <c:numCache>
                <c:formatCode>0.0%</c:formatCode>
                <c:ptCount val="8"/>
                <c:pt idx="0">
                  <c:v>0.31062781471948198</c:v>
                </c:pt>
                <c:pt idx="1">
                  <c:v>0.30508365498582901</c:v>
                </c:pt>
                <c:pt idx="2">
                  <c:v>0.30669912270559202</c:v>
                </c:pt>
                <c:pt idx="3">
                  <c:v>0.27821180534163598</c:v>
                </c:pt>
                <c:pt idx="4">
                  <c:v>0.29126290312159903</c:v>
                </c:pt>
                <c:pt idx="5">
                  <c:v>0.272737174082748</c:v>
                </c:pt>
                <c:pt idx="6">
                  <c:v>0.27926002587193699</c:v>
                </c:pt>
                <c:pt idx="7">
                  <c:v>0.26442910651106299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AB-4054-B371-0076A7A21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0202744"/>
        <c:axId val="1030198480"/>
      </c:lineChart>
      <c:catAx>
        <c:axId val="62188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1883632"/>
        <c:crosses val="autoZero"/>
        <c:auto val="1"/>
        <c:lblAlgn val="ctr"/>
        <c:lblOffset val="100"/>
        <c:noMultiLvlLbl val="1"/>
      </c:catAx>
      <c:valAx>
        <c:axId val="621883632"/>
        <c:scaling>
          <c:orientation val="minMax"/>
          <c:min val="1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1885272"/>
        <c:crosses val="autoZero"/>
        <c:crossBetween val="between"/>
        <c:majorUnit val="250000"/>
      </c:valAx>
      <c:valAx>
        <c:axId val="1030198480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30202744"/>
        <c:crosses val="max"/>
        <c:crossBetween val="between"/>
        <c:majorUnit val="5.000000000000001E-2"/>
      </c:valAx>
      <c:catAx>
        <c:axId val="1030202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30198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6604549431321064E-2"/>
          <c:y val="0.19807067268546213"/>
          <c:w val="0.46901312335958006"/>
          <c:h val="7.4486980158771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b="1"/>
              <a:t>Evening</a:t>
            </a:r>
            <a:r>
              <a:rPr lang="en-GB" b="1" baseline="0"/>
              <a:t> &amp; Night </a:t>
            </a:r>
            <a:r>
              <a:rPr lang="en-GB" b="1"/>
              <a:t>workers in London</a:t>
            </a:r>
          </a:p>
          <a:p>
            <a:pPr algn="l">
              <a:defRPr/>
            </a:pPr>
            <a:r>
              <a:rPr lang="en-GB" b="0"/>
              <a:t>Usual</a:t>
            </a:r>
            <a:r>
              <a:rPr lang="en-GB" b="0" baseline="0"/>
              <a:t> work pattern of E&amp;N workers</a:t>
            </a:r>
            <a:endParaRPr lang="en-GB" b="0"/>
          </a:p>
        </c:rich>
      </c:tx>
      <c:layout>
        <c:manualLayout>
          <c:xMode val="edge"/>
          <c:yMode val="edge"/>
          <c:x val="1.6476815398075242E-2"/>
          <c:y val="3.8585195977687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(detail)'!$F$13</c:f>
              <c:strCache>
                <c:ptCount val="1"/>
                <c:pt idx="0">
                  <c:v>during evenings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(detail)'!$E$14:$E$21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'Summary (detail)'!$F$14:$F$21</c:f>
              <c:numCache>
                <c:formatCode>_-* #,##0_-;\-* #,##0_-;_-* "-"??_-;_-@_-</c:formatCode>
                <c:ptCount val="8"/>
                <c:pt idx="0">
                  <c:v>900000</c:v>
                </c:pt>
                <c:pt idx="1">
                  <c:v>921000</c:v>
                </c:pt>
                <c:pt idx="2">
                  <c:v>990000</c:v>
                </c:pt>
                <c:pt idx="3">
                  <c:v>884000</c:v>
                </c:pt>
                <c:pt idx="4">
                  <c:v>896000</c:v>
                </c:pt>
                <c:pt idx="5">
                  <c:v>920000</c:v>
                </c:pt>
                <c:pt idx="6">
                  <c:v>935000</c:v>
                </c:pt>
                <c:pt idx="7">
                  <c:v>831000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F-40F2-B50D-EC734A91C431}"/>
            </c:ext>
          </c:extLst>
        </c:ser>
        <c:ser>
          <c:idx val="1"/>
          <c:order val="1"/>
          <c:tx>
            <c:strRef>
              <c:f>'Summary (detail)'!$G$13</c:f>
              <c:strCache>
                <c:ptCount val="1"/>
                <c:pt idx="0">
                  <c:v>during nights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(detail)'!$E$14:$E$21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'Summary (detail)'!$G$14:$G$21</c:f>
              <c:numCache>
                <c:formatCode>_-* #,##0_-;\-* #,##0_-;_-* "-"??_-;_-@_-</c:formatCode>
                <c:ptCount val="8"/>
                <c:pt idx="0">
                  <c:v>84000</c:v>
                </c:pt>
                <c:pt idx="1">
                  <c:v>78000</c:v>
                </c:pt>
                <c:pt idx="2">
                  <c:v>72000</c:v>
                </c:pt>
                <c:pt idx="3">
                  <c:v>98000</c:v>
                </c:pt>
                <c:pt idx="4">
                  <c:v>103000</c:v>
                </c:pt>
                <c:pt idx="5">
                  <c:v>78000</c:v>
                </c:pt>
                <c:pt idx="6">
                  <c:v>65000</c:v>
                </c:pt>
                <c:pt idx="7">
                  <c:v>84000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F-40F2-B50D-EC734A91C431}"/>
            </c:ext>
          </c:extLst>
        </c:ser>
        <c:ser>
          <c:idx val="2"/>
          <c:order val="2"/>
          <c:tx>
            <c:strRef>
              <c:f>'Summary (detail)'!$H$13</c:f>
              <c:strCache>
                <c:ptCount val="1"/>
                <c:pt idx="0">
                  <c:v>both evenings and nights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'Summary (detail)'!$E$14:$E$21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'Summary (detail)'!$H$14:$H$21</c:f>
              <c:numCache>
                <c:formatCode>_-* #,##0_-;\-* #,##0_-;_-* "-"??_-;_-@_-</c:formatCode>
                <c:ptCount val="8"/>
                <c:pt idx="0">
                  <c:v>532000</c:v>
                </c:pt>
                <c:pt idx="1">
                  <c:v>545000</c:v>
                </c:pt>
                <c:pt idx="2">
                  <c:v>535000</c:v>
                </c:pt>
                <c:pt idx="3">
                  <c:v>478000</c:v>
                </c:pt>
                <c:pt idx="4">
                  <c:v>527000</c:v>
                </c:pt>
                <c:pt idx="5">
                  <c:v>457000</c:v>
                </c:pt>
                <c:pt idx="6">
                  <c:v>468000</c:v>
                </c:pt>
                <c:pt idx="7">
                  <c:v>457000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4F-40F2-B50D-EC734A91C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885272"/>
        <c:axId val="621883632"/>
      </c:lineChart>
      <c:catAx>
        <c:axId val="62188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1883632"/>
        <c:crosses val="autoZero"/>
        <c:auto val="1"/>
        <c:lblAlgn val="ctr"/>
        <c:lblOffset val="100"/>
        <c:noMultiLvlLbl val="1"/>
      </c:catAx>
      <c:valAx>
        <c:axId val="621883632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1885272"/>
        <c:crosses val="autoZero"/>
        <c:crossBetween val="between"/>
        <c:majorUnit val="25000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5002346572036736E-2"/>
          <c:y val="0.21208117414653591"/>
          <c:w val="0.55207926468020507"/>
          <c:h val="7.4486980158771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400" b="1" i="0" u="none" strike="noStrike" baseline="0">
                <a:effectLst/>
              </a:rPr>
              <a:t>Evening &amp; Night </a:t>
            </a:r>
            <a:r>
              <a:rPr lang="en-GB" b="1"/>
              <a:t>workers in London</a:t>
            </a:r>
          </a:p>
        </c:rich>
      </c:tx>
      <c:layout>
        <c:manualLayout>
          <c:xMode val="edge"/>
          <c:yMode val="edge"/>
          <c:x val="1.6476815398075242E-2"/>
          <c:y val="3.8585195977687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'Summary (detail)'!$J$13</c:f>
              <c:strCache>
                <c:ptCount val="1"/>
                <c:pt idx="0">
                  <c:v>during evenings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'Summary (detail)'!$E$14:$E$21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'Summary (detail)'!$J$14:$J$21</c:f>
              <c:numCache>
                <c:formatCode>0%</c:formatCode>
                <c:ptCount val="8"/>
                <c:pt idx="0">
                  <c:v>0.59366754617414252</c:v>
                </c:pt>
                <c:pt idx="1">
                  <c:v>0.59650259067357514</c:v>
                </c:pt>
                <c:pt idx="2">
                  <c:v>0.61991233562930492</c:v>
                </c:pt>
                <c:pt idx="3">
                  <c:v>0.60547945205479448</c:v>
                </c:pt>
                <c:pt idx="4">
                  <c:v>0.58715596330275233</c:v>
                </c:pt>
                <c:pt idx="5">
                  <c:v>0.63230240549828176</c:v>
                </c:pt>
                <c:pt idx="6">
                  <c:v>0.63692098092643057</c:v>
                </c:pt>
                <c:pt idx="7">
                  <c:v>0.60568513119533529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9C-4A2D-99F2-0DDA36356CBC}"/>
            </c:ext>
          </c:extLst>
        </c:ser>
        <c:ser>
          <c:idx val="1"/>
          <c:order val="1"/>
          <c:tx>
            <c:strRef>
              <c:f>'Summary (detail)'!$K$13</c:f>
              <c:strCache>
                <c:ptCount val="1"/>
                <c:pt idx="0">
                  <c:v>during nights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'Summary (detail)'!$E$14:$E$21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'Summary (detail)'!$K$14:$K$21</c:f>
              <c:numCache>
                <c:formatCode>0%</c:formatCode>
                <c:ptCount val="8"/>
                <c:pt idx="0">
                  <c:v>5.5408970976253295E-2</c:v>
                </c:pt>
                <c:pt idx="1">
                  <c:v>5.0518134715025906E-2</c:v>
                </c:pt>
                <c:pt idx="2">
                  <c:v>4.5084533500313086E-2</c:v>
                </c:pt>
                <c:pt idx="3">
                  <c:v>6.7123287671232879E-2</c:v>
                </c:pt>
                <c:pt idx="4">
                  <c:v>6.7496723460026206E-2</c:v>
                </c:pt>
                <c:pt idx="5">
                  <c:v>5.3608247422680409E-2</c:v>
                </c:pt>
                <c:pt idx="6">
                  <c:v>4.4277929155313353E-2</c:v>
                </c:pt>
                <c:pt idx="7">
                  <c:v>6.1224489795918366E-2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9C-4A2D-99F2-0DDA36356CBC}"/>
            </c:ext>
          </c:extLst>
        </c:ser>
        <c:ser>
          <c:idx val="2"/>
          <c:order val="2"/>
          <c:tx>
            <c:strRef>
              <c:f>'Summary (detail)'!$L$13</c:f>
              <c:strCache>
                <c:ptCount val="1"/>
                <c:pt idx="0">
                  <c:v>both evenings and nights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'Summary (detail)'!$E$14:$E$21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'Summary (detail)'!$L$14:$L$21</c:f>
              <c:numCache>
                <c:formatCode>0%</c:formatCode>
                <c:ptCount val="8"/>
                <c:pt idx="0">
                  <c:v>0.35092348284960423</c:v>
                </c:pt>
                <c:pt idx="1">
                  <c:v>0.35297927461139894</c:v>
                </c:pt>
                <c:pt idx="2">
                  <c:v>0.33500313087038197</c:v>
                </c:pt>
                <c:pt idx="3">
                  <c:v>0.32739726027397259</c:v>
                </c:pt>
                <c:pt idx="4">
                  <c:v>0.34534731323722151</c:v>
                </c:pt>
                <c:pt idx="5">
                  <c:v>0.3140893470790378</c:v>
                </c:pt>
                <c:pt idx="6">
                  <c:v>0.31880108991825612</c:v>
                </c:pt>
                <c:pt idx="7">
                  <c:v>0.33309037900874633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9C-4A2D-99F2-0DDA36356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885272"/>
        <c:axId val="621883632"/>
      </c:areaChart>
      <c:catAx>
        <c:axId val="62188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1883632"/>
        <c:crosses val="autoZero"/>
        <c:auto val="1"/>
        <c:lblAlgn val="ctr"/>
        <c:lblOffset val="100"/>
        <c:noMultiLvlLbl val="1"/>
      </c:catAx>
      <c:valAx>
        <c:axId val="621883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188527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6604549431321085E-2"/>
          <c:y val="0.14669881605714227"/>
          <c:w val="0.46581877197072691"/>
          <c:h val="7.4486980158771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b="1"/>
              <a:t>Evening &amp; Night</a:t>
            </a:r>
            <a:r>
              <a:rPr lang="en-GB" b="1" baseline="0"/>
              <a:t> </a:t>
            </a:r>
            <a:r>
              <a:rPr lang="en-GB" b="1"/>
              <a:t>workers in London</a:t>
            </a:r>
          </a:p>
        </c:rich>
      </c:tx>
      <c:layout>
        <c:manualLayout>
          <c:xMode val="edge"/>
          <c:yMode val="edge"/>
          <c:x val="1.6476815398075242E-2"/>
          <c:y val="3.8585195977687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'Summary (combi)'!$G$13</c:f>
              <c:strCache>
                <c:ptCount val="1"/>
                <c:pt idx="0">
                  <c:v>evenings only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(combi)'!$E$14:$E$21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'Summary (combi)'!$G$14:$G$21</c:f>
              <c:numCache>
                <c:formatCode>_-* #,##0_-;\-* #,##0_-;_-* "-"??_-;_-@_-</c:formatCode>
                <c:ptCount val="8"/>
                <c:pt idx="0">
                  <c:v>50000</c:v>
                </c:pt>
                <c:pt idx="1">
                  <c:v>65000</c:v>
                </c:pt>
                <c:pt idx="2">
                  <c:v>66000</c:v>
                </c:pt>
                <c:pt idx="3">
                  <c:v>82000</c:v>
                </c:pt>
                <c:pt idx="4">
                  <c:v>85000</c:v>
                </c:pt>
                <c:pt idx="5">
                  <c:v>46000</c:v>
                </c:pt>
                <c:pt idx="6">
                  <c:v>68000</c:v>
                </c:pt>
                <c:pt idx="7">
                  <c:v>54000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2C-45F3-BE1A-C5199495BA86}"/>
            </c:ext>
          </c:extLst>
        </c:ser>
        <c:ser>
          <c:idx val="2"/>
          <c:order val="2"/>
          <c:tx>
            <c:strRef>
              <c:f>'Summary (combi)'!$L$13</c:f>
              <c:strCache>
                <c:ptCount val="1"/>
                <c:pt idx="0">
                  <c:v>days, evenings and nights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'Summary (combi)'!$E$14:$E$21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'Summary (combi)'!$L$14:$L$21</c:f>
              <c:numCache>
                <c:formatCode>_-* #,##0_-;\-* #,##0_-;_-* "-"??_-;_-@_-</c:formatCode>
                <c:ptCount val="8"/>
                <c:pt idx="0">
                  <c:v>477000</c:v>
                </c:pt>
                <c:pt idx="1">
                  <c:v>498000</c:v>
                </c:pt>
                <c:pt idx="2">
                  <c:v>488000</c:v>
                </c:pt>
                <c:pt idx="3">
                  <c:v>421000</c:v>
                </c:pt>
                <c:pt idx="4">
                  <c:v>478000</c:v>
                </c:pt>
                <c:pt idx="5">
                  <c:v>415000</c:v>
                </c:pt>
                <c:pt idx="6">
                  <c:v>427000</c:v>
                </c:pt>
                <c:pt idx="7">
                  <c:v>439000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2C-45F3-BE1A-C5199495BA86}"/>
            </c:ext>
          </c:extLst>
        </c:ser>
        <c:ser>
          <c:idx val="3"/>
          <c:order val="3"/>
          <c:tx>
            <c:strRef>
              <c:f>'Summary (combi)'!$H$13</c:f>
              <c:strCache>
                <c:ptCount val="1"/>
                <c:pt idx="0">
                  <c:v>nights only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'Summary (combi)'!$H$14:$H$21</c:f>
              <c:numCache>
                <c:formatCode>_-* #,##0_-;\-* #,##0_-;_-* "-"??_-;_-@_-</c:formatCode>
                <c:ptCount val="8"/>
                <c:pt idx="0">
                  <c:v>55000</c:v>
                </c:pt>
                <c:pt idx="1">
                  <c:v>42000</c:v>
                </c:pt>
                <c:pt idx="2">
                  <c:v>32000</c:v>
                </c:pt>
                <c:pt idx="3">
                  <c:v>56000</c:v>
                </c:pt>
                <c:pt idx="4">
                  <c:v>51000</c:v>
                </c:pt>
                <c:pt idx="5">
                  <c:v>44000</c:v>
                </c:pt>
                <c:pt idx="6">
                  <c:v>38000</c:v>
                </c:pt>
                <c:pt idx="7">
                  <c:v>51000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2C-45F3-BE1A-C5199495BA86}"/>
            </c:ext>
          </c:extLst>
        </c:ser>
        <c:ser>
          <c:idx val="4"/>
          <c:order val="4"/>
          <c:tx>
            <c:strRef>
              <c:f>'Summary (combi)'!$I$13</c:f>
              <c:strCache>
                <c:ptCount val="1"/>
                <c:pt idx="0">
                  <c:v>days and evenings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'Summary (combi)'!$I$14:$I$21</c:f>
              <c:numCache>
                <c:formatCode>_-* #,##0_-;\-* #,##0_-;_-* "-"??_-;_-@_-</c:formatCode>
                <c:ptCount val="8"/>
                <c:pt idx="0">
                  <c:v>850000</c:v>
                </c:pt>
                <c:pt idx="1">
                  <c:v>857000</c:v>
                </c:pt>
                <c:pt idx="2">
                  <c:v>925000</c:v>
                </c:pt>
                <c:pt idx="3">
                  <c:v>802000</c:v>
                </c:pt>
                <c:pt idx="4">
                  <c:v>810000</c:v>
                </c:pt>
                <c:pt idx="5">
                  <c:v>873000</c:v>
                </c:pt>
                <c:pt idx="6">
                  <c:v>868000</c:v>
                </c:pt>
                <c:pt idx="7">
                  <c:v>776000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2C-45F3-BE1A-C5199495BA86}"/>
            </c:ext>
          </c:extLst>
        </c:ser>
        <c:ser>
          <c:idx val="5"/>
          <c:order val="5"/>
          <c:tx>
            <c:strRef>
              <c:f>'Summary (combi)'!$J$13</c:f>
              <c:strCache>
                <c:ptCount val="1"/>
                <c:pt idx="0">
                  <c:v>days and nights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'Summary (combi)'!$J$14:$J$21</c:f>
              <c:numCache>
                <c:formatCode>_-* #,##0_-;\-* #,##0_-;_-* "-"??_-;_-@_-</c:formatCode>
                <c:ptCount val="8"/>
                <c:pt idx="0">
                  <c:v>29000</c:v>
                </c:pt>
                <c:pt idx="1">
                  <c:v>35000</c:v>
                </c:pt>
                <c:pt idx="2">
                  <c:v>41000</c:v>
                </c:pt>
                <c:pt idx="3">
                  <c:v>42000</c:v>
                </c:pt>
                <c:pt idx="4">
                  <c:v>51000</c:v>
                </c:pt>
                <c:pt idx="5">
                  <c:v>35000</c:v>
                </c:pt>
                <c:pt idx="6">
                  <c:v>27000</c:v>
                </c:pt>
                <c:pt idx="7">
                  <c:v>33000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2C-45F3-BE1A-C5199495BA86}"/>
            </c:ext>
          </c:extLst>
        </c:ser>
        <c:ser>
          <c:idx val="6"/>
          <c:order val="6"/>
          <c:tx>
            <c:strRef>
              <c:f>'Summary (combi)'!$K$13</c:f>
              <c:strCache>
                <c:ptCount val="1"/>
                <c:pt idx="0">
                  <c:v>evenings and nights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'Summary (combi)'!$K$14:$K$21</c:f>
              <c:numCache>
                <c:formatCode>_-* #,##0_-;\-* #,##0_-;_-* "-"??_-;_-@_-</c:formatCode>
                <c:ptCount val="8"/>
                <c:pt idx="0">
                  <c:v>55000</c:v>
                </c:pt>
                <c:pt idx="1">
                  <c:v>48000</c:v>
                </c:pt>
                <c:pt idx="2">
                  <c:v>47000</c:v>
                </c:pt>
                <c:pt idx="3">
                  <c:v>57000</c:v>
                </c:pt>
                <c:pt idx="4">
                  <c:v>49000</c:v>
                </c:pt>
                <c:pt idx="5">
                  <c:v>42000</c:v>
                </c:pt>
                <c:pt idx="6">
                  <c:v>41000</c:v>
                </c:pt>
                <c:pt idx="7">
                  <c:v>18000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F2C-45F3-BE1A-C5199495B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885272"/>
        <c:axId val="6218836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'Summary (combi)'!$F$13</c15:sqref>
                        </c15:formulaRef>
                      </c:ext>
                    </c:extLst>
                    <c:strCache>
                      <c:ptCount val="1"/>
                      <c:pt idx="0">
                        <c:v>days only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'Summary (combi)'!$E$14:$E$21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'Summary (combi)'!$F$14:$F$21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8"/>
                      <c:pt idx="0">
                        <c:v>3304000</c:v>
                      </c:pt>
                      <c:pt idx="1">
                        <c:v>3461000</c:v>
                      </c:pt>
                      <c:pt idx="2">
                        <c:v>3540000</c:v>
                      </c:pt>
                      <c:pt idx="3">
                        <c:v>3720000</c:v>
                      </c:pt>
                      <c:pt idx="4">
                        <c:v>3657000</c:v>
                      </c:pt>
                      <c:pt idx="5">
                        <c:v>3840000</c:v>
                      </c:pt>
                      <c:pt idx="6">
                        <c:v>3762000</c:v>
                      </c:pt>
                      <c:pt idx="7">
                        <c:v>3771000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F2C-45F3-BE1A-C5199495BA86}"/>
                  </c:ext>
                </c:extLst>
              </c15:ser>
            </c15:filteredLineSeries>
          </c:ext>
        </c:extLst>
      </c:lineChart>
      <c:catAx>
        <c:axId val="62188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1883632"/>
        <c:crosses val="autoZero"/>
        <c:auto val="1"/>
        <c:lblAlgn val="ctr"/>
        <c:lblOffset val="100"/>
        <c:noMultiLvlLbl val="1"/>
      </c:catAx>
      <c:valAx>
        <c:axId val="621883632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21885272"/>
        <c:crosses val="autoZero"/>
        <c:crossBetween val="between"/>
        <c:majorUnit val="25000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6604549431321085E-2"/>
          <c:y val="0.14669881605714227"/>
          <c:w val="0.89999992021503639"/>
          <c:h val="7.4486980158771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800" b="1"/>
              <a:t>Night &amp; Evening workers in 2022</a:t>
            </a:r>
          </a:p>
          <a:p>
            <a:pPr algn="l">
              <a:defRPr sz="1800"/>
            </a:pPr>
            <a:r>
              <a:rPr lang="en-US" sz="1800"/>
              <a:t>Number of workers who usually work…</a:t>
            </a:r>
          </a:p>
        </c:rich>
      </c:tx>
      <c:layout>
        <c:manualLayout>
          <c:xMode val="edge"/>
          <c:yMode val="edge"/>
          <c:x val="2.1222222222222222E-2"/>
          <c:y val="2.76710155916368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(combi)'!$F$12</c:f>
              <c:strCache>
                <c:ptCount val="1"/>
                <c:pt idx="0">
                  <c:v>Number of workers who usually work…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20E-47D7-8EA2-9B3C3176ED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'Summary (combi)'!$F$32:$F$38</c:f>
              <c:strCache>
                <c:ptCount val="7"/>
                <c:pt idx="0">
                  <c:v>evenings and nights</c:v>
                </c:pt>
                <c:pt idx="1">
                  <c:v>days and nights</c:v>
                </c:pt>
                <c:pt idx="2">
                  <c:v>nights only</c:v>
                </c:pt>
                <c:pt idx="3">
                  <c:v>evenings only</c:v>
                </c:pt>
                <c:pt idx="4">
                  <c:v>days, evenings and nights</c:v>
                </c:pt>
                <c:pt idx="5">
                  <c:v>any nights</c:v>
                </c:pt>
                <c:pt idx="6">
                  <c:v>days and evenings</c:v>
                </c:pt>
              </c:strCache>
            </c:strRef>
          </c:cat>
          <c:val>
            <c:numRef>
              <c:f>'Summary (combi)'!$G$32:$G$38</c:f>
              <c:numCache>
                <c:formatCode>_-* #,##0_-;\-* #,##0_-;_-* "-"??_-;_-@_-</c:formatCode>
                <c:ptCount val="7"/>
                <c:pt idx="0">
                  <c:v>18000</c:v>
                </c:pt>
                <c:pt idx="1">
                  <c:v>33000</c:v>
                </c:pt>
                <c:pt idx="2">
                  <c:v>51000</c:v>
                </c:pt>
                <c:pt idx="3">
                  <c:v>54000</c:v>
                </c:pt>
                <c:pt idx="4">
                  <c:v>439000</c:v>
                </c:pt>
                <c:pt idx="5">
                  <c:v>541000</c:v>
                </c:pt>
                <c:pt idx="6">
                  <c:v>776000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B-4F1F-B7AE-0733318B0FB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94862896"/>
        <c:axId val="394865848"/>
      </c:barChart>
      <c:catAx>
        <c:axId val="39486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94865848"/>
        <c:crosses val="autoZero"/>
        <c:auto val="1"/>
        <c:lblAlgn val="ctr"/>
        <c:lblOffset val="100"/>
        <c:noMultiLvlLbl val="0"/>
      </c:catAx>
      <c:valAx>
        <c:axId val="394865848"/>
        <c:scaling>
          <c:orientation val="minMax"/>
          <c:max val="8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94862896"/>
        <c:crosses val="autoZero"/>
        <c:crossBetween val="between"/>
        <c:majorUnit val="2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1"/>
              <a:t>Evening &amp; Night  workers by industry sector</a:t>
            </a:r>
          </a:p>
          <a:p>
            <a:pPr algn="l">
              <a:defRPr sz="1800"/>
            </a:pPr>
            <a:r>
              <a:rPr lang="en-GB" sz="1800"/>
              <a:t>Workers in 2017 and 2022, selected sectors</a:t>
            </a:r>
          </a:p>
        </c:rich>
      </c:tx>
      <c:layout>
        <c:manualLayout>
          <c:xMode val="edge"/>
          <c:yMode val="edge"/>
          <c:x val="1.920822397200350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Industry!$H$43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Industry!$F$44:$F$51</c15:sqref>
                  </c15:fullRef>
                </c:ext>
              </c:extLst>
              <c:f>(Industry!$F$44:$F$45,Industry!$F$47:$F$51)</c:f>
              <c:strCache>
                <c:ptCount val="7"/>
                <c:pt idx="0">
                  <c:v>Retail </c:v>
                </c:pt>
                <c:pt idx="1">
                  <c:v>Arts &amp; recreation, Other services</c:v>
                </c:pt>
                <c:pt idx="2">
                  <c:v>Hospitality </c:v>
                </c:pt>
                <c:pt idx="3">
                  <c:v>Transport and storage </c:v>
                </c:pt>
                <c:pt idx="4">
                  <c:v>Information and communication </c:v>
                </c:pt>
                <c:pt idx="5">
                  <c:v>Professional and scientific </c:v>
                </c:pt>
                <c:pt idx="6">
                  <c:v>Health 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Industry!$H$44:$H$51</c15:sqref>
                  </c15:fullRef>
                </c:ext>
              </c:extLst>
              <c:f>(Industry!$H$44:$H$45,Industry!$H$47:$H$51)</c:f>
              <c:numCache>
                <c:formatCode>_-* #,##0_-;\-* #,##0_-;_-* "-"??_-;_-@_-</c:formatCode>
                <c:ptCount val="7"/>
                <c:pt idx="0">
                  <c:v>104000</c:v>
                </c:pt>
                <c:pt idx="1">
                  <c:v>106000</c:v>
                </c:pt>
                <c:pt idx="2">
                  <c:v>110000</c:v>
                </c:pt>
                <c:pt idx="3">
                  <c:v>111000</c:v>
                </c:pt>
                <c:pt idx="4">
                  <c:v>124000</c:v>
                </c:pt>
                <c:pt idx="5">
                  <c:v>141000</c:v>
                </c:pt>
                <c:pt idx="6">
                  <c:v>208000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CA-40A9-B188-9DB408906701}"/>
            </c:ext>
          </c:extLst>
        </c:ser>
        <c:ser>
          <c:idx val="0"/>
          <c:order val="1"/>
          <c:tx>
            <c:strRef>
              <c:f>Industry!$I$43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Industry!$F$44:$F$51</c15:sqref>
                  </c15:fullRef>
                </c:ext>
              </c:extLst>
              <c:f>(Industry!$F$44:$F$45,Industry!$F$47:$F$51)</c:f>
              <c:strCache>
                <c:ptCount val="7"/>
                <c:pt idx="0">
                  <c:v>Retail </c:v>
                </c:pt>
                <c:pt idx="1">
                  <c:v>Arts &amp; recreation, Other services</c:v>
                </c:pt>
                <c:pt idx="2">
                  <c:v>Hospitality </c:v>
                </c:pt>
                <c:pt idx="3">
                  <c:v>Transport and storage </c:v>
                </c:pt>
                <c:pt idx="4">
                  <c:v>Information and communication </c:v>
                </c:pt>
                <c:pt idx="5">
                  <c:v>Professional and scientific </c:v>
                </c:pt>
                <c:pt idx="6">
                  <c:v>Health 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Industry!$I$44:$I$51</c15:sqref>
                  </c15:fullRef>
                </c:ext>
              </c:extLst>
              <c:f>(Industry!$I$44:$I$45,Industry!$I$47:$I$51)</c:f>
              <c:numCache>
                <c:formatCode>_-* #,##0_-;\-* #,##0_-;_-* "-"??_-;_-@_-</c:formatCode>
                <c:ptCount val="7"/>
                <c:pt idx="0">
                  <c:v>144000</c:v>
                </c:pt>
                <c:pt idx="1">
                  <c:v>120000</c:v>
                </c:pt>
                <c:pt idx="2">
                  <c:v>150000</c:v>
                </c:pt>
                <c:pt idx="3">
                  <c:v>143000</c:v>
                </c:pt>
                <c:pt idx="4">
                  <c:v>123000</c:v>
                </c:pt>
                <c:pt idx="5">
                  <c:v>176000</c:v>
                </c:pt>
                <c:pt idx="6">
                  <c:v>190000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CA-40A9-B188-9DB408906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7953968"/>
        <c:axId val="97952656"/>
      </c:barChart>
      <c:catAx>
        <c:axId val="97953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7952656"/>
        <c:crosses val="autoZero"/>
        <c:auto val="1"/>
        <c:lblAlgn val="ctr"/>
        <c:lblOffset val="100"/>
        <c:noMultiLvlLbl val="0"/>
      </c:catAx>
      <c:valAx>
        <c:axId val="9795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795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4022747156605408E-2"/>
          <c:y val="0.20916666666666667"/>
          <c:w val="0.158598803649214"/>
          <c:h val="5.7545159796201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b="1"/>
              <a:t>NTE</a:t>
            </a:r>
            <a:r>
              <a:rPr lang="en-GB" b="1" baseline="0"/>
              <a:t> worker shares (%) by industry section</a:t>
            </a:r>
            <a:endParaRPr lang="en-GB" b="1"/>
          </a:p>
        </c:rich>
      </c:tx>
      <c:layout>
        <c:manualLayout>
          <c:xMode val="edge"/>
          <c:yMode val="edge"/>
          <c:x val="6.5455799928040379E-3"/>
          <c:y val="2.21606648199445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Industry!$F$18</c:f>
              <c:strCache>
                <c:ptCount val="1"/>
                <c:pt idx="0">
                  <c:v>Retail 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Industry!$Y$11:$AF$11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Industry!$Y$18:$AF$18</c:f>
              <c:numCache>
                <c:formatCode>0.0%</c:formatCode>
                <c:ptCount val="8"/>
                <c:pt idx="0">
                  <c:v>0.34617427685837299</c:v>
                </c:pt>
                <c:pt idx="1">
                  <c:v>0.34144156831817002</c:v>
                </c:pt>
                <c:pt idx="2">
                  <c:v>0.29405931645340799</c:v>
                </c:pt>
                <c:pt idx="3">
                  <c:v>0.321703598931322</c:v>
                </c:pt>
                <c:pt idx="4">
                  <c:v>0.313529859831642</c:v>
                </c:pt>
                <c:pt idx="5">
                  <c:v>0.305535961304153</c:v>
                </c:pt>
                <c:pt idx="6">
                  <c:v>0.33516921880447298</c:v>
                </c:pt>
                <c:pt idx="7">
                  <c:v>0.25026935821593399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AC-46C6-ACDB-885C9D3BD722}"/>
            </c:ext>
          </c:extLst>
        </c:ser>
        <c:ser>
          <c:idx val="8"/>
          <c:order val="8"/>
          <c:tx>
            <c:strRef>
              <c:f>Industry!$F$20</c:f>
              <c:strCache>
                <c:ptCount val="1"/>
                <c:pt idx="0">
                  <c:v>Hospitality 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Industry!$Y$11:$AF$11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Industry!$Y$20:$AF$20</c:f>
              <c:numCache>
                <c:formatCode>0.0%</c:formatCode>
                <c:ptCount val="8"/>
                <c:pt idx="0">
                  <c:v>0.52539141982051496</c:v>
                </c:pt>
                <c:pt idx="1">
                  <c:v>0.55655852027581898</c:v>
                </c:pt>
                <c:pt idx="2">
                  <c:v>0.56914529300476602</c:v>
                </c:pt>
                <c:pt idx="3">
                  <c:v>0.56324763193504701</c:v>
                </c:pt>
                <c:pt idx="4">
                  <c:v>0.55721543582474597</c:v>
                </c:pt>
                <c:pt idx="5">
                  <c:v>0.47010998648006702</c:v>
                </c:pt>
                <c:pt idx="6">
                  <c:v>0.60094392879179703</c:v>
                </c:pt>
                <c:pt idx="7">
                  <c:v>0.53929469632758598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8AC-46C6-ACDB-885C9D3BD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69016"/>
        <c:axId val="696174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Industry!$F$12</c15:sqref>
                        </c15:formulaRef>
                      </c:ext>
                    </c:extLst>
                    <c:strCache>
                      <c:ptCount val="1"/>
                      <c:pt idx="0">
                        <c:v>Agriculture, forestry and fishing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Industry!$Y$12:$AF$12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0.47986312187417701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0.42125094197437801</c:v>
                      </c:pt>
                      <c:pt idx="4">
                        <c:v>0.40821917808219199</c:v>
                      </c:pt>
                      <c:pt idx="5">
                        <c:v>0</c:v>
                      </c:pt>
                      <c:pt idx="6">
                        <c:v>0.87159709618874803</c:v>
                      </c:pt>
                      <c:pt idx="7">
                        <c:v>0.66029074215761296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8AC-46C6-ACDB-885C9D3BD72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Industry!$F$13</c15:sqref>
                        </c15:formulaRef>
                      </c:ext>
                    </c:extLst>
                    <c:strCache>
                      <c:ptCount val="1"/>
                      <c:pt idx="0">
                        <c:v>Mining and quarrying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Industry!$Y$13:$AF$13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0.26953857696636202</c:v>
                      </c:pt>
                      <c:pt idx="1">
                        <c:v>0.226490450947644</c:v>
                      </c:pt>
                      <c:pt idx="2">
                        <c:v>0.26888467913805397</c:v>
                      </c:pt>
                      <c:pt idx="3">
                        <c:v>0.163348281016442</c:v>
                      </c:pt>
                      <c:pt idx="4">
                        <c:v>0.36353944562899798</c:v>
                      </c:pt>
                      <c:pt idx="5">
                        <c:v>0.389657874118569</c:v>
                      </c:pt>
                      <c:pt idx="6">
                        <c:v>0.17125382262996899</c:v>
                      </c:pt>
                      <c:pt idx="7">
                        <c:v>0.31412053258584399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AC-46C6-ACDB-885C9D3BD72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Industry!$F$14</c15:sqref>
                        </c15:formulaRef>
                      </c:ext>
                    </c:extLst>
                    <c:strCache>
                      <c:ptCount val="1"/>
                      <c:pt idx="0">
                        <c:v>Manufacturing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Industry!$Y$14:$AF$14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0.246306661921248</c:v>
                      </c:pt>
                      <c:pt idx="1">
                        <c:v>0.18623843281562899</c:v>
                      </c:pt>
                      <c:pt idx="2">
                        <c:v>0.27309691512446899</c:v>
                      </c:pt>
                      <c:pt idx="3">
                        <c:v>0.19433288343154401</c:v>
                      </c:pt>
                      <c:pt idx="4">
                        <c:v>0.21867492110832401</c:v>
                      </c:pt>
                      <c:pt idx="5">
                        <c:v>0.240422338861422</c:v>
                      </c:pt>
                      <c:pt idx="6">
                        <c:v>0.17821975816737801</c:v>
                      </c:pt>
                      <c:pt idx="7">
                        <c:v>0.255563956418906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AC-46C6-ACDB-885C9D3BD72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Industry!$F$15</c15:sqref>
                        </c15:formulaRef>
                      </c:ext>
                    </c:extLst>
                    <c:strCache>
                      <c:ptCount val="1"/>
                      <c:pt idx="0">
                        <c:v>Electricity, gas, steam and air conditioning supply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Industry!$Y$15:$AF$15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0.214225292541943</c:v>
                      </c:pt>
                      <c:pt idx="1">
                        <c:v>0.34264454745059802</c:v>
                      </c:pt>
                      <c:pt idx="2">
                        <c:v>0.32423189365105598</c:v>
                      </c:pt>
                      <c:pt idx="3">
                        <c:v>0.19821737395237499</c:v>
                      </c:pt>
                      <c:pt idx="4">
                        <c:v>0.120386958079541</c:v>
                      </c:pt>
                      <c:pt idx="5">
                        <c:v>0.18326168962189701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8AC-46C6-ACDB-885C9D3BD72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Industry!$F$16</c15:sqref>
                        </c15:formulaRef>
                      </c:ext>
                    </c:extLst>
                    <c:strCache>
                      <c:ptCount val="1"/>
                      <c:pt idx="0">
                        <c:v>Water 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Industry!$Y$16:$AF$16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6.4403697529928805E-2</c:v>
                      </c:pt>
                      <c:pt idx="1">
                        <c:v>0</c:v>
                      </c:pt>
                      <c:pt idx="2">
                        <c:v>7.8633677251327194E-2</c:v>
                      </c:pt>
                      <c:pt idx="3">
                        <c:v>0.40747386487751602</c:v>
                      </c:pt>
                      <c:pt idx="4">
                        <c:v>0.451661067562523</c:v>
                      </c:pt>
                      <c:pt idx="5">
                        <c:v>7.3888163838971996E-2</c:v>
                      </c:pt>
                      <c:pt idx="6">
                        <c:v>5.4859203296703303E-2</c:v>
                      </c:pt>
                      <c:pt idx="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8AC-46C6-ACDB-885C9D3BD72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Industry!$F$17</c15:sqref>
                        </c15:formulaRef>
                      </c:ext>
                    </c:extLst>
                    <c:strCache>
                      <c:ptCount val="1"/>
                      <c:pt idx="0">
                        <c:v>Construction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Industry!$Y$17:$AF$17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0.189140831348376</c:v>
                      </c:pt>
                      <c:pt idx="1">
                        <c:v>0.16438374546686699</c:v>
                      </c:pt>
                      <c:pt idx="2">
                        <c:v>0.19499677700010901</c:v>
                      </c:pt>
                      <c:pt idx="3">
                        <c:v>0.205289856362245</c:v>
                      </c:pt>
                      <c:pt idx="4">
                        <c:v>0.145458040421793</c:v>
                      </c:pt>
                      <c:pt idx="5">
                        <c:v>0.110969567606202</c:v>
                      </c:pt>
                      <c:pt idx="6">
                        <c:v>0.12204123476478</c:v>
                      </c:pt>
                      <c:pt idx="7">
                        <c:v>0.114199118499302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8AC-46C6-ACDB-885C9D3BD72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Industry!$F$19</c15:sqref>
                        </c15:formulaRef>
                      </c:ext>
                    </c:extLst>
                    <c:strCache>
                      <c:ptCount val="1"/>
                      <c:pt idx="0">
                        <c:v>Transport and storage 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Industry!$Y$19:$AF$19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0.52699338151660902</c:v>
                      </c:pt>
                      <c:pt idx="1">
                        <c:v>0.58141761548547799</c:v>
                      </c:pt>
                      <c:pt idx="2">
                        <c:v>0.54133118239301703</c:v>
                      </c:pt>
                      <c:pt idx="3">
                        <c:v>0.527769110764431</c:v>
                      </c:pt>
                      <c:pt idx="4">
                        <c:v>0.53339109387463202</c:v>
                      </c:pt>
                      <c:pt idx="5">
                        <c:v>0.43514648917016802</c:v>
                      </c:pt>
                      <c:pt idx="6">
                        <c:v>0.46034546752319799</c:v>
                      </c:pt>
                      <c:pt idx="7">
                        <c:v>0.46113496590168201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8AC-46C6-ACDB-885C9D3BD72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Industry!$F$21</c15:sqref>
                        </c15:formulaRef>
                      </c:ext>
                    </c:extLst>
                    <c:strCache>
                      <c:ptCount val="1"/>
                      <c:pt idx="0">
                        <c:v>Information and communication 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Industry!$Y$21:$AF$21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0.28384493914651099</c:v>
                      </c:pt>
                      <c:pt idx="1">
                        <c:v>0.27579804256226997</c:v>
                      </c:pt>
                      <c:pt idx="2">
                        <c:v>0.28822249107449999</c:v>
                      </c:pt>
                      <c:pt idx="3">
                        <c:v>0.16028148345013701</c:v>
                      </c:pt>
                      <c:pt idx="4">
                        <c:v>0.26478768004649</c:v>
                      </c:pt>
                      <c:pt idx="5">
                        <c:v>0.18873800244234801</c:v>
                      </c:pt>
                      <c:pt idx="6">
                        <c:v>0.268650965544805</c:v>
                      </c:pt>
                      <c:pt idx="7">
                        <c:v>0.260400643838755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08AC-46C6-ACDB-885C9D3BD72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Industry!$F$22</c15:sqref>
                        </c15:formulaRef>
                      </c:ext>
                    </c:extLst>
                    <c:strCache>
                      <c:ptCount val="1"/>
                      <c:pt idx="0">
                        <c:v>Financial and insurance activities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Industry!$Y$22:$AF$22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0.20458023955503499</c:v>
                      </c:pt>
                      <c:pt idx="1">
                        <c:v>0.21582637291116</c:v>
                      </c:pt>
                      <c:pt idx="2">
                        <c:v>0.21367459533590399</c:v>
                      </c:pt>
                      <c:pt idx="3">
                        <c:v>0.18120760758677901</c:v>
                      </c:pt>
                      <c:pt idx="4">
                        <c:v>0.19007192266072001</c:v>
                      </c:pt>
                      <c:pt idx="5">
                        <c:v>0.20047479934075499</c:v>
                      </c:pt>
                      <c:pt idx="6">
                        <c:v>0.206493020299442</c:v>
                      </c:pt>
                      <c:pt idx="7">
                        <c:v>0.172414477273855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08AC-46C6-ACDB-885C9D3BD72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Industry!$F$23</c15:sqref>
                        </c15:formulaRef>
                      </c:ext>
                    </c:extLst>
                    <c:strCache>
                      <c:ptCount val="1"/>
                      <c:pt idx="0">
                        <c:v>Property 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Industry!$Y$23:$AF$23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0.21555802137475899</c:v>
                      </c:pt>
                      <c:pt idx="1">
                        <c:v>0.184371923979708</c:v>
                      </c:pt>
                      <c:pt idx="2">
                        <c:v>0.11338643870215701</c:v>
                      </c:pt>
                      <c:pt idx="3">
                        <c:v>0.173340266944011</c:v>
                      </c:pt>
                      <c:pt idx="4">
                        <c:v>0.15250717541786299</c:v>
                      </c:pt>
                      <c:pt idx="5">
                        <c:v>5.8897340370485399E-2</c:v>
                      </c:pt>
                      <c:pt idx="6">
                        <c:v>0.12735556353897901</c:v>
                      </c:pt>
                      <c:pt idx="7">
                        <c:v>0.11954924056834899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08AC-46C6-ACDB-885C9D3BD72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Industry!$F$24</c15:sqref>
                        </c15:formulaRef>
                      </c:ext>
                    </c:extLst>
                    <c:strCache>
                      <c:ptCount val="1"/>
                      <c:pt idx="0">
                        <c:v>Professional and scientific 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Industry!$Y$24:$AF$24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0.26922676423567599</c:v>
                      </c:pt>
                      <c:pt idx="1">
                        <c:v>0.27300279019335699</c:v>
                      </c:pt>
                      <c:pt idx="2">
                        <c:v>0.25660177376795501</c:v>
                      </c:pt>
                      <c:pt idx="3">
                        <c:v>0.25074592981773403</c:v>
                      </c:pt>
                      <c:pt idx="4">
                        <c:v>0.238257645968489</c:v>
                      </c:pt>
                      <c:pt idx="5">
                        <c:v>0.26075414235413902</c:v>
                      </c:pt>
                      <c:pt idx="6">
                        <c:v>0.19854072870735701</c:v>
                      </c:pt>
                      <c:pt idx="7">
                        <c:v>0.201680333811281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8AC-46C6-ACDB-885C9D3BD72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Industry!$F$25</c15:sqref>
                        </c15:formulaRef>
                      </c:ext>
                    </c:extLst>
                    <c:strCache>
                      <c:ptCount val="1"/>
                      <c:pt idx="0">
                        <c:v>Administration 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Industry!$Y$25:$AF$25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0.33237782706633601</c:v>
                      </c:pt>
                      <c:pt idx="1">
                        <c:v>0.27219761028504902</c:v>
                      </c:pt>
                      <c:pt idx="2">
                        <c:v>0.33247224629269301</c:v>
                      </c:pt>
                      <c:pt idx="3">
                        <c:v>0.22696388450636701</c:v>
                      </c:pt>
                      <c:pt idx="4">
                        <c:v>0.29633526139587202</c:v>
                      </c:pt>
                      <c:pt idx="5">
                        <c:v>0.269445046346455</c:v>
                      </c:pt>
                      <c:pt idx="6">
                        <c:v>0.197135486166711</c:v>
                      </c:pt>
                      <c:pt idx="7">
                        <c:v>0.29274386161271898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8AC-46C6-ACDB-885C9D3BD72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Industry!$F$26</c15:sqref>
                        </c15:formulaRef>
                      </c:ext>
                    </c:extLst>
                    <c:strCache>
                      <c:ptCount val="1"/>
                      <c:pt idx="0">
                        <c:v>Public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Industry!$Y$26:$AF$26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0.32804661871676299</c:v>
                      </c:pt>
                      <c:pt idx="1">
                        <c:v>0.30939018043025701</c:v>
                      </c:pt>
                      <c:pt idx="2">
                        <c:v>0.31919509191363399</c:v>
                      </c:pt>
                      <c:pt idx="3">
                        <c:v>0.21786053176124501</c:v>
                      </c:pt>
                      <c:pt idx="4">
                        <c:v>0.24415807125000499</c:v>
                      </c:pt>
                      <c:pt idx="5">
                        <c:v>0.25115160645479001</c:v>
                      </c:pt>
                      <c:pt idx="6">
                        <c:v>0.27657301111155502</c:v>
                      </c:pt>
                      <c:pt idx="7">
                        <c:v>0.22883530541328301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8AC-46C6-ACDB-885C9D3BD72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Industry!$F$27</c15:sqref>
                        </c15:formulaRef>
                      </c:ext>
                    </c:extLst>
                    <c:strCache>
                      <c:ptCount val="1"/>
                      <c:pt idx="0">
                        <c:v>Education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Industry!$Y$27:$AF$27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0.21216637033535099</c:v>
                      </c:pt>
                      <c:pt idx="1">
                        <c:v>0.205879511528992</c:v>
                      </c:pt>
                      <c:pt idx="2">
                        <c:v>0.231836372915044</c:v>
                      </c:pt>
                      <c:pt idx="3">
                        <c:v>0.265828831906399</c:v>
                      </c:pt>
                      <c:pt idx="4">
                        <c:v>0.22200260674028599</c:v>
                      </c:pt>
                      <c:pt idx="5">
                        <c:v>0.29594951939265202</c:v>
                      </c:pt>
                      <c:pt idx="6">
                        <c:v>0.20852950881682999</c:v>
                      </c:pt>
                      <c:pt idx="7">
                        <c:v>0.22147291955246201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8AC-46C6-ACDB-885C9D3BD722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Industry!$F$28</c15:sqref>
                        </c15:formulaRef>
                      </c:ext>
                    </c:extLst>
                    <c:strCache>
                      <c:ptCount val="1"/>
                      <c:pt idx="0">
                        <c:v>Health 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Industry!$Y$28:$AF$28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0.347397057708349</c:v>
                      </c:pt>
                      <c:pt idx="1">
                        <c:v>0.37485145457027602</c:v>
                      </c:pt>
                      <c:pt idx="2">
                        <c:v>0.34181232446343701</c:v>
                      </c:pt>
                      <c:pt idx="3">
                        <c:v>0.33549271570492101</c:v>
                      </c:pt>
                      <c:pt idx="4">
                        <c:v>0.35239451906118602</c:v>
                      </c:pt>
                      <c:pt idx="5">
                        <c:v>0.301636428396026</c:v>
                      </c:pt>
                      <c:pt idx="6">
                        <c:v>0.340310498849626</c:v>
                      </c:pt>
                      <c:pt idx="7">
                        <c:v>0.399442789528136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8AC-46C6-ACDB-885C9D3BD722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Industry!$F$29</c15:sqref>
                        </c15:formulaRef>
                      </c:ext>
                    </c:extLst>
                    <c:strCache>
                      <c:ptCount val="1"/>
                      <c:pt idx="0">
                        <c:v>Arts &amp; recreation, Other services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Industry!$Y$29:$AF$29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0.43453650533223998</c:v>
                      </c:pt>
                      <c:pt idx="1">
                        <c:v>0.45386374275323199</c:v>
                      </c:pt>
                      <c:pt idx="2">
                        <c:v>0.37065954626958802</c:v>
                      </c:pt>
                      <c:pt idx="3">
                        <c:v>0.35016541810852903</c:v>
                      </c:pt>
                      <c:pt idx="4">
                        <c:v>0.410938110385624</c:v>
                      </c:pt>
                      <c:pt idx="5">
                        <c:v>0.435780108308914</c:v>
                      </c:pt>
                      <c:pt idx="6">
                        <c:v>0.49613048350684602</c:v>
                      </c:pt>
                      <c:pt idx="7">
                        <c:v>0.33018369467584802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8AC-46C6-ACDB-885C9D3BD722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Industry!$F$30</c15:sqref>
                        </c15:formulaRef>
                      </c:ext>
                    </c:extLst>
                    <c:strCache>
                      <c:ptCount val="1"/>
                      <c:pt idx="0">
                        <c:v>Other services 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Industry!$Y$30:$AF$30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8AC-46C6-ACDB-885C9D3BD722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Industry!$F$31</c15:sqref>
                        </c15:formulaRef>
                      </c:ext>
                    </c:extLst>
                    <c:strCache>
                      <c:ptCount val="1"/>
                      <c:pt idx="0">
                        <c:v>Activities of households as employers; undifferentiated goods- and services producing activities of households for own use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Industry!$Y$31:$AF$31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0.344007858546169</c:v>
                      </c:pt>
                      <c:pt idx="1">
                        <c:v>0.32934104673235098</c:v>
                      </c:pt>
                      <c:pt idx="2">
                        <c:v>0.18094624002579199</c:v>
                      </c:pt>
                      <c:pt idx="3">
                        <c:v>0.110817183276784</c:v>
                      </c:pt>
                      <c:pt idx="4">
                        <c:v>0.25078068700456402</c:v>
                      </c:pt>
                      <c:pt idx="5">
                        <c:v>0.113325887103703</c:v>
                      </c:pt>
                      <c:pt idx="6">
                        <c:v>0.196029563423857</c:v>
                      </c:pt>
                      <c:pt idx="7">
                        <c:v>0.29021485027273702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8AC-46C6-ACDB-885C9D3BD722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Industry!$F$32</c15:sqref>
                        </c15:formulaRef>
                      </c:ext>
                    </c:extLst>
                    <c:strCache>
                      <c:ptCount val="1"/>
                      <c:pt idx="0">
                        <c:v>Activities of extraterritorial organisations and bodies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Industry!$Y$11:$AF$11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Industry!$Y$32:$AF$32</c15:sqref>
                        </c15:formulaRef>
                      </c:ext>
                    </c:extLst>
                    <c:numCache>
                      <c:formatCode>0.0%</c:formatCode>
                      <c:ptCount val="8"/>
                      <c:pt idx="0">
                        <c:v>0.196417910447761</c:v>
                      </c:pt>
                      <c:pt idx="1">
                        <c:v>0.229379719009844</c:v>
                      </c:pt>
                      <c:pt idx="2">
                        <c:v>0.35918398533007301</c:v>
                      </c:pt>
                      <c:pt idx="3">
                        <c:v>0.12640763666194299</c:v>
                      </c:pt>
                      <c:pt idx="4">
                        <c:v>0.14315881743565201</c:v>
                      </c:pt>
                      <c:pt idx="5">
                        <c:v>6.0910143503736698E-2</c:v>
                      </c:pt>
                      <c:pt idx="6">
                        <c:v>0.16005136586504801</c:v>
                      </c:pt>
                      <c:pt idx="7">
                        <c:v>0.15014658109500001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8AC-46C6-ACDB-885C9D3BD722}"/>
                  </c:ext>
                </c:extLst>
              </c15:ser>
            </c15:filteredLineSeries>
          </c:ext>
        </c:extLst>
      </c:lineChart>
      <c:catAx>
        <c:axId val="696169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96174920"/>
        <c:crosses val="autoZero"/>
        <c:auto val="1"/>
        <c:lblAlgn val="ctr"/>
        <c:lblOffset val="100"/>
        <c:noMultiLvlLbl val="0"/>
      </c:catAx>
      <c:valAx>
        <c:axId val="69617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9616901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1150836985626999E-2"/>
          <c:y val="0.10378578024007387"/>
          <c:w val="0.19516378278755775"/>
          <c:h val="5.89086890454482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b="1"/>
              <a:t>Evening &amp; Night workers by industry sector</a:t>
            </a:r>
          </a:p>
          <a:p>
            <a:pPr algn="l">
              <a:defRPr/>
            </a:pPr>
            <a:r>
              <a:rPr lang="en-GB"/>
              <a:t>Workers in 2017 and 2020, selected sectors</a:t>
            </a:r>
          </a:p>
        </c:rich>
      </c:tx>
      <c:layout>
        <c:manualLayout>
          <c:xMode val="edge"/>
          <c:yMode val="edge"/>
          <c:x val="1.920822397200350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Change NTE workers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'Industry select, vs. totals'!$F$12:$F$18</c15:sqref>
                  </c15:fullRef>
                </c:ext>
              </c:extLst>
              <c:f>('Industry select, vs. totals'!$F$12:$F$16,'Industry select, vs. totals'!$F$18)</c:f>
              <c:strCache>
                <c:ptCount val="6"/>
                <c:pt idx="0">
                  <c:v>Retail </c:v>
                </c:pt>
                <c:pt idx="1">
                  <c:v>Transport and storage </c:v>
                </c:pt>
                <c:pt idx="2">
                  <c:v>Hospitality </c:v>
                </c:pt>
                <c:pt idx="3">
                  <c:v>Information and communication </c:v>
                </c:pt>
                <c:pt idx="4">
                  <c:v>Professional and scientific </c:v>
                </c:pt>
                <c:pt idx="5">
                  <c:v>Health 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'Industry select, vs. totals'!$O$23:$O$29</c15:sqref>
                  </c15:fullRef>
                </c:ext>
              </c:extLst>
              <c:f>('Industry select, vs. totals'!$O$23:$O$27,'Industry select, vs. totals'!$O$29)</c:f>
              <c:numCache>
                <c:formatCode>_-* #,##0_-;\-* #,##0_-;_-* "-"??_-;_-@_-</c:formatCode>
                <c:ptCount val="6"/>
                <c:pt idx="0">
                  <c:v>-40000</c:v>
                </c:pt>
                <c:pt idx="1">
                  <c:v>-32000</c:v>
                </c:pt>
                <c:pt idx="2">
                  <c:v>-40000</c:v>
                </c:pt>
                <c:pt idx="3">
                  <c:v>1000</c:v>
                </c:pt>
                <c:pt idx="4">
                  <c:v>-35000</c:v>
                </c:pt>
                <c:pt idx="5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E5-4B69-B1DC-08964F6DEE3D}"/>
            </c:ext>
          </c:extLst>
        </c:ser>
        <c:ser>
          <c:idx val="1"/>
          <c:order val="1"/>
          <c:tx>
            <c:v>Change workers overall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'Industry select, vs. totals'!$F$12:$F$18</c15:sqref>
                  </c15:fullRef>
                </c:ext>
              </c:extLst>
              <c:f>('Industry select, vs. totals'!$F$12:$F$16,'Industry select, vs. totals'!$F$18)</c:f>
              <c:strCache>
                <c:ptCount val="6"/>
                <c:pt idx="0">
                  <c:v>Retail </c:v>
                </c:pt>
                <c:pt idx="1">
                  <c:v>Transport and storage </c:v>
                </c:pt>
                <c:pt idx="2">
                  <c:v>Hospitality </c:v>
                </c:pt>
                <c:pt idx="3">
                  <c:v>Information and communication </c:v>
                </c:pt>
                <c:pt idx="4">
                  <c:v>Professional and scientific </c:v>
                </c:pt>
                <c:pt idx="5">
                  <c:v>Health 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'Industry select, vs. totals'!$O$12:$O$18</c15:sqref>
                  </c15:fullRef>
                </c:ext>
              </c:extLst>
              <c:f>('Industry select, vs. totals'!$O$12:$O$16,'Industry select, vs. totals'!$O$18)</c:f>
              <c:numCache>
                <c:formatCode>_-* #,##0_-;\-* #,##0_-;_-* "-"??_-;_-@_-</c:formatCode>
                <c:ptCount val="6"/>
                <c:pt idx="0">
                  <c:v>-73000</c:v>
                </c:pt>
                <c:pt idx="1">
                  <c:v>-23000</c:v>
                </c:pt>
                <c:pt idx="2">
                  <c:v>-61000</c:v>
                </c:pt>
                <c:pt idx="3">
                  <c:v>48000</c:v>
                </c:pt>
                <c:pt idx="4">
                  <c:v>16000</c:v>
                </c:pt>
                <c:pt idx="5">
                  <c:v>-34000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E5-4B69-B1DC-08964F6DE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7953968"/>
        <c:axId val="97952656"/>
      </c:barChart>
      <c:catAx>
        <c:axId val="97953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7952656"/>
        <c:crosses val="autoZero"/>
        <c:auto val="1"/>
        <c:lblAlgn val="ctr"/>
        <c:lblOffset val="100"/>
        <c:noMultiLvlLbl val="0"/>
      </c:catAx>
      <c:valAx>
        <c:axId val="9795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795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1673289010067267E-2"/>
          <c:y val="0.17506601956085413"/>
          <c:w val="0.51043153209786141"/>
          <c:h val="5.7545159796201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400" b="1" i="0" u="none" strike="noStrike" baseline="0">
                <a:effectLst/>
              </a:rPr>
              <a:t>Evening &amp; Night </a:t>
            </a:r>
            <a:r>
              <a:rPr lang="en-GB" b="1"/>
              <a:t>workers by occupation group</a:t>
            </a:r>
          </a:p>
          <a:p>
            <a:pPr algn="l">
              <a:defRPr/>
            </a:pPr>
            <a:r>
              <a:rPr lang="en-GB" b="0"/>
              <a:t>Selected occupations</a:t>
            </a:r>
          </a:p>
        </c:rich>
      </c:tx>
      <c:layout>
        <c:manualLayout>
          <c:xMode val="edge"/>
          <c:yMode val="edge"/>
          <c:x val="3.0690095992796936E-2"/>
          <c:y val="2.11920500332620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Occupation!$F$12</c:f>
              <c:strCache>
                <c:ptCount val="1"/>
                <c:pt idx="0">
                  <c:v>Managers, Directors And Senior Officials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Occupation!$G$11:$N$11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Occupation!$G$12:$N$12</c:f>
              <c:numCache>
                <c:formatCode>_-* #,##0_-;\-* #,##0_-;_-* "-"??_-;_-@_-</c:formatCode>
                <c:ptCount val="8"/>
                <c:pt idx="0">
                  <c:v>225000</c:v>
                </c:pt>
                <c:pt idx="1">
                  <c:v>244000</c:v>
                </c:pt>
                <c:pt idx="2">
                  <c:v>260000</c:v>
                </c:pt>
                <c:pt idx="3">
                  <c:v>196000</c:v>
                </c:pt>
                <c:pt idx="4">
                  <c:v>250000</c:v>
                </c:pt>
                <c:pt idx="5">
                  <c:v>207000</c:v>
                </c:pt>
                <c:pt idx="6">
                  <c:v>197000</c:v>
                </c:pt>
                <c:pt idx="7">
                  <c:v>162000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40B-4E34-95FE-5DC71DF5B7AD}"/>
            </c:ext>
          </c:extLst>
        </c:ser>
        <c:ser>
          <c:idx val="1"/>
          <c:order val="1"/>
          <c:tx>
            <c:strRef>
              <c:f>Occupation!$F$13</c:f>
              <c:strCache>
                <c:ptCount val="1"/>
                <c:pt idx="0">
                  <c:v>Professional Occupations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Occupation!$G$11:$N$11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Occupation!$G$13:$N$13</c:f>
              <c:numCache>
                <c:formatCode>_-* #,##0_-;\-* #,##0_-;_-* "-"??_-;_-@_-</c:formatCode>
                <c:ptCount val="8"/>
                <c:pt idx="0">
                  <c:v>314000</c:v>
                </c:pt>
                <c:pt idx="1">
                  <c:v>389000</c:v>
                </c:pt>
                <c:pt idx="2">
                  <c:v>382000</c:v>
                </c:pt>
                <c:pt idx="3">
                  <c:v>368000</c:v>
                </c:pt>
                <c:pt idx="4">
                  <c:v>377000</c:v>
                </c:pt>
                <c:pt idx="5">
                  <c:v>425000</c:v>
                </c:pt>
                <c:pt idx="6">
                  <c:v>455000</c:v>
                </c:pt>
                <c:pt idx="7">
                  <c:v>430000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40B-4E34-95FE-5DC71DF5B7AD}"/>
            </c:ext>
          </c:extLst>
        </c:ser>
        <c:ser>
          <c:idx val="2"/>
          <c:order val="2"/>
          <c:tx>
            <c:strRef>
              <c:f>Occupation!$F$14</c:f>
              <c:strCache>
                <c:ptCount val="1"/>
                <c:pt idx="0">
                  <c:v>Associate Professional Occupations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Occupation!$G$11:$N$11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Occupation!$G$14:$N$14</c:f>
              <c:numCache>
                <c:formatCode>_-* #,##0_-;\-* #,##0_-;_-* "-"??_-;_-@_-</c:formatCode>
                <c:ptCount val="8"/>
                <c:pt idx="0">
                  <c:v>305000</c:v>
                </c:pt>
                <c:pt idx="1">
                  <c:v>255000</c:v>
                </c:pt>
                <c:pt idx="2">
                  <c:v>294000</c:v>
                </c:pt>
                <c:pt idx="3">
                  <c:v>258000</c:v>
                </c:pt>
                <c:pt idx="4">
                  <c:v>270000</c:v>
                </c:pt>
                <c:pt idx="5">
                  <c:v>287000</c:v>
                </c:pt>
                <c:pt idx="6">
                  <c:v>248000</c:v>
                </c:pt>
                <c:pt idx="7">
                  <c:v>206000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40B-4E34-95FE-5DC71DF5B7AD}"/>
            </c:ext>
          </c:extLst>
        </c:ser>
        <c:ser>
          <c:idx val="5"/>
          <c:order val="5"/>
          <c:tx>
            <c:strRef>
              <c:f>Occupation!$F$17</c:f>
              <c:strCache>
                <c:ptCount val="1"/>
                <c:pt idx="0">
                  <c:v>Caring, Leisure And Other Service Occupations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Occupation!$G$11:$N$11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  <c:extLst xmlns:c15="http://schemas.microsoft.com/office/drawing/2012/chart"/>
            </c:numRef>
          </c:cat>
          <c:val>
            <c:numRef>
              <c:f>Occupation!$G$17:$N$17</c:f>
              <c:numCache>
                <c:formatCode>_-* #,##0_-;\-* #,##0_-;_-* "-"??_-;_-@_-</c:formatCode>
                <c:ptCount val="8"/>
                <c:pt idx="0">
                  <c:v>117000</c:v>
                </c:pt>
                <c:pt idx="1">
                  <c:v>129000</c:v>
                </c:pt>
                <c:pt idx="2">
                  <c:v>126000</c:v>
                </c:pt>
                <c:pt idx="3">
                  <c:v>132000</c:v>
                </c:pt>
                <c:pt idx="4">
                  <c:v>132000</c:v>
                </c:pt>
                <c:pt idx="5">
                  <c:v>106000</c:v>
                </c:pt>
                <c:pt idx="6">
                  <c:v>115000</c:v>
                </c:pt>
                <c:pt idx="7">
                  <c:v>136000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B-340B-4E34-95FE-5DC71DF5B7AD}"/>
            </c:ext>
          </c:extLst>
        </c:ser>
        <c:ser>
          <c:idx val="8"/>
          <c:order val="8"/>
          <c:tx>
            <c:strRef>
              <c:f>Occupation!$F$20</c:f>
              <c:strCache>
                <c:ptCount val="1"/>
                <c:pt idx="0">
                  <c:v>Elementary Occupations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Occupation!$G$11:$N$11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Occupation!$G$20:$N$20</c:f>
              <c:numCache>
                <c:formatCode>_-* #,##0_-;\-* #,##0_-;_-* "-"??_-;_-@_-</c:formatCode>
                <c:ptCount val="8"/>
                <c:pt idx="0">
                  <c:v>175000</c:v>
                </c:pt>
                <c:pt idx="1">
                  <c:v>161000</c:v>
                </c:pt>
                <c:pt idx="2">
                  <c:v>145000</c:v>
                </c:pt>
                <c:pt idx="3">
                  <c:v>162000</c:v>
                </c:pt>
                <c:pt idx="4">
                  <c:v>166000</c:v>
                </c:pt>
                <c:pt idx="5">
                  <c:v>123000</c:v>
                </c:pt>
                <c:pt idx="6">
                  <c:v>125000</c:v>
                </c:pt>
                <c:pt idx="7">
                  <c:v>158000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40B-4E34-95FE-5DC71DF5B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682824"/>
        <c:axId val="605671016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Occupation!$F$15</c15:sqref>
                        </c15:formulaRef>
                      </c:ext>
                    </c:extLst>
                    <c:strCache>
                      <c:ptCount val="1"/>
                      <c:pt idx="0">
                        <c:v>Administrative And Secretarial Occupations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Occupation!$G$11:$N$11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Occupation!$G$15:$N$15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8"/>
                      <c:pt idx="0">
                        <c:v>72000</c:v>
                      </c:pt>
                      <c:pt idx="1">
                        <c:v>63000</c:v>
                      </c:pt>
                      <c:pt idx="2">
                        <c:v>76000</c:v>
                      </c:pt>
                      <c:pt idx="3">
                        <c:v>55000</c:v>
                      </c:pt>
                      <c:pt idx="4">
                        <c:v>54000</c:v>
                      </c:pt>
                      <c:pt idx="5">
                        <c:v>56000</c:v>
                      </c:pt>
                      <c:pt idx="6">
                        <c:v>73000</c:v>
                      </c:pt>
                      <c:pt idx="7">
                        <c:v>74000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9-340B-4E34-95FE-5DC71DF5B7A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Occupation!$F$16</c15:sqref>
                        </c15:formulaRef>
                      </c:ext>
                    </c:extLst>
                    <c:strCache>
                      <c:ptCount val="1"/>
                      <c:pt idx="0">
                        <c:v>Skilled Trades Occupations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Occupation!$G$11:$N$11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Occupation!$G$16:$N$16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8"/>
                      <c:pt idx="0">
                        <c:v>99000</c:v>
                      </c:pt>
                      <c:pt idx="1">
                        <c:v>87000</c:v>
                      </c:pt>
                      <c:pt idx="2">
                        <c:v>103000</c:v>
                      </c:pt>
                      <c:pt idx="3">
                        <c:v>95000</c:v>
                      </c:pt>
                      <c:pt idx="4">
                        <c:v>75000</c:v>
                      </c:pt>
                      <c:pt idx="5">
                        <c:v>71000</c:v>
                      </c:pt>
                      <c:pt idx="6">
                        <c:v>101000</c:v>
                      </c:pt>
                      <c:pt idx="7">
                        <c:v>66000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40B-4E34-95FE-5DC71DF5B7A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Occupation!$F$18</c15:sqref>
                        </c15:formulaRef>
                      </c:ext>
                    </c:extLst>
                    <c:strCache>
                      <c:ptCount val="1"/>
                      <c:pt idx="0">
                        <c:v>Sales And Customer Service Occupations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Occupation!$G$11:$N$11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Occupation!$G$18:$N$18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8"/>
                      <c:pt idx="0">
                        <c:v>107000</c:v>
                      </c:pt>
                      <c:pt idx="1">
                        <c:v>101000</c:v>
                      </c:pt>
                      <c:pt idx="2">
                        <c:v>105000</c:v>
                      </c:pt>
                      <c:pt idx="3">
                        <c:v>96000</c:v>
                      </c:pt>
                      <c:pt idx="4">
                        <c:v>95000</c:v>
                      </c:pt>
                      <c:pt idx="5">
                        <c:v>111000</c:v>
                      </c:pt>
                      <c:pt idx="6">
                        <c:v>87000</c:v>
                      </c:pt>
                      <c:pt idx="7">
                        <c:v>62000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40B-4E34-95FE-5DC71DF5B7AD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Occupation!$F$19</c15:sqref>
                        </c15:formulaRef>
                      </c:ext>
                    </c:extLst>
                    <c:strCache>
                      <c:ptCount val="1"/>
                      <c:pt idx="0">
                        <c:v>Process, Plant And Machine Operatives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Occupation!$G$11:$N$11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2016</c:v>
                      </c:pt>
                      <c:pt idx="2">
                        <c:v>2017</c:v>
                      </c:pt>
                      <c:pt idx="3">
                        <c:v>2018</c:v>
                      </c:pt>
                      <c:pt idx="4">
                        <c:v>2019</c:v>
                      </c:pt>
                      <c:pt idx="5">
                        <c:v>2020</c:v>
                      </c:pt>
                      <c:pt idx="6">
                        <c:v>2021</c:v>
                      </c:pt>
                      <c:pt idx="7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Occupation!$G$19:$N$19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8"/>
                      <c:pt idx="0">
                        <c:v>100000</c:v>
                      </c:pt>
                      <c:pt idx="1">
                        <c:v>115000</c:v>
                      </c:pt>
                      <c:pt idx="2">
                        <c:v>106000</c:v>
                      </c:pt>
                      <c:pt idx="3">
                        <c:v>97000</c:v>
                      </c:pt>
                      <c:pt idx="4">
                        <c:v>106000</c:v>
                      </c:pt>
                      <c:pt idx="5">
                        <c:v>69000</c:v>
                      </c:pt>
                      <c:pt idx="6">
                        <c:v>60000</c:v>
                      </c:pt>
                      <c:pt idx="7">
                        <c:v>78000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40B-4E34-95FE-5DC71DF5B7AD}"/>
                  </c:ext>
                </c:extLst>
              </c15:ser>
            </c15:filteredLineSeries>
          </c:ext>
        </c:extLst>
      </c:lineChart>
      <c:catAx>
        <c:axId val="605682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5671016"/>
        <c:crosses val="autoZero"/>
        <c:auto val="1"/>
        <c:lblAlgn val="ctr"/>
        <c:lblOffset val="100"/>
        <c:noMultiLvlLbl val="0"/>
      </c:catAx>
      <c:valAx>
        <c:axId val="60567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568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8643673927442433E-2"/>
          <c:y val="0.34702493238720822"/>
          <c:w val="0.84041839809538343"/>
          <c:h val="5.63338643397313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1"/>
              <a:t>Evening &amp; Night  workers by occupation</a:t>
            </a:r>
          </a:p>
          <a:p>
            <a:pPr algn="l">
              <a:defRPr sz="1800"/>
            </a:pPr>
            <a:r>
              <a:rPr lang="en-GB" sz="1800"/>
              <a:t>Workers in 2017 and 2020, selected occupations</a:t>
            </a:r>
          </a:p>
        </c:rich>
      </c:tx>
      <c:layout>
        <c:manualLayout>
          <c:xMode val="edge"/>
          <c:yMode val="edge"/>
          <c:x val="1.920822397200350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Occupation!$H$30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Occupation!$F$31:$F$38</c:f>
              <c:strCache>
                <c:ptCount val="8"/>
                <c:pt idx="0">
                  <c:v>Skilled Trades Occupations</c:v>
                </c:pt>
                <c:pt idx="1">
                  <c:v>Administrative And Secretarial Occupations</c:v>
                </c:pt>
                <c:pt idx="2">
                  <c:v>Process, Plant And Machine Operatives</c:v>
                </c:pt>
                <c:pt idx="3">
                  <c:v>Caring, Leisure And Other Service Occupations</c:v>
                </c:pt>
                <c:pt idx="4">
                  <c:v>Elementary Occupations</c:v>
                </c:pt>
                <c:pt idx="5">
                  <c:v>Managers, Directors And Senior Officials</c:v>
                </c:pt>
                <c:pt idx="6">
                  <c:v>Associate Professional Occupations</c:v>
                </c:pt>
                <c:pt idx="7">
                  <c:v>Professional Occupations</c:v>
                </c:pt>
              </c:strCache>
            </c:strRef>
          </c:cat>
          <c:val>
            <c:numRef>
              <c:f>Occupation!$H$31:$H$38</c:f>
              <c:numCache>
                <c:formatCode>_-* #,##0_-;\-* #,##0_-;_-* "-"??_-;_-@_-</c:formatCode>
                <c:ptCount val="8"/>
                <c:pt idx="0">
                  <c:v>66000</c:v>
                </c:pt>
                <c:pt idx="1">
                  <c:v>74000</c:v>
                </c:pt>
                <c:pt idx="2">
                  <c:v>78000</c:v>
                </c:pt>
                <c:pt idx="3">
                  <c:v>136000</c:v>
                </c:pt>
                <c:pt idx="4">
                  <c:v>158000</c:v>
                </c:pt>
                <c:pt idx="5">
                  <c:v>162000</c:v>
                </c:pt>
                <c:pt idx="6">
                  <c:v>206000</c:v>
                </c:pt>
                <c:pt idx="7">
                  <c:v>430000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FAE-4240-AFC0-E8895A9B18CD}"/>
            </c:ext>
          </c:extLst>
        </c:ser>
        <c:ser>
          <c:idx val="0"/>
          <c:order val="1"/>
          <c:tx>
            <c:strRef>
              <c:f>Occupation!$I$30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Occupation!$F$31:$F$38</c:f>
              <c:strCache>
                <c:ptCount val="8"/>
                <c:pt idx="0">
                  <c:v>Skilled Trades Occupations</c:v>
                </c:pt>
                <c:pt idx="1">
                  <c:v>Administrative And Secretarial Occupations</c:v>
                </c:pt>
                <c:pt idx="2">
                  <c:v>Process, Plant And Machine Operatives</c:v>
                </c:pt>
                <c:pt idx="3">
                  <c:v>Caring, Leisure And Other Service Occupations</c:v>
                </c:pt>
                <c:pt idx="4">
                  <c:v>Elementary Occupations</c:v>
                </c:pt>
                <c:pt idx="5">
                  <c:v>Managers, Directors And Senior Officials</c:v>
                </c:pt>
                <c:pt idx="6">
                  <c:v>Associate Professional Occupations</c:v>
                </c:pt>
                <c:pt idx="7">
                  <c:v>Professional Occupations</c:v>
                </c:pt>
              </c:strCache>
            </c:strRef>
          </c:cat>
          <c:val>
            <c:numRef>
              <c:f>Occupation!$I$31:$I$38</c:f>
              <c:numCache>
                <c:formatCode>_-* #,##0_-;\-* #,##0_-;_-* "-"??_-;_-@_-</c:formatCode>
                <c:ptCount val="8"/>
                <c:pt idx="0">
                  <c:v>103000</c:v>
                </c:pt>
                <c:pt idx="1">
                  <c:v>76000</c:v>
                </c:pt>
                <c:pt idx="2">
                  <c:v>106000</c:v>
                </c:pt>
                <c:pt idx="3">
                  <c:v>126000</c:v>
                </c:pt>
                <c:pt idx="4">
                  <c:v>145000</c:v>
                </c:pt>
                <c:pt idx="5">
                  <c:v>260000</c:v>
                </c:pt>
                <c:pt idx="6">
                  <c:v>294000</c:v>
                </c:pt>
                <c:pt idx="7">
                  <c:v>382000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AE-4240-AFC0-E8895A9B1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7953968"/>
        <c:axId val="97952656"/>
      </c:barChart>
      <c:catAx>
        <c:axId val="97953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7952656"/>
        <c:crosses val="autoZero"/>
        <c:auto val="1"/>
        <c:lblAlgn val="ctr"/>
        <c:lblOffset val="100"/>
        <c:noMultiLvlLbl val="0"/>
      </c:catAx>
      <c:valAx>
        <c:axId val="97952656"/>
        <c:scaling>
          <c:orientation val="minMax"/>
          <c:max val="4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7953968"/>
        <c:crosses val="autoZero"/>
        <c:crossBetween val="between"/>
        <c:majorUnit val="15000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4022724589214674E-2"/>
          <c:y val="0.32653691629274939"/>
          <c:w val="0.21236975630813756"/>
          <c:h val="6.8558069248119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1"/>
              <a:t>Evening &amp; Night  workers by occupation</a:t>
            </a:r>
          </a:p>
          <a:p>
            <a:pPr algn="l">
              <a:defRPr sz="1800"/>
            </a:pPr>
            <a:r>
              <a:rPr lang="en-GB" sz="1800"/>
              <a:t>Workers in 2017 and 2020, selected occupations</a:t>
            </a:r>
          </a:p>
        </c:rich>
      </c:tx>
      <c:layout>
        <c:manualLayout>
          <c:xMode val="edge"/>
          <c:yMode val="edge"/>
          <c:x val="1.920822397200350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'Occupation 2-digit'!$H$47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'Occupation 2-digit'!$F$48:$F$56</c:f>
              <c:strCache>
                <c:ptCount val="9"/>
                <c:pt idx="0">
                  <c:v>Protective service occupations</c:v>
                </c:pt>
                <c:pt idx="1">
                  <c:v>Sales occupations</c:v>
                </c:pt>
                <c:pt idx="2">
                  <c:v>Other managers and proprietors</c:v>
                </c:pt>
                <c:pt idx="3">
                  <c:v>Business and public service associate professionals</c:v>
                </c:pt>
                <c:pt idx="4">
                  <c:v>Transport and mobile machine drivers and operatives</c:v>
                </c:pt>
                <c:pt idx="5">
                  <c:v>Science, research, engineering and technology professionals</c:v>
                </c:pt>
                <c:pt idx="6">
                  <c:v>Corporate managers and directors</c:v>
                </c:pt>
                <c:pt idx="7">
                  <c:v>Elementary administration and service occupations</c:v>
                </c:pt>
                <c:pt idx="8">
                  <c:v>Business, media and public service professionals</c:v>
                </c:pt>
              </c:strCache>
            </c:strRef>
          </c:cat>
          <c:val>
            <c:numRef>
              <c:f>'Occupation 2-digit'!$H$48:$H$56</c:f>
              <c:numCache>
                <c:formatCode>_-* #,##0_-;\-* #,##0_-;_-* "-"??_-;_-@_-</c:formatCode>
                <c:ptCount val="9"/>
                <c:pt idx="0">
                  <c:v>19000</c:v>
                </c:pt>
                <c:pt idx="1">
                  <c:v>41000</c:v>
                </c:pt>
                <c:pt idx="2">
                  <c:v>46000</c:v>
                </c:pt>
                <c:pt idx="3">
                  <c:v>64000</c:v>
                </c:pt>
                <c:pt idx="4">
                  <c:v>64000</c:v>
                </c:pt>
                <c:pt idx="5">
                  <c:v>88000</c:v>
                </c:pt>
                <c:pt idx="6">
                  <c:v>116000</c:v>
                </c:pt>
                <c:pt idx="7">
                  <c:v>151000</c:v>
                </c:pt>
                <c:pt idx="8">
                  <c:v>174000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03-4E0F-AF14-471F2D2CB139}"/>
            </c:ext>
          </c:extLst>
        </c:ser>
        <c:ser>
          <c:idx val="0"/>
          <c:order val="1"/>
          <c:tx>
            <c:strRef>
              <c:f>'Occupation 2-digit'!$I$47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'Occupation 2-digit'!$F$48:$F$56</c:f>
              <c:strCache>
                <c:ptCount val="9"/>
                <c:pt idx="0">
                  <c:v>Protective service occupations</c:v>
                </c:pt>
                <c:pt idx="1">
                  <c:v>Sales occupations</c:v>
                </c:pt>
                <c:pt idx="2">
                  <c:v>Other managers and proprietors</c:v>
                </c:pt>
                <c:pt idx="3">
                  <c:v>Business and public service associate professionals</c:v>
                </c:pt>
                <c:pt idx="4">
                  <c:v>Transport and mobile machine drivers and operatives</c:v>
                </c:pt>
                <c:pt idx="5">
                  <c:v>Science, research, engineering and technology professionals</c:v>
                </c:pt>
                <c:pt idx="6">
                  <c:v>Corporate managers and directors</c:v>
                </c:pt>
                <c:pt idx="7">
                  <c:v>Elementary administration and service occupations</c:v>
                </c:pt>
                <c:pt idx="8">
                  <c:v>Business, media and public service professionals</c:v>
                </c:pt>
              </c:strCache>
            </c:strRef>
          </c:cat>
          <c:val>
            <c:numRef>
              <c:f>'Occupation 2-digit'!$I$48:$I$56</c:f>
              <c:numCache>
                <c:formatCode>_-* #,##0_-;\-* #,##0_-;_-* "-"??_-;_-@_-</c:formatCode>
                <c:ptCount val="9"/>
                <c:pt idx="0">
                  <c:v>49000</c:v>
                </c:pt>
                <c:pt idx="1">
                  <c:v>73000</c:v>
                </c:pt>
                <c:pt idx="2">
                  <c:v>68000</c:v>
                </c:pt>
                <c:pt idx="3">
                  <c:v>123000</c:v>
                </c:pt>
                <c:pt idx="4">
                  <c:v>91000</c:v>
                </c:pt>
                <c:pt idx="5">
                  <c:v>78000</c:v>
                </c:pt>
                <c:pt idx="6">
                  <c:v>192000</c:v>
                </c:pt>
                <c:pt idx="7">
                  <c:v>139000</c:v>
                </c:pt>
                <c:pt idx="8">
                  <c:v>147000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3-4E0F-AF14-471F2D2CB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7953968"/>
        <c:axId val="97952656"/>
      </c:barChart>
      <c:catAx>
        <c:axId val="97953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7952656"/>
        <c:crosses val="autoZero"/>
        <c:auto val="1"/>
        <c:lblAlgn val="ctr"/>
        <c:lblOffset val="100"/>
        <c:noMultiLvlLbl val="0"/>
      </c:catAx>
      <c:valAx>
        <c:axId val="97952656"/>
        <c:scaling>
          <c:orientation val="minMax"/>
          <c:max val="2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7953968"/>
        <c:crosses val="autoZero"/>
        <c:crossBetween val="between"/>
        <c:majorUnit val="5000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1922216742136383E-2"/>
          <c:y val="0.22209564284177233"/>
          <c:w val="0.21236975630813756"/>
          <c:h val="6.8558069248119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1066800</xdr:colOff>
      <xdr:row>9</xdr:row>
      <xdr:rowOff>114300</xdr:rowOff>
    </xdr:from>
    <xdr:to>
      <xdr:col>18</xdr:col>
      <xdr:colOff>476250</xdr:colOff>
      <xdr:row>22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A8581A-FD78-4971-B4E3-A35AACC2C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304800</xdr:colOff>
      <xdr:row>20</xdr:row>
      <xdr:rowOff>0</xdr:rowOff>
    </xdr:from>
    <xdr:to>
      <xdr:col>9</xdr:col>
      <xdr:colOff>0</xdr:colOff>
      <xdr:row>28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90C0492-81BA-4440-B2A7-62A16D7245C8}"/>
            </a:ext>
          </a:extLst>
        </xdr:cNvPr>
        <xdr:cNvSpPr txBox="1"/>
      </xdr:nvSpPr>
      <xdr:spPr>
        <a:xfrm>
          <a:off x="304800" y="3429000"/>
          <a:ext cx="3476625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  <a:endParaRPr lang="en-GB" sz="1100" i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628236</xdr:colOff>
      <xdr:row>22</xdr:row>
      <xdr:rowOff>117613</xdr:rowOff>
    </xdr:from>
    <xdr:to>
      <xdr:col>18</xdr:col>
      <xdr:colOff>628236</xdr:colOff>
      <xdr:row>35</xdr:row>
      <xdr:rowOff>360501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781A5F60-BB25-40CB-8212-C6366C87D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304799</xdr:colOff>
      <xdr:row>23</xdr:row>
      <xdr:rowOff>0</xdr:rowOff>
    </xdr:from>
    <xdr:to>
      <xdr:col>9</xdr:col>
      <xdr:colOff>8281</xdr:colOff>
      <xdr:row>31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35FBC83-7804-4DBC-AF56-15218CE69000}"/>
            </a:ext>
          </a:extLst>
        </xdr:cNvPr>
        <xdr:cNvSpPr txBox="1"/>
      </xdr:nvSpPr>
      <xdr:spPr>
        <a:xfrm>
          <a:off x="304799" y="3429000"/>
          <a:ext cx="5592417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(3) Totals may not sum to headling figure due to rounding.</a:t>
          </a:r>
          <a:endParaRPr lang="en-GB">
            <a:effectLst/>
          </a:endParaRPr>
        </a:p>
        <a:p>
          <a:endParaRPr lang="en-GB" sz="1100" i="1"/>
        </a:p>
      </xdr:txBody>
    </xdr:sp>
    <xdr:clientData/>
  </xdr:twoCellAnchor>
  <xdr:twoCellAnchor>
    <xdr:from>
      <xdr:col>9</xdr:col>
      <xdr:colOff>637761</xdr:colOff>
      <xdr:row>36</xdr:row>
      <xdr:rowOff>8283</xdr:rowOff>
    </xdr:from>
    <xdr:to>
      <xdr:col>18</xdr:col>
      <xdr:colOff>637761</xdr:colOff>
      <xdr:row>50</xdr:row>
      <xdr:rowOff>60671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479FE6-E272-4100-B018-0B669B755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304799</xdr:colOff>
      <xdr:row>21</xdr:row>
      <xdr:rowOff>0</xdr:rowOff>
    </xdr:from>
    <xdr:to>
      <xdr:col>10</xdr:col>
      <xdr:colOff>8281</xdr:colOff>
      <xdr:row>29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89E5CBE-4A39-477C-97AC-96F29B7BCFD1}"/>
            </a:ext>
          </a:extLst>
        </xdr:cNvPr>
        <xdr:cNvSpPr txBox="1"/>
      </xdr:nvSpPr>
      <xdr:spPr>
        <a:xfrm>
          <a:off x="304799" y="3429000"/>
          <a:ext cx="5628032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(3) Totals may not sum to headling figure due to rounding.</a:t>
          </a:r>
          <a:endParaRPr lang="en-GB">
            <a:effectLst/>
          </a:endParaRPr>
        </a:p>
        <a:p>
          <a:endParaRPr lang="en-GB" sz="1100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141402</xdr:colOff>
      <xdr:row>45</xdr:row>
      <xdr:rowOff>170530</xdr:rowOff>
    </xdr:from>
    <xdr:to>
      <xdr:col>13</xdr:col>
      <xdr:colOff>67318</xdr:colOff>
      <xdr:row>60</xdr:row>
      <xdr:rowOff>32418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A7F393-E6D2-49BE-8A2E-D614849F68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283632</xdr:colOff>
      <xdr:row>23</xdr:row>
      <xdr:rowOff>31750</xdr:rowOff>
    </xdr:from>
    <xdr:to>
      <xdr:col>12</xdr:col>
      <xdr:colOff>780864</xdr:colOff>
      <xdr:row>28</xdr:row>
      <xdr:rowOff>179917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B775A44-94B4-49FC-B0B0-B390712D1C37}"/>
            </a:ext>
          </a:extLst>
        </xdr:cNvPr>
        <xdr:cNvSpPr txBox="1"/>
      </xdr:nvSpPr>
      <xdr:spPr>
        <a:xfrm>
          <a:off x="283632" y="4635500"/>
          <a:ext cx="8910982" cy="11006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(3) Totals may not sum to headling figure due to rounding.</a:t>
          </a:r>
          <a:endParaRPr lang="en-GB">
            <a:effectLst/>
          </a:endParaRPr>
        </a:p>
        <a:p>
          <a:endParaRPr lang="en-GB" sz="1100" i="1"/>
        </a:p>
      </xdr:txBody>
    </xdr:sp>
    <xdr:clientData/>
  </xdr:twoCellAnchor>
  <xdr:twoCellAnchor>
    <xdr:from>
      <xdr:col>8</xdr:col>
      <xdr:colOff>799041</xdr:colOff>
      <xdr:row>28</xdr:row>
      <xdr:rowOff>141817</xdr:rowOff>
    </xdr:from>
    <xdr:to>
      <xdr:col>13</xdr:col>
      <xdr:colOff>846666</xdr:colOff>
      <xdr:row>44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786D26-206D-40CE-9FB1-EAC6C1C58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34</xdr:row>
      <xdr:rowOff>0</xdr:rowOff>
    </xdr:from>
    <xdr:to>
      <xdr:col>13</xdr:col>
      <xdr:colOff>790575</xdr:colOff>
      <xdr:row>42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4FAA4C1-8241-41C8-9124-A25408582AC3}"/>
            </a:ext>
          </a:extLst>
        </xdr:cNvPr>
        <xdr:cNvSpPr txBox="1"/>
      </xdr:nvSpPr>
      <xdr:spPr>
        <a:xfrm>
          <a:off x="314325" y="5905500"/>
          <a:ext cx="10725150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</a:p>
        <a:p>
          <a:r>
            <a:rPr lang="en-GB" sz="1100" i="1" baseline="0"/>
            <a:t>(3) Totals may not sum to headling figure due to rounding.</a:t>
          </a:r>
          <a:endParaRPr lang="en-GB" sz="1100" i="1"/>
        </a:p>
      </xdr:txBody>
    </xdr:sp>
    <xdr:clientData/>
  </xdr:twoCellAnchor>
  <xdr:twoCellAnchor>
    <xdr:from>
      <xdr:col>10</xdr:col>
      <xdr:colOff>261936</xdr:colOff>
      <xdr:row>37</xdr:row>
      <xdr:rowOff>95249</xdr:rowOff>
    </xdr:from>
    <xdr:to>
      <xdr:col>18</xdr:col>
      <xdr:colOff>266699</xdr:colOff>
      <xdr:row>57</xdr:row>
      <xdr:rowOff>9524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3293CF-E542-46A0-8059-1CB8F5360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214312</xdr:colOff>
      <xdr:row>59</xdr:row>
      <xdr:rowOff>190499</xdr:rowOff>
    </xdr:from>
    <xdr:to>
      <xdr:col>17</xdr:col>
      <xdr:colOff>152400</xdr:colOff>
      <xdr:row>78</xdr:row>
      <xdr:rowOff>9524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2363BF4-EEFB-4325-8FEE-80B16FB6F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34</xdr:row>
      <xdr:rowOff>0</xdr:rowOff>
    </xdr:from>
    <xdr:to>
      <xdr:col>14</xdr:col>
      <xdr:colOff>790575</xdr:colOff>
      <xdr:row>42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DA5DD8A-8EE1-41C4-8EDF-B99909455DC5}"/>
            </a:ext>
          </a:extLst>
        </xdr:cNvPr>
        <xdr:cNvSpPr txBox="1"/>
      </xdr:nvSpPr>
      <xdr:spPr>
        <a:xfrm>
          <a:off x="314325" y="5924550"/>
          <a:ext cx="10725150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</a:p>
        <a:p>
          <a:r>
            <a:rPr lang="en-GB" sz="1100" i="1" baseline="0"/>
            <a:t>(3) Totals may not sum to headling figure due to rounding.</a:t>
          </a:r>
          <a:endParaRPr lang="en-GB" sz="1100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30</xdr:row>
      <xdr:rowOff>0</xdr:rowOff>
    </xdr:from>
    <xdr:to>
      <xdr:col>13</xdr:col>
      <xdr:colOff>790575</xdr:colOff>
      <xdr:row>38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25B6238-1FFD-4302-ACF7-AA92CFCD7C43}"/>
            </a:ext>
          </a:extLst>
        </xdr:cNvPr>
        <xdr:cNvSpPr txBox="1"/>
      </xdr:nvSpPr>
      <xdr:spPr>
        <a:xfrm>
          <a:off x="314325" y="5924550"/>
          <a:ext cx="12068175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</a:p>
        <a:p>
          <a:r>
            <a:rPr lang="en-GB" sz="1100" i="1" baseline="0"/>
            <a:t>(3) Totals may not sum to headling figure due to rounding.</a:t>
          </a:r>
          <a:endParaRPr lang="en-GB" sz="1100" i="1"/>
        </a:p>
      </xdr:txBody>
    </xdr:sp>
    <xdr:clientData/>
  </xdr:twoCellAnchor>
  <xdr:twoCellAnchor>
    <xdr:from>
      <xdr:col>6</xdr:col>
      <xdr:colOff>85725</xdr:colOff>
      <xdr:row>37</xdr:row>
      <xdr:rowOff>19050</xdr:rowOff>
    </xdr:from>
    <xdr:to>
      <xdr:col>12</xdr:col>
      <xdr:colOff>404813</xdr:colOff>
      <xdr:row>56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11C8FC-0916-4E48-83B2-CEA004E79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22</xdr:row>
      <xdr:rowOff>0</xdr:rowOff>
    </xdr:from>
    <xdr:to>
      <xdr:col>13</xdr:col>
      <xdr:colOff>790575</xdr:colOff>
      <xdr:row>28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31484DA-0D40-4C07-AA7D-A0E7F988CC03}"/>
            </a:ext>
          </a:extLst>
        </xdr:cNvPr>
        <xdr:cNvSpPr txBox="1"/>
      </xdr:nvSpPr>
      <xdr:spPr>
        <a:xfrm>
          <a:off x="314325" y="3638550"/>
          <a:ext cx="10725150" cy="1171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</a:p>
        <a:p>
          <a:r>
            <a:rPr lang="en-GB" sz="1100" i="1" baseline="0"/>
            <a:t>(3) Totals may not sum to headling figure due to rounding.</a:t>
          </a:r>
        </a:p>
        <a:p>
          <a:r>
            <a:rPr lang="en-GB" sz="1100" i="1" baseline="0"/>
            <a:t>(4) Major occupation groups are classified using SOC10 for years up to 2020 and using SOC20 for years 2021 onwards.</a:t>
          </a:r>
          <a:endParaRPr lang="en-GB" sz="1100" i="1"/>
        </a:p>
      </xdr:txBody>
    </xdr:sp>
    <xdr:clientData/>
  </xdr:twoCellAnchor>
  <xdr:twoCellAnchor>
    <xdr:from>
      <xdr:col>5</xdr:col>
      <xdr:colOff>2257425</xdr:colOff>
      <xdr:row>42</xdr:row>
      <xdr:rowOff>76200</xdr:rowOff>
    </xdr:from>
    <xdr:to>
      <xdr:col>13</xdr:col>
      <xdr:colOff>185738</xdr:colOff>
      <xdr:row>54</xdr:row>
      <xdr:rowOff>176213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F9F476-8D7C-4B35-B83F-4E898167A4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834278</xdr:colOff>
      <xdr:row>26</xdr:row>
      <xdr:rowOff>26334</xdr:rowOff>
    </xdr:from>
    <xdr:to>
      <xdr:col>17</xdr:col>
      <xdr:colOff>526677</xdr:colOff>
      <xdr:row>44</xdr:row>
      <xdr:rowOff>145676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FB654C-65F1-4FF3-996B-531B98E1B8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39</xdr:row>
      <xdr:rowOff>0</xdr:rowOff>
    </xdr:from>
    <xdr:to>
      <xdr:col>13</xdr:col>
      <xdr:colOff>790575</xdr:colOff>
      <xdr:row>45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32AD26B-57F1-4C28-AF62-04FB0DE0EBE8}"/>
            </a:ext>
          </a:extLst>
        </xdr:cNvPr>
        <xdr:cNvSpPr txBox="1"/>
      </xdr:nvSpPr>
      <xdr:spPr>
        <a:xfrm>
          <a:off x="314325" y="3638550"/>
          <a:ext cx="10725150" cy="1171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</a:p>
        <a:p>
          <a:r>
            <a:rPr lang="en-GB" sz="1100" i="1" baseline="0"/>
            <a:t>(3) Totals may not sum to headling figure due to rounding.</a:t>
          </a:r>
        </a:p>
        <a:p>
          <a:r>
            <a:rPr lang="en-GB" sz="1100" i="1" baseline="0"/>
            <a:t>(4) Major occupation groups are classified using SOC10 for years up to 2020 and using SOC20 for years 2021 onwards.</a:t>
          </a:r>
          <a:endParaRPr lang="en-GB" sz="1100" i="1"/>
        </a:p>
      </xdr:txBody>
    </xdr:sp>
    <xdr:clientData/>
  </xdr:twoCellAnchor>
  <xdr:twoCellAnchor>
    <xdr:from>
      <xdr:col>10</xdr:col>
      <xdr:colOff>834278</xdr:colOff>
      <xdr:row>43</xdr:row>
      <xdr:rowOff>26334</xdr:rowOff>
    </xdr:from>
    <xdr:to>
      <xdr:col>18</xdr:col>
      <xdr:colOff>246530</xdr:colOff>
      <xdr:row>66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92D0B1-CDCF-4CAA-A688-5F289FE2E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37</xdr:row>
      <xdr:rowOff>0</xdr:rowOff>
    </xdr:from>
    <xdr:to>
      <xdr:col>12</xdr:col>
      <xdr:colOff>790575</xdr:colOff>
      <xdr:row>45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943AC69-0B64-43C9-87DC-09638F4C467E}"/>
            </a:ext>
          </a:extLst>
        </xdr:cNvPr>
        <xdr:cNvSpPr txBox="1"/>
      </xdr:nvSpPr>
      <xdr:spPr>
        <a:xfrm>
          <a:off x="2952750" y="7258050"/>
          <a:ext cx="10725150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i="1"/>
            <a:t>Notes:</a:t>
          </a:r>
        </a:p>
        <a:p>
          <a:r>
            <a:rPr lang="en-GB" sz="1100" i="1"/>
            <a:t>(1) Sample data for years 2015-2019 are weighted using PWT18 while for</a:t>
          </a:r>
          <a:r>
            <a:rPr lang="en-GB" sz="1100" i="1" baseline="0"/>
            <a:t> </a:t>
          </a:r>
          <a:r>
            <a:rPr lang="en-GB" sz="1100" i="1"/>
            <a:t>years 2020-2022 PWT22 is used.</a:t>
          </a:r>
        </a:p>
        <a:p>
          <a:r>
            <a:rPr lang="en-GB" sz="1100" i="1"/>
            <a:t>(2) Due</a:t>
          </a:r>
          <a:r>
            <a:rPr lang="en-GB" sz="1100" i="1" baseline="0"/>
            <a:t> to survey construction, some respondents did not reply in the April-June quarter but are still accounted for in the weights. The final weighted counts are thus uprated by a factor accounting for this shortage of responses within the group of London workers.</a:t>
          </a:r>
        </a:p>
        <a:p>
          <a:r>
            <a:rPr lang="en-GB" sz="1100" i="1" baseline="0"/>
            <a:t>(3) Totals may not sum to headling figure due to rounding.</a:t>
          </a:r>
          <a:endParaRPr lang="en-GB" sz="1100" i="1"/>
        </a:p>
      </xdr:txBody>
    </xdr:sp>
    <xdr:clientData/>
  </xdr:twoCellAnchor>
</xdr:wsDr>
</file>

<file path=xl/theme/theme1.xml><?xml version="1.0" encoding="utf-8"?>
<a:theme xmlns:a="http://schemas.openxmlformats.org/drawingml/2006/main" name="GLA Theme light">
  <a:themeElements>
    <a:clrScheme name="City Intelligence">
      <a:dk1>
        <a:srgbClr val="000000"/>
      </a:dk1>
      <a:lt1>
        <a:srgbClr val="FFFFFF"/>
      </a:lt1>
      <a:dk2>
        <a:srgbClr val="353D42"/>
      </a:dk2>
      <a:lt2>
        <a:srgbClr val="868B8E"/>
      </a:lt2>
      <a:accent1>
        <a:srgbClr val="008BC1"/>
      </a:accent1>
      <a:accent2>
        <a:srgbClr val="EE266D"/>
      </a:accent2>
      <a:accent3>
        <a:srgbClr val="4C9E4C"/>
      </a:accent3>
      <a:accent4>
        <a:srgbClr val="9E0059"/>
      </a:accent4>
      <a:accent5>
        <a:srgbClr val="DD072B"/>
      </a:accent5>
      <a:accent6>
        <a:srgbClr val="C617A1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LA Theme light" id="{0DB60B21-503E-490B-BAD6-BC2592CFDA01}" vid="{A37F429F-E5DC-4E1D-91B3-893E496228E8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79998168889431442"/>
  </sheetPr>
  <dimension ref="A1:J41"/>
  <sheetViews>
    <sheetView showGridLines="0" topLeftCell="F4" workbookViewId="0">
      <selection activeCell="K29" sqref="K29"/>
    </sheetView>
  </sheetViews>
  <sheetFormatPr defaultColWidth="11.42578125" defaultRowHeight="15" outlineLevelRow="1" outlineLevelCol="1"/>
  <cols>
    <col min="1" max="2" width="11.42578125" hidden="1" customWidth="1" outlineLevel="1"/>
    <col min="3" max="3" width="16.7109375" hidden="1" customWidth="1" outlineLevel="1"/>
    <col min="4" max="5" width="11.42578125" hidden="1" customWidth="1" outlineLevel="1"/>
    <col min="6" max="6" width="4.7109375" customWidth="1"/>
    <col min="8" max="10" width="20.28515625" customWidth="1"/>
  </cols>
  <sheetData>
    <row r="1" spans="1:10" hidden="1" outlineLevel="1">
      <c r="A1" s="1" t="s">
        <v>2</v>
      </c>
      <c r="B1" s="1"/>
    </row>
    <row r="2" spans="1:10" hidden="1" outlineLevel="1">
      <c r="H2" s="1" t="s">
        <v>0</v>
      </c>
      <c r="I2" s="1" t="s">
        <v>7</v>
      </c>
      <c r="J2" s="1"/>
    </row>
    <row r="3" spans="1:10" hidden="1" outlineLevel="1">
      <c r="D3" s="1" t="s">
        <v>3</v>
      </c>
      <c r="H3" s="1">
        <f ca="1">MATCH(H$2,INDEX(INDIRECT($A$1),1,0),0)</f>
        <v>7</v>
      </c>
      <c r="I3" s="1">
        <f ca="1">MATCH(I$2,INDEX(INDIRECT($A$1),1,0),0)</f>
        <v>9</v>
      </c>
      <c r="J3" s="1"/>
    </row>
    <row r="6" spans="1:10">
      <c r="G6" s="6" t="s">
        <v>143</v>
      </c>
    </row>
    <row r="7" spans="1:10">
      <c r="G7" s="8" t="s">
        <v>10</v>
      </c>
    </row>
    <row r="8" spans="1:10">
      <c r="G8" s="8" t="s">
        <v>11</v>
      </c>
    </row>
    <row r="9" spans="1:10">
      <c r="G9" s="8"/>
    </row>
    <row r="10" spans="1:10">
      <c r="C10" s="1" t="s">
        <v>1</v>
      </c>
      <c r="D10" s="1" t="s">
        <v>4</v>
      </c>
    </row>
    <row r="11" spans="1:10" ht="30" customHeight="1">
      <c r="G11" s="4" t="s">
        <v>5</v>
      </c>
      <c r="H11" s="5" t="s">
        <v>9</v>
      </c>
      <c r="I11" s="5" t="s">
        <v>8</v>
      </c>
    </row>
    <row r="12" spans="1:10">
      <c r="A12" s="1">
        <v>2015</v>
      </c>
      <c r="B12" s="1" t="s">
        <v>13</v>
      </c>
      <c r="C12" s="1" t="str">
        <f>$A12&amp;"_"&amp;$B12&amp;"_Yes"</f>
        <v>2015_London_Yes</v>
      </c>
      <c r="D12" s="1">
        <f ca="1">MATCH($C12,INDEX(INDIRECT($A$1),0,1),0)</f>
        <v>5</v>
      </c>
      <c r="G12" s="2">
        <v>2015</v>
      </c>
      <c r="H12" s="3">
        <f t="array" aca="1" ref="H12" ca="1">ROUND(INDEX(INDIRECT($A$1),$D12,H$3),-3)</f>
        <v>1515000</v>
      </c>
      <c r="I12" s="9">
        <f t="array" aca="1" ref="I12" ca="1">(INDEX(INDIRECT($A$1),$D12,I$3))</f>
        <v>0.31062781471948198</v>
      </c>
      <c r="J12" s="7"/>
    </row>
    <row r="13" spans="1:10">
      <c r="A13" s="1">
        <v>2016</v>
      </c>
      <c r="B13" s="1" t="s">
        <v>13</v>
      </c>
      <c r="C13" s="1" t="str">
        <f t="shared" ref="C13:C19" si="0">$A13&amp;"_"&amp;$B13&amp;"_Yes"</f>
        <v>2016_London_Yes</v>
      </c>
      <c r="D13" s="1">
        <f t="shared" ref="D13:D19" ca="1" si="1">MATCH($C13,INDEX(INDIRECT($A$1),0,1),0)</f>
        <v>12</v>
      </c>
      <c r="G13" s="2">
        <v>2016</v>
      </c>
      <c r="H13" s="3">
        <f t="array" aca="1" ref="H13" ca="1">ROUND(INDEX(INDIRECT($A$1),$D13,H$3),-3)</f>
        <v>1544000</v>
      </c>
      <c r="I13" s="9">
        <f t="array" aca="1" ref="I13" ca="1">(INDEX(INDIRECT($A$1),$D13,I$3))</f>
        <v>0.30508365498582901</v>
      </c>
      <c r="J13" s="7"/>
    </row>
    <row r="14" spans="1:10">
      <c r="A14" s="1">
        <v>2017</v>
      </c>
      <c r="B14" s="1" t="s">
        <v>13</v>
      </c>
      <c r="C14" s="1" t="str">
        <f t="shared" si="0"/>
        <v>2017_London_Yes</v>
      </c>
      <c r="D14" s="1">
        <f t="shared" ca="1" si="1"/>
        <v>18</v>
      </c>
      <c r="G14" s="2">
        <v>2017</v>
      </c>
      <c r="H14" s="3">
        <f t="array" aca="1" ref="H14" ca="1">ROUND(INDEX(INDIRECT($A$1),$D14,H$3),-3)</f>
        <v>1597000</v>
      </c>
      <c r="I14" s="9">
        <f t="array" aca="1" ref="I14" ca="1">(INDEX(INDIRECT($A$1),$D14,I$3))</f>
        <v>0.30669912270559202</v>
      </c>
      <c r="J14" s="7"/>
    </row>
    <row r="15" spans="1:10">
      <c r="A15" s="1">
        <v>2018</v>
      </c>
      <c r="B15" s="1" t="s">
        <v>13</v>
      </c>
      <c r="C15" s="1" t="str">
        <f t="shared" si="0"/>
        <v>2018_London_Yes</v>
      </c>
      <c r="D15" s="1">
        <f t="shared" ca="1" si="1"/>
        <v>25</v>
      </c>
      <c r="G15" s="2">
        <v>2018</v>
      </c>
      <c r="H15" s="3">
        <f t="array" aca="1" ref="H15" ca="1">ROUND(INDEX(INDIRECT($A$1),$D15,H$3),-3)</f>
        <v>1460000</v>
      </c>
      <c r="I15" s="9">
        <f t="array" aca="1" ref="I15" ca="1">(INDEX(INDIRECT($A$1),$D15,I$3))</f>
        <v>0.27821180534163598</v>
      </c>
      <c r="J15" s="7"/>
    </row>
    <row r="16" spans="1:10">
      <c r="A16" s="1">
        <v>2019</v>
      </c>
      <c r="B16" s="1" t="s">
        <v>13</v>
      </c>
      <c r="C16" s="1" t="str">
        <f t="shared" si="0"/>
        <v>2019_London_Yes</v>
      </c>
      <c r="D16" s="1">
        <f t="shared" ca="1" si="1"/>
        <v>33</v>
      </c>
      <c r="G16" s="2">
        <v>2019</v>
      </c>
      <c r="H16" s="3">
        <f t="array" aca="1" ref="H16" ca="1">ROUND(INDEX(INDIRECT($A$1),$D16,H$3),-3)</f>
        <v>1525000</v>
      </c>
      <c r="I16" s="9">
        <f t="array" aca="1" ref="I16" ca="1">(INDEX(INDIRECT($A$1),$D16,I$3))</f>
        <v>0.29126290312159903</v>
      </c>
      <c r="J16" s="7"/>
    </row>
    <row r="17" spans="1:10">
      <c r="A17" s="1">
        <v>2020</v>
      </c>
      <c r="B17" s="1" t="s">
        <v>13</v>
      </c>
      <c r="C17" s="1" t="str">
        <f t="shared" si="0"/>
        <v>2020_London_Yes</v>
      </c>
      <c r="D17" s="1">
        <f t="shared" ca="1" si="1"/>
        <v>41</v>
      </c>
      <c r="G17" s="2">
        <v>2020</v>
      </c>
      <c r="H17" s="3">
        <f t="array" aca="1" ref="H17" ca="1">ROUND(INDEX(INDIRECT($A$1),$D17,H$3),-3)</f>
        <v>1455000</v>
      </c>
      <c r="I17" s="9">
        <f t="array" aca="1" ref="I17" ca="1">(INDEX(INDIRECT($A$1),$D17,I$3))</f>
        <v>0.272737174082748</v>
      </c>
      <c r="J17" s="7"/>
    </row>
    <row r="18" spans="1:10">
      <c r="A18" s="1">
        <v>2021</v>
      </c>
      <c r="B18" s="1" t="s">
        <v>13</v>
      </c>
      <c r="C18" s="1" t="str">
        <f t="shared" si="0"/>
        <v>2021_London_Yes</v>
      </c>
      <c r="D18" s="1">
        <f t="shared" ca="1" si="1"/>
        <v>48</v>
      </c>
      <c r="G18" s="2">
        <v>2021</v>
      </c>
      <c r="H18" s="3">
        <f t="array" aca="1" ref="H18" ca="1">ROUND(INDEX(INDIRECT($A$1),$D18,H$3),-3)</f>
        <v>1468000</v>
      </c>
      <c r="I18" s="9">
        <f t="array" aca="1" ref="I18" ca="1">(INDEX(INDIRECT($A$1),$D18,I$3))</f>
        <v>0.27926002587193699</v>
      </c>
      <c r="J18" s="7"/>
    </row>
    <row r="19" spans="1:10">
      <c r="A19" s="1">
        <v>2022</v>
      </c>
      <c r="B19" s="1" t="s">
        <v>13</v>
      </c>
      <c r="C19" s="1" t="str">
        <f t="shared" si="0"/>
        <v>2022_London_Yes</v>
      </c>
      <c r="D19" s="1">
        <f t="shared" ca="1" si="1"/>
        <v>55</v>
      </c>
      <c r="G19" s="2">
        <v>2022</v>
      </c>
      <c r="H19" s="3">
        <f t="array" aca="1" ref="H19" ca="1">ROUND(INDEX(INDIRECT($A$1),$D19,H$3),-3)</f>
        <v>1371000</v>
      </c>
      <c r="I19" s="9">
        <f t="array" aca="1" ref="I19" ca="1">(INDEX(INDIRECT($A$1),$D19,I$3))</f>
        <v>0.26442910651106299</v>
      </c>
      <c r="J19" s="7"/>
    </row>
    <row r="21" spans="1:10">
      <c r="G21" s="8"/>
    </row>
    <row r="30" spans="1:10">
      <c r="G30" s="6" t="s">
        <v>15</v>
      </c>
    </row>
    <row r="32" spans="1:10">
      <c r="C32" s="1" t="s">
        <v>1</v>
      </c>
      <c r="D32" s="1" t="s">
        <v>4</v>
      </c>
    </row>
    <row r="33" spans="1:9" ht="30" customHeight="1">
      <c r="G33" s="4" t="s">
        <v>5</v>
      </c>
      <c r="H33" s="5" t="s">
        <v>9</v>
      </c>
      <c r="I33" s="5" t="s">
        <v>8</v>
      </c>
    </row>
    <row r="34" spans="1:9">
      <c r="A34" s="1">
        <v>2015</v>
      </c>
      <c r="B34" s="1" t="s">
        <v>14</v>
      </c>
      <c r="C34" s="1" t="str">
        <f>$A34&amp;"_"&amp;$B34&amp;"_Yes"</f>
        <v>2015_Not London_Yes</v>
      </c>
      <c r="D34" s="1">
        <f ca="1">MATCH($C34,INDEX(INDIRECT($A$1),0,1),0)</f>
        <v>9</v>
      </c>
      <c r="G34" s="2">
        <v>2015</v>
      </c>
      <c r="H34" s="3">
        <f t="array" aca="1" ref="H34" ca="1">ROUND(INDEX(INDIRECT($A$1),$D34,H$3),-3)</f>
        <v>7848000</v>
      </c>
      <c r="I34" s="9">
        <f t="array" aca="1" ref="I34" ca="1">(INDEX(INDIRECT($A$1),$D34,I$3))</f>
        <v>0.30243190306440099</v>
      </c>
    </row>
    <row r="35" spans="1:9">
      <c r="A35" s="1">
        <v>2016</v>
      </c>
      <c r="B35" s="1" t="s">
        <v>14</v>
      </c>
      <c r="C35" s="1" t="str">
        <f t="shared" ref="C35:C41" si="2">$A35&amp;"_"&amp;$B35&amp;"_Yes"</f>
        <v>2016_Not London_Yes</v>
      </c>
      <c r="D35" s="1">
        <f t="shared" ref="D35:D41" ca="1" si="3">MATCH($C35,INDEX(INDIRECT($A$1),0,1),0)</f>
        <v>15</v>
      </c>
      <c r="G35" s="2">
        <v>2016</v>
      </c>
      <c r="H35" s="3">
        <f t="array" aca="1" ref="H35" ca="1">ROUND(INDEX(INDIRECT($A$1),$D35,H$3),-3)</f>
        <v>7912000</v>
      </c>
      <c r="I35" s="9">
        <f t="array" aca="1" ref="I35" ca="1">(INDEX(INDIRECT($A$1),$D35,I$3))</f>
        <v>0.299315746427809</v>
      </c>
    </row>
    <row r="36" spans="1:9">
      <c r="A36" s="1">
        <v>2017</v>
      </c>
      <c r="B36" s="1" t="s">
        <v>14</v>
      </c>
      <c r="C36" s="1" t="str">
        <f t="shared" si="2"/>
        <v>2017_Not London_Yes</v>
      </c>
      <c r="D36" s="1">
        <f t="shared" ca="1" si="3"/>
        <v>22</v>
      </c>
      <c r="G36" s="2">
        <v>2017</v>
      </c>
      <c r="H36" s="3">
        <f t="array" aca="1" ref="H36" ca="1">ROUND(INDEX(INDIRECT($A$1),$D36,H$3),-3)</f>
        <v>7802000</v>
      </c>
      <c r="I36" s="9">
        <f t="array" aca="1" ref="I36" ca="1">(INDEX(INDIRECT($A$1),$D36,I$3))</f>
        <v>0.29303866360007702</v>
      </c>
    </row>
    <row r="37" spans="1:9">
      <c r="A37" s="1">
        <v>2018</v>
      </c>
      <c r="B37" s="1" t="s">
        <v>14</v>
      </c>
      <c r="C37" s="1" t="str">
        <f t="shared" si="2"/>
        <v>2018_Not London_Yes</v>
      </c>
      <c r="D37" s="1">
        <f t="shared" ca="1" si="3"/>
        <v>29</v>
      </c>
      <c r="G37" s="2">
        <v>2018</v>
      </c>
      <c r="H37" s="3">
        <f t="array" aca="1" ref="H37" ca="1">ROUND(INDEX(INDIRECT($A$1),$D37,H$3),-3)</f>
        <v>7694000</v>
      </c>
      <c r="I37" s="9">
        <f t="array" aca="1" ref="I37" ca="1">(INDEX(INDIRECT($A$1),$D37,I$3))</f>
        <v>0.28575336203305401</v>
      </c>
    </row>
    <row r="38" spans="1:9">
      <c r="A38" s="1">
        <v>2019</v>
      </c>
      <c r="B38" s="1" t="s">
        <v>14</v>
      </c>
      <c r="C38" s="1" t="str">
        <f t="shared" si="2"/>
        <v>2019_Not London_Yes</v>
      </c>
      <c r="D38" s="1">
        <f t="shared" ca="1" si="3"/>
        <v>37</v>
      </c>
      <c r="G38" s="2">
        <v>2019</v>
      </c>
      <c r="H38" s="3">
        <f t="array" aca="1" ref="H38" ca="1">ROUND(INDEX(INDIRECT($A$1),$D38,H$3),-3)</f>
        <v>7761000</v>
      </c>
      <c r="I38" s="9">
        <f t="array" aca="1" ref="I38" ca="1">(INDEX(INDIRECT($A$1),$D38,I$3))</f>
        <v>0.28364531329706399</v>
      </c>
    </row>
    <row r="39" spans="1:9">
      <c r="A39" s="1">
        <v>2020</v>
      </c>
      <c r="B39" s="1" t="s">
        <v>14</v>
      </c>
      <c r="C39" s="1" t="str">
        <f t="shared" si="2"/>
        <v>2020_Not London_Yes</v>
      </c>
      <c r="D39" s="1">
        <f t="shared" ca="1" si="3"/>
        <v>45</v>
      </c>
      <c r="G39" s="2">
        <v>2020</v>
      </c>
      <c r="H39" s="3">
        <f t="array" aca="1" ref="H39" ca="1">ROUND(INDEX(INDIRECT($A$1),$D39,H$3),-3)</f>
        <v>7363000</v>
      </c>
      <c r="I39" s="9">
        <f t="array" aca="1" ref="I39" ca="1">(INDEX(INDIRECT($A$1),$D39,I$3))</f>
        <v>0.272566677718456</v>
      </c>
    </row>
    <row r="40" spans="1:9">
      <c r="A40" s="1">
        <v>2021</v>
      </c>
      <c r="B40" s="1" t="s">
        <v>14</v>
      </c>
      <c r="C40" s="1" t="str">
        <f t="shared" si="2"/>
        <v>2021_Not London_Yes</v>
      </c>
      <c r="D40" s="1">
        <f t="shared" ca="1" si="3"/>
        <v>52</v>
      </c>
      <c r="G40" s="2">
        <v>2021</v>
      </c>
      <c r="H40" s="3">
        <f t="array" aca="1" ref="H40" ca="1">ROUND(INDEX(INDIRECT($A$1),$D40,H$3),-3)</f>
        <v>7114000</v>
      </c>
      <c r="I40" s="9">
        <f t="array" aca="1" ref="I40" ca="1">(INDEX(INDIRECT($A$1),$D40,I$3))</f>
        <v>0.26498806237483602</v>
      </c>
    </row>
    <row r="41" spans="1:9">
      <c r="A41" s="1">
        <v>2022</v>
      </c>
      <c r="B41" s="1" t="s">
        <v>14</v>
      </c>
      <c r="C41" s="1" t="str">
        <f t="shared" si="2"/>
        <v>2022_Not London_Yes</v>
      </c>
      <c r="D41" s="1">
        <f t="shared" ca="1" si="3"/>
        <v>59</v>
      </c>
      <c r="G41" s="2">
        <v>2022</v>
      </c>
      <c r="H41" s="3">
        <f t="array" aca="1" ref="H41" ca="1">ROUND(INDEX(INDIRECT($A$1),$D41,H$3),-3)</f>
        <v>7341000</v>
      </c>
      <c r="I41" s="9">
        <f t="array" aca="1" ref="I41" ca="1">(INDEX(INDIRECT($A$1),$D41,I$3))</f>
        <v>0.26845824196520901</v>
      </c>
    </row>
  </sheetData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0.79998168889431442"/>
  </sheetPr>
  <dimension ref="A1:L44"/>
  <sheetViews>
    <sheetView showGridLines="0" topLeftCell="D22" zoomScale="115" zoomScaleNormal="115" workbookViewId="0">
      <selection activeCell="N14" sqref="N14"/>
    </sheetView>
  </sheetViews>
  <sheetFormatPr defaultColWidth="11.42578125" defaultRowHeight="15" outlineLevelRow="1" outlineLevelCol="1"/>
  <cols>
    <col min="1" max="2" width="11.42578125" hidden="1" customWidth="1" outlineLevel="1"/>
    <col min="3" max="3" width="16.7109375" hidden="1" customWidth="1" outlineLevel="1"/>
    <col min="4" max="4" width="4.7109375" customWidth="1"/>
    <col min="6" max="8" width="20.28515625" customWidth="1"/>
    <col min="9" max="9" width="11.85546875" customWidth="1"/>
    <col min="10" max="12" width="16.7109375" customWidth="1"/>
  </cols>
  <sheetData>
    <row r="1" spans="1:12" hidden="1" outlineLevel="1">
      <c r="F1" s="1" t="s">
        <v>0</v>
      </c>
      <c r="G1" s="1" t="s">
        <v>0</v>
      </c>
      <c r="H1" s="1" t="s">
        <v>0</v>
      </c>
    </row>
    <row r="2" spans="1:12" hidden="1" outlineLevel="1">
      <c r="F2" s="1">
        <f ca="1">MATCH(F$1,INDEX(INDIRECT($A$3),1,0),0)</f>
        <v>7</v>
      </c>
      <c r="G2" s="1">
        <f ca="1">MATCH(G$1,INDEX(INDIRECT($A$3),1,0),0)</f>
        <v>7</v>
      </c>
      <c r="H2" s="1">
        <f ca="1">MATCH(H$1,INDEX(INDIRECT($A$3),1,0),0)</f>
        <v>7</v>
      </c>
    </row>
    <row r="3" spans="1:12" hidden="1" outlineLevel="1">
      <c r="A3" s="1" t="s">
        <v>53</v>
      </c>
      <c r="B3" s="1"/>
      <c r="F3" s="11" t="s">
        <v>51</v>
      </c>
      <c r="G3" s="11" t="s">
        <v>52</v>
      </c>
      <c r="H3" s="11" t="s">
        <v>50</v>
      </c>
    </row>
    <row r="4" spans="1:12" hidden="1" outlineLevel="1">
      <c r="F4" s="1"/>
      <c r="G4" s="1"/>
      <c r="H4" s="1"/>
    </row>
    <row r="5" spans="1:12" hidden="1" outlineLevel="1">
      <c r="H5" s="1"/>
    </row>
    <row r="8" spans="1:12">
      <c r="E8" s="6" t="s">
        <v>143</v>
      </c>
    </row>
    <row r="9" spans="1:12">
      <c r="E9" s="8" t="s">
        <v>10</v>
      </c>
    </row>
    <row r="10" spans="1:12">
      <c r="E10" s="8" t="s">
        <v>11</v>
      </c>
    </row>
    <row r="11" spans="1:12">
      <c r="E11" s="8"/>
    </row>
    <row r="12" spans="1:12">
      <c r="C12" s="1" t="s">
        <v>1</v>
      </c>
      <c r="E12" s="107" t="s">
        <v>5</v>
      </c>
      <c r="F12" s="10" t="s">
        <v>71</v>
      </c>
      <c r="G12" s="10"/>
      <c r="H12" s="10"/>
      <c r="I12" s="109" t="s">
        <v>41</v>
      </c>
      <c r="J12" s="10" t="s">
        <v>149</v>
      </c>
      <c r="K12" s="10"/>
      <c r="L12" s="10"/>
    </row>
    <row r="13" spans="1:12" ht="30" customHeight="1">
      <c r="E13" s="108"/>
      <c r="F13" s="5" t="s">
        <v>72</v>
      </c>
      <c r="G13" s="5" t="s">
        <v>73</v>
      </c>
      <c r="H13" s="5" t="s">
        <v>74</v>
      </c>
      <c r="I13" s="110"/>
      <c r="J13" s="5" t="s">
        <v>72</v>
      </c>
      <c r="K13" s="5" t="s">
        <v>73</v>
      </c>
      <c r="L13" s="5" t="s">
        <v>74</v>
      </c>
    </row>
    <row r="14" spans="1:12">
      <c r="A14" s="1">
        <v>2015</v>
      </c>
      <c r="B14" s="1" t="s">
        <v>13</v>
      </c>
      <c r="C14" s="1" t="str">
        <f>$A14&amp;"_"&amp;$B14&amp;"_"</f>
        <v>2015_London_</v>
      </c>
      <c r="E14" s="2">
        <v>2015</v>
      </c>
      <c r="F14" s="3">
        <f t="array" aca="1" ref="F14" ca="1">ROUND(INDEX(INDIRECT($A$3),MATCH($C14&amp;F$3,INDEX(INDIRECT($A$3),0,1),0),F$2),-3)</f>
        <v>900000</v>
      </c>
      <c r="G14" s="3">
        <f t="array" aca="1" ref="G14" ca="1">ROUND(INDEX(INDIRECT($A$3),MATCH($C14&amp;G$3,INDEX(INDIRECT($A$3),0,1),0),G$2),-3)</f>
        <v>84000</v>
      </c>
      <c r="H14" s="3">
        <f t="array" aca="1" ref="H14" ca="1">ROUND(INDEX(INDIRECT($A$3),MATCH($C14&amp;H$3,INDEX(INDIRECT($A$3),0,1),0),H$2),-3)</f>
        <v>532000</v>
      </c>
      <c r="I14" s="3">
        <f ca="1">SUM(F14:H14)</f>
        <v>1516000</v>
      </c>
      <c r="J14" s="12">
        <f ca="1">F14/$I14</f>
        <v>0.59366754617414252</v>
      </c>
      <c r="K14" s="12">
        <f t="shared" ref="K14:L14" ca="1" si="0">G14/$I14</f>
        <v>5.5408970976253295E-2</v>
      </c>
      <c r="L14" s="12">
        <f t="shared" ca="1" si="0"/>
        <v>0.35092348284960423</v>
      </c>
    </row>
    <row r="15" spans="1:12">
      <c r="A15" s="1">
        <v>2016</v>
      </c>
      <c r="B15" s="1" t="s">
        <v>13</v>
      </c>
      <c r="C15" s="1" t="str">
        <f t="shared" ref="C15:C21" si="1">$A15&amp;"_"&amp;$B15&amp;"_"</f>
        <v>2016_London_</v>
      </c>
      <c r="E15" s="2">
        <v>2016</v>
      </c>
      <c r="F15" s="3">
        <f t="array" aca="1" ref="F15" ca="1">ROUND(INDEX(INDIRECT($A$3),MATCH($C15&amp;F$3,INDEX(INDIRECT($A$3),0,1),0),F$2),-3)</f>
        <v>921000</v>
      </c>
      <c r="G15" s="3">
        <f t="array" aca="1" ref="G15" ca="1">ROUND(INDEX(INDIRECT($A$3),MATCH($C15&amp;G$3,INDEX(INDIRECT($A$3),0,1),0),G$2),-3)</f>
        <v>78000</v>
      </c>
      <c r="H15" s="3">
        <f t="array" aca="1" ref="H15" ca="1">ROUND(INDEX(INDIRECT($A$3),MATCH($C15&amp;H$3,INDEX(INDIRECT($A$3),0,1),0),H$2),-3)</f>
        <v>545000</v>
      </c>
      <c r="I15" s="3">
        <f t="shared" ref="I15:I21" ca="1" si="2">SUM(F15:H15)</f>
        <v>1544000</v>
      </c>
      <c r="J15" s="12">
        <f t="shared" ref="J15:J21" ca="1" si="3">F15/$I15</f>
        <v>0.59650259067357514</v>
      </c>
      <c r="K15" s="12">
        <f t="shared" ref="K15:K21" ca="1" si="4">G15/$I15</f>
        <v>5.0518134715025906E-2</v>
      </c>
      <c r="L15" s="12">
        <f t="shared" ref="L15:L21" ca="1" si="5">H15/$I15</f>
        <v>0.35297927461139894</v>
      </c>
    </row>
    <row r="16" spans="1:12">
      <c r="A16" s="1">
        <v>2017</v>
      </c>
      <c r="B16" s="1" t="s">
        <v>13</v>
      </c>
      <c r="C16" s="1" t="str">
        <f t="shared" si="1"/>
        <v>2017_London_</v>
      </c>
      <c r="E16" s="2">
        <v>2017</v>
      </c>
      <c r="F16" s="3">
        <f t="array" aca="1" ref="F16" ca="1">ROUND(INDEX(INDIRECT($A$3),MATCH($C16&amp;F$3,INDEX(INDIRECT($A$3),0,1),0),F$2),-3)</f>
        <v>990000</v>
      </c>
      <c r="G16" s="3">
        <f t="array" aca="1" ref="G16" ca="1">ROUND(INDEX(INDIRECT($A$3),MATCH($C16&amp;G$3,INDEX(INDIRECT($A$3),0,1),0),G$2),-3)</f>
        <v>72000</v>
      </c>
      <c r="H16" s="3">
        <f t="array" aca="1" ref="H16" ca="1">ROUND(INDEX(INDIRECT($A$3),MATCH($C16&amp;H$3,INDEX(INDIRECT($A$3),0,1),0),H$2),-3)</f>
        <v>535000</v>
      </c>
      <c r="I16" s="3">
        <f t="shared" ca="1" si="2"/>
        <v>1597000</v>
      </c>
      <c r="J16" s="12">
        <f t="shared" ca="1" si="3"/>
        <v>0.61991233562930492</v>
      </c>
      <c r="K16" s="12">
        <f t="shared" ca="1" si="4"/>
        <v>4.5084533500313086E-2</v>
      </c>
      <c r="L16" s="12">
        <f t="shared" ca="1" si="5"/>
        <v>0.33500313087038197</v>
      </c>
    </row>
    <row r="17" spans="1:12">
      <c r="A17" s="1">
        <v>2018</v>
      </c>
      <c r="B17" s="1" t="s">
        <v>13</v>
      </c>
      <c r="C17" s="1" t="str">
        <f t="shared" si="1"/>
        <v>2018_London_</v>
      </c>
      <c r="E17" s="2">
        <v>2018</v>
      </c>
      <c r="F17" s="3">
        <f t="array" aca="1" ref="F17" ca="1">ROUND(INDEX(INDIRECT($A$3),MATCH($C17&amp;F$3,INDEX(INDIRECT($A$3),0,1),0),F$2),-3)</f>
        <v>884000</v>
      </c>
      <c r="G17" s="3">
        <f t="array" aca="1" ref="G17" ca="1">ROUND(INDEX(INDIRECT($A$3),MATCH($C17&amp;G$3,INDEX(INDIRECT($A$3),0,1),0),G$2),-3)</f>
        <v>98000</v>
      </c>
      <c r="H17" s="3">
        <f t="array" aca="1" ref="H17" ca="1">ROUND(INDEX(INDIRECT($A$3),MATCH($C17&amp;H$3,INDEX(INDIRECT($A$3),0,1),0),H$2),-3)</f>
        <v>478000</v>
      </c>
      <c r="I17" s="3">
        <f t="shared" ca="1" si="2"/>
        <v>1460000</v>
      </c>
      <c r="J17" s="12">
        <f t="shared" ca="1" si="3"/>
        <v>0.60547945205479448</v>
      </c>
      <c r="K17" s="12">
        <f t="shared" ca="1" si="4"/>
        <v>6.7123287671232879E-2</v>
      </c>
      <c r="L17" s="12">
        <f t="shared" ca="1" si="5"/>
        <v>0.32739726027397259</v>
      </c>
    </row>
    <row r="18" spans="1:12">
      <c r="A18" s="1">
        <v>2019</v>
      </c>
      <c r="B18" s="1" t="s">
        <v>13</v>
      </c>
      <c r="C18" s="1" t="str">
        <f t="shared" si="1"/>
        <v>2019_London_</v>
      </c>
      <c r="E18" s="2">
        <v>2019</v>
      </c>
      <c r="F18" s="3">
        <f t="array" aca="1" ref="F18" ca="1">ROUND(INDEX(INDIRECT($A$3),MATCH($C18&amp;F$3,INDEX(INDIRECT($A$3),0,1),0),F$2),-3)</f>
        <v>896000</v>
      </c>
      <c r="G18" s="3">
        <f t="array" aca="1" ref="G18" ca="1">ROUND(INDEX(INDIRECT($A$3),MATCH($C18&amp;G$3,INDEX(INDIRECT($A$3),0,1),0),G$2),-3)</f>
        <v>103000</v>
      </c>
      <c r="H18" s="3">
        <f t="array" aca="1" ref="H18" ca="1">ROUND(INDEX(INDIRECT($A$3),MATCH($C18&amp;H$3,INDEX(INDIRECT($A$3),0,1),0),H$2),-3)</f>
        <v>527000</v>
      </c>
      <c r="I18" s="3">
        <f t="shared" ca="1" si="2"/>
        <v>1526000</v>
      </c>
      <c r="J18" s="12">
        <f t="shared" ca="1" si="3"/>
        <v>0.58715596330275233</v>
      </c>
      <c r="K18" s="12">
        <f t="shared" ca="1" si="4"/>
        <v>6.7496723460026206E-2</v>
      </c>
      <c r="L18" s="12">
        <f t="shared" ca="1" si="5"/>
        <v>0.34534731323722151</v>
      </c>
    </row>
    <row r="19" spans="1:12">
      <c r="A19" s="1">
        <v>2020</v>
      </c>
      <c r="B19" s="1" t="s">
        <v>13</v>
      </c>
      <c r="C19" s="1" t="str">
        <f t="shared" si="1"/>
        <v>2020_London_</v>
      </c>
      <c r="E19" s="2">
        <v>2020</v>
      </c>
      <c r="F19" s="3">
        <f t="array" aca="1" ref="F19" ca="1">ROUND(INDEX(INDIRECT($A$3),MATCH($C19&amp;F$3,INDEX(INDIRECT($A$3),0,1),0),F$2),-3)</f>
        <v>920000</v>
      </c>
      <c r="G19" s="3">
        <f t="array" aca="1" ref="G19" ca="1">ROUND(INDEX(INDIRECT($A$3),MATCH($C19&amp;G$3,INDEX(INDIRECT($A$3),0,1),0),G$2),-3)</f>
        <v>78000</v>
      </c>
      <c r="H19" s="3">
        <f t="array" aca="1" ref="H19" ca="1">ROUND(INDEX(INDIRECT($A$3),MATCH($C19&amp;H$3,INDEX(INDIRECT($A$3),0,1),0),H$2),-3)</f>
        <v>457000</v>
      </c>
      <c r="I19" s="3">
        <f t="shared" ca="1" si="2"/>
        <v>1455000</v>
      </c>
      <c r="J19" s="12">
        <f t="shared" ca="1" si="3"/>
        <v>0.63230240549828176</v>
      </c>
      <c r="K19" s="12">
        <f t="shared" ca="1" si="4"/>
        <v>5.3608247422680409E-2</v>
      </c>
      <c r="L19" s="12">
        <f t="shared" ca="1" si="5"/>
        <v>0.3140893470790378</v>
      </c>
    </row>
    <row r="20" spans="1:12">
      <c r="A20" s="1">
        <v>2021</v>
      </c>
      <c r="B20" s="1" t="s">
        <v>13</v>
      </c>
      <c r="C20" s="1" t="str">
        <f t="shared" si="1"/>
        <v>2021_London_</v>
      </c>
      <c r="E20" s="2">
        <v>2021</v>
      </c>
      <c r="F20" s="3">
        <f t="array" aca="1" ref="F20" ca="1">ROUND(INDEX(INDIRECT($A$3),MATCH($C20&amp;F$3,INDEX(INDIRECT($A$3),0,1),0),F$2),-3)</f>
        <v>935000</v>
      </c>
      <c r="G20" s="3">
        <f t="array" aca="1" ref="G20" ca="1">ROUND(INDEX(INDIRECT($A$3),MATCH($C20&amp;G$3,INDEX(INDIRECT($A$3),0,1),0),G$2),-3)</f>
        <v>65000</v>
      </c>
      <c r="H20" s="3">
        <f t="array" aca="1" ref="H20" ca="1">ROUND(INDEX(INDIRECT($A$3),MATCH($C20&amp;H$3,INDEX(INDIRECT($A$3),0,1),0),H$2),-3)</f>
        <v>468000</v>
      </c>
      <c r="I20" s="3">
        <f t="shared" ca="1" si="2"/>
        <v>1468000</v>
      </c>
      <c r="J20" s="12">
        <f t="shared" ca="1" si="3"/>
        <v>0.63692098092643057</v>
      </c>
      <c r="K20" s="12">
        <f t="shared" ca="1" si="4"/>
        <v>4.4277929155313353E-2</v>
      </c>
      <c r="L20" s="12">
        <f t="shared" ca="1" si="5"/>
        <v>0.31880108991825612</v>
      </c>
    </row>
    <row r="21" spans="1:12">
      <c r="A21" s="1">
        <v>2022</v>
      </c>
      <c r="B21" s="1" t="s">
        <v>13</v>
      </c>
      <c r="C21" s="1" t="str">
        <f t="shared" si="1"/>
        <v>2022_London_</v>
      </c>
      <c r="E21" s="2">
        <v>2022</v>
      </c>
      <c r="F21" s="3">
        <f t="array" aca="1" ref="F21" ca="1">ROUND(INDEX(INDIRECT($A$3),MATCH($C21&amp;F$3,INDEX(INDIRECT($A$3),0,1),0),F$2),-3)</f>
        <v>831000</v>
      </c>
      <c r="G21" s="3">
        <f t="array" aca="1" ref="G21" ca="1">ROUND(INDEX(INDIRECT($A$3),MATCH($C21&amp;G$3,INDEX(INDIRECT($A$3),0,1),0),G$2),-3)</f>
        <v>84000</v>
      </c>
      <c r="H21" s="3">
        <f t="array" aca="1" ref="H21" ca="1">ROUND(INDEX(INDIRECT($A$3),MATCH($C21&amp;H$3,INDEX(INDIRECT($A$3),0,1),0),H$2),-3)</f>
        <v>457000</v>
      </c>
      <c r="I21" s="3">
        <f t="shared" ca="1" si="2"/>
        <v>1372000</v>
      </c>
      <c r="J21" s="12">
        <f t="shared" ca="1" si="3"/>
        <v>0.60568513119533529</v>
      </c>
      <c r="K21" s="12">
        <f t="shared" ca="1" si="4"/>
        <v>6.1224489795918366E-2</v>
      </c>
      <c r="L21" s="12">
        <f t="shared" ca="1" si="5"/>
        <v>0.33309037900874633</v>
      </c>
    </row>
    <row r="22" spans="1:12" ht="45" customHeight="1">
      <c r="A22" s="1"/>
      <c r="B22" s="1"/>
      <c r="C22" s="1"/>
      <c r="E22" s="14" t="s">
        <v>142</v>
      </c>
      <c r="F22" s="15">
        <f ca="1">F21-F16</f>
        <v>-159000</v>
      </c>
      <c r="G22" s="15">
        <f t="shared" ref="G22:I22" ca="1" si="6">G21-G16</f>
        <v>12000</v>
      </c>
      <c r="H22" s="15">
        <f t="shared" ca="1" si="6"/>
        <v>-78000</v>
      </c>
      <c r="I22" s="15">
        <f t="shared" ca="1" si="6"/>
        <v>-225000</v>
      </c>
      <c r="J22" s="13"/>
      <c r="K22" s="13"/>
      <c r="L22" s="13"/>
    </row>
    <row r="24" spans="1:12">
      <c r="E24" s="8"/>
    </row>
    <row r="33" spans="1:9">
      <c r="E33" s="6" t="s">
        <v>15</v>
      </c>
    </row>
    <row r="35" spans="1:9">
      <c r="C35" s="1" t="s">
        <v>1</v>
      </c>
      <c r="E35" s="107" t="s">
        <v>5</v>
      </c>
      <c r="F35" s="10" t="s">
        <v>55</v>
      </c>
      <c r="G35" s="10"/>
      <c r="H35" s="10"/>
      <c r="I35" s="109" t="s">
        <v>41</v>
      </c>
    </row>
    <row r="36" spans="1:9" ht="30" customHeight="1">
      <c r="E36" s="108"/>
      <c r="F36" s="5" t="s">
        <v>56</v>
      </c>
      <c r="G36" s="5" t="s">
        <v>57</v>
      </c>
      <c r="H36" s="5" t="s">
        <v>54</v>
      </c>
      <c r="I36" s="110"/>
    </row>
    <row r="37" spans="1:9">
      <c r="A37" s="1">
        <v>2015</v>
      </c>
      <c r="B37" s="1" t="s">
        <v>14</v>
      </c>
      <c r="C37" s="1" t="str">
        <f>$A37&amp;"_"&amp;$B37&amp;"_"</f>
        <v>2015_Not London_</v>
      </c>
      <c r="E37" s="2">
        <v>2015</v>
      </c>
      <c r="F37" s="3">
        <f t="array" aca="1" ref="F37" ca="1">ROUND(INDEX(INDIRECT($A$3),MATCH($C37&amp;F$3,INDEX(INDIRECT($A$3),0,1),0),F$2),-3)</f>
        <v>4743000</v>
      </c>
      <c r="G37" s="3">
        <f t="array" aca="1" ref="G37" ca="1">ROUND(INDEX(INDIRECT($A$3),MATCH($C37&amp;G$3,INDEX(INDIRECT($A$3),0,1),0),G$2),-3)</f>
        <v>523000</v>
      </c>
      <c r="H37" s="3">
        <f t="array" aca="1" ref="H37" ca="1">ROUND(INDEX(INDIRECT($A$3),MATCH($C37&amp;H$3,INDEX(INDIRECT($A$3),0,1),0),H$2),-3)</f>
        <v>2583000</v>
      </c>
      <c r="I37" s="3">
        <f ca="1">SUM(F37:H37)</f>
        <v>7849000</v>
      </c>
    </row>
    <row r="38" spans="1:9">
      <c r="A38" s="1">
        <v>2016</v>
      </c>
      <c r="B38" s="1" t="s">
        <v>14</v>
      </c>
      <c r="C38" s="1" t="str">
        <f t="shared" ref="C38:C44" si="7">$A38&amp;"_"&amp;$B38&amp;"_"</f>
        <v>2016_Not London_</v>
      </c>
      <c r="E38" s="2">
        <v>2016</v>
      </c>
      <c r="F38" s="3">
        <f t="array" aca="1" ref="F38" ca="1">ROUND(INDEX(INDIRECT($A$3),MATCH($C38&amp;F$3,INDEX(INDIRECT($A$3),0,1),0),F$2),-3)</f>
        <v>4852000</v>
      </c>
      <c r="G38" s="3">
        <f t="array" aca="1" ref="G38" ca="1">ROUND(INDEX(INDIRECT($A$3),MATCH($C38&amp;G$3,INDEX(INDIRECT($A$3),0,1),0),G$2),-3)</f>
        <v>506000</v>
      </c>
      <c r="H38" s="3">
        <f t="array" aca="1" ref="H38" ca="1">ROUND(INDEX(INDIRECT($A$3),MATCH($C38&amp;H$3,INDEX(INDIRECT($A$3),0,1),0),H$2),-3)</f>
        <v>2554000</v>
      </c>
      <c r="I38" s="3">
        <f t="shared" ref="I38:I44" ca="1" si="8">SUM(F38:H38)</f>
        <v>7912000</v>
      </c>
    </row>
    <row r="39" spans="1:9">
      <c r="A39" s="1">
        <v>2017</v>
      </c>
      <c r="B39" s="1" t="s">
        <v>14</v>
      </c>
      <c r="C39" s="1" t="str">
        <f t="shared" si="7"/>
        <v>2017_Not London_</v>
      </c>
      <c r="E39" s="2">
        <v>2017</v>
      </c>
      <c r="F39" s="3">
        <f t="array" aca="1" ref="F39" ca="1">ROUND(INDEX(INDIRECT($A$3),MATCH($C39&amp;F$3,INDEX(INDIRECT($A$3),0,1),0),F$2),-3)</f>
        <v>4622000</v>
      </c>
      <c r="G39" s="3">
        <f t="array" aca="1" ref="G39" ca="1">ROUND(INDEX(INDIRECT($A$3),MATCH($C39&amp;G$3,INDEX(INDIRECT($A$3),0,1),0),G$2),-3)</f>
        <v>598000</v>
      </c>
      <c r="H39" s="3">
        <f t="array" aca="1" ref="H39" ca="1">ROUND(INDEX(INDIRECT($A$3),MATCH($C39&amp;H$3,INDEX(INDIRECT($A$3),0,1),0),H$2),-3)</f>
        <v>2582000</v>
      </c>
      <c r="I39" s="3">
        <f t="shared" ca="1" si="8"/>
        <v>7802000</v>
      </c>
    </row>
    <row r="40" spans="1:9">
      <c r="A40" s="1">
        <v>2018</v>
      </c>
      <c r="B40" s="1" t="s">
        <v>14</v>
      </c>
      <c r="C40" s="1" t="str">
        <f t="shared" si="7"/>
        <v>2018_Not London_</v>
      </c>
      <c r="E40" s="2">
        <v>2018</v>
      </c>
      <c r="F40" s="3">
        <f t="array" aca="1" ref="F40" ca="1">ROUND(INDEX(INDIRECT($A$3),MATCH($C40&amp;F$3,INDEX(INDIRECT($A$3),0,1),0),F$2),-3)</f>
        <v>4630000</v>
      </c>
      <c r="G40" s="3">
        <f t="array" aca="1" ref="G40" ca="1">ROUND(INDEX(INDIRECT($A$3),MATCH($C40&amp;G$3,INDEX(INDIRECT($A$3),0,1),0),G$2),-3)</f>
        <v>564000</v>
      </c>
      <c r="H40" s="3">
        <f t="array" aca="1" ref="H40" ca="1">ROUND(INDEX(INDIRECT($A$3),MATCH($C40&amp;H$3,INDEX(INDIRECT($A$3),0,1),0),H$2),-3)</f>
        <v>2500000</v>
      </c>
      <c r="I40" s="3">
        <f t="shared" ca="1" si="8"/>
        <v>7694000</v>
      </c>
    </row>
    <row r="41" spans="1:9">
      <c r="A41" s="1">
        <v>2019</v>
      </c>
      <c r="B41" s="1" t="s">
        <v>14</v>
      </c>
      <c r="C41" s="1" t="str">
        <f t="shared" si="7"/>
        <v>2019_Not London_</v>
      </c>
      <c r="E41" s="2">
        <v>2019</v>
      </c>
      <c r="F41" s="3">
        <f t="array" aca="1" ref="F41" ca="1">ROUND(INDEX(INDIRECT($A$3),MATCH($C41&amp;F$3,INDEX(INDIRECT($A$3),0,1),0),F$2),-3)</f>
        <v>4591000</v>
      </c>
      <c r="G41" s="3">
        <f t="array" aca="1" ref="G41" ca="1">ROUND(INDEX(INDIRECT($A$3),MATCH($C41&amp;G$3,INDEX(INDIRECT($A$3),0,1),0),G$2),-3)</f>
        <v>597000</v>
      </c>
      <c r="H41" s="3">
        <f t="array" aca="1" ref="H41" ca="1">ROUND(INDEX(INDIRECT($A$3),MATCH($C41&amp;H$3,INDEX(INDIRECT($A$3),0,1),0),H$2),-3)</f>
        <v>2572000</v>
      </c>
      <c r="I41" s="3">
        <f t="shared" ca="1" si="8"/>
        <v>7760000</v>
      </c>
    </row>
    <row r="42" spans="1:9">
      <c r="A42" s="1">
        <v>2020</v>
      </c>
      <c r="B42" s="1" t="s">
        <v>14</v>
      </c>
      <c r="C42" s="1" t="str">
        <f t="shared" si="7"/>
        <v>2020_Not London_</v>
      </c>
      <c r="E42" s="2">
        <v>2020</v>
      </c>
      <c r="F42" s="3">
        <f t="array" aca="1" ref="F42" ca="1">ROUND(INDEX(INDIRECT($A$3),MATCH($C42&amp;F$3,INDEX(INDIRECT($A$3),0,1),0),F$2),-3)</f>
        <v>4306000</v>
      </c>
      <c r="G42" s="3">
        <f t="array" aca="1" ref="G42" ca="1">ROUND(INDEX(INDIRECT($A$3),MATCH($C42&amp;G$3,INDEX(INDIRECT($A$3),0,1),0),G$2),-3)</f>
        <v>539000</v>
      </c>
      <c r="H42" s="3">
        <f t="array" aca="1" ref="H42" ca="1">ROUND(INDEX(INDIRECT($A$3),MATCH($C42&amp;H$3,INDEX(INDIRECT($A$3),0,1),0),H$2),-3)</f>
        <v>2517000</v>
      </c>
      <c r="I42" s="3">
        <f t="shared" ca="1" si="8"/>
        <v>7362000</v>
      </c>
    </row>
    <row r="43" spans="1:9">
      <c r="A43" s="1">
        <v>2021</v>
      </c>
      <c r="B43" s="1" t="s">
        <v>14</v>
      </c>
      <c r="C43" s="1" t="str">
        <f t="shared" si="7"/>
        <v>2021_Not London_</v>
      </c>
      <c r="E43" s="2">
        <v>2021</v>
      </c>
      <c r="F43" s="3">
        <f t="array" aca="1" ref="F43" ca="1">ROUND(INDEX(INDIRECT($A$3),MATCH($C43&amp;F$3,INDEX(INDIRECT($A$3),0,1),0),F$2),-3)</f>
        <v>4241000</v>
      </c>
      <c r="G43" s="3">
        <f t="array" aca="1" ref="G43" ca="1">ROUND(INDEX(INDIRECT($A$3),MATCH($C43&amp;G$3,INDEX(INDIRECT($A$3),0,1),0),G$2),-3)</f>
        <v>530000</v>
      </c>
      <c r="H43" s="3">
        <f t="array" aca="1" ref="H43" ca="1">ROUND(INDEX(INDIRECT($A$3),MATCH($C43&amp;H$3,INDEX(INDIRECT($A$3),0,1),0),H$2),-3)</f>
        <v>2343000</v>
      </c>
      <c r="I43" s="3">
        <f t="shared" ca="1" si="8"/>
        <v>7114000</v>
      </c>
    </row>
    <row r="44" spans="1:9">
      <c r="A44" s="1">
        <v>2022</v>
      </c>
      <c r="B44" s="1" t="s">
        <v>14</v>
      </c>
      <c r="C44" s="1" t="str">
        <f t="shared" si="7"/>
        <v>2022_Not London_</v>
      </c>
      <c r="E44" s="2">
        <v>2022</v>
      </c>
      <c r="F44" s="3">
        <f t="array" aca="1" ref="F44" ca="1">ROUND(INDEX(INDIRECT($A$3),MATCH($C44&amp;F$3,INDEX(INDIRECT($A$3),0,1),0),F$2),-3)</f>
        <v>4386000</v>
      </c>
      <c r="G44" s="3">
        <f t="array" aca="1" ref="G44" ca="1">ROUND(INDEX(INDIRECT($A$3),MATCH($C44&amp;G$3,INDEX(INDIRECT($A$3),0,1),0),G$2),-3)</f>
        <v>598000</v>
      </c>
      <c r="H44" s="3">
        <f t="array" aca="1" ref="H44" ca="1">ROUND(INDEX(INDIRECT($A$3),MATCH($C44&amp;H$3,INDEX(INDIRECT($A$3),0,1),0),H$2),-3)</f>
        <v>2357000</v>
      </c>
      <c r="I44" s="3">
        <f t="shared" ca="1" si="8"/>
        <v>7341000</v>
      </c>
    </row>
  </sheetData>
  <mergeCells count="4">
    <mergeCell ref="E12:E13"/>
    <mergeCell ref="I12:I13"/>
    <mergeCell ref="E35:E36"/>
    <mergeCell ref="I35:I36"/>
  </mergeCells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79998168889431442"/>
  </sheetPr>
  <dimension ref="A1:M37"/>
  <sheetViews>
    <sheetView showGridLines="0" topLeftCell="E10" zoomScale="115" zoomScaleNormal="115" workbookViewId="0">
      <selection activeCell="J30" sqref="J30"/>
    </sheetView>
  </sheetViews>
  <sheetFormatPr defaultColWidth="11.42578125" defaultRowHeight="15" outlineLevelRow="1" outlineLevelCol="1"/>
  <cols>
    <col min="1" max="3" width="11.42578125" hidden="1" customWidth="1" outlineLevel="1"/>
    <col min="4" max="4" width="16.7109375" hidden="1" customWidth="1" outlineLevel="1"/>
    <col min="5" max="5" width="4.7109375" customWidth="1"/>
    <col min="6" max="6" width="26.5703125" customWidth="1"/>
    <col min="7" max="9" width="20.28515625" customWidth="1"/>
    <col min="10" max="10" width="11.85546875" customWidth="1"/>
    <col min="11" max="13" width="16.7109375" customWidth="1"/>
  </cols>
  <sheetData>
    <row r="1" spans="1:13" hidden="1" outlineLevel="1">
      <c r="G1" s="1" t="s">
        <v>0</v>
      </c>
      <c r="H1" s="1" t="s">
        <v>0</v>
      </c>
      <c r="I1" s="1" t="s">
        <v>0</v>
      </c>
    </row>
    <row r="2" spans="1:13" hidden="1" outlineLevel="1">
      <c r="G2" s="1">
        <f ca="1">MATCH(G$1,INDEX(INDIRECT($A$3),1,0),0)</f>
        <v>8</v>
      </c>
      <c r="H2" s="1">
        <f ca="1">MATCH(H$1,INDEX(INDIRECT($A$3),1,0),0)</f>
        <v>8</v>
      </c>
      <c r="I2" s="1">
        <f ca="1">MATCH(I$1,INDEX(INDIRECT($A$3),1,0),0)</f>
        <v>8</v>
      </c>
    </row>
    <row r="3" spans="1:13" hidden="1" outlineLevel="1">
      <c r="A3" s="1" t="s">
        <v>122</v>
      </c>
      <c r="B3" s="1"/>
      <c r="C3" s="1"/>
      <c r="G3" s="11" t="s">
        <v>126</v>
      </c>
      <c r="H3" s="11" t="s">
        <v>127</v>
      </c>
      <c r="I3" s="11" t="s">
        <v>128</v>
      </c>
    </row>
    <row r="4" spans="1:13" hidden="1" outlineLevel="1">
      <c r="G4" s="1"/>
      <c r="H4" s="1"/>
      <c r="I4" s="1"/>
    </row>
    <row r="5" spans="1:13" hidden="1" outlineLevel="1">
      <c r="I5" s="1"/>
    </row>
    <row r="8" spans="1:13">
      <c r="F8" s="6" t="s">
        <v>144</v>
      </c>
    </row>
    <row r="9" spans="1:13">
      <c r="F9" s="8" t="s">
        <v>10</v>
      </c>
    </row>
    <row r="10" spans="1:13">
      <c r="F10" s="8" t="s">
        <v>11</v>
      </c>
    </row>
    <row r="11" spans="1:13">
      <c r="F11" s="8"/>
    </row>
    <row r="12" spans="1:13">
      <c r="D12" s="1" t="s">
        <v>1</v>
      </c>
      <c r="F12" s="107" t="s">
        <v>89</v>
      </c>
      <c r="G12" s="10" t="s">
        <v>150</v>
      </c>
      <c r="H12" s="10"/>
      <c r="I12" s="10"/>
      <c r="J12" s="109" t="s">
        <v>41</v>
      </c>
      <c r="K12" s="10" t="s">
        <v>151</v>
      </c>
      <c r="L12" s="10"/>
      <c r="M12" s="10"/>
    </row>
    <row r="13" spans="1:13" ht="30" customHeight="1">
      <c r="F13" s="108"/>
      <c r="G13" s="5" t="s">
        <v>123</v>
      </c>
      <c r="H13" s="5" t="s">
        <v>124</v>
      </c>
      <c r="I13" s="5" t="s">
        <v>125</v>
      </c>
      <c r="J13" s="110"/>
      <c r="K13" s="5" t="s">
        <v>123</v>
      </c>
      <c r="L13" s="5" t="s">
        <v>124</v>
      </c>
      <c r="M13" s="5" t="s">
        <v>125</v>
      </c>
    </row>
    <row r="14" spans="1:13">
      <c r="A14" s="1">
        <v>2022</v>
      </c>
      <c r="B14" s="1" t="s">
        <v>13</v>
      </c>
      <c r="C14" s="1" t="s">
        <v>111</v>
      </c>
      <c r="D14" s="1" t="str">
        <f>"_"&amp;$B14&amp;"_"&amp;$C14</f>
        <v>_London_D</v>
      </c>
      <c r="F14" s="2" t="s">
        <v>129</v>
      </c>
      <c r="G14" s="3">
        <f t="array" aca="1" ref="G14" ca="1">_xlfn.IFNA(ROUND(INDEX(INDIRECT($A$3),MATCH($A14&amp;G$3&amp;$D14,INDEX(INDIRECT($A$3),0,1),0),G$2),-3),"")</f>
        <v>70000</v>
      </c>
      <c r="H14" s="3">
        <f t="array" aca="1" ref="H14" ca="1">_xlfn.IFNA(ROUND(INDEX(INDIRECT($A$3),MATCH($A14&amp;H$3&amp;$D14,INDEX(INDIRECT($A$3),0,1),0),H$2),-3),"")</f>
        <v>67000</v>
      </c>
      <c r="I14" s="3">
        <f t="array" aca="1" ref="I14" ca="1">_xlfn.IFNA(ROUND(INDEX(INDIRECT($A$3),MATCH($A14&amp;I$3&amp;$D14,INDEX(INDIRECT($A$3),0,1),0),I$2),-3),"")</f>
        <v>3632000</v>
      </c>
      <c r="J14" s="3">
        <f ca="1">SUM(G14:I14)</f>
        <v>3769000</v>
      </c>
      <c r="K14" s="12">
        <f t="shared" ref="K14:M20" ca="1" si="0">G14/$J14</f>
        <v>1.8572565667285754E-2</v>
      </c>
      <c r="L14" s="12">
        <f t="shared" ca="1" si="0"/>
        <v>1.777659856725922E-2</v>
      </c>
      <c r="M14" s="12">
        <f t="shared" ca="1" si="0"/>
        <v>0.96365083576545507</v>
      </c>
    </row>
    <row r="15" spans="1:13">
      <c r="A15" s="1">
        <v>2022</v>
      </c>
      <c r="B15" s="1" t="s">
        <v>13</v>
      </c>
      <c r="C15" s="1" t="s">
        <v>112</v>
      </c>
      <c r="D15" s="1" t="str">
        <f t="shared" ref="D15:D20" si="1">"_"&amp;$B15&amp;"_"&amp;$C15</f>
        <v>_London_E</v>
      </c>
      <c r="F15" s="2" t="s">
        <v>130</v>
      </c>
      <c r="G15" s="3">
        <f t="array" aca="1" ref="G15" ca="1">_xlfn.IFNA(ROUND(INDEX(INDIRECT($A$3),MATCH($A15&amp;G$3&amp;$D15,INDEX(INDIRECT($A$3),0,1),0),G$2),-3),"")</f>
        <v>5000</v>
      </c>
      <c r="H15" s="3">
        <f t="array" aca="1" ref="H15" ca="1">_xlfn.IFNA(ROUND(INDEX(INDIRECT($A$3),MATCH($A15&amp;H$3&amp;$D15,INDEX(INDIRECT($A$3),0,1),0),H$2),-3),"")</f>
        <v>11000</v>
      </c>
      <c r="I15" s="3">
        <f t="array" aca="1" ref="I15" ca="1">_xlfn.IFNA(ROUND(INDEX(INDIRECT($A$3),MATCH($A15&amp;I$3&amp;$D15,INDEX(INDIRECT($A$3),0,1),0),I$2),-3),"")</f>
        <v>38000</v>
      </c>
      <c r="J15" s="3">
        <f t="shared" ref="J15:J20" ca="1" si="2">SUM(G15:I15)</f>
        <v>54000</v>
      </c>
      <c r="K15" s="12">
        <f t="shared" ca="1" si="0"/>
        <v>9.2592592592592587E-2</v>
      </c>
      <c r="L15" s="12">
        <f t="shared" ca="1" si="0"/>
        <v>0.20370370370370369</v>
      </c>
      <c r="M15" s="12">
        <f t="shared" ca="1" si="0"/>
        <v>0.70370370370370372</v>
      </c>
    </row>
    <row r="16" spans="1:13">
      <c r="A16" s="1">
        <v>2022</v>
      </c>
      <c r="B16" s="1" t="s">
        <v>13</v>
      </c>
      <c r="C16" s="1" t="s">
        <v>113</v>
      </c>
      <c r="D16" s="1" t="str">
        <f t="shared" si="1"/>
        <v>_London_N</v>
      </c>
      <c r="F16" s="2" t="s">
        <v>131</v>
      </c>
      <c r="G16" s="3">
        <f t="array" aca="1" ref="G16" ca="1">_xlfn.IFNA(ROUND(INDEX(INDIRECT($A$3),MATCH($A16&amp;G$3&amp;$D16,INDEX(INDIRECT($A$3),0,1),0),G$2),-3),"")</f>
        <v>28000</v>
      </c>
      <c r="H16" s="3">
        <f t="array" aca="1" ref="H16" ca="1">_xlfn.IFNA(ROUND(INDEX(INDIRECT($A$3),MATCH($A16&amp;H$3&amp;$D16,INDEX(INDIRECT($A$3),0,1),0),H$2),-3),"")</f>
        <v>4000</v>
      </c>
      <c r="I16" s="3">
        <f t="array" aca="1" ref="I16" ca="1">_xlfn.IFNA(ROUND(INDEX(INDIRECT($A$3),MATCH($A16&amp;I$3&amp;$D16,INDEX(INDIRECT($A$3),0,1),0),I$2),-3),"")</f>
        <v>19000</v>
      </c>
      <c r="J16" s="3">
        <f t="shared" ref="J16:J19" ca="1" si="3">SUM(G16:I16)</f>
        <v>51000</v>
      </c>
      <c r="K16" s="12">
        <f t="shared" ref="K16:K19" ca="1" si="4">G16/$J16</f>
        <v>0.5490196078431373</v>
      </c>
      <c r="L16" s="12">
        <f t="shared" ref="L16:L19" ca="1" si="5">H16/$J16</f>
        <v>7.8431372549019607E-2</v>
      </c>
      <c r="M16" s="12">
        <f t="shared" ref="M16:M19" ca="1" si="6">I16/$J16</f>
        <v>0.37254901960784315</v>
      </c>
    </row>
    <row r="17" spans="1:13">
      <c r="A17" s="1">
        <v>2022</v>
      </c>
      <c r="B17" s="1" t="s">
        <v>13</v>
      </c>
      <c r="C17" s="1" t="s">
        <v>107</v>
      </c>
      <c r="D17" s="1" t="str">
        <f t="shared" si="1"/>
        <v>_London_D-E</v>
      </c>
      <c r="F17" s="2" t="s">
        <v>132</v>
      </c>
      <c r="G17" s="3">
        <f t="array" aca="1" ref="G17" ca="1">_xlfn.IFNA(ROUND(INDEX(INDIRECT($A$3),MATCH($A17&amp;G$3&amp;$D17,INDEX(INDIRECT($A$3),0,1),0),G$2),-3),"")</f>
        <v>141000</v>
      </c>
      <c r="H17" s="3">
        <f t="array" aca="1" ref="H17" ca="1">_xlfn.IFNA(ROUND(INDEX(INDIRECT($A$3),MATCH($A17&amp;H$3&amp;$D17,INDEX(INDIRECT($A$3),0,1),0),H$2),-3),"")</f>
        <v>17000</v>
      </c>
      <c r="I17" s="3">
        <f t="array" aca="1" ref="I17" ca="1">_xlfn.IFNA(ROUND(INDEX(INDIRECT($A$3),MATCH($A17&amp;I$3&amp;$D17,INDEX(INDIRECT($A$3),0,1),0),I$2),-3),"")</f>
        <v>618000</v>
      </c>
      <c r="J17" s="3">
        <f t="shared" ca="1" si="3"/>
        <v>776000</v>
      </c>
      <c r="K17" s="12">
        <f t="shared" ca="1" si="4"/>
        <v>0.18170103092783504</v>
      </c>
      <c r="L17" s="12">
        <f t="shared" ca="1" si="5"/>
        <v>2.1907216494845359E-2</v>
      </c>
      <c r="M17" s="12">
        <f t="shared" ca="1" si="6"/>
        <v>0.79639175257731953</v>
      </c>
    </row>
    <row r="18" spans="1:13">
      <c r="A18" s="1">
        <v>2022</v>
      </c>
      <c r="B18" s="1" t="s">
        <v>13</v>
      </c>
      <c r="C18" s="1" t="s">
        <v>109</v>
      </c>
      <c r="D18" s="1" t="str">
        <f t="shared" si="1"/>
        <v>_London_D-N</v>
      </c>
      <c r="F18" s="2" t="s">
        <v>133</v>
      </c>
      <c r="G18" s="3">
        <f t="array" aca="1" ref="G18" ca="1">_xlfn.IFNA(ROUND(INDEX(INDIRECT($A$3),MATCH($A18&amp;G$3&amp;$D18,INDEX(INDIRECT($A$3),0,1),0),G$2),-3),"")</f>
        <v>13000</v>
      </c>
      <c r="H18" s="3">
        <f t="array" aca="1" ref="H18" ca="1">_xlfn.IFNA(ROUND(INDEX(INDIRECT($A$3),MATCH($A18&amp;H$3&amp;$D18,INDEX(INDIRECT($A$3),0,1),0),H$2),-3),"")</f>
        <v>3000</v>
      </c>
      <c r="I18" s="3">
        <f t="array" aca="1" ref="I18" ca="1">_xlfn.IFNA(ROUND(INDEX(INDIRECT($A$3),MATCH($A18&amp;I$3&amp;$D18,INDEX(INDIRECT($A$3),0,1),0),I$2),-3),"")</f>
        <v>17000</v>
      </c>
      <c r="J18" s="3">
        <f t="shared" ca="1" si="3"/>
        <v>33000</v>
      </c>
      <c r="K18" s="12">
        <f t="shared" ca="1" si="4"/>
        <v>0.39393939393939392</v>
      </c>
      <c r="L18" s="12">
        <f t="shared" ca="1" si="5"/>
        <v>9.0909090909090912E-2</v>
      </c>
      <c r="M18" s="12">
        <f t="shared" ca="1" si="6"/>
        <v>0.51515151515151514</v>
      </c>
    </row>
    <row r="19" spans="1:13">
      <c r="A19" s="1">
        <v>2022</v>
      </c>
      <c r="B19" s="1" t="s">
        <v>13</v>
      </c>
      <c r="C19" s="1" t="s">
        <v>110</v>
      </c>
      <c r="D19" s="1" t="str">
        <f t="shared" si="1"/>
        <v>_London_E-N</v>
      </c>
      <c r="F19" s="2" t="s">
        <v>134</v>
      </c>
      <c r="G19" s="3">
        <f t="array" aca="1" ref="G19" ca="1">_xlfn.IFNA(ROUND(INDEX(INDIRECT($A$3),MATCH($A19&amp;G$3&amp;$D19,INDEX(INDIRECT($A$3),0,1),0),G$2),-3),"")</f>
        <v>12000</v>
      </c>
      <c r="H19" s="3" t="str">
        <f t="array" aca="1" ref="H19" ca="1">_xlfn.IFNA(ROUND(INDEX(INDIRECT($A$3),MATCH($A19&amp;H$3&amp;$D19,INDEX(INDIRECT($A$3),0,1),0),H$2),-3),"")</f>
        <v/>
      </c>
      <c r="I19" s="3">
        <f t="array" aca="1" ref="I19" ca="1">_xlfn.IFNA(ROUND(INDEX(INDIRECT($A$3),MATCH($A19&amp;I$3&amp;$D19,INDEX(INDIRECT($A$3),0,1),0),I$2),-3),"")</f>
        <v>6000</v>
      </c>
      <c r="J19" s="3">
        <f t="shared" ca="1" si="3"/>
        <v>18000</v>
      </c>
      <c r="K19" s="12">
        <f t="shared" ca="1" si="4"/>
        <v>0.66666666666666663</v>
      </c>
      <c r="L19" s="12" t="e">
        <f t="shared" ca="1" si="5"/>
        <v>#VALUE!</v>
      </c>
      <c r="M19" s="12">
        <f t="shared" ca="1" si="6"/>
        <v>0.33333333333333331</v>
      </c>
    </row>
    <row r="20" spans="1:13">
      <c r="A20" s="1">
        <v>2022</v>
      </c>
      <c r="B20" s="1" t="s">
        <v>13</v>
      </c>
      <c r="C20" s="1" t="s">
        <v>108</v>
      </c>
      <c r="D20" s="1" t="str">
        <f t="shared" si="1"/>
        <v>_London_D-E-N</v>
      </c>
      <c r="F20" s="2" t="s">
        <v>135</v>
      </c>
      <c r="G20" s="3">
        <f t="array" aca="1" ref="G20" ca="1">_xlfn.IFNA(ROUND(INDEX(INDIRECT($A$3),MATCH($A20&amp;G$3&amp;$D20,INDEX(INDIRECT($A$3),0,1),0),G$2),-3),"")</f>
        <v>236000</v>
      </c>
      <c r="H20" s="3">
        <f t="array" aca="1" ref="H20" ca="1">_xlfn.IFNA(ROUND(INDEX(INDIRECT($A$3),MATCH($A20&amp;H$3&amp;$D20,INDEX(INDIRECT($A$3),0,1),0),H$2),-3),"")</f>
        <v>34000</v>
      </c>
      <c r="I20" s="3">
        <f t="array" aca="1" ref="I20" ca="1">_xlfn.IFNA(ROUND(INDEX(INDIRECT($A$3),MATCH($A20&amp;I$3&amp;$D20,INDEX(INDIRECT($A$3),0,1),0),I$2),-3),"")</f>
        <v>169000</v>
      </c>
      <c r="J20" s="3">
        <f t="shared" ca="1" si="2"/>
        <v>439000</v>
      </c>
      <c r="K20" s="12">
        <f t="shared" ca="1" si="0"/>
        <v>0.5375854214123007</v>
      </c>
      <c r="L20" s="12">
        <f t="shared" ca="1" si="0"/>
        <v>7.7448747152619596E-2</v>
      </c>
      <c r="M20" s="12">
        <f t="shared" ca="1" si="0"/>
        <v>0.38496583143507973</v>
      </c>
    </row>
    <row r="22" spans="1:13">
      <c r="F22" s="8"/>
    </row>
    <row r="30" spans="1:13">
      <c r="F30" s="6" t="s">
        <v>136</v>
      </c>
    </row>
    <row r="32" spans="1:13">
      <c r="F32" s="107" t="s">
        <v>89</v>
      </c>
      <c r="G32" s="10" t="s">
        <v>150</v>
      </c>
      <c r="H32" s="10"/>
      <c r="I32" s="10"/>
      <c r="J32" s="109" t="s">
        <v>41</v>
      </c>
      <c r="K32" s="10" t="s">
        <v>151</v>
      </c>
      <c r="L32" s="10"/>
      <c r="M32" s="10"/>
    </row>
    <row r="33" spans="6:13">
      <c r="F33" s="108"/>
      <c r="G33" s="5" t="s">
        <v>123</v>
      </c>
      <c r="H33" s="5" t="s">
        <v>124</v>
      </c>
      <c r="I33" s="5" t="s">
        <v>125</v>
      </c>
      <c r="J33" s="110"/>
      <c r="K33" s="5" t="s">
        <v>123</v>
      </c>
      <c r="L33" s="5" t="s">
        <v>124</v>
      </c>
      <c r="M33" s="5" t="s">
        <v>125</v>
      </c>
    </row>
    <row r="34" spans="6:13">
      <c r="F34" s="2" t="s">
        <v>162</v>
      </c>
      <c r="G34" s="3">
        <f ca="1">SUM(G15:G20)</f>
        <v>435000</v>
      </c>
      <c r="H34" s="3">
        <f t="shared" ref="H34:J34" ca="1" si="7">SUM(H15:H20)</f>
        <v>69000</v>
      </c>
      <c r="I34" s="3">
        <f t="shared" ca="1" si="7"/>
        <v>867000</v>
      </c>
      <c r="J34" s="3">
        <f t="shared" ca="1" si="7"/>
        <v>1371000</v>
      </c>
      <c r="K34" s="12">
        <f t="shared" ref="K34" ca="1" si="8">G34/$J34</f>
        <v>0.3172866520787746</v>
      </c>
      <c r="L34" s="12">
        <f t="shared" ref="L34" ca="1" si="9">H34/$J34</f>
        <v>5.0328227571115977E-2</v>
      </c>
      <c r="M34" s="12">
        <f t="shared" ref="M34" ca="1" si="10">I34/$J34</f>
        <v>0.63238512035010941</v>
      </c>
    </row>
    <row r="35" spans="6:13">
      <c r="F35" s="2" t="s">
        <v>137</v>
      </c>
      <c r="G35" s="3">
        <f ca="1">SUM(G$17,G$18,G$20)</f>
        <v>390000</v>
      </c>
      <c r="H35" s="3">
        <f t="shared" ref="H35:I35" ca="1" si="11">SUM(H$17,H$18,H$20)</f>
        <v>54000</v>
      </c>
      <c r="I35" s="3">
        <f t="shared" ca="1" si="11"/>
        <v>804000</v>
      </c>
      <c r="J35" s="3">
        <f ca="1">SUM(G35:I35)</f>
        <v>1248000</v>
      </c>
      <c r="K35" s="12">
        <f t="shared" ref="K35:K37" ca="1" si="12">G35/$J35</f>
        <v>0.3125</v>
      </c>
      <c r="L35" s="12">
        <f t="shared" ref="L35:L37" ca="1" si="13">H35/$J35</f>
        <v>4.3269230769230768E-2</v>
      </c>
      <c r="M35" s="12">
        <f t="shared" ref="M35:M37" ca="1" si="14">I35/$J35</f>
        <v>0.64423076923076927</v>
      </c>
    </row>
    <row r="36" spans="6:13">
      <c r="F36" s="2" t="s">
        <v>138</v>
      </c>
      <c r="G36" s="3">
        <f ca="1">SUM(G$15,G$16,G$19)</f>
        <v>45000</v>
      </c>
      <c r="H36" s="3">
        <f t="shared" ref="H36:I36" ca="1" si="15">SUM(H$15,H$16,H$19)</f>
        <v>15000</v>
      </c>
      <c r="I36" s="3">
        <f t="shared" ca="1" si="15"/>
        <v>63000</v>
      </c>
      <c r="J36" s="3">
        <f t="shared" ref="J36:J37" ca="1" si="16">SUM(G36:I36)</f>
        <v>123000</v>
      </c>
      <c r="K36" s="12">
        <f t="shared" ca="1" si="12"/>
        <v>0.36585365853658536</v>
      </c>
      <c r="L36" s="12">
        <f t="shared" ca="1" si="13"/>
        <v>0.12195121951219512</v>
      </c>
      <c r="M36" s="12">
        <f t="shared" ca="1" si="14"/>
        <v>0.51219512195121952</v>
      </c>
    </row>
    <row r="37" spans="6:13">
      <c r="F37" s="2" t="s">
        <v>139</v>
      </c>
      <c r="G37" s="3">
        <f ca="1">SUM(G$15,G$17,G$19,G$20)</f>
        <v>394000</v>
      </c>
      <c r="H37" s="3">
        <f t="shared" ref="H37:I37" ca="1" si="17">SUM(H$15,H$17,H$19,H$20)</f>
        <v>62000</v>
      </c>
      <c r="I37" s="3">
        <f t="shared" ca="1" si="17"/>
        <v>831000</v>
      </c>
      <c r="J37" s="3">
        <f t="shared" ca="1" si="16"/>
        <v>1287000</v>
      </c>
      <c r="K37" s="12">
        <f t="shared" ca="1" si="12"/>
        <v>0.30613830613830612</v>
      </c>
      <c r="L37" s="12">
        <f t="shared" ca="1" si="13"/>
        <v>4.8174048174048176E-2</v>
      </c>
      <c r="M37" s="12">
        <f t="shared" ca="1" si="14"/>
        <v>0.64568764568764569</v>
      </c>
    </row>
  </sheetData>
  <mergeCells count="4">
    <mergeCell ref="F12:F13"/>
    <mergeCell ref="J12:J13"/>
    <mergeCell ref="F32:F33"/>
    <mergeCell ref="J32:J33"/>
  </mergeCells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79998168889431442"/>
  </sheetPr>
  <dimension ref="A1:Z43"/>
  <sheetViews>
    <sheetView showGridLines="0" topLeftCell="D10" zoomScale="90" zoomScaleNormal="90" workbookViewId="0">
      <selection activeCell="R35" sqref="R35"/>
    </sheetView>
  </sheetViews>
  <sheetFormatPr defaultColWidth="11.42578125" defaultRowHeight="15" outlineLevelRow="1" outlineLevelCol="1"/>
  <cols>
    <col min="1" max="2" width="11.42578125" hidden="1" customWidth="1" outlineLevel="1"/>
    <col min="3" max="3" width="16.7109375" hidden="1" customWidth="1" outlineLevel="1"/>
    <col min="4" max="4" width="4.7109375" customWidth="1" collapsed="1"/>
    <col min="6" max="12" width="15.7109375" customWidth="1"/>
    <col min="13" max="13" width="11.85546875" customWidth="1"/>
    <col min="14" max="26" width="12.7109375" customWidth="1"/>
  </cols>
  <sheetData>
    <row r="1" spans="1:26" hidden="1" outlineLevel="1"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</row>
    <row r="2" spans="1:26" hidden="1" outlineLevel="1">
      <c r="F2" s="1">
        <f ca="1">MATCH(F$1,INDEX(INDIRECT($A$3),1,0),0)</f>
        <v>7</v>
      </c>
      <c r="G2" s="1">
        <f ca="1">MATCH(G$1,INDEX(INDIRECT($A$3),1,0),0)</f>
        <v>7</v>
      </c>
      <c r="H2" s="1">
        <f t="shared" ref="H2:I2" ca="1" si="0">MATCH(H$1,INDEX(INDIRECT($A$3),1,0),0)</f>
        <v>7</v>
      </c>
      <c r="I2" s="1">
        <f t="shared" ca="1" si="0"/>
        <v>7</v>
      </c>
      <c r="J2" s="1">
        <f ca="1">MATCH(J$1,INDEX(INDIRECT($A$3),1,0),0)</f>
        <v>7</v>
      </c>
      <c r="K2" s="1">
        <f ca="1">MATCH(K$1,INDEX(INDIRECT($A$3),1,0),0)</f>
        <v>7</v>
      </c>
      <c r="L2" s="1">
        <f ca="1">MATCH(L$1,INDEX(INDIRECT($A$3),1,0),0)</f>
        <v>7</v>
      </c>
    </row>
    <row r="3" spans="1:26" hidden="1" outlineLevel="1">
      <c r="A3" s="1" t="s">
        <v>114</v>
      </c>
      <c r="B3" s="1"/>
      <c r="F3" s="11" t="s">
        <v>111</v>
      </c>
      <c r="G3" s="11" t="s">
        <v>112</v>
      </c>
      <c r="H3" s="11" t="s">
        <v>113</v>
      </c>
      <c r="I3" s="11" t="s">
        <v>107</v>
      </c>
      <c r="J3" s="11" t="s">
        <v>109</v>
      </c>
      <c r="K3" s="11" t="s">
        <v>110</v>
      </c>
      <c r="L3" s="11" t="s">
        <v>108</v>
      </c>
    </row>
    <row r="4" spans="1:26" hidden="1" outlineLevel="1">
      <c r="F4" s="1"/>
      <c r="G4" s="1"/>
      <c r="H4" s="1"/>
      <c r="I4" s="1"/>
      <c r="J4" s="1"/>
      <c r="K4" s="1"/>
      <c r="L4" s="1"/>
    </row>
    <row r="5" spans="1:26" hidden="1" outlineLevel="1">
      <c r="E5" t="s">
        <v>159</v>
      </c>
      <c r="G5">
        <f t="shared" ref="G5:L5" ca="1" si="1">_xlfn.RANK.EQ(G21,$G$21:$L$21)</f>
        <v>3</v>
      </c>
      <c r="H5">
        <f t="shared" ca="1" si="1"/>
        <v>4</v>
      </c>
      <c r="I5">
        <f t="shared" ca="1" si="1"/>
        <v>1</v>
      </c>
      <c r="J5">
        <f t="shared" ca="1" si="1"/>
        <v>5</v>
      </c>
      <c r="K5">
        <f t="shared" ca="1" si="1"/>
        <v>6</v>
      </c>
      <c r="L5">
        <f t="shared" ca="1" si="1"/>
        <v>2</v>
      </c>
    </row>
    <row r="6" spans="1:26" collapsed="1"/>
    <row r="8" spans="1:26">
      <c r="E8" s="6" t="s">
        <v>145</v>
      </c>
    </row>
    <row r="9" spans="1:26">
      <c r="E9" s="8" t="s">
        <v>10</v>
      </c>
    </row>
    <row r="10" spans="1:26">
      <c r="E10" s="8" t="s">
        <v>11</v>
      </c>
    </row>
    <row r="11" spans="1:26" ht="15.75" customHeight="1">
      <c r="E11" s="8"/>
    </row>
    <row r="12" spans="1:26">
      <c r="C12" s="1" t="s">
        <v>1</v>
      </c>
      <c r="E12" s="111" t="s">
        <v>5</v>
      </c>
      <c r="F12" s="30" t="s">
        <v>71</v>
      </c>
      <c r="G12" s="31"/>
      <c r="H12" s="31"/>
      <c r="I12" s="31"/>
      <c r="J12" s="31"/>
      <c r="K12" s="31"/>
      <c r="L12" s="31"/>
      <c r="M12" s="113" t="s">
        <v>41</v>
      </c>
      <c r="N12" s="30" t="s">
        <v>140</v>
      </c>
      <c r="O12" s="31"/>
      <c r="P12" s="31"/>
      <c r="Q12" s="31"/>
      <c r="R12" s="31"/>
      <c r="S12" s="31"/>
      <c r="T12" s="32"/>
      <c r="U12" s="30" t="s">
        <v>149</v>
      </c>
      <c r="V12" s="31"/>
      <c r="W12" s="31"/>
      <c r="X12" s="31"/>
      <c r="Y12" s="31"/>
      <c r="Z12" s="32"/>
    </row>
    <row r="13" spans="1:26" ht="30" customHeight="1">
      <c r="E13" s="112"/>
      <c r="F13" s="27" t="s">
        <v>115</v>
      </c>
      <c r="G13" s="5" t="s">
        <v>116</v>
      </c>
      <c r="H13" s="5" t="s">
        <v>117</v>
      </c>
      <c r="I13" s="5" t="s">
        <v>118</v>
      </c>
      <c r="J13" s="5" t="s">
        <v>119</v>
      </c>
      <c r="K13" s="5" t="s">
        <v>120</v>
      </c>
      <c r="L13" s="5" t="s">
        <v>161</v>
      </c>
      <c r="M13" s="114"/>
      <c r="N13" s="27" t="s">
        <v>115</v>
      </c>
      <c r="O13" s="5" t="s">
        <v>116</v>
      </c>
      <c r="P13" s="5" t="s">
        <v>117</v>
      </c>
      <c r="Q13" s="5" t="s">
        <v>118</v>
      </c>
      <c r="R13" s="5" t="s">
        <v>119</v>
      </c>
      <c r="S13" s="5" t="s">
        <v>120</v>
      </c>
      <c r="T13" s="28" t="s">
        <v>121</v>
      </c>
      <c r="U13" s="27" t="s">
        <v>116</v>
      </c>
      <c r="V13" s="5" t="s">
        <v>117</v>
      </c>
      <c r="W13" s="5" t="s">
        <v>118</v>
      </c>
      <c r="X13" s="5" t="s">
        <v>119</v>
      </c>
      <c r="Y13" s="5" t="s">
        <v>120</v>
      </c>
      <c r="Z13" s="28" t="s">
        <v>121</v>
      </c>
    </row>
    <row r="14" spans="1:26">
      <c r="A14" s="1">
        <v>2015</v>
      </c>
      <c r="B14" s="1" t="s">
        <v>13</v>
      </c>
      <c r="C14" s="1" t="str">
        <f>$A14&amp;"_"&amp;$B14&amp;"_"</f>
        <v>2015_London_</v>
      </c>
      <c r="E14" s="40">
        <v>2015</v>
      </c>
      <c r="F14" s="29">
        <f t="array" aca="1" ref="F14" ca="1">ROUND(INDEX(INDIRECT($A$3),MATCH($C14&amp;F$3,INDEX(INDIRECT($A$3),0,1),0),F$2),-3)</f>
        <v>3304000</v>
      </c>
      <c r="G14" s="3">
        <f t="array" aca="1" ref="G14" ca="1">ROUND(INDEX(INDIRECT($A$3),MATCH($C14&amp;G$3,INDEX(INDIRECT($A$3),0,1),0),G$2),-3)</f>
        <v>50000</v>
      </c>
      <c r="H14" s="3">
        <f t="array" aca="1" ref="H14" ca="1">ROUND(INDEX(INDIRECT($A$3),MATCH($C14&amp;H$3,INDEX(INDIRECT($A$3),0,1),0),H$2),-3)</f>
        <v>55000</v>
      </c>
      <c r="I14" s="3">
        <f t="array" aca="1" ref="I14" ca="1">ROUND(INDEX(INDIRECT($A$3),MATCH($C14&amp;I$3,INDEX(INDIRECT($A$3),0,1),0),I$2),-3)</f>
        <v>850000</v>
      </c>
      <c r="J14" s="3">
        <f t="array" aca="1" ref="J14" ca="1">ROUND(INDEX(INDIRECT($A$3),MATCH($C14&amp;J$3,INDEX(INDIRECT($A$3),0,1),0),J$2),-3)</f>
        <v>29000</v>
      </c>
      <c r="K14" s="3">
        <f t="array" aca="1" ref="K14" ca="1">ROUND(INDEX(INDIRECT($A$3),MATCH($C14&amp;K$3,INDEX(INDIRECT($A$3),0,1),0),K$2),-3)</f>
        <v>55000</v>
      </c>
      <c r="L14" s="3">
        <f t="array" aca="1" ref="L14" ca="1">ROUND(INDEX(INDIRECT($A$3),MATCH($C14&amp;L$3,INDEX(INDIRECT($A$3),0,1),0),L$2),-3)</f>
        <v>477000</v>
      </c>
      <c r="M14" s="25">
        <f ca="1">SUM(F14:L14)</f>
        <v>4820000</v>
      </c>
      <c r="N14" s="33">
        <f ca="1">F14/$M14</f>
        <v>0.68547717842323652</v>
      </c>
      <c r="O14" s="12">
        <f t="shared" ref="O14:T21" ca="1" si="2">G14/$M14</f>
        <v>1.0373443983402489E-2</v>
      </c>
      <c r="P14" s="12">
        <f t="shared" ca="1" si="2"/>
        <v>1.1410788381742738E-2</v>
      </c>
      <c r="Q14" s="12">
        <f t="shared" ca="1" si="2"/>
        <v>0.17634854771784234</v>
      </c>
      <c r="R14" s="12">
        <f t="shared" ca="1" si="2"/>
        <v>6.0165975103734443E-3</v>
      </c>
      <c r="S14" s="12">
        <f t="shared" ca="1" si="2"/>
        <v>1.1410788381742738E-2</v>
      </c>
      <c r="T14" s="34">
        <f t="shared" ca="1" si="2"/>
        <v>9.8962655601659746E-2</v>
      </c>
      <c r="U14" s="33">
        <f ca="1">G14/SUM($G14:$L14)</f>
        <v>3.2981530343007916E-2</v>
      </c>
      <c r="V14" s="12">
        <f t="shared" ref="V14:Z21" ca="1" si="3">H14/SUM($G14:$L14)</f>
        <v>3.6279683377308705E-2</v>
      </c>
      <c r="W14" s="12">
        <f t="shared" ca="1" si="3"/>
        <v>0.56068601583113453</v>
      </c>
      <c r="X14" s="12">
        <f t="shared" ca="1" si="3"/>
        <v>1.912928759894459E-2</v>
      </c>
      <c r="Y14" s="12">
        <f t="shared" ca="1" si="3"/>
        <v>3.6279683377308705E-2</v>
      </c>
      <c r="Z14" s="34">
        <f t="shared" ca="1" si="3"/>
        <v>0.31464379947229554</v>
      </c>
    </row>
    <row r="15" spans="1:26">
      <c r="A15" s="1">
        <v>2016</v>
      </c>
      <c r="B15" s="1" t="s">
        <v>13</v>
      </c>
      <c r="C15" s="1" t="str">
        <f t="shared" ref="C15:C21" si="4">$A15&amp;"_"&amp;$B15&amp;"_"</f>
        <v>2016_London_</v>
      </c>
      <c r="E15" s="40">
        <v>2016</v>
      </c>
      <c r="F15" s="29">
        <f t="array" aca="1" ref="F15" ca="1">ROUND(INDEX(INDIRECT($A$3),MATCH($C15&amp;F$3,INDEX(INDIRECT($A$3),0,1),0),F$2),-3)</f>
        <v>3461000</v>
      </c>
      <c r="G15" s="3">
        <f t="array" aca="1" ref="G15" ca="1">ROUND(INDEX(INDIRECT($A$3),MATCH($C15&amp;G$3,INDEX(INDIRECT($A$3),0,1),0),G$2),-3)</f>
        <v>65000</v>
      </c>
      <c r="H15" s="3">
        <f t="array" aca="1" ref="H15" ca="1">ROUND(INDEX(INDIRECT($A$3),MATCH($C15&amp;H$3,INDEX(INDIRECT($A$3),0,1),0),H$2),-3)</f>
        <v>42000</v>
      </c>
      <c r="I15" s="3">
        <f t="array" aca="1" ref="I15" ca="1">ROUND(INDEX(INDIRECT($A$3),MATCH($C15&amp;I$3,INDEX(INDIRECT($A$3),0,1),0),I$2),-3)</f>
        <v>857000</v>
      </c>
      <c r="J15" s="3">
        <f t="array" aca="1" ref="J15" ca="1">ROUND(INDEX(INDIRECT($A$3),MATCH($C15&amp;J$3,INDEX(INDIRECT($A$3),0,1),0),J$2),-3)</f>
        <v>35000</v>
      </c>
      <c r="K15" s="3">
        <f t="array" aca="1" ref="K15" ca="1">ROUND(INDEX(INDIRECT($A$3),MATCH($C15&amp;K$3,INDEX(INDIRECT($A$3),0,1),0),K$2),-3)</f>
        <v>48000</v>
      </c>
      <c r="L15" s="3">
        <f t="array" aca="1" ref="L15" ca="1">ROUND(INDEX(INDIRECT($A$3),MATCH($C15&amp;L$3,INDEX(INDIRECT($A$3),0,1),0),L$2),-3)</f>
        <v>498000</v>
      </c>
      <c r="M15" s="25">
        <f t="shared" ref="M15:M21" ca="1" si="5">SUM(F15:L15)</f>
        <v>5006000</v>
      </c>
      <c r="N15" s="33">
        <f t="shared" ref="N15:N21" ca="1" si="6">F15/$M15</f>
        <v>0.69137035557331206</v>
      </c>
      <c r="O15" s="12">
        <f t="shared" ca="1" si="2"/>
        <v>1.2984418697562925E-2</v>
      </c>
      <c r="P15" s="12">
        <f t="shared" ca="1" si="2"/>
        <v>8.3899320815021966E-3</v>
      </c>
      <c r="Q15" s="12">
        <f t="shared" ca="1" si="2"/>
        <v>0.17119456652017578</v>
      </c>
      <c r="R15" s="12">
        <f t="shared" ca="1" si="2"/>
        <v>6.9916100679184977E-3</v>
      </c>
      <c r="S15" s="12">
        <f t="shared" ca="1" si="2"/>
        <v>9.5884938074310821E-3</v>
      </c>
      <c r="T15" s="34">
        <f t="shared" ca="1" si="2"/>
        <v>9.9480623252097486E-2</v>
      </c>
      <c r="U15" s="33">
        <f t="shared" ref="U15:U21" ca="1" si="7">G15/SUM($G15:$L15)</f>
        <v>4.2071197411003236E-2</v>
      </c>
      <c r="V15" s="12">
        <f t="shared" ca="1" si="3"/>
        <v>2.7184466019417475E-2</v>
      </c>
      <c r="W15" s="12">
        <f t="shared" ca="1" si="3"/>
        <v>0.55469255663430417</v>
      </c>
      <c r="X15" s="12">
        <f t="shared" ca="1" si="3"/>
        <v>2.2653721682847898E-2</v>
      </c>
      <c r="Y15" s="12">
        <f t="shared" ca="1" si="3"/>
        <v>3.1067961165048542E-2</v>
      </c>
      <c r="Z15" s="34">
        <f t="shared" ca="1" si="3"/>
        <v>0.32233009708737864</v>
      </c>
    </row>
    <row r="16" spans="1:26">
      <c r="A16" s="1">
        <v>2017</v>
      </c>
      <c r="B16" s="1" t="s">
        <v>13</v>
      </c>
      <c r="C16" s="1" t="str">
        <f t="shared" si="4"/>
        <v>2017_London_</v>
      </c>
      <c r="E16" s="40">
        <v>2017</v>
      </c>
      <c r="F16" s="29">
        <f t="array" aca="1" ref="F16" ca="1">ROUND(INDEX(INDIRECT($A$3),MATCH($C16&amp;F$3,INDEX(INDIRECT($A$3),0,1),0),F$2),-3)</f>
        <v>3540000</v>
      </c>
      <c r="G16" s="3">
        <f t="array" aca="1" ref="G16" ca="1">ROUND(INDEX(INDIRECT($A$3),MATCH($C16&amp;G$3,INDEX(INDIRECT($A$3),0,1),0),G$2),-3)</f>
        <v>66000</v>
      </c>
      <c r="H16" s="3">
        <f t="array" aca="1" ref="H16" ca="1">ROUND(INDEX(INDIRECT($A$3),MATCH($C16&amp;H$3,INDEX(INDIRECT($A$3),0,1),0),H$2),-3)</f>
        <v>32000</v>
      </c>
      <c r="I16" s="3">
        <f t="array" aca="1" ref="I16" ca="1">ROUND(INDEX(INDIRECT($A$3),MATCH($C16&amp;I$3,INDEX(INDIRECT($A$3),0,1),0),I$2),-3)</f>
        <v>925000</v>
      </c>
      <c r="J16" s="3">
        <f t="array" aca="1" ref="J16" ca="1">ROUND(INDEX(INDIRECT($A$3),MATCH($C16&amp;J$3,INDEX(INDIRECT($A$3),0,1),0),J$2),-3)</f>
        <v>41000</v>
      </c>
      <c r="K16" s="3">
        <f t="array" aca="1" ref="K16" ca="1">ROUND(INDEX(INDIRECT($A$3),MATCH($C16&amp;K$3,INDEX(INDIRECT($A$3),0,1),0),K$2),-3)</f>
        <v>47000</v>
      </c>
      <c r="L16" s="3">
        <f t="array" aca="1" ref="L16" ca="1">ROUND(INDEX(INDIRECT($A$3),MATCH($C16&amp;L$3,INDEX(INDIRECT($A$3),0,1),0),L$2),-3)</f>
        <v>488000</v>
      </c>
      <c r="M16" s="25">
        <f t="shared" ca="1" si="5"/>
        <v>5139000</v>
      </c>
      <c r="N16" s="33">
        <f t="shared" ca="1" si="6"/>
        <v>0.68884997081144195</v>
      </c>
      <c r="O16" s="12">
        <f t="shared" ca="1" si="2"/>
        <v>1.284296555750146E-2</v>
      </c>
      <c r="P16" s="12">
        <f t="shared" ca="1" si="2"/>
        <v>6.2268923915158592E-3</v>
      </c>
      <c r="Q16" s="12">
        <f t="shared" ca="1" si="2"/>
        <v>0.17999610819225531</v>
      </c>
      <c r="R16" s="12">
        <f t="shared" ca="1" si="2"/>
        <v>7.9782058766296945E-3</v>
      </c>
      <c r="S16" s="12">
        <f t="shared" ca="1" si="2"/>
        <v>9.1457482000389181E-3</v>
      </c>
      <c r="T16" s="34">
        <f t="shared" ca="1" si="2"/>
        <v>9.4960108970616852E-2</v>
      </c>
      <c r="U16" s="33">
        <f t="shared" ca="1" si="7"/>
        <v>4.1275797373358347E-2</v>
      </c>
      <c r="V16" s="12">
        <f t="shared" ca="1" si="3"/>
        <v>2.0012507817385866E-2</v>
      </c>
      <c r="W16" s="12">
        <f t="shared" ca="1" si="3"/>
        <v>0.57848655409631022</v>
      </c>
      <c r="X16" s="12">
        <f t="shared" ca="1" si="3"/>
        <v>2.564102564102564E-2</v>
      </c>
      <c r="Y16" s="12">
        <f t="shared" ca="1" si="3"/>
        <v>2.9393370856785492E-2</v>
      </c>
      <c r="Z16" s="34">
        <f t="shared" ca="1" si="3"/>
        <v>0.30519074421513448</v>
      </c>
    </row>
    <row r="17" spans="1:26">
      <c r="A17" s="1">
        <v>2018</v>
      </c>
      <c r="B17" s="1" t="s">
        <v>13</v>
      </c>
      <c r="C17" s="1" t="str">
        <f t="shared" si="4"/>
        <v>2018_London_</v>
      </c>
      <c r="E17" s="40">
        <v>2018</v>
      </c>
      <c r="F17" s="29">
        <f t="array" aca="1" ref="F17" ca="1">ROUND(INDEX(INDIRECT($A$3),MATCH($C17&amp;F$3,INDEX(INDIRECT($A$3),0,1),0),F$2),-3)</f>
        <v>3720000</v>
      </c>
      <c r="G17" s="3">
        <f t="array" aca="1" ref="G17" ca="1">ROUND(INDEX(INDIRECT($A$3),MATCH($C17&amp;G$3,INDEX(INDIRECT($A$3),0,1),0),G$2),-3)</f>
        <v>82000</v>
      </c>
      <c r="H17" s="3">
        <f t="array" aca="1" ref="H17" ca="1">ROUND(INDEX(INDIRECT($A$3),MATCH($C17&amp;H$3,INDEX(INDIRECT($A$3),0,1),0),H$2),-3)</f>
        <v>56000</v>
      </c>
      <c r="I17" s="3">
        <f t="array" aca="1" ref="I17" ca="1">ROUND(INDEX(INDIRECT($A$3),MATCH($C17&amp;I$3,INDEX(INDIRECT($A$3),0,1),0),I$2),-3)</f>
        <v>802000</v>
      </c>
      <c r="J17" s="3">
        <f t="array" aca="1" ref="J17" ca="1">ROUND(INDEX(INDIRECT($A$3),MATCH($C17&amp;J$3,INDEX(INDIRECT($A$3),0,1),0),J$2),-3)</f>
        <v>42000</v>
      </c>
      <c r="K17" s="3">
        <f t="array" aca="1" ref="K17" ca="1">ROUND(INDEX(INDIRECT($A$3),MATCH($C17&amp;K$3,INDEX(INDIRECT($A$3),0,1),0),K$2),-3)</f>
        <v>57000</v>
      </c>
      <c r="L17" s="3">
        <f t="array" aca="1" ref="L17" ca="1">ROUND(INDEX(INDIRECT($A$3),MATCH($C17&amp;L$3,INDEX(INDIRECT($A$3),0,1),0),L$2),-3)</f>
        <v>421000</v>
      </c>
      <c r="M17" s="25">
        <f t="shared" ca="1" si="5"/>
        <v>5180000</v>
      </c>
      <c r="N17" s="33">
        <f t="shared" ca="1" si="6"/>
        <v>0.71814671814671815</v>
      </c>
      <c r="O17" s="12">
        <f t="shared" ca="1" si="2"/>
        <v>1.5830115830115829E-2</v>
      </c>
      <c r="P17" s="12">
        <f t="shared" ca="1" si="2"/>
        <v>1.0810810810810811E-2</v>
      </c>
      <c r="Q17" s="12">
        <f t="shared" ca="1" si="2"/>
        <v>0.15482625482625484</v>
      </c>
      <c r="R17" s="12">
        <f t="shared" ca="1" si="2"/>
        <v>8.1081081081081086E-3</v>
      </c>
      <c r="S17" s="12">
        <f t="shared" ca="1" si="2"/>
        <v>1.1003861003861004E-2</v>
      </c>
      <c r="T17" s="34">
        <f t="shared" ca="1" si="2"/>
        <v>8.1274131274131273E-2</v>
      </c>
      <c r="U17" s="33">
        <f t="shared" ca="1" si="7"/>
        <v>5.6164383561643834E-2</v>
      </c>
      <c r="V17" s="12">
        <f t="shared" ca="1" si="3"/>
        <v>3.8356164383561646E-2</v>
      </c>
      <c r="W17" s="12">
        <f t="shared" ca="1" si="3"/>
        <v>0.5493150684931507</v>
      </c>
      <c r="X17" s="12">
        <f t="shared" ca="1" si="3"/>
        <v>2.8767123287671233E-2</v>
      </c>
      <c r="Y17" s="12">
        <f t="shared" ca="1" si="3"/>
        <v>3.9041095890410958E-2</v>
      </c>
      <c r="Z17" s="34">
        <f t="shared" ca="1" si="3"/>
        <v>0.28835616438356165</v>
      </c>
    </row>
    <row r="18" spans="1:26">
      <c r="A18" s="1">
        <v>2019</v>
      </c>
      <c r="B18" s="1" t="s">
        <v>13</v>
      </c>
      <c r="C18" s="1" t="str">
        <f t="shared" si="4"/>
        <v>2019_London_</v>
      </c>
      <c r="E18" s="40">
        <v>2019</v>
      </c>
      <c r="F18" s="29">
        <f t="array" aca="1" ref="F18" ca="1">ROUND(INDEX(INDIRECT($A$3),MATCH($C18&amp;F$3,INDEX(INDIRECT($A$3),0,1),0),F$2),-3)</f>
        <v>3657000</v>
      </c>
      <c r="G18" s="3">
        <f t="array" aca="1" ref="G18" ca="1">ROUND(INDEX(INDIRECT($A$3),MATCH($C18&amp;G$3,INDEX(INDIRECT($A$3),0,1),0),G$2),-3)</f>
        <v>85000</v>
      </c>
      <c r="H18" s="3">
        <f t="array" aca="1" ref="H18" ca="1">ROUND(INDEX(INDIRECT($A$3),MATCH($C18&amp;H$3,INDEX(INDIRECT($A$3),0,1),0),H$2),-3)</f>
        <v>51000</v>
      </c>
      <c r="I18" s="3">
        <f t="array" aca="1" ref="I18" ca="1">ROUND(INDEX(INDIRECT($A$3),MATCH($C18&amp;I$3,INDEX(INDIRECT($A$3),0,1),0),I$2),-3)</f>
        <v>810000</v>
      </c>
      <c r="J18" s="3">
        <f t="array" aca="1" ref="J18" ca="1">ROUND(INDEX(INDIRECT($A$3),MATCH($C18&amp;J$3,INDEX(INDIRECT($A$3),0,1),0),J$2),-3)</f>
        <v>51000</v>
      </c>
      <c r="K18" s="3">
        <f t="array" aca="1" ref="K18" ca="1">ROUND(INDEX(INDIRECT($A$3),MATCH($C18&amp;K$3,INDEX(INDIRECT($A$3),0,1),0),K$2),-3)</f>
        <v>49000</v>
      </c>
      <c r="L18" s="3">
        <f t="array" aca="1" ref="L18" ca="1">ROUND(INDEX(INDIRECT($A$3),MATCH($C18&amp;L$3,INDEX(INDIRECT($A$3),0,1),0),L$2),-3)</f>
        <v>478000</v>
      </c>
      <c r="M18" s="25">
        <f t="shared" ca="1" si="5"/>
        <v>5181000</v>
      </c>
      <c r="N18" s="33">
        <f t="shared" ca="1" si="6"/>
        <v>0.70584829183555298</v>
      </c>
      <c r="O18" s="12">
        <f t="shared" ca="1" si="2"/>
        <v>1.6406099208646979E-2</v>
      </c>
      <c r="P18" s="12">
        <f t="shared" ca="1" si="2"/>
        <v>9.8436595251881875E-3</v>
      </c>
      <c r="Q18" s="12">
        <f t="shared" ca="1" si="2"/>
        <v>0.1563404748118124</v>
      </c>
      <c r="R18" s="12">
        <f t="shared" ca="1" si="2"/>
        <v>9.8436595251881875E-3</v>
      </c>
      <c r="S18" s="12">
        <f t="shared" ca="1" si="2"/>
        <v>9.4576336614553176E-3</v>
      </c>
      <c r="T18" s="34">
        <f t="shared" ca="1" si="2"/>
        <v>9.226018143215596E-2</v>
      </c>
      <c r="U18" s="33">
        <f t="shared" ca="1" si="7"/>
        <v>5.57742782152231E-2</v>
      </c>
      <c r="V18" s="12">
        <f t="shared" ca="1" si="3"/>
        <v>3.3464566929133861E-2</v>
      </c>
      <c r="W18" s="12">
        <f t="shared" ca="1" si="3"/>
        <v>0.53149606299212604</v>
      </c>
      <c r="X18" s="12">
        <f t="shared" ca="1" si="3"/>
        <v>3.3464566929133861E-2</v>
      </c>
      <c r="Y18" s="12">
        <f t="shared" ca="1" si="3"/>
        <v>3.2152230971128612E-2</v>
      </c>
      <c r="Z18" s="34">
        <f t="shared" ca="1" si="3"/>
        <v>0.31364829396325461</v>
      </c>
    </row>
    <row r="19" spans="1:26">
      <c r="A19" s="1">
        <v>2020</v>
      </c>
      <c r="B19" s="1" t="s">
        <v>13</v>
      </c>
      <c r="C19" s="1" t="str">
        <f t="shared" si="4"/>
        <v>2020_London_</v>
      </c>
      <c r="E19" s="40">
        <v>2020</v>
      </c>
      <c r="F19" s="29">
        <f t="array" aca="1" ref="F19" ca="1">ROUND(INDEX(INDIRECT($A$3),MATCH($C19&amp;F$3,INDEX(INDIRECT($A$3),0,1),0),F$2),-3)</f>
        <v>3840000</v>
      </c>
      <c r="G19" s="3">
        <f t="array" aca="1" ref="G19" ca="1">ROUND(INDEX(INDIRECT($A$3),MATCH($C19&amp;G$3,INDEX(INDIRECT($A$3),0,1),0),G$2),-3)</f>
        <v>46000</v>
      </c>
      <c r="H19" s="3">
        <f t="array" aca="1" ref="H19" ca="1">ROUND(INDEX(INDIRECT($A$3),MATCH($C19&amp;H$3,INDEX(INDIRECT($A$3),0,1),0),H$2),-3)</f>
        <v>44000</v>
      </c>
      <c r="I19" s="3">
        <f t="array" aca="1" ref="I19" ca="1">ROUND(INDEX(INDIRECT($A$3),MATCH($C19&amp;I$3,INDEX(INDIRECT($A$3),0,1),0),I$2),-3)</f>
        <v>873000</v>
      </c>
      <c r="J19" s="3">
        <f t="array" aca="1" ref="J19" ca="1">ROUND(INDEX(INDIRECT($A$3),MATCH($C19&amp;J$3,INDEX(INDIRECT($A$3),0,1),0),J$2),-3)</f>
        <v>35000</v>
      </c>
      <c r="K19" s="3">
        <f t="array" aca="1" ref="K19" ca="1">ROUND(INDEX(INDIRECT($A$3),MATCH($C19&amp;K$3,INDEX(INDIRECT($A$3),0,1),0),K$2),-3)</f>
        <v>42000</v>
      </c>
      <c r="L19" s="3">
        <f t="array" aca="1" ref="L19" ca="1">ROUND(INDEX(INDIRECT($A$3),MATCH($C19&amp;L$3,INDEX(INDIRECT($A$3),0,1),0),L$2),-3)</f>
        <v>415000</v>
      </c>
      <c r="M19" s="25">
        <f t="shared" ca="1" si="5"/>
        <v>5295000</v>
      </c>
      <c r="N19" s="33">
        <f t="shared" ca="1" si="6"/>
        <v>0.72521246458923516</v>
      </c>
      <c r="O19" s="12">
        <f t="shared" ca="1" si="2"/>
        <v>8.687440982058545E-3</v>
      </c>
      <c r="P19" s="12">
        <f t="shared" ca="1" si="2"/>
        <v>8.3097261567516532E-3</v>
      </c>
      <c r="Q19" s="12">
        <f t="shared" ca="1" si="2"/>
        <v>0.16487252124645893</v>
      </c>
      <c r="R19" s="12">
        <f t="shared" ca="1" si="2"/>
        <v>6.6100094428706326E-3</v>
      </c>
      <c r="S19" s="12">
        <f t="shared" ca="1" si="2"/>
        <v>7.9320113314447598E-3</v>
      </c>
      <c r="T19" s="34">
        <f t="shared" ca="1" si="2"/>
        <v>7.8375826251180364E-2</v>
      </c>
      <c r="U19" s="33">
        <f t="shared" ca="1" si="7"/>
        <v>3.1615120274914088E-2</v>
      </c>
      <c r="V19" s="12">
        <f t="shared" ca="1" si="3"/>
        <v>3.0240549828178694E-2</v>
      </c>
      <c r="W19" s="12">
        <f t="shared" ca="1" si="3"/>
        <v>0.6</v>
      </c>
      <c r="X19" s="12">
        <f t="shared" ca="1" si="3"/>
        <v>2.4054982817869417E-2</v>
      </c>
      <c r="Y19" s="12">
        <f t="shared" ca="1" si="3"/>
        <v>2.88659793814433E-2</v>
      </c>
      <c r="Z19" s="34">
        <f t="shared" ca="1" si="3"/>
        <v>0.28522336769759449</v>
      </c>
    </row>
    <row r="20" spans="1:26">
      <c r="A20" s="1">
        <v>2021</v>
      </c>
      <c r="B20" s="1" t="s">
        <v>13</v>
      </c>
      <c r="C20" s="1" t="str">
        <f t="shared" si="4"/>
        <v>2021_London_</v>
      </c>
      <c r="E20" s="40">
        <v>2021</v>
      </c>
      <c r="F20" s="29">
        <f t="array" aca="1" ref="F20" ca="1">ROUND(INDEX(INDIRECT($A$3),MATCH($C20&amp;F$3,INDEX(INDIRECT($A$3),0,1),0),F$2),-3)</f>
        <v>3762000</v>
      </c>
      <c r="G20" s="3">
        <f t="array" aca="1" ref="G20" ca="1">ROUND(INDEX(INDIRECT($A$3),MATCH($C20&amp;G$3,INDEX(INDIRECT($A$3),0,1),0),G$2),-3)</f>
        <v>68000</v>
      </c>
      <c r="H20" s="3">
        <f t="array" aca="1" ref="H20" ca="1">ROUND(INDEX(INDIRECT($A$3),MATCH($C20&amp;H$3,INDEX(INDIRECT($A$3),0,1),0),H$2),-3)</f>
        <v>38000</v>
      </c>
      <c r="I20" s="3">
        <f t="array" aca="1" ref="I20" ca="1">ROUND(INDEX(INDIRECT($A$3),MATCH($C20&amp;I$3,INDEX(INDIRECT($A$3),0,1),0),I$2),-3)</f>
        <v>868000</v>
      </c>
      <c r="J20" s="3">
        <f t="array" aca="1" ref="J20" ca="1">ROUND(INDEX(INDIRECT($A$3),MATCH($C20&amp;J$3,INDEX(INDIRECT($A$3),0,1),0),J$2),-3)</f>
        <v>27000</v>
      </c>
      <c r="K20" s="3">
        <f t="array" aca="1" ref="K20" ca="1">ROUND(INDEX(INDIRECT($A$3),MATCH($C20&amp;K$3,INDEX(INDIRECT($A$3),0,1),0),K$2),-3)</f>
        <v>41000</v>
      </c>
      <c r="L20" s="3">
        <f t="array" aca="1" ref="L20" ca="1">ROUND(INDEX(INDIRECT($A$3),MATCH($C20&amp;L$3,INDEX(INDIRECT($A$3),0,1),0),L$2),-3)</f>
        <v>427000</v>
      </c>
      <c r="M20" s="25">
        <f t="shared" ca="1" si="5"/>
        <v>5231000</v>
      </c>
      <c r="N20" s="33">
        <f t="shared" ca="1" si="6"/>
        <v>0.71917415408143759</v>
      </c>
      <c r="O20" s="12">
        <f t="shared" ca="1" si="2"/>
        <v>1.2999426495889888E-2</v>
      </c>
      <c r="P20" s="12">
        <f t="shared" ca="1" si="2"/>
        <v>7.2643853947619956E-3</v>
      </c>
      <c r="Q20" s="12">
        <f t="shared" ca="1" si="2"/>
        <v>0.16593385585930032</v>
      </c>
      <c r="R20" s="12">
        <f t="shared" ca="1" si="2"/>
        <v>5.161536991015102E-3</v>
      </c>
      <c r="S20" s="12">
        <f t="shared" ca="1" si="2"/>
        <v>7.837889504874785E-3</v>
      </c>
      <c r="T20" s="34">
        <f t="shared" ca="1" si="2"/>
        <v>8.1628751672720323E-2</v>
      </c>
      <c r="U20" s="33">
        <f t="shared" ca="1" si="7"/>
        <v>4.6289993192648059E-2</v>
      </c>
      <c r="V20" s="12">
        <f t="shared" ca="1" si="3"/>
        <v>2.5867937372362152E-2</v>
      </c>
      <c r="W20" s="12">
        <f t="shared" ca="1" si="3"/>
        <v>0.59087814840027231</v>
      </c>
      <c r="X20" s="12">
        <f t="shared" ca="1" si="3"/>
        <v>1.8379850238257316E-2</v>
      </c>
      <c r="Y20" s="12">
        <f t="shared" ca="1" si="3"/>
        <v>2.7910142954390742E-2</v>
      </c>
      <c r="Z20" s="34">
        <f t="shared" ca="1" si="3"/>
        <v>0.29067392784206941</v>
      </c>
    </row>
    <row r="21" spans="1:26" ht="15.75" customHeight="1">
      <c r="A21" s="1">
        <v>2022</v>
      </c>
      <c r="B21" s="1" t="s">
        <v>13</v>
      </c>
      <c r="C21" s="1" t="str">
        <f t="shared" si="4"/>
        <v>2022_London_</v>
      </c>
      <c r="E21" s="41">
        <v>2022</v>
      </c>
      <c r="F21" s="38">
        <f t="array" aca="1" ref="F21" ca="1">ROUND(INDEX(INDIRECT($A$3),MATCH($C21&amp;F$3,INDEX(INDIRECT($A$3),0,1),0),F$2),-3)</f>
        <v>3771000</v>
      </c>
      <c r="G21" s="39">
        <f t="array" aca="1" ref="G21" ca="1">ROUND(INDEX(INDIRECT($A$3),MATCH($C21&amp;G$3,INDEX(INDIRECT($A$3),0,1),0),G$2),-3)</f>
        <v>54000</v>
      </c>
      <c r="H21" s="39">
        <f t="array" aca="1" ref="H21" ca="1">ROUND(INDEX(INDIRECT($A$3),MATCH($C21&amp;H$3,INDEX(INDIRECT($A$3),0,1),0),H$2),-3)</f>
        <v>51000</v>
      </c>
      <c r="I21" s="39">
        <f t="array" aca="1" ref="I21" ca="1">ROUND(INDEX(INDIRECT($A$3),MATCH($C21&amp;I$3,INDEX(INDIRECT($A$3),0,1),0),I$2),-3)</f>
        <v>776000</v>
      </c>
      <c r="J21" s="39">
        <f t="array" aca="1" ref="J21" ca="1">ROUND(INDEX(INDIRECT($A$3),MATCH($C21&amp;J$3,INDEX(INDIRECT($A$3),0,1),0),J$2),-3)</f>
        <v>33000</v>
      </c>
      <c r="K21" s="39">
        <f t="array" aca="1" ref="K21" ca="1">ROUND(INDEX(INDIRECT($A$3),MATCH($C21&amp;K$3,INDEX(INDIRECT($A$3),0,1),0),K$2),-3)</f>
        <v>18000</v>
      </c>
      <c r="L21" s="39">
        <f t="array" aca="1" ref="L21" ca="1">ROUND(INDEX(INDIRECT($A$3),MATCH($C21&amp;L$3,INDEX(INDIRECT($A$3),0,1),0),L$2),-3)</f>
        <v>439000</v>
      </c>
      <c r="M21" s="26">
        <f t="shared" ca="1" si="5"/>
        <v>5142000</v>
      </c>
      <c r="N21" s="35">
        <f t="shared" ca="1" si="6"/>
        <v>0.73337222870478413</v>
      </c>
      <c r="O21" s="36">
        <f t="shared" ca="1" si="2"/>
        <v>1.0501750291715286E-2</v>
      </c>
      <c r="P21" s="36">
        <f t="shared" ca="1" si="2"/>
        <v>9.9183197199533262E-3</v>
      </c>
      <c r="Q21" s="36">
        <f t="shared" ca="1" si="2"/>
        <v>0.15091404122909374</v>
      </c>
      <c r="R21" s="36">
        <f t="shared" ca="1" si="2"/>
        <v>6.4177362893815633E-3</v>
      </c>
      <c r="S21" s="36">
        <f t="shared" ca="1" si="2"/>
        <v>3.5005834305717621E-3</v>
      </c>
      <c r="T21" s="37">
        <f t="shared" ca="1" si="2"/>
        <v>8.5375340334500199E-2</v>
      </c>
      <c r="U21" s="35">
        <f t="shared" ca="1" si="7"/>
        <v>3.9387308533916851E-2</v>
      </c>
      <c r="V21" s="36">
        <f t="shared" ca="1" si="3"/>
        <v>3.7199124726477024E-2</v>
      </c>
      <c r="W21" s="36">
        <f t="shared" ca="1" si="3"/>
        <v>0.56601021152443476</v>
      </c>
      <c r="X21" s="36">
        <f t="shared" ca="1" si="3"/>
        <v>2.4070021881838075E-2</v>
      </c>
      <c r="Y21" s="36">
        <f t="shared" ca="1" si="3"/>
        <v>1.3129102844638949E-2</v>
      </c>
      <c r="Z21" s="37">
        <f t="shared" ca="1" si="3"/>
        <v>0.3202042304886944</v>
      </c>
    </row>
    <row r="22" spans="1:26" ht="15.75" customHeight="1">
      <c r="E22" s="42" t="s">
        <v>141</v>
      </c>
      <c r="F22" s="43">
        <f ca="1">F21-F16</f>
        <v>231000</v>
      </c>
      <c r="G22" s="43">
        <f t="shared" ref="G22:M22" ca="1" si="8">G21-G16</f>
        <v>-12000</v>
      </c>
      <c r="H22" s="43">
        <f t="shared" ca="1" si="8"/>
        <v>19000</v>
      </c>
      <c r="I22" s="43">
        <f t="shared" ca="1" si="8"/>
        <v>-149000</v>
      </c>
      <c r="J22" s="43">
        <f t="shared" ca="1" si="8"/>
        <v>-8000</v>
      </c>
      <c r="K22" s="43">
        <f t="shared" ca="1" si="8"/>
        <v>-29000</v>
      </c>
      <c r="L22" s="43">
        <f t="shared" ca="1" si="8"/>
        <v>-49000</v>
      </c>
      <c r="M22" s="44">
        <f t="shared" ca="1" si="8"/>
        <v>3000</v>
      </c>
    </row>
    <row r="23" spans="1:26" ht="15.75" customHeight="1">
      <c r="E23" s="42" t="s">
        <v>163</v>
      </c>
      <c r="F23" s="16">
        <f ca="1">F21/F16-1</f>
        <v>6.5254237288135508E-2</v>
      </c>
      <c r="G23" s="16">
        <f t="shared" ref="G23:M23" ca="1" si="9">G21/G16-1</f>
        <v>-0.18181818181818177</v>
      </c>
      <c r="H23" s="16">
        <f t="shared" ca="1" si="9"/>
        <v>0.59375</v>
      </c>
      <c r="I23" s="16">
        <f t="shared" ca="1" si="9"/>
        <v>-0.1610810810810811</v>
      </c>
      <c r="J23" s="16">
        <f t="shared" ca="1" si="9"/>
        <v>-0.19512195121951215</v>
      </c>
      <c r="K23" s="16">
        <f t="shared" ca="1" si="9"/>
        <v>-0.61702127659574468</v>
      </c>
      <c r="L23" s="16">
        <f t="shared" ca="1" si="9"/>
        <v>-0.10040983606557374</v>
      </c>
      <c r="M23" s="16">
        <f t="shared" ca="1" si="9"/>
        <v>5.8377116170471588E-4</v>
      </c>
    </row>
    <row r="30" spans="1:26" ht="15.75" customHeight="1"/>
    <row r="31" spans="1:26">
      <c r="E31" s="24"/>
      <c r="F31" s="31" t="s">
        <v>71</v>
      </c>
      <c r="G31" s="20">
        <v>2022</v>
      </c>
      <c r="H31" s="17">
        <v>2017</v>
      </c>
    </row>
    <row r="32" spans="1:26">
      <c r="E32" s="21">
        <v>6</v>
      </c>
      <c r="F32" s="2" t="str">
        <f ca="1">INDEX($G$13:$L$13,1,MATCH($E32,$G$5:$L$5,0))</f>
        <v>evenings and nights</v>
      </c>
      <c r="G32" s="3">
        <f t="shared" ref="G32:G38" ca="1" si="10">INDEX($G$21:$L$21,1,MATCH($E32,$G$5:$L$5,0))</f>
        <v>18000</v>
      </c>
      <c r="H32" s="18">
        <f ca="1">INDEX($G$16:$L$16,1,MATCH($E32,$G$5:$L$5,0))</f>
        <v>47000</v>
      </c>
    </row>
    <row r="33" spans="1:8">
      <c r="E33" s="21">
        <v>5</v>
      </c>
      <c r="F33" s="2" t="str">
        <f t="shared" ref="F33:F38" ca="1" si="11">INDEX($G$13:$L$13,1,MATCH($E33,$G$5:$L$5,0))</f>
        <v>days and nights</v>
      </c>
      <c r="G33" s="3">
        <f t="shared" ca="1" si="10"/>
        <v>33000</v>
      </c>
      <c r="H33" s="18">
        <f t="shared" ref="H33:H38" ca="1" si="12">INDEX($G$16:$L$16,1,MATCH($E33,$G$5:$L$5,0))</f>
        <v>41000</v>
      </c>
    </row>
    <row r="34" spans="1:8">
      <c r="C34" s="1" t="s">
        <v>1</v>
      </c>
      <c r="E34" s="21">
        <v>4</v>
      </c>
      <c r="F34" s="2" t="str">
        <f t="shared" ca="1" si="11"/>
        <v>nights only</v>
      </c>
      <c r="G34" s="3">
        <f t="shared" ca="1" si="10"/>
        <v>51000</v>
      </c>
      <c r="H34" s="18">
        <f t="shared" ca="1" si="12"/>
        <v>32000</v>
      </c>
    </row>
    <row r="35" spans="1:8" ht="30" customHeight="1">
      <c r="E35" s="21">
        <v>3</v>
      </c>
      <c r="F35" s="2" t="str">
        <f t="shared" ca="1" si="11"/>
        <v>evenings only</v>
      </c>
      <c r="G35" s="3">
        <f t="shared" ca="1" si="10"/>
        <v>54000</v>
      </c>
      <c r="H35" s="18">
        <f t="shared" ca="1" si="12"/>
        <v>66000</v>
      </c>
    </row>
    <row r="36" spans="1:8">
      <c r="A36" s="1">
        <v>2015</v>
      </c>
      <c r="B36" s="1" t="s">
        <v>14</v>
      </c>
      <c r="C36" s="1" t="str">
        <f>$A36&amp;"_"&amp;$B36&amp;"_"</f>
        <v>2015_Not London_</v>
      </c>
      <c r="E36" s="21">
        <v>2</v>
      </c>
      <c r="F36" s="2" t="str">
        <f t="shared" ca="1" si="11"/>
        <v>days, evenings and nights</v>
      </c>
      <c r="G36" s="3">
        <f t="shared" ca="1" si="10"/>
        <v>439000</v>
      </c>
      <c r="H36" s="18">
        <f t="shared" ca="1" si="12"/>
        <v>488000</v>
      </c>
    </row>
    <row r="37" spans="1:8" ht="15.75" customHeight="1">
      <c r="A37" s="1">
        <v>2016</v>
      </c>
      <c r="B37" s="1" t="s">
        <v>14</v>
      </c>
      <c r="C37" s="1" t="str">
        <f t="shared" ref="C37:C43" si="13">$A37&amp;"_"&amp;$B37&amp;"_"</f>
        <v>2016_Not London_</v>
      </c>
      <c r="E37" s="135"/>
      <c r="F37" s="136" t="s">
        <v>4023</v>
      </c>
      <c r="G37" s="116">
        <f ca="1">SUM(G32,G33,G34,G36)</f>
        <v>541000</v>
      </c>
      <c r="H37" s="116">
        <f ca="1">SUM(H32,H33,H34,H36)</f>
        <v>608000</v>
      </c>
    </row>
    <row r="38" spans="1:8">
      <c r="A38" s="1">
        <v>2017</v>
      </c>
      <c r="B38" s="1" t="s">
        <v>14</v>
      </c>
      <c r="C38" s="1" t="str">
        <f t="shared" si="13"/>
        <v>2017_Not London_</v>
      </c>
      <c r="E38" s="22">
        <v>1</v>
      </c>
      <c r="F38" s="23" t="str">
        <f t="shared" ca="1" si="11"/>
        <v>days and evenings</v>
      </c>
      <c r="G38" s="39">
        <f t="shared" ca="1" si="10"/>
        <v>776000</v>
      </c>
      <c r="H38" s="19">
        <f t="shared" ca="1" si="12"/>
        <v>925000</v>
      </c>
    </row>
    <row r="39" spans="1:8">
      <c r="A39" s="1">
        <v>2018</v>
      </c>
      <c r="B39" s="1" t="s">
        <v>14</v>
      </c>
      <c r="C39" s="1" t="str">
        <f t="shared" si="13"/>
        <v>2018_Not London_</v>
      </c>
    </row>
    <row r="40" spans="1:8">
      <c r="A40" s="1">
        <v>2019</v>
      </c>
      <c r="B40" s="1" t="s">
        <v>14</v>
      </c>
      <c r="C40" s="1" t="str">
        <f t="shared" si="13"/>
        <v>2019_Not London_</v>
      </c>
    </row>
    <row r="41" spans="1:8">
      <c r="A41" s="1">
        <v>2020</v>
      </c>
      <c r="B41" s="1" t="s">
        <v>14</v>
      </c>
      <c r="C41" s="1" t="str">
        <f t="shared" si="13"/>
        <v>2020_Not London_</v>
      </c>
    </row>
    <row r="42" spans="1:8">
      <c r="A42" s="1">
        <v>2021</v>
      </c>
      <c r="B42" s="1" t="s">
        <v>14</v>
      </c>
      <c r="C42" s="1" t="str">
        <f t="shared" si="13"/>
        <v>2021_Not London_</v>
      </c>
    </row>
    <row r="43" spans="1:8">
      <c r="A43" s="1">
        <v>2022</v>
      </c>
      <c r="B43" s="1" t="s">
        <v>14</v>
      </c>
      <c r="C43" s="1" t="str">
        <f t="shared" si="13"/>
        <v>2022_Not London_</v>
      </c>
    </row>
  </sheetData>
  <mergeCells count="2">
    <mergeCell ref="E12:E13"/>
    <mergeCell ref="M12:M13"/>
  </mergeCells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0.79998168889431442"/>
  </sheetPr>
  <dimension ref="A1:AF51"/>
  <sheetViews>
    <sheetView showGridLines="0" topLeftCell="E21" zoomScaleNormal="100" workbookViewId="0">
      <selection activeCell="T41" sqref="T41"/>
    </sheetView>
  </sheetViews>
  <sheetFormatPr defaultColWidth="11.42578125" defaultRowHeight="15" outlineLevelRow="1" outlineLevelCol="1"/>
  <cols>
    <col min="1" max="2" width="11.42578125" hidden="1" customWidth="1" outlineLevel="1"/>
    <col min="3" max="4" width="16.7109375" hidden="1" customWidth="1" outlineLevel="1"/>
    <col min="5" max="5" width="4.7109375" customWidth="1"/>
    <col min="6" max="6" width="60" customWidth="1"/>
    <col min="7" max="16" width="12.7109375" customWidth="1"/>
  </cols>
  <sheetData>
    <row r="1" spans="1:32" hidden="1" outlineLevel="1">
      <c r="A1" s="1" t="s">
        <v>39</v>
      </c>
      <c r="B1" s="1" t="s">
        <v>38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/>
      <c r="P1" s="1"/>
      <c r="Q1" s="1" t="s">
        <v>75</v>
      </c>
      <c r="R1" s="1" t="s">
        <v>75</v>
      </c>
      <c r="S1" s="1" t="s">
        <v>75</v>
      </c>
      <c r="T1" s="1" t="s">
        <v>75</v>
      </c>
      <c r="U1" s="1" t="s">
        <v>75</v>
      </c>
      <c r="V1" s="1" t="s">
        <v>75</v>
      </c>
      <c r="W1" s="1" t="s">
        <v>75</v>
      </c>
      <c r="X1" s="1" t="s">
        <v>75</v>
      </c>
      <c r="Y1" s="1" t="s">
        <v>7</v>
      </c>
      <c r="Z1" s="1" t="s">
        <v>7</v>
      </c>
      <c r="AA1" s="1" t="s">
        <v>7</v>
      </c>
      <c r="AB1" s="1" t="s">
        <v>7</v>
      </c>
      <c r="AC1" s="1" t="s">
        <v>7</v>
      </c>
      <c r="AD1" s="1" t="s">
        <v>7</v>
      </c>
      <c r="AE1" s="1" t="s">
        <v>7</v>
      </c>
      <c r="AF1" s="1" t="s">
        <v>7</v>
      </c>
    </row>
    <row r="2" spans="1:32" hidden="1" outlineLevel="1">
      <c r="G2" s="1">
        <f ca="1">MATCH(G$1,INDEX(INDIRECT($B$1),1,0),0)</f>
        <v>8</v>
      </c>
      <c r="H2" s="1">
        <f t="shared" ref="H2:AF2" ca="1" si="0">MATCH(H$1,INDEX(INDIRECT($B$1),1,0),0)</f>
        <v>8</v>
      </c>
      <c r="I2" s="1">
        <f t="shared" ca="1" si="0"/>
        <v>8</v>
      </c>
      <c r="J2" s="1">
        <f t="shared" ca="1" si="0"/>
        <v>8</v>
      </c>
      <c r="K2" s="1">
        <f t="shared" ca="1" si="0"/>
        <v>8</v>
      </c>
      <c r="L2" s="1">
        <f t="shared" ca="1" si="0"/>
        <v>8</v>
      </c>
      <c r="M2" s="1">
        <f t="shared" ca="1" si="0"/>
        <v>8</v>
      </c>
      <c r="N2" s="1">
        <f t="shared" ca="1" si="0"/>
        <v>8</v>
      </c>
      <c r="O2" s="1"/>
      <c r="P2" s="1"/>
      <c r="Q2" s="1">
        <f t="shared" ca="1" si="0"/>
        <v>11</v>
      </c>
      <c r="R2" s="1">
        <f t="shared" ca="1" si="0"/>
        <v>11</v>
      </c>
      <c r="S2" s="1">
        <f t="shared" ca="1" si="0"/>
        <v>11</v>
      </c>
      <c r="T2" s="1">
        <f t="shared" ca="1" si="0"/>
        <v>11</v>
      </c>
      <c r="U2" s="1">
        <f t="shared" ca="1" si="0"/>
        <v>11</v>
      </c>
      <c r="V2" s="1">
        <f t="shared" ca="1" si="0"/>
        <v>11</v>
      </c>
      <c r="W2" s="1">
        <f t="shared" ca="1" si="0"/>
        <v>11</v>
      </c>
      <c r="X2" s="1">
        <f t="shared" ca="1" si="0"/>
        <v>11</v>
      </c>
      <c r="Y2" s="1">
        <f t="shared" ca="1" si="0"/>
        <v>10</v>
      </c>
      <c r="Z2" s="1">
        <f t="shared" ca="1" si="0"/>
        <v>10</v>
      </c>
      <c r="AA2" s="1">
        <f t="shared" ca="1" si="0"/>
        <v>10</v>
      </c>
      <c r="AB2" s="1">
        <f t="shared" ca="1" si="0"/>
        <v>10</v>
      </c>
      <c r="AC2" s="1">
        <f t="shared" ca="1" si="0"/>
        <v>10</v>
      </c>
      <c r="AD2" s="1">
        <f t="shared" ca="1" si="0"/>
        <v>10</v>
      </c>
      <c r="AE2" s="1">
        <f t="shared" ca="1" si="0"/>
        <v>10</v>
      </c>
      <c r="AF2" s="1">
        <f t="shared" ca="1" si="0"/>
        <v>10</v>
      </c>
    </row>
    <row r="3" spans="1:32" hidden="1" outlineLevel="1">
      <c r="H3" s="1"/>
      <c r="I3" s="1"/>
    </row>
    <row r="4" spans="1:32" hidden="1" outlineLevel="1">
      <c r="G4" s="1">
        <v>2015</v>
      </c>
      <c r="H4" s="1">
        <v>2016</v>
      </c>
      <c r="I4" s="1">
        <v>2017</v>
      </c>
      <c r="J4" s="1">
        <v>2018</v>
      </c>
      <c r="K4" s="1">
        <v>2019</v>
      </c>
      <c r="L4" s="1">
        <v>2020</v>
      </c>
      <c r="M4" s="1">
        <v>2021</v>
      </c>
      <c r="N4" s="1">
        <v>2022</v>
      </c>
      <c r="O4" s="1"/>
      <c r="P4" s="1"/>
      <c r="Q4" s="1">
        <v>2015</v>
      </c>
      <c r="R4" s="1">
        <v>2016</v>
      </c>
      <c r="S4" s="1">
        <v>2017</v>
      </c>
      <c r="T4" s="1">
        <v>2018</v>
      </c>
      <c r="U4" s="1">
        <v>2019</v>
      </c>
      <c r="V4" s="1">
        <v>2020</v>
      </c>
      <c r="W4" s="1">
        <v>2021</v>
      </c>
      <c r="X4" s="1">
        <v>2022</v>
      </c>
      <c r="Y4" s="1">
        <v>2015</v>
      </c>
      <c r="Z4" s="1">
        <v>2016</v>
      </c>
      <c r="AA4" s="1">
        <v>2017</v>
      </c>
      <c r="AB4" s="1">
        <v>2018</v>
      </c>
      <c r="AC4" s="1">
        <v>2019</v>
      </c>
      <c r="AD4" s="1">
        <v>2020</v>
      </c>
      <c r="AE4" s="1">
        <v>2021</v>
      </c>
      <c r="AF4" s="1">
        <v>2022</v>
      </c>
    </row>
    <row r="6" spans="1:32">
      <c r="A6" s="1" t="s">
        <v>40</v>
      </c>
      <c r="F6" s="6" t="s">
        <v>143</v>
      </c>
    </row>
    <row r="7" spans="1:32">
      <c r="F7" s="8" t="s">
        <v>10</v>
      </c>
    </row>
    <row r="8" spans="1:32">
      <c r="F8" s="8" t="s">
        <v>11</v>
      </c>
    </row>
    <row r="9" spans="1:32" ht="15.75" customHeight="1">
      <c r="F9" s="8"/>
    </row>
    <row r="10" spans="1:32">
      <c r="C10" s="1" t="s">
        <v>1</v>
      </c>
      <c r="D10" s="1" t="s">
        <v>164</v>
      </c>
      <c r="F10" s="111" t="s">
        <v>42</v>
      </c>
      <c r="G10" s="49" t="s">
        <v>9</v>
      </c>
      <c r="H10" s="50"/>
      <c r="I10" s="50"/>
      <c r="J10" s="50"/>
      <c r="K10" s="50"/>
      <c r="L10" s="50"/>
      <c r="M10" s="50"/>
      <c r="N10" s="51"/>
      <c r="O10" s="50" t="s">
        <v>76</v>
      </c>
      <c r="P10" s="50"/>
      <c r="Q10" s="49" t="s">
        <v>152</v>
      </c>
      <c r="R10" s="50"/>
      <c r="S10" s="50"/>
      <c r="T10" s="50"/>
      <c r="U10" s="50"/>
      <c r="V10" s="50"/>
      <c r="W10" s="50"/>
      <c r="X10" s="51"/>
      <c r="Y10" s="49" t="s">
        <v>153</v>
      </c>
      <c r="Z10" s="50"/>
      <c r="AA10" s="50"/>
      <c r="AB10" s="50"/>
      <c r="AC10" s="50"/>
      <c r="AD10" s="50"/>
      <c r="AE10" s="50"/>
      <c r="AF10" s="51"/>
    </row>
    <row r="11" spans="1:32" ht="30" customHeight="1">
      <c r="A11" t="s">
        <v>68</v>
      </c>
      <c r="F11" s="112"/>
      <c r="G11" s="27">
        <v>2015</v>
      </c>
      <c r="H11" s="5">
        <v>2016</v>
      </c>
      <c r="I11" s="5">
        <v>2017</v>
      </c>
      <c r="J11" s="5">
        <v>2018</v>
      </c>
      <c r="K11" s="5">
        <v>2019</v>
      </c>
      <c r="L11" s="5">
        <v>2020</v>
      </c>
      <c r="M11" s="5">
        <v>2021</v>
      </c>
      <c r="N11" s="28">
        <v>2022</v>
      </c>
      <c r="O11" s="62" t="s">
        <v>78</v>
      </c>
      <c r="P11" s="62" t="s">
        <v>77</v>
      </c>
      <c r="Q11" s="27">
        <v>2015</v>
      </c>
      <c r="R11" s="5">
        <v>2016</v>
      </c>
      <c r="S11" s="5">
        <v>2017</v>
      </c>
      <c r="T11" s="5">
        <v>2018</v>
      </c>
      <c r="U11" s="5">
        <v>2019</v>
      </c>
      <c r="V11" s="5">
        <v>2020</v>
      </c>
      <c r="W11" s="5">
        <v>2021</v>
      </c>
      <c r="X11" s="28">
        <v>2022</v>
      </c>
      <c r="Y11" s="27">
        <v>2015</v>
      </c>
      <c r="Z11" s="5">
        <v>2016</v>
      </c>
      <c r="AA11" s="5">
        <v>2017</v>
      </c>
      <c r="AB11" s="5">
        <v>2018</v>
      </c>
      <c r="AC11" s="5">
        <v>2019</v>
      </c>
      <c r="AD11" s="5">
        <v>2020</v>
      </c>
      <c r="AE11" s="5">
        <v>2021</v>
      </c>
      <c r="AF11" s="28">
        <v>2022</v>
      </c>
    </row>
    <row r="12" spans="1:32">
      <c r="A12" s="48">
        <v>1</v>
      </c>
      <c r="B12" s="1" t="s">
        <v>13</v>
      </c>
      <c r="C12" s="1" t="str">
        <f>"_"&amp;$A12&amp;"_"&amp;$B12&amp;"_Yes"</f>
        <v>_1_London_Yes</v>
      </c>
      <c r="D12" s="1">
        <f ca="1">_xlfn.RANK.EQ(N12,$N$12:$N$32)</f>
        <v>18</v>
      </c>
      <c r="F12" s="57" t="str">
        <f ca="1">INDEX(INDIRECT($A$11),MATCH($A12,INDEX(INDIRECT($A$11),0,1),0),2)</f>
        <v>Agriculture, forestry and fishing</v>
      </c>
      <c r="G12" s="29">
        <f t="array" aca="1" ref="G12" ca="1">_xlfn.IFNA(ROUND(INDEX(INDIRECT($B$1),MATCH(G$4&amp;$C12,INDEX(INDIRECT($B$1),0,1),0),G$2),-3),"")</f>
        <v>2000</v>
      </c>
      <c r="H12" s="3" t="str">
        <f t="array" aca="1" ref="H12" ca="1">_xlfn.IFNA(ROUND(INDEX(INDIRECT($B$1),MATCH(H$4&amp;$C12,INDEX(INDIRECT($B$1),0,1),0),H$2),-3),"")</f>
        <v/>
      </c>
      <c r="I12" s="3" t="str">
        <f t="array" aca="1" ref="I12" ca="1">_xlfn.IFNA(ROUND(INDEX(INDIRECT($B$1),MATCH(I$4&amp;$C12,INDEX(INDIRECT($B$1),0,1),0),I$2),-3),"")</f>
        <v/>
      </c>
      <c r="J12" s="3">
        <f t="array" aca="1" ref="J12" ca="1">_xlfn.IFNA(ROUND(INDEX(INDIRECT($B$1),MATCH(J$4&amp;$C12,INDEX(INDIRECT($B$1),0,1),0),J$2),-3),"")</f>
        <v>1000</v>
      </c>
      <c r="K12" s="3">
        <f t="array" aca="1" ref="K12" ca="1">_xlfn.IFNA(ROUND(INDEX(INDIRECT($B$1),MATCH(K$4&amp;$C12,INDEX(INDIRECT($B$1),0,1),0),K$2),-3),"")</f>
        <v>2000</v>
      </c>
      <c r="L12" s="3" t="str">
        <f t="array" aca="1" ref="L12" ca="1">_xlfn.IFNA(ROUND(INDEX(INDIRECT($B$1),MATCH(L$4&amp;$C12,INDEX(INDIRECT($B$1),0,1),0),L$2),-3),"")</f>
        <v/>
      </c>
      <c r="M12" s="3">
        <f t="array" aca="1" ref="M12" ca="1">_xlfn.IFNA(ROUND(INDEX(INDIRECT($B$1),MATCH(M$4&amp;$C12,INDEX(INDIRECT($B$1),0,1),0),M$2),-3),"")</f>
        <v>5000</v>
      </c>
      <c r="N12" s="25">
        <f t="array" aca="1" ref="N12" ca="1">_xlfn.IFNA(ROUND(INDEX(INDIRECT($B$1),MATCH(N$4&amp;$C12,INDEX(INDIRECT($B$1),0,1),0),N$2),-3),"")</f>
        <v>2000</v>
      </c>
      <c r="O12" s="63" t="str">
        <f ca="1">IFERROR(N12-I12,"")</f>
        <v/>
      </c>
      <c r="P12" s="65" t="str">
        <f ca="1">IFERROR(N12/I12-1,"")</f>
        <v/>
      </c>
      <c r="Q12" s="52">
        <f t="array" aca="1" ref="Q12" ca="1">_xlfn.IFNA(INDEX(INDIRECT($B$1),MATCH(Q$4&amp;$C12,INDEX(INDIRECT($B$1),0,1),0),Q$2),"")</f>
        <v>1.46989931633152E-3</v>
      </c>
      <c r="R12" s="9" t="str">
        <f t="array" aca="1" ref="R12" ca="1">_xlfn.IFNA(INDEX(INDIRECT($B$1),MATCH(R$4&amp;$C12,INDEX(INDIRECT($B$1),0,1),0),R$2),"")</f>
        <v/>
      </c>
      <c r="S12" s="9" t="str">
        <f t="array" aca="1" ref="S12" ca="1">_xlfn.IFNA(INDEX(INDIRECT($B$1),MATCH(S$4&amp;$C12,INDEX(INDIRECT($B$1),0,1),0),S$2),"")</f>
        <v/>
      </c>
      <c r="T12" s="9">
        <f t="array" aca="1" ref="T12" ca="1">_xlfn.IFNA(INDEX(INDIRECT($B$1),MATCH(T$4&amp;$C12,INDEX(INDIRECT($B$1),0,1),0),T$2),"")</f>
        <v>4.9515299253107296E-4</v>
      </c>
      <c r="U12" s="9">
        <f t="array" aca="1" ref="U12" ca="1">_xlfn.IFNA(INDEX(INDIRECT($B$1),MATCH(U$4&amp;$C12,INDEX(INDIRECT($B$1),0,1),0),U$2),"")</f>
        <v>1.5254593014625E-3</v>
      </c>
      <c r="V12" s="9" t="str">
        <f t="array" aca="1" ref="V12" ca="1">_xlfn.IFNA(INDEX(INDIRECT($B$1),MATCH(V$4&amp;$C12,INDEX(INDIRECT($B$1),0,1),0),V$2),"")</f>
        <v/>
      </c>
      <c r="W12" s="9">
        <f t="array" aca="1" ref="W12" ca="1">_xlfn.IFNA(INDEX(INDIRECT($B$1),MATCH(W$4&amp;$C12,INDEX(INDIRECT($B$1),0,1),0),W$2),"")</f>
        <v>3.4152811162155598E-3</v>
      </c>
      <c r="X12" s="53">
        <f t="array" aca="1" ref="X12" ca="1">_xlfn.IFNA(INDEX(INDIRECT($B$1),MATCH(X$4&amp;$C12,INDEX(INDIRECT($B$1),0,1),0),X$2),"")</f>
        <v>1.7776770724975001E-3</v>
      </c>
      <c r="Y12" s="52">
        <f t="array" aca="1" ref="Y12" ca="1">_xlfn.IFNA(INDEX(INDIRECT($B$1),MATCH(Y$4&amp;$C12,INDEX(INDIRECT($B$1),0,1),0),Y$2),"")</f>
        <v>0.47986312187417701</v>
      </c>
      <c r="Z12" s="9" t="str">
        <f t="array" aca="1" ref="Z12" ca="1">_xlfn.IFNA(INDEX(INDIRECT($B$1),MATCH(Z$4&amp;$C12,INDEX(INDIRECT($B$1),0,1),0),Z$2),"")</f>
        <v/>
      </c>
      <c r="AA12" s="9" t="str">
        <f t="array" aca="1" ref="AA12" ca="1">_xlfn.IFNA(INDEX(INDIRECT($B$1),MATCH(AA$4&amp;$C12,INDEX(INDIRECT($B$1),0,1),0),AA$2),"")</f>
        <v/>
      </c>
      <c r="AB12" s="9">
        <f t="array" aca="1" ref="AB12" ca="1">_xlfn.IFNA(INDEX(INDIRECT($B$1),MATCH(AB$4&amp;$C12,INDEX(INDIRECT($B$1),0,1),0),AB$2),"")</f>
        <v>0.42125094197437801</v>
      </c>
      <c r="AC12" s="9">
        <f t="array" aca="1" ref="AC12" ca="1">_xlfn.IFNA(INDEX(INDIRECT($B$1),MATCH(AC$4&amp;$C12,INDEX(INDIRECT($B$1),0,1),0),AC$2),"")</f>
        <v>0.40821917808219199</v>
      </c>
      <c r="AD12" s="9" t="str">
        <f t="array" aca="1" ref="AD12" ca="1">_xlfn.IFNA(INDEX(INDIRECT($B$1),MATCH(AD$4&amp;$C12,INDEX(INDIRECT($B$1),0,1),0),AD$2),"")</f>
        <v/>
      </c>
      <c r="AE12" s="9">
        <f t="array" aca="1" ref="AE12" ca="1">_xlfn.IFNA(INDEX(INDIRECT($B$1),MATCH(AE$4&amp;$C12,INDEX(INDIRECT($B$1),0,1),0),AE$2),"")</f>
        <v>0.87159709618874803</v>
      </c>
      <c r="AF12" s="53">
        <f t="array" aca="1" ref="AF12" ca="1">_xlfn.IFNA(INDEX(INDIRECT($B$1),MATCH(AF$4&amp;$C12,INDEX(INDIRECT($B$1),0,1),0),AF$2),"")</f>
        <v>0.66029074215761296</v>
      </c>
    </row>
    <row r="13" spans="1:32">
      <c r="A13" s="48">
        <v>2</v>
      </c>
      <c r="B13" s="1" t="s">
        <v>13</v>
      </c>
      <c r="C13" s="1" t="str">
        <f t="shared" ref="C13:C32" si="1">"_"&amp;$A13&amp;"_"&amp;$B13&amp;"_Yes"</f>
        <v>_2_London_Yes</v>
      </c>
      <c r="D13" s="1">
        <f t="shared" ref="D13:D32" ca="1" si="2">_xlfn.RANK.EQ(N13,$N$12:$N$32)</f>
        <v>16</v>
      </c>
      <c r="F13" s="57" t="str">
        <f t="shared" ref="F13:F32" ca="1" si="3">INDEX(INDIRECT($A$11),MATCH($A13,INDEX(INDIRECT($A$11),0,1),0),2)</f>
        <v>Mining and quarrying</v>
      </c>
      <c r="G13" s="29">
        <f t="array" aca="1" ref="G13" ca="1">_xlfn.IFNA(ROUND(INDEX(INDIRECT($B$1),MATCH(G$4&amp;$C13,INDEX(INDIRECT($B$1),0,1),0),G$2),-3),"")</f>
        <v>5000</v>
      </c>
      <c r="H13" s="3">
        <f t="array" aca="1" ref="H13" ca="1">_xlfn.IFNA(ROUND(INDEX(INDIRECT($B$1),MATCH(H$4&amp;$C13,INDEX(INDIRECT($B$1),0,1),0),H$2),-3),"")</f>
        <v>4000</v>
      </c>
      <c r="I13" s="3">
        <f t="array" aca="1" ref="I13" ca="1">_xlfn.IFNA(ROUND(INDEX(INDIRECT($B$1),MATCH(I$4&amp;$C13,INDEX(INDIRECT($B$1),0,1),0),I$2),-3),"")</f>
        <v>3000</v>
      </c>
      <c r="J13" s="3">
        <f t="array" aca="1" ref="J13" ca="1">_xlfn.IFNA(ROUND(INDEX(INDIRECT($B$1),MATCH(J$4&amp;$C13,INDEX(INDIRECT($B$1),0,1),0),J$2),-3),"")</f>
        <v>4000</v>
      </c>
      <c r="K13" s="3">
        <f t="array" aca="1" ref="K13" ca="1">_xlfn.IFNA(ROUND(INDEX(INDIRECT($B$1),MATCH(K$4&amp;$C13,INDEX(INDIRECT($B$1),0,1),0),K$2),-3),"")</f>
        <v>2000</v>
      </c>
      <c r="L13" s="3">
        <f t="array" aca="1" ref="L13" ca="1">_xlfn.IFNA(ROUND(INDEX(INDIRECT($B$1),MATCH(L$4&amp;$C13,INDEX(INDIRECT($B$1),0,1),0),L$2),-3),"")</f>
        <v>2000</v>
      </c>
      <c r="M13" s="3">
        <f t="array" aca="1" ref="M13" ca="1">_xlfn.IFNA(ROUND(INDEX(INDIRECT($B$1),MATCH(M$4&amp;$C13,INDEX(INDIRECT($B$1),0,1),0),M$2),-3),"")</f>
        <v>2000</v>
      </c>
      <c r="N13" s="25">
        <f t="array" aca="1" ref="N13" ca="1">_xlfn.IFNA(ROUND(INDEX(INDIRECT($B$1),MATCH(N$4&amp;$C13,INDEX(INDIRECT($B$1),0,1),0),N$2),-3),"")</f>
        <v>3000</v>
      </c>
      <c r="O13" s="63">
        <f t="shared" ref="O13:O33" ca="1" si="4">IFERROR(N13-I13,"")</f>
        <v>0</v>
      </c>
      <c r="P13" s="65">
        <f t="shared" ref="P13:P33" ca="1" si="5">IFERROR(N13/I13-1,"")</f>
        <v>0</v>
      </c>
      <c r="Q13" s="52">
        <f t="array" aca="1" ref="Q13" ca="1">_xlfn.IFNA(INDEX(INDIRECT($B$1),MATCH(Q$4&amp;$C13,INDEX(INDIRECT($B$1),0,1),0),Q$2),"")</f>
        <v>3.47599339150039E-3</v>
      </c>
      <c r="R13" s="9">
        <f t="array" aca="1" ref="R13" ca="1">_xlfn.IFNA(INDEX(INDIRECT($B$1),MATCH(R$4&amp;$C13,INDEX(INDIRECT($B$1),0,1),0),R$2),"")</f>
        <v>2.59030351148487E-3</v>
      </c>
      <c r="S13" s="9">
        <f t="array" aca="1" ref="S13" ca="1">_xlfn.IFNA(INDEX(INDIRECT($B$1),MATCH(S$4&amp;$C13,INDEX(INDIRECT($B$1),0,1),0),S$2),"")</f>
        <v>1.79866513860651E-3</v>
      </c>
      <c r="T13" s="9">
        <f t="array" aca="1" ref="T13" ca="1">_xlfn.IFNA(INDEX(INDIRECT($B$1),MATCH(T$4&amp;$C13,INDEX(INDIRECT($B$1),0,1),0),T$2),"")</f>
        <v>2.4199606003486398E-3</v>
      </c>
      <c r="U13" s="9">
        <f t="array" aca="1" ref="U13" ca="1">_xlfn.IFNA(INDEX(INDIRECT($B$1),MATCH(U$4&amp;$C13,INDEX(INDIRECT($B$1),0,1),0),U$2),"")</f>
        <v>1.16371727471747E-3</v>
      </c>
      <c r="V13" s="9">
        <f t="array" aca="1" ref="V13" ca="1">_xlfn.IFNA(INDEX(INDIRECT($B$1),MATCH(V$4&amp;$C13,INDEX(INDIRECT($B$1),0,1),0),V$2),"")</f>
        <v>1.3665493986541499E-3</v>
      </c>
      <c r="W13" s="9">
        <f t="array" aca="1" ref="W13" ca="1">_xlfn.IFNA(INDEX(INDIRECT($B$1),MATCH(W$4&amp;$C13,INDEX(INDIRECT($B$1),0,1),0),W$2),"")</f>
        <v>1.39384716039198E-3</v>
      </c>
      <c r="X13" s="53">
        <f t="array" aca="1" ref="X13" ca="1">_xlfn.IFNA(INDEX(INDIRECT($B$1),MATCH(X$4&amp;$C13,INDEX(INDIRECT($B$1),0,1),0),X$2),"")</f>
        <v>1.84668307704984E-3</v>
      </c>
      <c r="Y13" s="52">
        <f t="array" aca="1" ref="Y13" ca="1">_xlfn.IFNA(INDEX(INDIRECT($B$1),MATCH(Y$4&amp;$C13,INDEX(INDIRECT($B$1),0,1),0),Y$2),"")</f>
        <v>0.26953857696636202</v>
      </c>
      <c r="Z13" s="9">
        <f t="array" aca="1" ref="Z13" ca="1">_xlfn.IFNA(INDEX(INDIRECT($B$1),MATCH(Z$4&amp;$C13,INDEX(INDIRECT($B$1),0,1),0),Z$2),"")</f>
        <v>0.226490450947644</v>
      </c>
      <c r="AA13" s="9">
        <f t="array" aca="1" ref="AA13" ca="1">_xlfn.IFNA(INDEX(INDIRECT($B$1),MATCH(AA$4&amp;$C13,INDEX(INDIRECT($B$1),0,1),0),AA$2),"")</f>
        <v>0.26888467913805397</v>
      </c>
      <c r="AB13" s="9">
        <f t="array" aca="1" ref="AB13" ca="1">_xlfn.IFNA(INDEX(INDIRECT($B$1),MATCH(AB$4&amp;$C13,INDEX(INDIRECT($B$1),0,1),0),AB$2),"")</f>
        <v>0.163348281016442</v>
      </c>
      <c r="AC13" s="9">
        <f t="array" aca="1" ref="AC13" ca="1">_xlfn.IFNA(INDEX(INDIRECT($B$1),MATCH(AC$4&amp;$C13,INDEX(INDIRECT($B$1),0,1),0),AC$2),"")</f>
        <v>0.36353944562899798</v>
      </c>
      <c r="AD13" s="9">
        <f t="array" aca="1" ref="AD13" ca="1">_xlfn.IFNA(INDEX(INDIRECT($B$1),MATCH(AD$4&amp;$C13,INDEX(INDIRECT($B$1),0,1),0),AD$2),"")</f>
        <v>0.389657874118569</v>
      </c>
      <c r="AE13" s="9">
        <f t="array" aca="1" ref="AE13" ca="1">_xlfn.IFNA(INDEX(INDIRECT($B$1),MATCH(AE$4&amp;$C13,INDEX(INDIRECT($B$1),0,1),0),AE$2),"")</f>
        <v>0.17125382262996899</v>
      </c>
      <c r="AF13" s="53">
        <f t="array" aca="1" ref="AF13" ca="1">_xlfn.IFNA(INDEX(INDIRECT($B$1),MATCH(AF$4&amp;$C13,INDEX(INDIRECT($B$1),0,1),0),AF$2),"")</f>
        <v>0.31412053258584399</v>
      </c>
    </row>
    <row r="14" spans="1:32">
      <c r="A14" s="48">
        <v>3</v>
      </c>
      <c r="B14" s="1" t="s">
        <v>13</v>
      </c>
      <c r="C14" s="1" t="str">
        <f t="shared" si="1"/>
        <v>_3_London_Yes</v>
      </c>
      <c r="D14" s="1">
        <f t="shared" ca="1" si="2"/>
        <v>13</v>
      </c>
      <c r="F14" s="57" t="str">
        <f t="shared" ca="1" si="3"/>
        <v>Manufacturing</v>
      </c>
      <c r="G14" s="29">
        <f t="array" aca="1" ref="G14" ca="1">_xlfn.IFNA(ROUND(INDEX(INDIRECT($B$1),MATCH(G$4&amp;$C14,INDEX(INDIRECT($B$1),0,1),0),G$2),-3),"")</f>
        <v>46000</v>
      </c>
      <c r="H14" s="3">
        <f t="array" aca="1" ref="H14" ca="1">_xlfn.IFNA(ROUND(INDEX(INDIRECT($B$1),MATCH(H$4&amp;$C14,INDEX(INDIRECT($B$1),0,1),0),H$2),-3),"")</f>
        <v>35000</v>
      </c>
      <c r="I14" s="3">
        <f t="array" aca="1" ref="I14" ca="1">_xlfn.IFNA(ROUND(INDEX(INDIRECT($B$1),MATCH(I$4&amp;$C14,INDEX(INDIRECT($B$1),0,1),0),I$2),-3),"")</f>
        <v>48000</v>
      </c>
      <c r="J14" s="3">
        <f t="array" aca="1" ref="J14" ca="1">_xlfn.IFNA(ROUND(INDEX(INDIRECT($B$1),MATCH(J$4&amp;$C14,INDEX(INDIRECT($B$1),0,1),0),J$2),-3),"")</f>
        <v>31000</v>
      </c>
      <c r="K14" s="3">
        <f t="array" aca="1" ref="K14" ca="1">_xlfn.IFNA(ROUND(INDEX(INDIRECT($B$1),MATCH(K$4&amp;$C14,INDEX(INDIRECT($B$1),0,1),0),K$2),-3),"")</f>
        <v>38000</v>
      </c>
      <c r="L14" s="3">
        <f t="array" aca="1" ref="L14" ca="1">_xlfn.IFNA(ROUND(INDEX(INDIRECT($B$1),MATCH(L$4&amp;$C14,INDEX(INDIRECT($B$1),0,1),0),L$2),-3),"")</f>
        <v>42000</v>
      </c>
      <c r="M14" s="3">
        <f t="array" aca="1" ref="M14" ca="1">_xlfn.IFNA(ROUND(INDEX(INDIRECT($B$1),MATCH(M$4&amp;$C14,INDEX(INDIRECT($B$1),0,1),0),M$2),-3),"")</f>
        <v>27000</v>
      </c>
      <c r="N14" s="25">
        <f t="array" aca="1" ref="N14" ca="1">_xlfn.IFNA(ROUND(INDEX(INDIRECT($B$1),MATCH(N$4&amp;$C14,INDEX(INDIRECT($B$1),0,1),0),N$2),-3),"")</f>
        <v>37000</v>
      </c>
      <c r="O14" s="63">
        <f t="shared" ca="1" si="4"/>
        <v>-11000</v>
      </c>
      <c r="P14" s="65">
        <f t="shared" ca="1" si="5"/>
        <v>-0.22916666666666663</v>
      </c>
      <c r="Q14" s="52">
        <f t="array" aca="1" ref="Q14" ca="1">_xlfn.IFNA(INDEX(INDIRECT($B$1),MATCH(Q$4&amp;$C14,INDEX(INDIRECT($B$1),0,1),0),Q$2),"")</f>
        <v>3.06904979031963E-2</v>
      </c>
      <c r="R14" s="9">
        <f t="array" aca="1" ref="R14" ca="1">_xlfn.IFNA(INDEX(INDIRECT($B$1),MATCH(R$4&amp;$C14,INDEX(INDIRECT($B$1),0,1),0),R$2),"")</f>
        <v>2.2865096594485899E-2</v>
      </c>
      <c r="S14" s="9">
        <f t="array" aca="1" ref="S14" ca="1">_xlfn.IFNA(INDEX(INDIRECT($B$1),MATCH(S$4&amp;$C14,INDEX(INDIRECT($B$1),0,1),0),S$2),"")</f>
        <v>3.0002304762462899E-2</v>
      </c>
      <c r="T14" s="9">
        <f t="array" aca="1" ref="T14" ca="1">_xlfn.IFNA(INDEX(INDIRECT($B$1),MATCH(T$4&amp;$C14,INDEX(INDIRECT($B$1),0,1),0),T$2),"")</f>
        <v>2.0916006462676599E-2</v>
      </c>
      <c r="U14" s="9">
        <f t="array" aca="1" ref="U14" ca="1">_xlfn.IFNA(INDEX(INDIRECT($B$1),MATCH(U$4&amp;$C14,INDEX(INDIRECT($B$1),0,1),0),U$2),"")</f>
        <v>2.4771650345617201E-2</v>
      </c>
      <c r="V14" s="9">
        <f t="array" aca="1" ref="V14" ca="1">_xlfn.IFNA(INDEX(INDIRECT($B$1),MATCH(V$4&amp;$C14,INDEX(INDIRECT($B$1),0,1),0),V$2),"")</f>
        <v>2.8906366636410899E-2</v>
      </c>
      <c r="W14" s="9">
        <f t="array" aca="1" ref="W14" ca="1">_xlfn.IFNA(INDEX(INDIRECT($B$1),MATCH(W$4&amp;$C14,INDEX(INDIRECT($B$1),0,1),0),W$2),"")</f>
        <v>1.8631149639448698E-2</v>
      </c>
      <c r="X14" s="53">
        <f t="array" aca="1" ref="X14" ca="1">_xlfn.IFNA(INDEX(INDIRECT($B$1),MATCH(X$4&amp;$C14,INDEX(INDIRECT($B$1),0,1),0),X$2),"")</f>
        <v>2.7154377761527598E-2</v>
      </c>
      <c r="Y14" s="52">
        <f t="array" aca="1" ref="Y14" ca="1">_xlfn.IFNA(INDEX(INDIRECT($B$1),MATCH(Y$4&amp;$C14,INDEX(INDIRECT($B$1),0,1),0),Y$2),"")</f>
        <v>0.246306661921248</v>
      </c>
      <c r="Z14" s="9">
        <f t="array" aca="1" ref="Z14" ca="1">_xlfn.IFNA(INDEX(INDIRECT($B$1),MATCH(Z$4&amp;$C14,INDEX(INDIRECT($B$1),0,1),0),Z$2),"")</f>
        <v>0.18623843281562899</v>
      </c>
      <c r="AA14" s="9">
        <f t="array" aca="1" ref="AA14" ca="1">_xlfn.IFNA(INDEX(INDIRECT($B$1),MATCH(AA$4&amp;$C14,INDEX(INDIRECT($B$1),0,1),0),AA$2),"")</f>
        <v>0.27309691512446899</v>
      </c>
      <c r="AB14" s="9">
        <f t="array" aca="1" ref="AB14" ca="1">_xlfn.IFNA(INDEX(INDIRECT($B$1),MATCH(AB$4&amp;$C14,INDEX(INDIRECT($B$1),0,1),0),AB$2),"")</f>
        <v>0.19433288343154401</v>
      </c>
      <c r="AC14" s="9">
        <f t="array" aca="1" ref="AC14" ca="1">_xlfn.IFNA(INDEX(INDIRECT($B$1),MATCH(AC$4&amp;$C14,INDEX(INDIRECT($B$1),0,1),0),AC$2),"")</f>
        <v>0.21867492110832401</v>
      </c>
      <c r="AD14" s="9">
        <f t="array" aca="1" ref="AD14" ca="1">_xlfn.IFNA(INDEX(INDIRECT($B$1),MATCH(AD$4&amp;$C14,INDEX(INDIRECT($B$1),0,1),0),AD$2),"")</f>
        <v>0.240422338861422</v>
      </c>
      <c r="AE14" s="9">
        <f t="array" aca="1" ref="AE14" ca="1">_xlfn.IFNA(INDEX(INDIRECT($B$1),MATCH(AE$4&amp;$C14,INDEX(INDIRECT($B$1),0,1),0),AE$2),"")</f>
        <v>0.17821975816737801</v>
      </c>
      <c r="AF14" s="53">
        <f t="array" aca="1" ref="AF14" ca="1">_xlfn.IFNA(INDEX(INDIRECT($B$1),MATCH(AF$4&amp;$C14,INDEX(INDIRECT($B$1),0,1),0),AF$2),"")</f>
        <v>0.255563956418906</v>
      </c>
    </row>
    <row r="15" spans="1:32">
      <c r="A15" s="48">
        <v>4</v>
      </c>
      <c r="B15" s="1" t="s">
        <v>13</v>
      </c>
      <c r="C15" s="1" t="str">
        <f t="shared" si="1"/>
        <v>_4_London_Yes</v>
      </c>
      <c r="D15" s="1" t="e">
        <f t="shared" ca="1" si="2"/>
        <v>#VALUE!</v>
      </c>
      <c r="F15" s="57" t="str">
        <f t="shared" ca="1" si="3"/>
        <v>Electricity, gas, steam and air conditioning supply</v>
      </c>
      <c r="G15" s="29">
        <f t="array" aca="1" ref="G15" ca="1">_xlfn.IFNA(ROUND(INDEX(INDIRECT($B$1),MATCH(G$4&amp;$C15,INDEX(INDIRECT($B$1),0,1),0),G$2),-3),"")</f>
        <v>4000</v>
      </c>
      <c r="H15" s="3">
        <f t="array" aca="1" ref="H15" ca="1">_xlfn.IFNA(ROUND(INDEX(INDIRECT($B$1),MATCH(H$4&amp;$C15,INDEX(INDIRECT($B$1),0,1),0),H$2),-3),"")</f>
        <v>4000</v>
      </c>
      <c r="I15" s="3">
        <f t="array" aca="1" ref="I15" ca="1">_xlfn.IFNA(ROUND(INDEX(INDIRECT($B$1),MATCH(I$4&amp;$C15,INDEX(INDIRECT($B$1),0,1),0),I$2),-3),"")</f>
        <v>7000</v>
      </c>
      <c r="J15" s="3">
        <f t="array" aca="1" ref="J15" ca="1">_xlfn.IFNA(ROUND(INDEX(INDIRECT($B$1),MATCH(J$4&amp;$C15,INDEX(INDIRECT($B$1),0,1),0),J$2),-3),"")</f>
        <v>2000</v>
      </c>
      <c r="K15" s="3">
        <f t="array" aca="1" ref="K15" ca="1">_xlfn.IFNA(ROUND(INDEX(INDIRECT($B$1),MATCH(K$4&amp;$C15,INDEX(INDIRECT($B$1),0,1),0),K$2),-3),"")</f>
        <v>1000</v>
      </c>
      <c r="L15" s="3">
        <f t="array" aca="1" ref="L15" ca="1">_xlfn.IFNA(ROUND(INDEX(INDIRECT($B$1),MATCH(L$4&amp;$C15,INDEX(INDIRECT($B$1),0,1),0),L$2),-3),"")</f>
        <v>3000</v>
      </c>
      <c r="M15" s="3" t="str">
        <f t="array" aca="1" ref="M15" ca="1">_xlfn.IFNA(ROUND(INDEX(INDIRECT($B$1),MATCH(M$4&amp;$C15,INDEX(INDIRECT($B$1),0,1),0),M$2),-3),"")</f>
        <v/>
      </c>
      <c r="N15" s="25" t="str">
        <f t="array" aca="1" ref="N15" ca="1">_xlfn.IFNA(ROUND(INDEX(INDIRECT($B$1),MATCH(N$4&amp;$C15,INDEX(INDIRECT($B$1),0,1),0),N$2),-3),"")</f>
        <v/>
      </c>
      <c r="O15" s="63" t="str">
        <f t="shared" ca="1" si="4"/>
        <v/>
      </c>
      <c r="P15" s="65" t="str">
        <f t="shared" ca="1" si="5"/>
        <v/>
      </c>
      <c r="Q15" s="52">
        <f t="array" aca="1" ref="Q15" ca="1">_xlfn.IFNA(INDEX(INDIRECT($B$1),MATCH(Q$4&amp;$C15,INDEX(INDIRECT($B$1),0,1),0),Q$2),"")</f>
        <v>2.45036973249123E-3</v>
      </c>
      <c r="R15" s="9">
        <f t="array" aca="1" ref="R15" ca="1">_xlfn.IFNA(INDEX(INDIRECT($B$1),MATCH(R$4&amp;$C15,INDEX(INDIRECT($B$1),0,1),0),R$2),"")</f>
        <v>2.3328510945049702E-3</v>
      </c>
      <c r="S15" s="9">
        <f t="array" aca="1" ref="S15" ca="1">_xlfn.IFNA(INDEX(INDIRECT($B$1),MATCH(S$4&amp;$C15,INDEX(INDIRECT($B$1),0,1),0),S$2),"")</f>
        <v>4.6554617722276903E-3</v>
      </c>
      <c r="T15" s="9">
        <f t="array" aca="1" ref="T15" ca="1">_xlfn.IFNA(INDEX(INDIRECT($B$1),MATCH(T$4&amp;$C15,INDEX(INDIRECT($B$1),0,1),0),T$2),"")</f>
        <v>1.31981745773041E-3</v>
      </c>
      <c r="U15" s="9">
        <f t="array" aca="1" ref="U15" ca="1">_xlfn.IFNA(INDEX(INDIRECT($B$1),MATCH(U$4&amp;$C15,INDEX(INDIRECT($B$1),0,1),0),U$2),"")</f>
        <v>8.5999047867684299E-4</v>
      </c>
      <c r="V15" s="9">
        <f t="array" aca="1" ref="V15" ca="1">_xlfn.IFNA(INDEX(INDIRECT($B$1),MATCH(V$4&amp;$C15,INDEX(INDIRECT($B$1),0,1),0),V$2),"")</f>
        <v>1.9133523416813101E-3</v>
      </c>
      <c r="W15" s="9" t="str">
        <f t="array" aca="1" ref="W15" ca="1">_xlfn.IFNA(INDEX(INDIRECT($B$1),MATCH(W$4&amp;$C15,INDEX(INDIRECT($B$1),0,1),0),W$2),"")</f>
        <v/>
      </c>
      <c r="X15" s="53" t="str">
        <f t="array" aca="1" ref="X15" ca="1">_xlfn.IFNA(INDEX(INDIRECT($B$1),MATCH(X$4&amp;$C15,INDEX(INDIRECT($B$1),0,1),0),X$2),"")</f>
        <v/>
      </c>
      <c r="Y15" s="52">
        <f t="array" aca="1" ref="Y15" ca="1">_xlfn.IFNA(INDEX(INDIRECT($B$1),MATCH(Y$4&amp;$C15,INDEX(INDIRECT($B$1),0,1),0),Y$2),"")</f>
        <v>0.214225292541943</v>
      </c>
      <c r="Z15" s="9">
        <f t="array" aca="1" ref="Z15" ca="1">_xlfn.IFNA(INDEX(INDIRECT($B$1),MATCH(Z$4&amp;$C15,INDEX(INDIRECT($B$1),0,1),0),Z$2),"")</f>
        <v>0.34264454745059802</v>
      </c>
      <c r="AA15" s="9">
        <f t="array" aca="1" ref="AA15" ca="1">_xlfn.IFNA(INDEX(INDIRECT($B$1),MATCH(AA$4&amp;$C15,INDEX(INDIRECT($B$1),0,1),0),AA$2),"")</f>
        <v>0.32423189365105598</v>
      </c>
      <c r="AB15" s="9">
        <f t="array" aca="1" ref="AB15" ca="1">_xlfn.IFNA(INDEX(INDIRECT($B$1),MATCH(AB$4&amp;$C15,INDEX(INDIRECT($B$1),0,1),0),AB$2),"")</f>
        <v>0.19821737395237499</v>
      </c>
      <c r="AC15" s="9">
        <f t="array" aca="1" ref="AC15" ca="1">_xlfn.IFNA(INDEX(INDIRECT($B$1),MATCH(AC$4&amp;$C15,INDEX(INDIRECT($B$1),0,1),0),AC$2),"")</f>
        <v>0.120386958079541</v>
      </c>
      <c r="AD15" s="9">
        <f t="array" aca="1" ref="AD15" ca="1">_xlfn.IFNA(INDEX(INDIRECT($B$1),MATCH(AD$4&amp;$C15,INDEX(INDIRECT($B$1),0,1),0),AD$2),"")</f>
        <v>0.18326168962189701</v>
      </c>
      <c r="AE15" s="9" t="str">
        <f t="array" aca="1" ref="AE15" ca="1">_xlfn.IFNA(INDEX(INDIRECT($B$1),MATCH(AE$4&amp;$C15,INDEX(INDIRECT($B$1),0,1),0),AE$2),"")</f>
        <v/>
      </c>
      <c r="AF15" s="53" t="str">
        <f t="array" aca="1" ref="AF15" ca="1">_xlfn.IFNA(INDEX(INDIRECT($B$1),MATCH(AF$4&amp;$C15,INDEX(INDIRECT($B$1),0,1),0),AF$2),"")</f>
        <v/>
      </c>
    </row>
    <row r="16" spans="1:32">
      <c r="A16" s="48">
        <v>5</v>
      </c>
      <c r="B16" s="1" t="s">
        <v>13</v>
      </c>
      <c r="C16" s="1" t="str">
        <f t="shared" si="1"/>
        <v>_5_London_Yes</v>
      </c>
      <c r="D16" s="1" t="e">
        <f t="shared" ca="1" si="2"/>
        <v>#VALUE!</v>
      </c>
      <c r="F16" s="57" t="str">
        <f t="shared" ca="1" si="3"/>
        <v>Water </v>
      </c>
      <c r="G16" s="29">
        <f t="array" aca="1" ref="G16" ca="1">_xlfn.IFNA(ROUND(INDEX(INDIRECT($B$1),MATCH(G$4&amp;$C16,INDEX(INDIRECT($B$1),0,1),0),G$2),-3),"")</f>
        <v>1000</v>
      </c>
      <c r="H16" s="3" t="str">
        <f t="array" aca="1" ref="H16" ca="1">_xlfn.IFNA(ROUND(INDEX(INDIRECT($B$1),MATCH(H$4&amp;$C16,INDEX(INDIRECT($B$1),0,1),0),H$2),-3),"")</f>
        <v/>
      </c>
      <c r="I16" s="3">
        <f t="array" aca="1" ref="I16" ca="1">_xlfn.IFNA(ROUND(INDEX(INDIRECT($B$1),MATCH(I$4&amp;$C16,INDEX(INDIRECT($B$1),0,1),0),I$2),-3),"")</f>
        <v>1000</v>
      </c>
      <c r="J16" s="3">
        <f t="array" aca="1" ref="J16" ca="1">_xlfn.IFNA(ROUND(INDEX(INDIRECT($B$1),MATCH(J$4&amp;$C16,INDEX(INDIRECT($B$1),0,1),0),J$2),-3),"")</f>
        <v>7000</v>
      </c>
      <c r="K16" s="3">
        <f t="array" aca="1" ref="K16" ca="1">_xlfn.IFNA(ROUND(INDEX(INDIRECT($B$1),MATCH(K$4&amp;$C16,INDEX(INDIRECT($B$1),0,1),0),K$2),-3),"")</f>
        <v>9000</v>
      </c>
      <c r="L16" s="3">
        <f t="array" aca="1" ref="L16" ca="1">_xlfn.IFNA(ROUND(INDEX(INDIRECT($B$1),MATCH(L$4&amp;$C16,INDEX(INDIRECT($B$1),0,1),0),L$2),-3),"")</f>
        <v>1000</v>
      </c>
      <c r="M16" s="3">
        <f t="array" aca="1" ref="M16" ca="1">_xlfn.IFNA(ROUND(INDEX(INDIRECT($B$1),MATCH(M$4&amp;$C16,INDEX(INDIRECT($B$1),0,1),0),M$2),-3),"")</f>
        <v>1000</v>
      </c>
      <c r="N16" s="25" t="str">
        <f t="array" aca="1" ref="N16" ca="1">_xlfn.IFNA(ROUND(INDEX(INDIRECT($B$1),MATCH(N$4&amp;$C16,INDEX(INDIRECT($B$1),0,1),0),N$2),-3),"")</f>
        <v/>
      </c>
      <c r="O16" s="63" t="str">
        <f t="shared" ca="1" si="4"/>
        <v/>
      </c>
      <c r="P16" s="65" t="str">
        <f t="shared" ca="1" si="5"/>
        <v/>
      </c>
      <c r="Q16" s="52">
        <f t="array" aca="1" ref="Q16" ca="1">_xlfn.IFNA(INDEX(INDIRECT($B$1),MATCH(Q$4&amp;$C16,INDEX(INDIRECT($B$1),0,1),0),Q$2),"")</f>
        <v>6.8536172182215901E-4</v>
      </c>
      <c r="R16" s="9" t="str">
        <f t="array" aca="1" ref="R16" ca="1">_xlfn.IFNA(INDEX(INDIRECT($B$1),MATCH(R$4&amp;$C16,INDEX(INDIRECT($B$1),0,1),0),R$2),"")</f>
        <v/>
      </c>
      <c r="S16" s="9">
        <f t="array" aca="1" ref="S16" ca="1">_xlfn.IFNA(INDEX(INDIRECT($B$1),MATCH(S$4&amp;$C16,INDEX(INDIRECT($B$1),0,1),0),S$2),"")</f>
        <v>6.2173145478032303E-4</v>
      </c>
      <c r="T16" s="9">
        <f t="array" aca="1" ref="T16" ca="1">_xlfn.IFNA(INDEX(INDIRECT($B$1),MATCH(T$4&amp;$C16,INDEX(INDIRECT($B$1),0,1),0),T$2),"")</f>
        <v>4.6264473702858598E-3</v>
      </c>
      <c r="U16" s="9">
        <f t="array" aca="1" ref="U16" ca="1">_xlfn.IFNA(INDEX(INDIRECT($B$1),MATCH(U$4&amp;$C16,INDEX(INDIRECT($B$1),0,1),0),U$2),"")</f>
        <v>6.1939790428510704E-3</v>
      </c>
      <c r="V16" s="9">
        <f t="array" aca="1" ref="V16" ca="1">_xlfn.IFNA(INDEX(INDIRECT($B$1),MATCH(V$4&amp;$C16,INDEX(INDIRECT($B$1),0,1),0),V$2),"")</f>
        <v>6.7411552105191297E-4</v>
      </c>
      <c r="W16" s="9">
        <f t="array" aca="1" ref="W16" ca="1">_xlfn.IFNA(INDEX(INDIRECT($B$1),MATCH(W$4&amp;$C16,INDEX(INDIRECT($B$1),0,1),0),W$2),"")</f>
        <v>5.6802827518525397E-4</v>
      </c>
      <c r="X16" s="53" t="str">
        <f t="array" aca="1" ref="X16" ca="1">_xlfn.IFNA(INDEX(INDIRECT($B$1),MATCH(X$4&amp;$C16,INDEX(INDIRECT($B$1),0,1),0),X$2),"")</f>
        <v/>
      </c>
      <c r="Y16" s="52">
        <f t="array" aca="1" ref="Y16" ca="1">_xlfn.IFNA(INDEX(INDIRECT($B$1),MATCH(Y$4&amp;$C16,INDEX(INDIRECT($B$1),0,1),0),Y$2),"")</f>
        <v>6.4403697529928805E-2</v>
      </c>
      <c r="Z16" s="9" t="str">
        <f t="array" aca="1" ref="Z16" ca="1">_xlfn.IFNA(INDEX(INDIRECT($B$1),MATCH(Z$4&amp;$C16,INDEX(INDIRECT($B$1),0,1),0),Z$2),"")</f>
        <v/>
      </c>
      <c r="AA16" s="9">
        <f t="array" aca="1" ref="AA16" ca="1">_xlfn.IFNA(INDEX(INDIRECT($B$1),MATCH(AA$4&amp;$C16,INDEX(INDIRECT($B$1),0,1),0),AA$2),"")</f>
        <v>7.8633677251327194E-2</v>
      </c>
      <c r="AB16" s="9">
        <f t="array" aca="1" ref="AB16" ca="1">_xlfn.IFNA(INDEX(INDIRECT($B$1),MATCH(AB$4&amp;$C16,INDEX(INDIRECT($B$1),0,1),0),AB$2),"")</f>
        <v>0.40747386487751602</v>
      </c>
      <c r="AC16" s="9">
        <f t="array" aca="1" ref="AC16" ca="1">_xlfn.IFNA(INDEX(INDIRECT($B$1),MATCH(AC$4&amp;$C16,INDEX(INDIRECT($B$1),0,1),0),AC$2),"")</f>
        <v>0.451661067562523</v>
      </c>
      <c r="AD16" s="9">
        <f t="array" aca="1" ref="AD16" ca="1">_xlfn.IFNA(INDEX(INDIRECT($B$1),MATCH(AD$4&amp;$C16,INDEX(INDIRECT($B$1),0,1),0),AD$2),"")</f>
        <v>7.3888163838971996E-2</v>
      </c>
      <c r="AE16" s="9">
        <f t="array" aca="1" ref="AE16" ca="1">_xlfn.IFNA(INDEX(INDIRECT($B$1),MATCH(AE$4&amp;$C16,INDEX(INDIRECT($B$1),0,1),0),AE$2),"")</f>
        <v>5.4859203296703303E-2</v>
      </c>
      <c r="AF16" s="53" t="str">
        <f t="array" aca="1" ref="AF16" ca="1">_xlfn.IFNA(INDEX(INDIRECT($B$1),MATCH(AF$4&amp;$C16,INDEX(INDIRECT($B$1),0,1),0),AF$2),"")</f>
        <v/>
      </c>
    </row>
    <row r="17" spans="1:32">
      <c r="A17" s="48">
        <v>6</v>
      </c>
      <c r="B17" s="1" t="s">
        <v>13</v>
      </c>
      <c r="C17" s="1" t="str">
        <f t="shared" si="1"/>
        <v>_6_London_Yes</v>
      </c>
      <c r="D17" s="1">
        <f t="shared" ca="1" si="2"/>
        <v>12</v>
      </c>
      <c r="F17" s="57" t="str">
        <f t="shared" ca="1" si="3"/>
        <v>Construction</v>
      </c>
      <c r="G17" s="29">
        <f t="array" aca="1" ref="G17" ca="1">_xlfn.IFNA(ROUND(INDEX(INDIRECT($B$1),MATCH(G$4&amp;$C17,INDEX(INDIRECT($B$1),0,1),0),G$2),-3),"")</f>
        <v>62000</v>
      </c>
      <c r="H17" s="3">
        <f t="array" aca="1" ref="H17" ca="1">_xlfn.IFNA(ROUND(INDEX(INDIRECT($B$1),MATCH(H$4&amp;$C17,INDEX(INDIRECT($B$1),0,1),0),H$2),-3),"")</f>
        <v>63000</v>
      </c>
      <c r="I17" s="3">
        <f t="array" aca="1" ref="I17" ca="1">_xlfn.IFNA(ROUND(INDEX(INDIRECT($B$1),MATCH(I$4&amp;$C17,INDEX(INDIRECT($B$1),0,1),0),I$2),-3),"")</f>
        <v>70000</v>
      </c>
      <c r="J17" s="3">
        <f t="array" aca="1" ref="J17" ca="1">_xlfn.IFNA(ROUND(INDEX(INDIRECT($B$1),MATCH(J$4&amp;$C17,INDEX(INDIRECT($B$1),0,1),0),J$2),-3),"")</f>
        <v>75000</v>
      </c>
      <c r="K17" s="3">
        <f t="array" aca="1" ref="K17" ca="1">_xlfn.IFNA(ROUND(INDEX(INDIRECT($B$1),MATCH(K$4&amp;$C17,INDEX(INDIRECT($B$1),0,1),0),K$2),-3),"")</f>
        <v>48000</v>
      </c>
      <c r="L17" s="3">
        <f t="array" aca="1" ref="L17" ca="1">_xlfn.IFNA(ROUND(INDEX(INDIRECT($B$1),MATCH(L$4&amp;$C17,INDEX(INDIRECT($B$1),0,1),0),L$2),-3),"")</f>
        <v>30000</v>
      </c>
      <c r="M17" s="3">
        <f t="array" aca="1" ref="M17" ca="1">_xlfn.IFNA(ROUND(INDEX(INDIRECT($B$1),MATCH(M$4&amp;$C17,INDEX(INDIRECT($B$1),0,1),0),M$2),-3),"")</f>
        <v>35000</v>
      </c>
      <c r="N17" s="25">
        <f t="array" aca="1" ref="N17" ca="1">_xlfn.IFNA(ROUND(INDEX(INDIRECT($B$1),MATCH(N$4&amp;$C17,INDEX(INDIRECT($B$1),0,1),0),N$2),-3),"")</f>
        <v>44000</v>
      </c>
      <c r="O17" s="63">
        <f t="shared" ca="1" si="4"/>
        <v>-26000</v>
      </c>
      <c r="P17" s="65">
        <f t="shared" ca="1" si="5"/>
        <v>-0.37142857142857144</v>
      </c>
      <c r="Q17" s="52">
        <f t="array" aca="1" ref="Q17" ca="1">_xlfn.IFNA(INDEX(INDIRECT($B$1),MATCH(Q$4&amp;$C17,INDEX(INDIRECT($B$1),0,1),0),Q$2),"")</f>
        <v>4.1168469167995103E-2</v>
      </c>
      <c r="R17" s="9">
        <f t="array" aca="1" ref="R17" ca="1">_xlfn.IFNA(INDEX(INDIRECT($B$1),MATCH(R$4&amp;$C17,INDEX(INDIRECT($B$1),0,1),0),R$2),"")</f>
        <v>4.0694091716177799E-2</v>
      </c>
      <c r="S17" s="9">
        <f t="array" aca="1" ref="S17" ca="1">_xlfn.IFNA(INDEX(INDIRECT($B$1),MATCH(S$4&amp;$C17,INDEX(INDIRECT($B$1),0,1),0),S$2),"")</f>
        <v>4.3845135802782001E-2</v>
      </c>
      <c r="T17" s="9">
        <f t="array" aca="1" ref="T17" ca="1">_xlfn.IFNA(INDEX(INDIRECT($B$1),MATCH(T$4&amp;$C17,INDEX(INDIRECT($B$1),0,1),0),T$2),"")</f>
        <v>5.1082250315338897E-2</v>
      </c>
      <c r="U17" s="9">
        <f t="array" aca="1" ref="U17" ca="1">_xlfn.IFNA(INDEX(INDIRECT($B$1),MATCH(U$4&amp;$C17,INDEX(INDIRECT($B$1),0,1),0),U$2),"")</f>
        <v>3.1634510871883598E-2</v>
      </c>
      <c r="V17" s="9">
        <f t="array" aca="1" ref="V17" ca="1">_xlfn.IFNA(INDEX(INDIRECT($B$1),MATCH(V$4&amp;$C17,INDEX(INDIRECT($B$1),0,1),0),V$2),"")</f>
        <v>2.09039925774019E-2</v>
      </c>
      <c r="W17" s="9">
        <f t="array" aca="1" ref="W17" ca="1">_xlfn.IFNA(INDEX(INDIRECT($B$1),MATCH(W$4&amp;$C17,INDEX(INDIRECT($B$1),0,1),0),W$2),"")</f>
        <v>2.3810074101466398E-2</v>
      </c>
      <c r="X17" s="53">
        <f t="array" aca="1" ref="X17" ca="1">_xlfn.IFNA(INDEX(INDIRECT($B$1),MATCH(X$4&amp;$C17,INDEX(INDIRECT($B$1),0,1),0),X$2),"")</f>
        <v>3.17829297683664E-2</v>
      </c>
      <c r="Y17" s="52">
        <f t="array" aca="1" ref="Y17" ca="1">_xlfn.IFNA(INDEX(INDIRECT($B$1),MATCH(Y$4&amp;$C17,INDEX(INDIRECT($B$1),0,1),0),Y$2),"")</f>
        <v>0.189140831348376</v>
      </c>
      <c r="Z17" s="9">
        <f t="array" aca="1" ref="Z17" ca="1">_xlfn.IFNA(INDEX(INDIRECT($B$1),MATCH(Z$4&amp;$C17,INDEX(INDIRECT($B$1),0,1),0),Z$2),"")</f>
        <v>0.16438374546686699</v>
      </c>
      <c r="AA17" s="9">
        <f t="array" aca="1" ref="AA17" ca="1">_xlfn.IFNA(INDEX(INDIRECT($B$1),MATCH(AA$4&amp;$C17,INDEX(INDIRECT($B$1),0,1),0),AA$2),"")</f>
        <v>0.19499677700010901</v>
      </c>
      <c r="AB17" s="9">
        <f t="array" aca="1" ref="AB17" ca="1">_xlfn.IFNA(INDEX(INDIRECT($B$1),MATCH(AB$4&amp;$C17,INDEX(INDIRECT($B$1),0,1),0),AB$2),"")</f>
        <v>0.205289856362245</v>
      </c>
      <c r="AC17" s="9">
        <f t="array" aca="1" ref="AC17" ca="1">_xlfn.IFNA(INDEX(INDIRECT($B$1),MATCH(AC$4&amp;$C17,INDEX(INDIRECT($B$1),0,1),0),AC$2),"")</f>
        <v>0.145458040421793</v>
      </c>
      <c r="AD17" s="9">
        <f t="array" aca="1" ref="AD17" ca="1">_xlfn.IFNA(INDEX(INDIRECT($B$1),MATCH(AD$4&amp;$C17,INDEX(INDIRECT($B$1),0,1),0),AD$2),"")</f>
        <v>0.110969567606202</v>
      </c>
      <c r="AE17" s="9">
        <f t="array" aca="1" ref="AE17" ca="1">_xlfn.IFNA(INDEX(INDIRECT($B$1),MATCH(AE$4&amp;$C17,INDEX(INDIRECT($B$1),0,1),0),AE$2),"")</f>
        <v>0.12204123476478</v>
      </c>
      <c r="AF17" s="53">
        <f t="array" aca="1" ref="AF17" ca="1">_xlfn.IFNA(INDEX(INDIRECT($B$1),MATCH(AF$4&amp;$C17,INDEX(INDIRECT($B$1),0,1),0),AF$2),"")</f>
        <v>0.114199118499302</v>
      </c>
    </row>
    <row r="18" spans="1:32">
      <c r="A18" s="48">
        <v>7</v>
      </c>
      <c r="B18" s="1" t="s">
        <v>13</v>
      </c>
      <c r="C18" s="1" t="str">
        <f t="shared" si="1"/>
        <v>_7_London_Yes</v>
      </c>
      <c r="D18" s="1">
        <f t="shared" ca="1" si="2"/>
        <v>8</v>
      </c>
      <c r="F18" s="57" t="str">
        <f t="shared" ca="1" si="3"/>
        <v>Retail </v>
      </c>
      <c r="G18" s="29">
        <f t="array" aca="1" ref="G18" ca="1">_xlfn.IFNA(ROUND(INDEX(INDIRECT($B$1),MATCH(G$4&amp;$C18,INDEX(INDIRECT($B$1),0,1),0),G$2),-3),"")</f>
        <v>154000</v>
      </c>
      <c r="H18" s="3">
        <f t="array" aca="1" ref="H18" ca="1">_xlfn.IFNA(ROUND(INDEX(INDIRECT($B$1),MATCH(H$4&amp;$C18,INDEX(INDIRECT($B$1),0,1),0),H$2),-3),"")</f>
        <v>155000</v>
      </c>
      <c r="I18" s="3">
        <f t="array" aca="1" ref="I18" ca="1">_xlfn.IFNA(ROUND(INDEX(INDIRECT($B$1),MATCH(I$4&amp;$C18,INDEX(INDIRECT($B$1),0,1),0),I$2),-3),"")</f>
        <v>144000</v>
      </c>
      <c r="J18" s="3">
        <f t="array" aca="1" ref="J18" ca="1">_xlfn.IFNA(ROUND(INDEX(INDIRECT($B$1),MATCH(J$4&amp;$C18,INDEX(INDIRECT($B$1),0,1),0),J$2),-3),"")</f>
        <v>143000</v>
      </c>
      <c r="K18" s="3">
        <f t="array" aca="1" ref="K18" ca="1">_xlfn.IFNA(ROUND(INDEX(INDIRECT($B$1),MATCH(K$4&amp;$C18,INDEX(INDIRECT($B$1),0,1),0),K$2),-3),"")</f>
        <v>125000</v>
      </c>
      <c r="L18" s="3">
        <f t="array" aca="1" ref="L18" ca="1">_xlfn.IFNA(ROUND(INDEX(INDIRECT($B$1),MATCH(L$4&amp;$C18,INDEX(INDIRECT($B$1),0,1),0),L$2),-3),"")</f>
        <v>133000</v>
      </c>
      <c r="M18" s="3">
        <f t="array" aca="1" ref="M18" ca="1">_xlfn.IFNA(ROUND(INDEX(INDIRECT($B$1),MATCH(M$4&amp;$C18,INDEX(INDIRECT($B$1),0,1),0),M$2),-3),"")</f>
        <v>130000</v>
      </c>
      <c r="N18" s="25">
        <f t="array" aca="1" ref="N18" ca="1">_xlfn.IFNA(ROUND(INDEX(INDIRECT($B$1),MATCH(N$4&amp;$C18,INDEX(INDIRECT($B$1),0,1),0),N$2),-3),"")</f>
        <v>104000</v>
      </c>
      <c r="O18" s="63">
        <f t="shared" ca="1" si="4"/>
        <v>-40000</v>
      </c>
      <c r="P18" s="65">
        <f t="shared" ca="1" si="5"/>
        <v>-0.27777777777777779</v>
      </c>
      <c r="Q18" s="52">
        <f t="array" aca="1" ref="Q18" ca="1">_xlfn.IFNA(INDEX(INDIRECT($B$1),MATCH(Q$4&amp;$C18,INDEX(INDIRECT($B$1),0,1),0),Q$2),"")</f>
        <v>0.10193908988801199</v>
      </c>
      <c r="R18" s="9">
        <f t="array" aca="1" ref="R18" ca="1">_xlfn.IFNA(INDEX(INDIRECT($B$1),MATCH(R$4&amp;$C18,INDEX(INDIRECT($B$1),0,1),0),R$2),"")</f>
        <v>0.100673860939153</v>
      </c>
      <c r="S18" s="9">
        <f t="array" aca="1" ref="S18" ca="1">_xlfn.IFNA(INDEX(INDIRECT($B$1),MATCH(S$4&amp;$C18,INDEX(INDIRECT($B$1),0,1),0),S$2),"")</f>
        <v>9.0189077643566498E-2</v>
      </c>
      <c r="T18" s="9">
        <f t="array" aca="1" ref="T18" ca="1">_xlfn.IFNA(INDEX(INDIRECT($B$1),MATCH(T$4&amp;$C18,INDEX(INDIRECT($B$1),0,1),0),T$2),"")</f>
        <v>9.7912739693022902E-2</v>
      </c>
      <c r="U18" s="9">
        <f t="array" aca="1" ref="U18" ca="1">_xlfn.IFNA(INDEX(INDIRECT($B$1),MATCH(U$4&amp;$C18,INDEX(INDIRECT($B$1),0,1),0),U$2),"")</f>
        <v>8.2174308466981705E-2</v>
      </c>
      <c r="V18" s="9">
        <f t="array" aca="1" ref="V18" ca="1">_xlfn.IFNA(INDEX(INDIRECT($B$1),MATCH(V$4&amp;$C18,INDEX(INDIRECT($B$1),0,1),0),V$2),"")</f>
        <v>9.1643074149959605E-2</v>
      </c>
      <c r="W18" s="9">
        <f t="array" aca="1" ref="W18" ca="1">_xlfn.IFNA(INDEX(INDIRECT($B$1),MATCH(W$4&amp;$C18,INDEX(INDIRECT($B$1),0,1),0),W$2),"")</f>
        <v>8.8879979803439105E-2</v>
      </c>
      <c r="X18" s="53">
        <f t="array" aca="1" ref="X18" ca="1">_xlfn.IFNA(INDEX(INDIRECT($B$1),MATCH(X$4&amp;$C18,INDEX(INDIRECT($B$1),0,1),0),X$2),"")</f>
        <v>7.6077575108401199E-2</v>
      </c>
      <c r="Y18" s="52">
        <f t="array" aca="1" ref="Y18" ca="1">_xlfn.IFNA(INDEX(INDIRECT($B$1),MATCH(Y$4&amp;$C18,INDEX(INDIRECT($B$1),0,1),0),Y$2),"")</f>
        <v>0.34617427685837299</v>
      </c>
      <c r="Z18" s="9">
        <f t="array" aca="1" ref="Z18" ca="1">_xlfn.IFNA(INDEX(INDIRECT($B$1),MATCH(Z$4&amp;$C18,INDEX(INDIRECT($B$1),0,1),0),Z$2),"")</f>
        <v>0.34144156831817002</v>
      </c>
      <c r="AA18" s="9">
        <f t="array" aca="1" ref="AA18" ca="1">_xlfn.IFNA(INDEX(INDIRECT($B$1),MATCH(AA$4&amp;$C18,INDEX(INDIRECT($B$1),0,1),0),AA$2),"")</f>
        <v>0.29405931645340799</v>
      </c>
      <c r="AB18" s="9">
        <f t="array" aca="1" ref="AB18" ca="1">_xlfn.IFNA(INDEX(INDIRECT($B$1),MATCH(AB$4&amp;$C18,INDEX(INDIRECT($B$1),0,1),0),AB$2),"")</f>
        <v>0.321703598931322</v>
      </c>
      <c r="AC18" s="9">
        <f t="array" aca="1" ref="AC18" ca="1">_xlfn.IFNA(INDEX(INDIRECT($B$1),MATCH(AC$4&amp;$C18,INDEX(INDIRECT($B$1),0,1),0),AC$2),"")</f>
        <v>0.313529859831642</v>
      </c>
      <c r="AD18" s="9">
        <f t="array" aca="1" ref="AD18" ca="1">_xlfn.IFNA(INDEX(INDIRECT($B$1),MATCH(AD$4&amp;$C18,INDEX(INDIRECT($B$1),0,1),0),AD$2),"")</f>
        <v>0.305535961304153</v>
      </c>
      <c r="AE18" s="9">
        <f t="array" aca="1" ref="AE18" ca="1">_xlfn.IFNA(INDEX(INDIRECT($B$1),MATCH(AE$4&amp;$C18,INDEX(INDIRECT($B$1),0,1),0),AE$2),"")</f>
        <v>0.33516921880447298</v>
      </c>
      <c r="AF18" s="53">
        <f t="array" aca="1" ref="AF18" ca="1">_xlfn.IFNA(INDEX(INDIRECT($B$1),MATCH(AF$4&amp;$C18,INDEX(INDIRECT($B$1),0,1),0),AF$2),"")</f>
        <v>0.25026935821593399</v>
      </c>
    </row>
    <row r="19" spans="1:32">
      <c r="A19" s="48">
        <v>8</v>
      </c>
      <c r="B19" s="1" t="s">
        <v>13</v>
      </c>
      <c r="C19" s="1" t="str">
        <f t="shared" si="1"/>
        <v>_8_London_Yes</v>
      </c>
      <c r="D19" s="1">
        <f t="shared" ca="1" si="2"/>
        <v>4</v>
      </c>
      <c r="F19" s="57" t="str">
        <f t="shared" ca="1" si="3"/>
        <v>Transport and storage </v>
      </c>
      <c r="G19" s="29">
        <f t="array" aca="1" ref="G19" ca="1">_xlfn.IFNA(ROUND(INDEX(INDIRECT($B$1),MATCH(G$4&amp;$C19,INDEX(INDIRECT($B$1),0,1),0),G$2),-3),"")</f>
        <v>144000</v>
      </c>
      <c r="H19" s="3">
        <f t="array" aca="1" ref="H19" ca="1">_xlfn.IFNA(ROUND(INDEX(INDIRECT($B$1),MATCH(H$4&amp;$C19,INDEX(INDIRECT($B$1),0,1),0),H$2),-3),"")</f>
        <v>158000</v>
      </c>
      <c r="I19" s="3">
        <f t="array" aca="1" ref="I19" ca="1">_xlfn.IFNA(ROUND(INDEX(INDIRECT($B$1),MATCH(I$4&amp;$C19,INDEX(INDIRECT($B$1),0,1),0),I$2),-3),"")</f>
        <v>143000</v>
      </c>
      <c r="J19" s="3">
        <f t="array" aca="1" ref="J19" ca="1">_xlfn.IFNA(ROUND(INDEX(INDIRECT($B$1),MATCH(J$4&amp;$C19,INDEX(INDIRECT($B$1),0,1),0),J$2),-3),"")</f>
        <v>149000</v>
      </c>
      <c r="K19" s="3">
        <f t="array" aca="1" ref="K19" ca="1">_xlfn.IFNA(ROUND(INDEX(INDIRECT($B$1),MATCH(K$4&amp;$C19,INDEX(INDIRECT($B$1),0,1),0),K$2),-3),"")</f>
        <v>151000</v>
      </c>
      <c r="L19" s="3">
        <f t="array" aca="1" ref="L19" ca="1">_xlfn.IFNA(ROUND(INDEX(INDIRECT($B$1),MATCH(L$4&amp;$C19,INDEX(INDIRECT($B$1),0,1),0),L$2),-3),"")</f>
        <v>106000</v>
      </c>
      <c r="M19" s="3">
        <f t="array" aca="1" ref="M19" ca="1">_xlfn.IFNA(ROUND(INDEX(INDIRECT($B$1),MATCH(M$4&amp;$C19,INDEX(INDIRECT($B$1),0,1),0),M$2),-3),"")</f>
        <v>105000</v>
      </c>
      <c r="N19" s="25">
        <f t="array" aca="1" ref="N19" ca="1">_xlfn.IFNA(ROUND(INDEX(INDIRECT($B$1),MATCH(N$4&amp;$C19,INDEX(INDIRECT($B$1),0,1),0),N$2),-3),"")</f>
        <v>111000</v>
      </c>
      <c r="O19" s="63">
        <f t="shared" ca="1" si="4"/>
        <v>-32000</v>
      </c>
      <c r="P19" s="65">
        <f t="shared" ca="1" si="5"/>
        <v>-0.22377622377622375</v>
      </c>
      <c r="Q19" s="52">
        <f t="array" aca="1" ref="Q19" ca="1">_xlfn.IFNA(INDEX(INDIRECT($B$1),MATCH(Q$4&amp;$C19,INDEX(INDIRECT($B$1),0,1),0),Q$2),"")</f>
        <v>9.4890346156047994E-2</v>
      </c>
      <c r="R19" s="9">
        <f t="array" aca="1" ref="R19" ca="1">_xlfn.IFNA(INDEX(INDIRECT($B$1),MATCH(R$4&amp;$C19,INDEX(INDIRECT($B$1),0,1),0),R$2),"")</f>
        <v>0.102375538366224</v>
      </c>
      <c r="S19" s="9">
        <f t="array" aca="1" ref="S19" ca="1">_xlfn.IFNA(INDEX(INDIRECT($B$1),MATCH(S$4&amp;$C19,INDEX(INDIRECT($B$1),0,1),0),S$2),"")</f>
        <v>8.9298853242072096E-2</v>
      </c>
      <c r="T19" s="9">
        <f t="array" aca="1" ref="T19" ca="1">_xlfn.IFNA(INDEX(INDIRECT($B$1),MATCH(T$4&amp;$C19,INDEX(INDIRECT($B$1),0,1),0),T$2),"")</f>
        <v>0.10188459303561601</v>
      </c>
      <c r="U19" s="9">
        <f t="array" aca="1" ref="U19" ca="1">_xlfn.IFNA(INDEX(INDIRECT($B$1),MATCH(U$4&amp;$C19,INDEX(INDIRECT($B$1),0,1),0),U$2),"")</f>
        <v>9.9270031891313601E-2</v>
      </c>
      <c r="V19" s="9">
        <f t="array" aca="1" ref="V19" ca="1">_xlfn.IFNA(INDEX(INDIRECT($B$1),MATCH(V$4&amp;$C19,INDEX(INDIRECT($B$1),0,1),0),V$2),"")</f>
        <v>7.3051774087036003E-2</v>
      </c>
      <c r="W19" s="9">
        <f t="array" aca="1" ref="W19" ca="1">_xlfn.IFNA(INDEX(INDIRECT($B$1),MATCH(W$4&amp;$C19,INDEX(INDIRECT($B$1),0,1),0),W$2),"")</f>
        <v>7.1664011719694498E-2</v>
      </c>
      <c r="X19" s="53">
        <f t="array" aca="1" ref="X19" ca="1">_xlfn.IFNA(INDEX(INDIRECT($B$1),MATCH(X$4&amp;$C19,INDEX(INDIRECT($B$1),0,1),0),X$2),"")</f>
        <v>8.0855468468375699E-2</v>
      </c>
      <c r="Y19" s="52">
        <f t="array" aca="1" ref="Y19" ca="1">_xlfn.IFNA(INDEX(INDIRECT($B$1),MATCH(Y$4&amp;$C19,INDEX(INDIRECT($B$1),0,1),0),Y$2),"")</f>
        <v>0.52699338151660902</v>
      </c>
      <c r="Z19" s="9">
        <f t="array" aca="1" ref="Z19" ca="1">_xlfn.IFNA(INDEX(INDIRECT($B$1),MATCH(Z$4&amp;$C19,INDEX(INDIRECT($B$1),0,1),0),Z$2),"")</f>
        <v>0.58141761548547799</v>
      </c>
      <c r="AA19" s="9">
        <f t="array" aca="1" ref="AA19" ca="1">_xlfn.IFNA(INDEX(INDIRECT($B$1),MATCH(AA$4&amp;$C19,INDEX(INDIRECT($B$1),0,1),0),AA$2),"")</f>
        <v>0.54133118239301703</v>
      </c>
      <c r="AB19" s="9">
        <f t="array" aca="1" ref="AB19" ca="1">_xlfn.IFNA(INDEX(INDIRECT($B$1),MATCH(AB$4&amp;$C19,INDEX(INDIRECT($B$1),0,1),0),AB$2),"")</f>
        <v>0.527769110764431</v>
      </c>
      <c r="AC19" s="9">
        <f t="array" aca="1" ref="AC19" ca="1">_xlfn.IFNA(INDEX(INDIRECT($B$1),MATCH(AC$4&amp;$C19,INDEX(INDIRECT($B$1),0,1),0),AC$2),"")</f>
        <v>0.53339109387463202</v>
      </c>
      <c r="AD19" s="9">
        <f t="array" aca="1" ref="AD19" ca="1">_xlfn.IFNA(INDEX(INDIRECT($B$1),MATCH(AD$4&amp;$C19,INDEX(INDIRECT($B$1),0,1),0),AD$2),"")</f>
        <v>0.43514648917016802</v>
      </c>
      <c r="AE19" s="9">
        <f t="array" aca="1" ref="AE19" ca="1">_xlfn.IFNA(INDEX(INDIRECT($B$1),MATCH(AE$4&amp;$C19,INDEX(INDIRECT($B$1),0,1),0),AE$2),"")</f>
        <v>0.46034546752319799</v>
      </c>
      <c r="AF19" s="53">
        <f t="array" aca="1" ref="AF19" ca="1">_xlfn.IFNA(INDEX(INDIRECT($B$1),MATCH(AF$4&amp;$C19,INDEX(INDIRECT($B$1),0,1),0),AF$2),"")</f>
        <v>0.46113496590168201</v>
      </c>
    </row>
    <row r="20" spans="1:32">
      <c r="A20" s="48">
        <v>9</v>
      </c>
      <c r="B20" s="1" t="s">
        <v>13</v>
      </c>
      <c r="C20" s="1" t="str">
        <f t="shared" si="1"/>
        <v>_9_London_Yes</v>
      </c>
      <c r="D20" s="1">
        <f t="shared" ca="1" si="2"/>
        <v>5</v>
      </c>
      <c r="F20" s="57" t="str">
        <f t="shared" ca="1" si="3"/>
        <v>Hospitality </v>
      </c>
      <c r="G20" s="29">
        <f t="array" aca="1" ref="G20" ca="1">_xlfn.IFNA(ROUND(INDEX(INDIRECT($B$1),MATCH(G$4&amp;$C20,INDEX(INDIRECT($B$1),0,1),0),G$2),-3),"")</f>
        <v>120000</v>
      </c>
      <c r="H20" s="3">
        <f t="array" aca="1" ref="H20" ca="1">_xlfn.IFNA(ROUND(INDEX(INDIRECT($B$1),MATCH(H$4&amp;$C20,INDEX(INDIRECT($B$1),0,1),0),H$2),-3),"")</f>
        <v>110000</v>
      </c>
      <c r="I20" s="3">
        <f t="array" aca="1" ref="I20" ca="1">_xlfn.IFNA(ROUND(INDEX(INDIRECT($B$1),MATCH(I$4&amp;$C20,INDEX(INDIRECT($B$1),0,1),0),I$2),-3),"")</f>
        <v>150000</v>
      </c>
      <c r="J20" s="3">
        <f t="array" aca="1" ref="J20" ca="1">_xlfn.IFNA(ROUND(INDEX(INDIRECT($B$1),MATCH(J$4&amp;$C20,INDEX(INDIRECT($B$1),0,1),0),J$2),-3),"")</f>
        <v>135000</v>
      </c>
      <c r="K20" s="3">
        <f t="array" aca="1" ref="K20" ca="1">_xlfn.IFNA(ROUND(INDEX(INDIRECT($B$1),MATCH(K$4&amp;$C20,INDEX(INDIRECT($B$1),0,1),0),K$2),-3),"")</f>
        <v>137000</v>
      </c>
      <c r="L20" s="3">
        <f t="array" aca="1" ref="L20" ca="1">_xlfn.IFNA(ROUND(INDEX(INDIRECT($B$1),MATCH(L$4&amp;$C20,INDEX(INDIRECT($B$1),0,1),0),L$2),-3),"")</f>
        <v>103000</v>
      </c>
      <c r="M20" s="3">
        <f t="array" aca="1" ref="M20" ca="1">_xlfn.IFNA(ROUND(INDEX(INDIRECT($B$1),MATCH(M$4&amp;$C20,INDEX(INDIRECT($B$1),0,1),0),M$2),-3),"")</f>
        <v>119000</v>
      </c>
      <c r="N20" s="25">
        <f t="array" aca="1" ref="N20" ca="1">_xlfn.IFNA(ROUND(INDEX(INDIRECT($B$1),MATCH(N$4&amp;$C20,INDEX(INDIRECT($B$1),0,1),0),N$2),-3),"")</f>
        <v>110000</v>
      </c>
      <c r="O20" s="63">
        <f t="shared" ca="1" si="4"/>
        <v>-40000</v>
      </c>
      <c r="P20" s="65">
        <f t="shared" ca="1" si="5"/>
        <v>-0.26666666666666672</v>
      </c>
      <c r="Q20" s="52">
        <f t="array" aca="1" ref="Q20" ca="1">_xlfn.IFNA(INDEX(INDIRECT($B$1),MATCH(Q$4&amp;$C20,INDEX(INDIRECT($B$1),0,1),0),Q$2),"")</f>
        <v>7.9114931935517996E-2</v>
      </c>
      <c r="R20" s="9">
        <f t="array" aca="1" ref="R20" ca="1">_xlfn.IFNA(INDEX(INDIRECT($B$1),MATCH(R$4&amp;$C20,INDEX(INDIRECT($B$1),0,1),0),R$2),"")</f>
        <v>7.0919835961285801E-2</v>
      </c>
      <c r="S20" s="9">
        <f t="array" aca="1" ref="S20" ca="1">_xlfn.IFNA(INDEX(INDIRECT($B$1),MATCH(S$4&amp;$C20,INDEX(INDIRECT($B$1),0,1),0),S$2),"")</f>
        <v>9.4114301961899294E-2</v>
      </c>
      <c r="T20" s="9">
        <f t="array" aca="1" ref="T20" ca="1">_xlfn.IFNA(INDEX(INDIRECT($B$1),MATCH(T$4&amp;$C20,INDEX(INDIRECT($B$1),0,1),0),T$2),"")</f>
        <v>9.2174633994245997E-2</v>
      </c>
      <c r="U20" s="9">
        <f t="array" aca="1" ref="U20" ca="1">_xlfn.IFNA(INDEX(INDIRECT($B$1),MATCH(U$4&amp;$C20,INDEX(INDIRECT($B$1),0,1),0),U$2),"")</f>
        <v>8.9549068087698497E-2</v>
      </c>
      <c r="V20" s="9">
        <f t="array" aca="1" ref="V20" ca="1">_xlfn.IFNA(INDEX(INDIRECT($B$1),MATCH(V$4&amp;$C20,INDEX(INDIRECT($B$1),0,1),0),V$2),"")</f>
        <v>7.0702444859456995E-2</v>
      </c>
      <c r="W20" s="9">
        <f t="array" aca="1" ref="W20" ca="1">_xlfn.IFNA(INDEX(INDIRECT($B$1),MATCH(W$4&amp;$C20,INDEX(INDIRECT($B$1),0,1),0),W$2),"")</f>
        <v>8.1380939851228198E-2</v>
      </c>
      <c r="X20" s="53">
        <f t="array" aca="1" ref="X20" ca="1">_xlfn.IFNA(INDEX(INDIRECT($B$1),MATCH(X$4&amp;$C20,INDEX(INDIRECT($B$1),0,1),0),X$2),"")</f>
        <v>7.9949120945897206E-2</v>
      </c>
      <c r="Y20" s="52">
        <f t="array" aca="1" ref="Y20" ca="1">_xlfn.IFNA(INDEX(INDIRECT($B$1),MATCH(Y$4&amp;$C20,INDEX(INDIRECT($B$1),0,1),0),Y$2),"")</f>
        <v>0.52539141982051496</v>
      </c>
      <c r="Z20" s="9">
        <f t="array" aca="1" ref="Z20" ca="1">_xlfn.IFNA(INDEX(INDIRECT($B$1),MATCH(Z$4&amp;$C20,INDEX(INDIRECT($B$1),0,1),0),Z$2),"")</f>
        <v>0.55655852027581898</v>
      </c>
      <c r="AA20" s="9">
        <f t="array" aca="1" ref="AA20" ca="1">_xlfn.IFNA(INDEX(INDIRECT($B$1),MATCH(AA$4&amp;$C20,INDEX(INDIRECT($B$1),0,1),0),AA$2),"")</f>
        <v>0.56914529300476602</v>
      </c>
      <c r="AB20" s="9">
        <f t="array" aca="1" ref="AB20" ca="1">_xlfn.IFNA(INDEX(INDIRECT($B$1),MATCH(AB$4&amp;$C20,INDEX(INDIRECT($B$1),0,1),0),AB$2),"")</f>
        <v>0.56324763193504701</v>
      </c>
      <c r="AC20" s="9">
        <f t="array" aca="1" ref="AC20" ca="1">_xlfn.IFNA(INDEX(INDIRECT($B$1),MATCH(AC$4&amp;$C20,INDEX(INDIRECT($B$1),0,1),0),AC$2),"")</f>
        <v>0.55721543582474597</v>
      </c>
      <c r="AD20" s="9">
        <f t="array" aca="1" ref="AD20" ca="1">_xlfn.IFNA(INDEX(INDIRECT($B$1),MATCH(AD$4&amp;$C20,INDEX(INDIRECT($B$1),0,1),0),AD$2),"")</f>
        <v>0.47010998648006702</v>
      </c>
      <c r="AE20" s="9">
        <f t="array" aca="1" ref="AE20" ca="1">_xlfn.IFNA(INDEX(INDIRECT($B$1),MATCH(AE$4&amp;$C20,INDEX(INDIRECT($B$1),0,1),0),AE$2),"")</f>
        <v>0.60094392879179703</v>
      </c>
      <c r="AF20" s="53">
        <f t="array" aca="1" ref="AF20" ca="1">_xlfn.IFNA(INDEX(INDIRECT($B$1),MATCH(AF$4&amp;$C20,INDEX(INDIRECT($B$1),0,1),0),AF$2),"")</f>
        <v>0.53929469632758598</v>
      </c>
    </row>
    <row r="21" spans="1:32">
      <c r="A21" s="48">
        <v>10</v>
      </c>
      <c r="B21" s="1" t="s">
        <v>13</v>
      </c>
      <c r="C21" s="1" t="str">
        <f t="shared" si="1"/>
        <v>_10_London_Yes</v>
      </c>
      <c r="D21" s="1">
        <f t="shared" ca="1" si="2"/>
        <v>3</v>
      </c>
      <c r="F21" s="57" t="str">
        <f t="shared" ca="1" si="3"/>
        <v>Information and communication </v>
      </c>
      <c r="G21" s="29">
        <f t="array" aca="1" ref="G21" ca="1">_xlfn.IFNA(ROUND(INDEX(INDIRECT($B$1),MATCH(G$4&amp;$C21,INDEX(INDIRECT($B$1),0,1),0),G$2),-3),"")</f>
        <v>108000</v>
      </c>
      <c r="H21" s="3">
        <f t="array" aca="1" ref="H21" ca="1">_xlfn.IFNA(ROUND(INDEX(INDIRECT($B$1),MATCH(H$4&amp;$C21,INDEX(INDIRECT($B$1),0,1),0),H$2),-3),"")</f>
        <v>106000</v>
      </c>
      <c r="I21" s="3">
        <f t="array" aca="1" ref="I21" ca="1">_xlfn.IFNA(ROUND(INDEX(INDIRECT($B$1),MATCH(I$4&amp;$C21,INDEX(INDIRECT($B$1),0,1),0),I$2),-3),"")</f>
        <v>123000</v>
      </c>
      <c r="J21" s="3">
        <f t="array" aca="1" ref="J21" ca="1">_xlfn.IFNA(ROUND(INDEX(INDIRECT($B$1),MATCH(J$4&amp;$C21,INDEX(INDIRECT($B$1),0,1),0),J$2),-3),"")</f>
        <v>72000</v>
      </c>
      <c r="K21" s="3">
        <f t="array" aca="1" ref="K21" ca="1">_xlfn.IFNA(ROUND(INDEX(INDIRECT($B$1),MATCH(K$4&amp;$C21,INDEX(INDIRECT($B$1),0,1),0),K$2),-3),"")</f>
        <v>108000</v>
      </c>
      <c r="L21" s="3">
        <f t="array" aca="1" ref="L21" ca="1">_xlfn.IFNA(ROUND(INDEX(INDIRECT($B$1),MATCH(L$4&amp;$C21,INDEX(INDIRECT($B$1),0,1),0),L$2),-3),"")</f>
        <v>92000</v>
      </c>
      <c r="M21" s="3">
        <f t="array" aca="1" ref="M21" ca="1">_xlfn.IFNA(ROUND(INDEX(INDIRECT($B$1),MATCH(M$4&amp;$C21,INDEX(INDIRECT($B$1),0,1),0),M$2),-3),"")</f>
        <v>146000</v>
      </c>
      <c r="N21" s="25">
        <f t="array" aca="1" ref="N21" ca="1">_xlfn.IFNA(ROUND(INDEX(INDIRECT($B$1),MATCH(N$4&amp;$C21,INDEX(INDIRECT($B$1),0,1),0),N$2),-3),"")</f>
        <v>124000</v>
      </c>
      <c r="O21" s="63">
        <f t="shared" ca="1" si="4"/>
        <v>1000</v>
      </c>
      <c r="P21" s="65">
        <f t="shared" ca="1" si="5"/>
        <v>8.1300813008129413E-3</v>
      </c>
      <c r="Q21" s="52">
        <f t="array" aca="1" ref="Q21" ca="1">_xlfn.IFNA(INDEX(INDIRECT($B$1),MATCH(Q$4&amp;$C21,INDEX(INDIRECT($B$1),0,1),0),Q$2),"")</f>
        <v>7.1307452462101503E-2</v>
      </c>
      <c r="R21" s="9">
        <f t="array" aca="1" ref="R21" ca="1">_xlfn.IFNA(INDEX(INDIRECT($B$1),MATCH(R$4&amp;$C21,INDEX(INDIRECT($B$1),0,1),0),R$2),"")</f>
        <v>6.87107281252647E-2</v>
      </c>
      <c r="S21" s="9">
        <f t="array" aca="1" ref="S21" ca="1">_xlfn.IFNA(INDEX(INDIRECT($B$1),MATCH(S$4&amp;$C21,INDEX(INDIRECT($B$1),0,1),0),S$2),"")</f>
        <v>7.6983026335277205E-2</v>
      </c>
      <c r="T21" s="9">
        <f t="array" aca="1" ref="T21" ca="1">_xlfn.IFNA(INDEX(INDIRECT($B$1),MATCH(T$4&amp;$C21,INDEX(INDIRECT($B$1),0,1),0),T$2),"")</f>
        <v>4.91468133051772E-2</v>
      </c>
      <c r="U21" s="9">
        <f t="array" aca="1" ref="U21" ca="1">_xlfn.IFNA(INDEX(INDIRECT($B$1),MATCH(U$4&amp;$C21,INDEX(INDIRECT($B$1),0,1),0),U$2),"")</f>
        <v>7.0750427009161301E-2</v>
      </c>
      <c r="V21" s="9">
        <f t="array" aca="1" ref="V21" ca="1">_xlfn.IFNA(INDEX(INDIRECT($B$1),MATCH(V$4&amp;$C21,INDEX(INDIRECT($B$1),0,1),0),V$2),"")</f>
        <v>6.3560117640485803E-2</v>
      </c>
      <c r="W21" s="9">
        <f t="array" aca="1" ref="W21" ca="1">_xlfn.IFNA(INDEX(INDIRECT($B$1),MATCH(W$4&amp;$C21,INDEX(INDIRECT($B$1),0,1),0),W$2),"")</f>
        <v>9.9787189406761595E-2</v>
      </c>
      <c r="X21" s="53">
        <f t="array" aca="1" ref="X21" ca="1">_xlfn.IFNA(INDEX(INDIRECT($B$1),MATCH(X$4&amp;$C21,INDEX(INDIRECT($B$1),0,1),0),X$2),"")</f>
        <v>9.0143470693046901E-2</v>
      </c>
      <c r="Y21" s="52">
        <f t="array" aca="1" ref="Y21" ca="1">_xlfn.IFNA(INDEX(INDIRECT($B$1),MATCH(Y$4&amp;$C21,INDEX(INDIRECT($B$1),0,1),0),Y$2),"")</f>
        <v>0.28384493914651099</v>
      </c>
      <c r="Z21" s="9">
        <f t="array" aca="1" ref="Z21" ca="1">_xlfn.IFNA(INDEX(INDIRECT($B$1),MATCH(Z$4&amp;$C21,INDEX(INDIRECT($B$1),0,1),0),Z$2),"")</f>
        <v>0.27579804256226997</v>
      </c>
      <c r="AA21" s="9">
        <f t="array" aca="1" ref="AA21" ca="1">_xlfn.IFNA(INDEX(INDIRECT($B$1),MATCH(AA$4&amp;$C21,INDEX(INDIRECT($B$1),0,1),0),AA$2),"")</f>
        <v>0.28822249107449999</v>
      </c>
      <c r="AB21" s="9">
        <f t="array" aca="1" ref="AB21" ca="1">_xlfn.IFNA(INDEX(INDIRECT($B$1),MATCH(AB$4&amp;$C21,INDEX(INDIRECT($B$1),0,1),0),AB$2),"")</f>
        <v>0.16028148345013701</v>
      </c>
      <c r="AC21" s="9">
        <f t="array" aca="1" ref="AC21" ca="1">_xlfn.IFNA(INDEX(INDIRECT($B$1),MATCH(AC$4&amp;$C21,INDEX(INDIRECT($B$1),0,1),0),AC$2),"")</f>
        <v>0.26478768004649</v>
      </c>
      <c r="AD21" s="9">
        <f t="array" aca="1" ref="AD21" ca="1">_xlfn.IFNA(INDEX(INDIRECT($B$1),MATCH(AD$4&amp;$C21,INDEX(INDIRECT($B$1),0,1),0),AD$2),"")</f>
        <v>0.18873800244234801</v>
      </c>
      <c r="AE21" s="9">
        <f t="array" aca="1" ref="AE21" ca="1">_xlfn.IFNA(INDEX(INDIRECT($B$1),MATCH(AE$4&amp;$C21,INDEX(INDIRECT($B$1),0,1),0),AE$2),"")</f>
        <v>0.268650965544805</v>
      </c>
      <c r="AF21" s="53">
        <f t="array" aca="1" ref="AF21" ca="1">_xlfn.IFNA(INDEX(INDIRECT($B$1),MATCH(AF$4&amp;$C21,INDEX(INDIRECT($B$1),0,1),0),AF$2),"")</f>
        <v>0.260400643838755</v>
      </c>
    </row>
    <row r="22" spans="1:32">
      <c r="A22" s="48">
        <v>11</v>
      </c>
      <c r="B22" s="1" t="s">
        <v>13</v>
      </c>
      <c r="C22" s="1" t="str">
        <f t="shared" si="1"/>
        <v>_11_London_Yes</v>
      </c>
      <c r="D22" s="1">
        <f t="shared" ca="1" si="2"/>
        <v>11</v>
      </c>
      <c r="F22" s="57" t="str">
        <f t="shared" ca="1" si="3"/>
        <v>Financial and insurance activities</v>
      </c>
      <c r="G22" s="29">
        <f t="array" aca="1" ref="G22" ca="1">_xlfn.IFNA(ROUND(INDEX(INDIRECT($B$1),MATCH(G$4&amp;$C22,INDEX(INDIRECT($B$1),0,1),0),G$2),-3),"")</f>
        <v>83000</v>
      </c>
      <c r="H22" s="3">
        <f t="array" aca="1" ref="H22" ca="1">_xlfn.IFNA(ROUND(INDEX(INDIRECT($B$1),MATCH(H$4&amp;$C22,INDEX(INDIRECT($B$1),0,1),0),H$2),-3),"")</f>
        <v>97000</v>
      </c>
      <c r="I22" s="3">
        <f t="array" aca="1" ref="I22" ca="1">_xlfn.IFNA(ROUND(INDEX(INDIRECT($B$1),MATCH(I$4&amp;$C22,INDEX(INDIRECT($B$1),0,1),0),I$2),-3),"")</f>
        <v>86000</v>
      </c>
      <c r="J22" s="3">
        <f t="array" aca="1" ref="J22" ca="1">_xlfn.IFNA(ROUND(INDEX(INDIRECT($B$1),MATCH(J$4&amp;$C22,INDEX(INDIRECT($B$1),0,1),0),J$2),-3),"")</f>
        <v>81000</v>
      </c>
      <c r="K22" s="3">
        <f t="array" aca="1" ref="K22" ca="1">_xlfn.IFNA(ROUND(INDEX(INDIRECT($B$1),MATCH(K$4&amp;$C22,INDEX(INDIRECT($B$1),0,1),0),K$2),-3),"")</f>
        <v>83000</v>
      </c>
      <c r="L22" s="3">
        <f t="array" aca="1" ref="L22" ca="1">_xlfn.IFNA(ROUND(INDEX(INDIRECT($B$1),MATCH(L$4&amp;$C22,INDEX(INDIRECT($B$1),0,1),0),L$2),-3),"")</f>
        <v>90000</v>
      </c>
      <c r="M22" s="3">
        <f t="array" aca="1" ref="M22" ca="1">_xlfn.IFNA(ROUND(INDEX(INDIRECT($B$1),MATCH(M$4&amp;$C22,INDEX(INDIRECT($B$1),0,1),0),M$2),-3),"")</f>
        <v>100000</v>
      </c>
      <c r="N22" s="25">
        <f t="array" aca="1" ref="N22" ca="1">_xlfn.IFNA(ROUND(INDEX(INDIRECT($B$1),MATCH(N$4&amp;$C22,INDEX(INDIRECT($B$1),0,1),0),N$2),-3),"")</f>
        <v>74000</v>
      </c>
      <c r="O22" s="63">
        <f t="shared" ca="1" si="4"/>
        <v>-12000</v>
      </c>
      <c r="P22" s="65">
        <f t="shared" ca="1" si="5"/>
        <v>-0.13953488372093026</v>
      </c>
      <c r="Q22" s="52">
        <f t="array" aca="1" ref="Q22" ca="1">_xlfn.IFNA(INDEX(INDIRECT($B$1),MATCH(Q$4&amp;$C22,INDEX(INDIRECT($B$1),0,1),0),Q$2),"")</f>
        <v>5.5073249041904603E-2</v>
      </c>
      <c r="R22" s="9">
        <f t="array" aca="1" ref="R22" ca="1">_xlfn.IFNA(INDEX(INDIRECT($B$1),MATCH(R$4&amp;$C22,INDEX(INDIRECT($B$1),0,1),0),R$2),"")</f>
        <v>6.2790983518062393E-2</v>
      </c>
      <c r="S22" s="9">
        <f t="array" aca="1" ref="S22" ca="1">_xlfn.IFNA(INDEX(INDIRECT($B$1),MATCH(S$4&amp;$C22,INDEX(INDIRECT($B$1),0,1),0),S$2),"")</f>
        <v>5.3802343254372102E-2</v>
      </c>
      <c r="T22" s="9">
        <f t="array" aca="1" ref="T22" ca="1">_xlfn.IFNA(INDEX(INDIRECT($B$1),MATCH(T$4&amp;$C22,INDEX(INDIRECT($B$1),0,1),0),T$2),"")</f>
        <v>5.5540398815176001E-2</v>
      </c>
      <c r="U22" s="9">
        <f t="array" aca="1" ref="U22" ca="1">_xlfn.IFNA(INDEX(INDIRECT($B$1),MATCH(U$4&amp;$C22,INDEX(INDIRECT($B$1),0,1),0),U$2),"")</f>
        <v>5.4247653369234497E-2</v>
      </c>
      <c r="V22" s="9">
        <f t="array" aca="1" ref="V22" ca="1">_xlfn.IFNA(INDEX(INDIRECT($B$1),MATCH(V$4&amp;$C22,INDEX(INDIRECT($B$1),0,1),0),V$2),"")</f>
        <v>6.1721870560660801E-2</v>
      </c>
      <c r="W22" s="9">
        <f t="array" aca="1" ref="W22" ca="1">_xlfn.IFNA(INDEX(INDIRECT($B$1),MATCH(W$4&amp;$C22,INDEX(INDIRECT($B$1),0,1),0),W$2),"")</f>
        <v>6.8153614757712394E-2</v>
      </c>
      <c r="X22" s="53">
        <f t="array" aca="1" ref="X22" ca="1">_xlfn.IFNA(INDEX(INDIRECT($B$1),MATCH(X$4&amp;$C22,INDEX(INDIRECT($B$1),0,1),0),X$2),"")</f>
        <v>5.3700060766481601E-2</v>
      </c>
      <c r="Y22" s="52">
        <f t="array" aca="1" ref="Y22" ca="1">_xlfn.IFNA(INDEX(INDIRECT($B$1),MATCH(Y$4&amp;$C22,INDEX(INDIRECT($B$1),0,1),0),Y$2),"")</f>
        <v>0.20458023955503499</v>
      </c>
      <c r="Z22" s="9">
        <f t="array" aca="1" ref="Z22" ca="1">_xlfn.IFNA(INDEX(INDIRECT($B$1),MATCH(Z$4&amp;$C22,INDEX(INDIRECT($B$1),0,1),0),Z$2),"")</f>
        <v>0.21582637291116</v>
      </c>
      <c r="AA22" s="9">
        <f t="array" aca="1" ref="AA22" ca="1">_xlfn.IFNA(INDEX(INDIRECT($B$1),MATCH(AA$4&amp;$C22,INDEX(INDIRECT($B$1),0,1),0),AA$2),"")</f>
        <v>0.21367459533590399</v>
      </c>
      <c r="AB22" s="9">
        <f t="array" aca="1" ref="AB22" ca="1">_xlfn.IFNA(INDEX(INDIRECT($B$1),MATCH(AB$4&amp;$C22,INDEX(INDIRECT($B$1),0,1),0),AB$2),"")</f>
        <v>0.18120760758677901</v>
      </c>
      <c r="AC22" s="9">
        <f t="array" aca="1" ref="AC22" ca="1">_xlfn.IFNA(INDEX(INDIRECT($B$1),MATCH(AC$4&amp;$C22,INDEX(INDIRECT($B$1),0,1),0),AC$2),"")</f>
        <v>0.19007192266072001</v>
      </c>
      <c r="AD22" s="9">
        <f t="array" aca="1" ref="AD22" ca="1">_xlfn.IFNA(INDEX(INDIRECT($B$1),MATCH(AD$4&amp;$C22,INDEX(INDIRECT($B$1),0,1),0),AD$2),"")</f>
        <v>0.20047479934075499</v>
      </c>
      <c r="AE22" s="9">
        <f t="array" aca="1" ref="AE22" ca="1">_xlfn.IFNA(INDEX(INDIRECT($B$1),MATCH(AE$4&amp;$C22,INDEX(INDIRECT($B$1),0,1),0),AE$2),"")</f>
        <v>0.206493020299442</v>
      </c>
      <c r="AF22" s="53">
        <f t="array" aca="1" ref="AF22" ca="1">_xlfn.IFNA(INDEX(INDIRECT($B$1),MATCH(AF$4&amp;$C22,INDEX(INDIRECT($B$1),0,1),0),AF$2),"")</f>
        <v>0.172414477273855</v>
      </c>
    </row>
    <row r="23" spans="1:32">
      <c r="A23" s="48">
        <v>12</v>
      </c>
      <c r="B23" s="1" t="s">
        <v>13</v>
      </c>
      <c r="C23" s="1" t="str">
        <f t="shared" si="1"/>
        <v>_12_London_Yes</v>
      </c>
      <c r="D23" s="1">
        <f t="shared" ca="1" si="2"/>
        <v>14</v>
      </c>
      <c r="F23" s="57" t="str">
        <f t="shared" ca="1" si="3"/>
        <v>Property </v>
      </c>
      <c r="G23" s="29">
        <f t="array" aca="1" ref="G23" ca="1">_xlfn.IFNA(ROUND(INDEX(INDIRECT($B$1),MATCH(G$4&amp;$C23,INDEX(INDIRECT($B$1),0,1),0),G$2),-3),"")</f>
        <v>14000</v>
      </c>
      <c r="H23" s="3">
        <f t="array" aca="1" ref="H23" ca="1">_xlfn.IFNA(ROUND(INDEX(INDIRECT($B$1),MATCH(H$4&amp;$C23,INDEX(INDIRECT($B$1),0,1),0),H$2),-3),"")</f>
        <v>16000</v>
      </c>
      <c r="I23" s="3">
        <f t="array" aca="1" ref="I23" ca="1">_xlfn.IFNA(ROUND(INDEX(INDIRECT($B$1),MATCH(I$4&amp;$C23,INDEX(INDIRECT($B$1),0,1),0),I$2),-3),"")</f>
        <v>7000</v>
      </c>
      <c r="J23" s="3">
        <f t="array" aca="1" ref="J23" ca="1">_xlfn.IFNA(ROUND(INDEX(INDIRECT($B$1),MATCH(J$4&amp;$C23,INDEX(INDIRECT($B$1),0,1),0),J$2),-3),"")</f>
        <v>12000</v>
      </c>
      <c r="K23" s="3">
        <f t="array" aca="1" ref="K23" ca="1">_xlfn.IFNA(ROUND(INDEX(INDIRECT($B$1),MATCH(K$4&amp;$C23,INDEX(INDIRECT($B$1),0,1),0),K$2),-3),"")</f>
        <v>12000</v>
      </c>
      <c r="L23" s="3">
        <f t="array" aca="1" ref="L23" ca="1">_xlfn.IFNA(ROUND(INDEX(INDIRECT($B$1),MATCH(L$4&amp;$C23,INDEX(INDIRECT($B$1),0,1),0),L$2),-3),"")</f>
        <v>6000</v>
      </c>
      <c r="M23" s="3">
        <f t="array" aca="1" ref="M23" ca="1">_xlfn.IFNA(ROUND(INDEX(INDIRECT($B$1),MATCH(M$4&amp;$C23,INDEX(INDIRECT($B$1),0,1),0),M$2),-3),"")</f>
        <v>10000</v>
      </c>
      <c r="N23" s="25">
        <f t="array" aca="1" ref="N23" ca="1">_xlfn.IFNA(ROUND(INDEX(INDIRECT($B$1),MATCH(N$4&amp;$C23,INDEX(INDIRECT($B$1),0,1),0),N$2),-3),"")</f>
        <v>10000</v>
      </c>
      <c r="O23" s="63">
        <f t="shared" ca="1" si="4"/>
        <v>3000</v>
      </c>
      <c r="P23" s="65">
        <f t="shared" ca="1" si="5"/>
        <v>0.4285714285714286</v>
      </c>
      <c r="Q23" s="52">
        <f t="array" aca="1" ref="Q23" ca="1">_xlfn.IFNA(INDEX(INDIRECT($B$1),MATCH(Q$4&amp;$C23,INDEX(INDIRECT($B$1),0,1),0),Q$2),"")</f>
        <v>8.9282474655726692E-3</v>
      </c>
      <c r="R23" s="9">
        <f t="array" aca="1" ref="R23" ca="1">_xlfn.IFNA(INDEX(INDIRECT($B$1),MATCH(R$4&amp;$C23,INDEX(INDIRECT($B$1),0,1),0),R$2),"")</f>
        <v>1.01112360539687E-2</v>
      </c>
      <c r="S23" s="9">
        <f t="array" aca="1" ref="S23" ca="1">_xlfn.IFNA(INDEX(INDIRECT($B$1),MATCH(S$4&amp;$C23,INDEX(INDIRECT($B$1),0,1),0),S$2),"")</f>
        <v>4.6221971593604604E-3</v>
      </c>
      <c r="T23" s="9">
        <f t="array" aca="1" ref="T23" ca="1">_xlfn.IFNA(INDEX(INDIRECT($B$1),MATCH(T$4&amp;$C23,INDEX(INDIRECT($B$1),0,1),0),T$2),"")</f>
        <v>7.9720517581031505E-3</v>
      </c>
      <c r="U23" s="9">
        <f t="array" aca="1" ref="U23" ca="1">_xlfn.IFNA(INDEX(INDIRECT($B$1),MATCH(U$4&amp;$C23,INDEX(INDIRECT($B$1),0,1),0),U$2),"")</f>
        <v>7.7066408669523101E-3</v>
      </c>
      <c r="V23" s="9">
        <f t="array" aca="1" ref="V23" ca="1">_xlfn.IFNA(INDEX(INDIRECT($B$1),MATCH(V$4&amp;$C23,INDEX(INDIRECT($B$1),0,1),0),V$2),"")</f>
        <v>4.1701738686812E-3</v>
      </c>
      <c r="W23" s="9">
        <f t="array" aca="1" ref="W23" ca="1">_xlfn.IFNA(INDEX(INDIRECT($B$1),MATCH(W$4&amp;$C23,INDEX(INDIRECT($B$1),0,1),0),W$2),"")</f>
        <v>6.93278954330171E-3</v>
      </c>
      <c r="X23" s="53">
        <f t="array" aca="1" ref="X23" ca="1">_xlfn.IFNA(INDEX(INDIRECT($B$1),MATCH(X$4&amp;$C23,INDEX(INDIRECT($B$1),0,1),0),X$2),"")</f>
        <v>7.2878580330198901E-3</v>
      </c>
      <c r="Y23" s="52">
        <f t="array" aca="1" ref="Y23" ca="1">_xlfn.IFNA(INDEX(INDIRECT($B$1),MATCH(Y$4&amp;$C23,INDEX(INDIRECT($B$1),0,1),0),Y$2),"")</f>
        <v>0.21555802137475899</v>
      </c>
      <c r="Z23" s="9">
        <f t="array" aca="1" ref="Z23" ca="1">_xlfn.IFNA(INDEX(INDIRECT($B$1),MATCH(Z$4&amp;$C23,INDEX(INDIRECT($B$1),0,1),0),Z$2),"")</f>
        <v>0.184371923979708</v>
      </c>
      <c r="AA23" s="9">
        <f t="array" aca="1" ref="AA23" ca="1">_xlfn.IFNA(INDEX(INDIRECT($B$1),MATCH(AA$4&amp;$C23,INDEX(INDIRECT($B$1),0,1),0),AA$2),"")</f>
        <v>0.11338643870215701</v>
      </c>
      <c r="AB23" s="9">
        <f t="array" aca="1" ref="AB23" ca="1">_xlfn.IFNA(INDEX(INDIRECT($B$1),MATCH(AB$4&amp;$C23,INDEX(INDIRECT($B$1),0,1),0),AB$2),"")</f>
        <v>0.173340266944011</v>
      </c>
      <c r="AC23" s="9">
        <f t="array" aca="1" ref="AC23" ca="1">_xlfn.IFNA(INDEX(INDIRECT($B$1),MATCH(AC$4&amp;$C23,INDEX(INDIRECT($B$1),0,1),0),AC$2),"")</f>
        <v>0.15250717541786299</v>
      </c>
      <c r="AD23" s="9">
        <f t="array" aca="1" ref="AD23" ca="1">_xlfn.IFNA(INDEX(INDIRECT($B$1),MATCH(AD$4&amp;$C23,INDEX(INDIRECT($B$1),0,1),0),AD$2),"")</f>
        <v>5.8897340370485399E-2</v>
      </c>
      <c r="AE23" s="9">
        <f t="array" aca="1" ref="AE23" ca="1">_xlfn.IFNA(INDEX(INDIRECT($B$1),MATCH(AE$4&amp;$C23,INDEX(INDIRECT($B$1),0,1),0),AE$2),"")</f>
        <v>0.12735556353897901</v>
      </c>
      <c r="AF23" s="53">
        <f t="array" aca="1" ref="AF23" ca="1">_xlfn.IFNA(INDEX(INDIRECT($B$1),MATCH(AF$4&amp;$C23,INDEX(INDIRECT($B$1),0,1),0),AF$2),"")</f>
        <v>0.11954924056834899</v>
      </c>
    </row>
    <row r="24" spans="1:32">
      <c r="A24" s="48">
        <v>13</v>
      </c>
      <c r="B24" s="1" t="s">
        <v>13</v>
      </c>
      <c r="C24" s="1" t="str">
        <f t="shared" si="1"/>
        <v>_13_London_Yes</v>
      </c>
      <c r="D24" s="1">
        <f t="shared" ca="1" si="2"/>
        <v>2</v>
      </c>
      <c r="F24" s="57" t="str">
        <f t="shared" ca="1" si="3"/>
        <v>Professional and scientific </v>
      </c>
      <c r="G24" s="29">
        <f t="array" aca="1" ref="G24" ca="1">_xlfn.IFNA(ROUND(INDEX(INDIRECT($B$1),MATCH(G$4&amp;$C24,INDEX(INDIRECT($B$1),0,1),0),G$2),-3),"")</f>
        <v>161000</v>
      </c>
      <c r="H24" s="3">
        <f t="array" aca="1" ref="H24" ca="1">_xlfn.IFNA(ROUND(INDEX(INDIRECT($B$1),MATCH(H$4&amp;$C24,INDEX(INDIRECT($B$1),0,1),0),H$2),-3),"")</f>
        <v>172000</v>
      </c>
      <c r="I24" s="3">
        <f t="array" aca="1" ref="I24" ca="1">_xlfn.IFNA(ROUND(INDEX(INDIRECT($B$1),MATCH(I$4&amp;$C24,INDEX(INDIRECT($B$1),0,1),0),I$2),-3),"")</f>
        <v>176000</v>
      </c>
      <c r="J24" s="3">
        <f t="array" aca="1" ref="J24" ca="1">_xlfn.IFNA(ROUND(INDEX(INDIRECT($B$1),MATCH(J$4&amp;$C24,INDEX(INDIRECT($B$1),0,1),0),J$2),-3),"")</f>
        <v>180000</v>
      </c>
      <c r="K24" s="3">
        <f t="array" aca="1" ref="K24" ca="1">_xlfn.IFNA(ROUND(INDEX(INDIRECT($B$1),MATCH(K$4&amp;$C24,INDEX(INDIRECT($B$1),0,1),0),K$2),-3),"")</f>
        <v>159000</v>
      </c>
      <c r="L24" s="3">
        <f t="array" aca="1" ref="L24" ca="1">_xlfn.IFNA(ROUND(INDEX(INDIRECT($B$1),MATCH(L$4&amp;$C24,INDEX(INDIRECT($B$1),0,1),0),L$2),-3),"")</f>
        <v>180000</v>
      </c>
      <c r="M24" s="3">
        <f t="array" aca="1" ref="M24" ca="1">_xlfn.IFNA(ROUND(INDEX(INDIRECT($B$1),MATCH(M$4&amp;$C24,INDEX(INDIRECT($B$1),0,1),0),M$2),-3),"")</f>
        <v>140000</v>
      </c>
      <c r="N24" s="25">
        <f t="array" aca="1" ref="N24" ca="1">_xlfn.IFNA(ROUND(INDEX(INDIRECT($B$1),MATCH(N$4&amp;$C24,INDEX(INDIRECT($B$1),0,1),0),N$2),-3),"")</f>
        <v>141000</v>
      </c>
      <c r="O24" s="63">
        <f t="shared" ca="1" si="4"/>
        <v>-35000</v>
      </c>
      <c r="P24" s="65">
        <f t="shared" ca="1" si="5"/>
        <v>-0.19886363636363635</v>
      </c>
      <c r="Q24" s="52">
        <f t="array" aca="1" ref="Q24" ca="1">_xlfn.IFNA(INDEX(INDIRECT($B$1),MATCH(Q$4&amp;$C24,INDEX(INDIRECT($B$1),0,1),0),Q$2),"")</f>
        <v>0.106319760752318</v>
      </c>
      <c r="R24" s="9">
        <f t="array" aca="1" ref="R24" ca="1">_xlfn.IFNA(INDEX(INDIRECT($B$1),MATCH(R$4&amp;$C24,INDEX(INDIRECT($B$1),0,1),0),R$2),"")</f>
        <v>0.11124269790201199</v>
      </c>
      <c r="S24" s="9">
        <f t="array" aca="1" ref="S24" ca="1">_xlfn.IFNA(INDEX(INDIRECT($B$1),MATCH(S$4&amp;$C24,INDEX(INDIRECT($B$1),0,1),0),S$2),"")</f>
        <v>0.110062307787959</v>
      </c>
      <c r="T24" s="9">
        <f t="array" aca="1" ref="T24" ca="1">_xlfn.IFNA(INDEX(INDIRECT($B$1),MATCH(T$4&amp;$C24,INDEX(INDIRECT($B$1),0,1),0),T$2),"")</f>
        <v>0.123271836335549</v>
      </c>
      <c r="U24" s="9">
        <f t="array" aca="1" ref="U24" ca="1">_xlfn.IFNA(INDEX(INDIRECT($B$1),MATCH(U$4&amp;$C24,INDEX(INDIRECT($B$1),0,1),0),U$2),"")</f>
        <v>0.104182556867724</v>
      </c>
      <c r="V24" s="9">
        <f t="array" aca="1" ref="V24" ca="1">_xlfn.IFNA(INDEX(INDIRECT($B$1),MATCH(V$4&amp;$C24,INDEX(INDIRECT($B$1),0,1),0),V$2),"")</f>
        <v>0.12406015381924</v>
      </c>
      <c r="W24" s="9">
        <f t="array" aca="1" ref="W24" ca="1">_xlfn.IFNA(INDEX(INDIRECT($B$1),MATCH(W$4&amp;$C24,INDEX(INDIRECT($B$1),0,1),0),W$2),"")</f>
        <v>9.5061620845126496E-2</v>
      </c>
      <c r="X24" s="53">
        <f t="array" aca="1" ref="X24" ca="1">_xlfn.IFNA(INDEX(INDIRECT($B$1),MATCH(X$4&amp;$C24,INDEX(INDIRECT($B$1),0,1),0),X$2),"")</f>
        <v>0.103146467819513</v>
      </c>
      <c r="Y24" s="52">
        <f t="array" aca="1" ref="Y24" ca="1">_xlfn.IFNA(INDEX(INDIRECT($B$1),MATCH(Y$4&amp;$C24,INDEX(INDIRECT($B$1),0,1),0),Y$2),"")</f>
        <v>0.26922676423567599</v>
      </c>
      <c r="Z24" s="9">
        <f t="array" aca="1" ref="Z24" ca="1">_xlfn.IFNA(INDEX(INDIRECT($B$1),MATCH(Z$4&amp;$C24,INDEX(INDIRECT($B$1),0,1),0),Z$2),"")</f>
        <v>0.27300279019335699</v>
      </c>
      <c r="AA24" s="9">
        <f t="array" aca="1" ref="AA24" ca="1">_xlfn.IFNA(INDEX(INDIRECT($B$1),MATCH(AA$4&amp;$C24,INDEX(INDIRECT($B$1),0,1),0),AA$2),"")</f>
        <v>0.25660177376795501</v>
      </c>
      <c r="AB24" s="9">
        <f t="array" aca="1" ref="AB24" ca="1">_xlfn.IFNA(INDEX(INDIRECT($B$1),MATCH(AB$4&amp;$C24,INDEX(INDIRECT($B$1),0,1),0),AB$2),"")</f>
        <v>0.25074592981773403</v>
      </c>
      <c r="AC24" s="9">
        <f t="array" aca="1" ref="AC24" ca="1">_xlfn.IFNA(INDEX(INDIRECT($B$1),MATCH(AC$4&amp;$C24,INDEX(INDIRECT($B$1),0,1),0),AC$2),"")</f>
        <v>0.238257645968489</v>
      </c>
      <c r="AD24" s="9">
        <f t="array" aca="1" ref="AD24" ca="1">_xlfn.IFNA(INDEX(INDIRECT($B$1),MATCH(AD$4&amp;$C24,INDEX(INDIRECT($B$1),0,1),0),AD$2),"")</f>
        <v>0.26075414235413902</v>
      </c>
      <c r="AE24" s="9">
        <f t="array" aca="1" ref="AE24" ca="1">_xlfn.IFNA(INDEX(INDIRECT($B$1),MATCH(AE$4&amp;$C24,INDEX(INDIRECT($B$1),0,1),0),AE$2),"")</f>
        <v>0.19854072870735701</v>
      </c>
      <c r="AF24" s="53">
        <f t="array" aca="1" ref="AF24" ca="1">_xlfn.IFNA(INDEX(INDIRECT($B$1),MATCH(AF$4&amp;$C24,INDEX(INDIRECT($B$1),0,1),0),AF$2),"")</f>
        <v>0.201680333811281</v>
      </c>
    </row>
    <row r="25" spans="1:32">
      <c r="A25" s="48">
        <v>14</v>
      </c>
      <c r="B25" s="1" t="s">
        <v>13</v>
      </c>
      <c r="C25" s="1" t="str">
        <f t="shared" si="1"/>
        <v>_14_London_Yes</v>
      </c>
      <c r="D25" s="1">
        <f t="shared" ca="1" si="2"/>
        <v>10</v>
      </c>
      <c r="F25" s="57" t="str">
        <f t="shared" ca="1" si="3"/>
        <v>Administration </v>
      </c>
      <c r="G25" s="29">
        <f t="array" aca="1" ref="G25" ca="1">_xlfn.IFNA(ROUND(INDEX(INDIRECT($B$1),MATCH(G$4&amp;$C25,INDEX(INDIRECT($B$1),0,1),0),G$2),-3),"")</f>
        <v>94000</v>
      </c>
      <c r="H25" s="3">
        <f t="array" aca="1" ref="H25" ca="1">_xlfn.IFNA(ROUND(INDEX(INDIRECT($B$1),MATCH(H$4&amp;$C25,INDEX(INDIRECT($B$1),0,1),0),H$2),-3),"")</f>
        <v>71000</v>
      </c>
      <c r="I25" s="3">
        <f t="array" aca="1" ref="I25" ca="1">_xlfn.IFNA(ROUND(INDEX(INDIRECT($B$1),MATCH(I$4&amp;$C25,INDEX(INDIRECT($B$1),0,1),0),I$2),-3),"")</f>
        <v>103000</v>
      </c>
      <c r="J25" s="3">
        <f t="array" aca="1" ref="J25" ca="1">_xlfn.IFNA(ROUND(INDEX(INDIRECT($B$1),MATCH(J$4&amp;$C25,INDEX(INDIRECT($B$1),0,1),0),J$2),-3),"")</f>
        <v>65000</v>
      </c>
      <c r="K25" s="3">
        <f t="array" aca="1" ref="K25" ca="1">_xlfn.IFNA(ROUND(INDEX(INDIRECT($B$1),MATCH(K$4&amp;$C25,INDEX(INDIRECT($B$1),0,1),0),K$2),-3),"")</f>
        <v>91000</v>
      </c>
      <c r="L25" s="3">
        <f t="array" aca="1" ref="L25" ca="1">_xlfn.IFNA(ROUND(INDEX(INDIRECT($B$1),MATCH(L$4&amp;$C25,INDEX(INDIRECT($B$1),0,1),0),L$2),-3),"")</f>
        <v>75000</v>
      </c>
      <c r="M25" s="3">
        <f t="array" aca="1" ref="M25" ca="1">_xlfn.IFNA(ROUND(INDEX(INDIRECT($B$1),MATCH(M$4&amp;$C25,INDEX(INDIRECT($B$1),0,1),0),M$2),-3),"")</f>
        <v>40000</v>
      </c>
      <c r="N25" s="25">
        <f t="array" aca="1" ref="N25" ca="1">_xlfn.IFNA(ROUND(INDEX(INDIRECT($B$1),MATCH(N$4&amp;$C25,INDEX(INDIRECT($B$1),0,1),0),N$2),-3),"")</f>
        <v>83000</v>
      </c>
      <c r="O25" s="63">
        <f t="shared" ca="1" si="4"/>
        <v>-20000</v>
      </c>
      <c r="P25" s="65">
        <f t="shared" ca="1" si="5"/>
        <v>-0.19417475728155342</v>
      </c>
      <c r="Q25" s="52">
        <f t="array" aca="1" ref="Q25" ca="1">_xlfn.IFNA(INDEX(INDIRECT($B$1),MATCH(Q$4&amp;$C25,INDEX(INDIRECT($B$1),0,1),0),Q$2),"")</f>
        <v>6.1985726737412102E-2</v>
      </c>
      <c r="R25" s="9">
        <f t="array" aca="1" ref="R25" ca="1">_xlfn.IFNA(INDEX(INDIRECT($B$1),MATCH(R$4&amp;$C25,INDEX(INDIRECT($B$1),0,1),0),R$2),"")</f>
        <v>4.5822377764083898E-2</v>
      </c>
      <c r="S25" s="9">
        <f t="array" aca="1" ref="S25" ca="1">_xlfn.IFNA(INDEX(INDIRECT($B$1),MATCH(S$4&amp;$C25,INDEX(INDIRECT($B$1),0,1),0),S$2),"")</f>
        <v>6.4422466919530505E-2</v>
      </c>
      <c r="T25" s="9">
        <f t="array" aca="1" ref="T25" ca="1">_xlfn.IFNA(INDEX(INDIRECT($B$1),MATCH(T$4&amp;$C25,INDEX(INDIRECT($B$1),0,1),0),T$2),"")</f>
        <v>4.4471647840814102E-2</v>
      </c>
      <c r="U25" s="9">
        <f t="array" aca="1" ref="U25" ca="1">_xlfn.IFNA(INDEX(INDIRECT($B$1),MATCH(U$4&amp;$C25,INDEX(INDIRECT($B$1),0,1),0),U$2),"")</f>
        <v>5.9357259497008E-2</v>
      </c>
      <c r="V25" s="9">
        <f t="array" aca="1" ref="V25" ca="1">_xlfn.IFNA(INDEX(INDIRECT($B$1),MATCH(V$4&amp;$C25,INDEX(INDIRECT($B$1),0,1),0),V$2),"")</f>
        <v>5.12520138743233E-2</v>
      </c>
      <c r="W25" s="9">
        <f t="array" aca="1" ref="W25" ca="1">_xlfn.IFNA(INDEX(INDIRECT($B$1),MATCH(W$4&amp;$C25,INDEX(INDIRECT($B$1),0,1),0),W$2),"")</f>
        <v>2.7578261673469998E-2</v>
      </c>
      <c r="X25" s="53">
        <f t="array" aca="1" ref="X25" ca="1">_xlfn.IFNA(INDEX(INDIRECT($B$1),MATCH(X$4&amp;$C25,INDEX(INDIRECT($B$1),0,1),0),X$2),"")</f>
        <v>6.0342146189735602E-2</v>
      </c>
      <c r="Y25" s="52">
        <f t="array" aca="1" ref="Y25" ca="1">_xlfn.IFNA(INDEX(INDIRECT($B$1),MATCH(Y$4&amp;$C25,INDEX(INDIRECT($B$1),0,1),0),Y$2),"")</f>
        <v>0.33237782706633601</v>
      </c>
      <c r="Z25" s="9">
        <f t="array" aca="1" ref="Z25" ca="1">_xlfn.IFNA(INDEX(INDIRECT($B$1),MATCH(Z$4&amp;$C25,INDEX(INDIRECT($B$1),0,1),0),Z$2),"")</f>
        <v>0.27219761028504902</v>
      </c>
      <c r="AA25" s="9">
        <f t="array" aca="1" ref="AA25" ca="1">_xlfn.IFNA(INDEX(INDIRECT($B$1),MATCH(AA$4&amp;$C25,INDEX(INDIRECT($B$1),0,1),0),AA$2),"")</f>
        <v>0.33247224629269301</v>
      </c>
      <c r="AB25" s="9">
        <f t="array" aca="1" ref="AB25" ca="1">_xlfn.IFNA(INDEX(INDIRECT($B$1),MATCH(AB$4&amp;$C25,INDEX(INDIRECT($B$1),0,1),0),AB$2),"")</f>
        <v>0.22696388450636701</v>
      </c>
      <c r="AC25" s="9">
        <f t="array" aca="1" ref="AC25" ca="1">_xlfn.IFNA(INDEX(INDIRECT($B$1),MATCH(AC$4&amp;$C25,INDEX(INDIRECT($B$1),0,1),0),AC$2),"")</f>
        <v>0.29633526139587202</v>
      </c>
      <c r="AD25" s="9">
        <f t="array" aca="1" ref="AD25" ca="1">_xlfn.IFNA(INDEX(INDIRECT($B$1),MATCH(AD$4&amp;$C25,INDEX(INDIRECT($B$1),0,1),0),AD$2),"")</f>
        <v>0.269445046346455</v>
      </c>
      <c r="AE25" s="9">
        <f t="array" aca="1" ref="AE25" ca="1">_xlfn.IFNA(INDEX(INDIRECT($B$1),MATCH(AE$4&amp;$C25,INDEX(INDIRECT($B$1),0,1),0),AE$2),"")</f>
        <v>0.197135486166711</v>
      </c>
      <c r="AF25" s="53">
        <f t="array" aca="1" ref="AF25" ca="1">_xlfn.IFNA(INDEX(INDIRECT($B$1),MATCH(AF$4&amp;$C25,INDEX(INDIRECT($B$1),0,1),0),AF$2),"")</f>
        <v>0.29274386161271898</v>
      </c>
    </row>
    <row r="26" spans="1:32">
      <c r="A26" s="48">
        <v>15</v>
      </c>
      <c r="B26" s="1" t="s">
        <v>13</v>
      </c>
      <c r="C26" s="1" t="str">
        <f t="shared" si="1"/>
        <v>_15_London_Yes</v>
      </c>
      <c r="D26" s="1">
        <f t="shared" ca="1" si="2"/>
        <v>9</v>
      </c>
      <c r="F26" s="57" t="str">
        <f t="shared" ca="1" si="3"/>
        <v>Public</v>
      </c>
      <c r="G26" s="29">
        <f t="array" aca="1" ref="G26" ca="1">_xlfn.IFNA(ROUND(INDEX(INDIRECT($B$1),MATCH(G$4&amp;$C26,INDEX(INDIRECT($B$1),0,1),0),G$2),-3),"")</f>
        <v>98000</v>
      </c>
      <c r="H26" s="3">
        <f t="array" aca="1" ref="H26" ca="1">_xlfn.IFNA(ROUND(INDEX(INDIRECT($B$1),MATCH(H$4&amp;$C26,INDEX(INDIRECT($B$1),0,1),0),H$2),-3),"")</f>
        <v>91000</v>
      </c>
      <c r="I26" s="3">
        <f t="array" aca="1" ref="I26" ca="1">_xlfn.IFNA(ROUND(INDEX(INDIRECT($B$1),MATCH(I$4&amp;$C26,INDEX(INDIRECT($B$1),0,1),0),I$2),-3),"")</f>
        <v>107000</v>
      </c>
      <c r="J26" s="3">
        <f t="array" aca="1" ref="J26" ca="1">_xlfn.IFNA(ROUND(INDEX(INDIRECT($B$1),MATCH(J$4&amp;$C26,INDEX(INDIRECT($B$1),0,1),0),J$2),-3),"")</f>
        <v>74000</v>
      </c>
      <c r="K26" s="3">
        <f t="array" aca="1" ref="K26" ca="1">_xlfn.IFNA(ROUND(INDEX(INDIRECT($B$1),MATCH(K$4&amp;$C26,INDEX(INDIRECT($B$1),0,1),0),K$2),-3),"")</f>
        <v>88000</v>
      </c>
      <c r="L26" s="3">
        <f t="array" aca="1" ref="L26" ca="1">_xlfn.IFNA(ROUND(INDEX(INDIRECT($B$1),MATCH(L$4&amp;$C26,INDEX(INDIRECT($B$1),0,1),0),L$2),-3),"")</f>
        <v>92000</v>
      </c>
      <c r="M26" s="3">
        <f t="array" aca="1" ref="M26" ca="1">_xlfn.IFNA(ROUND(INDEX(INDIRECT($B$1),MATCH(M$4&amp;$C26,INDEX(INDIRECT($B$1),0,1),0),M$2),-3),"")</f>
        <v>118000</v>
      </c>
      <c r="N26" s="25">
        <f t="array" aca="1" ref="N26" ca="1">_xlfn.IFNA(ROUND(INDEX(INDIRECT($B$1),MATCH(N$4&amp;$C26,INDEX(INDIRECT($B$1),0,1),0),N$2),-3),"")</f>
        <v>95000</v>
      </c>
      <c r="O26" s="63">
        <f t="shared" ca="1" si="4"/>
        <v>-12000</v>
      </c>
      <c r="P26" s="65">
        <f t="shared" ca="1" si="5"/>
        <v>-0.11214953271028039</v>
      </c>
      <c r="Q26" s="52">
        <f t="array" aca="1" ref="Q26" ca="1">_xlfn.IFNA(INDEX(INDIRECT($B$1),MATCH(Q$4&amp;$C26,INDEX(INDIRECT($B$1),0,1),0),Q$2),"")</f>
        <v>6.4908592904006607E-2</v>
      </c>
      <c r="R26" s="9">
        <f t="array" aca="1" ref="R26" ca="1">_xlfn.IFNA(INDEX(INDIRECT($B$1),MATCH(R$4&amp;$C26,INDEX(INDIRECT($B$1),0,1),0),R$2),"")</f>
        <v>5.9241462130410399E-2</v>
      </c>
      <c r="S26" s="9">
        <f t="array" aca="1" ref="S26" ca="1">_xlfn.IFNA(INDEX(INDIRECT($B$1),MATCH(S$4&amp;$C26,INDEX(INDIRECT($B$1),0,1),0),S$2),"")</f>
        <v>6.7125612722288799E-2</v>
      </c>
      <c r="T26" s="9">
        <f t="array" aca="1" ref="T26" ca="1">_xlfn.IFNA(INDEX(INDIRECT($B$1),MATCH(T$4&amp;$C26,INDEX(INDIRECT($B$1),0,1),0),T$2),"")</f>
        <v>5.0639358550999901E-2</v>
      </c>
      <c r="U26" s="9">
        <f t="array" aca="1" ref="U26" ca="1">_xlfn.IFNA(INDEX(INDIRECT($B$1),MATCH(U$4&amp;$C26,INDEX(INDIRECT($B$1),0,1),0),U$2),"")</f>
        <v>5.7577556978635001E-2</v>
      </c>
      <c r="V26" s="9">
        <f t="array" aca="1" ref="V26" ca="1">_xlfn.IFNA(INDEX(INDIRECT($B$1),MATCH(V$4&amp;$C26,INDEX(INDIRECT($B$1),0,1),0),V$2),"")</f>
        <v>6.3520733173902597E-2</v>
      </c>
      <c r="W26" s="9">
        <f t="array" aca="1" ref="W26" ca="1">_xlfn.IFNA(INDEX(INDIRECT($B$1),MATCH(W$4&amp;$C26,INDEX(INDIRECT($B$1),0,1),0),W$2),"")</f>
        <v>8.0074208138360706E-2</v>
      </c>
      <c r="X26" s="53">
        <f t="array" aca="1" ref="X26" ca="1">_xlfn.IFNA(INDEX(INDIRECT($B$1),MATCH(X$4&amp;$C26,INDEX(INDIRECT($B$1),0,1),0),X$2),"")</f>
        <v>6.8978196162442204E-2</v>
      </c>
      <c r="Y26" s="52">
        <f t="array" aca="1" ref="Y26" ca="1">_xlfn.IFNA(INDEX(INDIRECT($B$1),MATCH(Y$4&amp;$C26,INDEX(INDIRECT($B$1),0,1),0),Y$2),"")</f>
        <v>0.32804661871676299</v>
      </c>
      <c r="Z26" s="9">
        <f t="array" aca="1" ref="Z26" ca="1">_xlfn.IFNA(INDEX(INDIRECT($B$1),MATCH(Z$4&amp;$C26,INDEX(INDIRECT($B$1),0,1),0),Z$2),"")</f>
        <v>0.30939018043025701</v>
      </c>
      <c r="AA26" s="9">
        <f t="array" aca="1" ref="AA26" ca="1">_xlfn.IFNA(INDEX(INDIRECT($B$1),MATCH(AA$4&amp;$C26,INDEX(INDIRECT($B$1),0,1),0),AA$2),"")</f>
        <v>0.31919509191363399</v>
      </c>
      <c r="AB26" s="9">
        <f t="array" aca="1" ref="AB26" ca="1">_xlfn.IFNA(INDEX(INDIRECT($B$1),MATCH(AB$4&amp;$C26,INDEX(INDIRECT($B$1),0,1),0),AB$2),"")</f>
        <v>0.21786053176124501</v>
      </c>
      <c r="AC26" s="9">
        <f t="array" aca="1" ref="AC26" ca="1">_xlfn.IFNA(INDEX(INDIRECT($B$1),MATCH(AC$4&amp;$C26,INDEX(INDIRECT($B$1),0,1),0),AC$2),"")</f>
        <v>0.24415807125000499</v>
      </c>
      <c r="AD26" s="9">
        <f t="array" aca="1" ref="AD26" ca="1">_xlfn.IFNA(INDEX(INDIRECT($B$1),MATCH(AD$4&amp;$C26,INDEX(INDIRECT($B$1),0,1),0),AD$2),"")</f>
        <v>0.25115160645479001</v>
      </c>
      <c r="AE26" s="9">
        <f t="array" aca="1" ref="AE26" ca="1">_xlfn.IFNA(INDEX(INDIRECT($B$1),MATCH(AE$4&amp;$C26,INDEX(INDIRECT($B$1),0,1),0),AE$2),"")</f>
        <v>0.27657301111155502</v>
      </c>
      <c r="AF26" s="53">
        <f t="array" aca="1" ref="AF26" ca="1">_xlfn.IFNA(INDEX(INDIRECT($B$1),MATCH(AF$4&amp;$C26,INDEX(INDIRECT($B$1),0,1),0),AF$2),"")</f>
        <v>0.22883530541328301</v>
      </c>
    </row>
    <row r="27" spans="1:32">
      <c r="A27" s="48">
        <v>16</v>
      </c>
      <c r="B27" s="1" t="s">
        <v>13</v>
      </c>
      <c r="C27" s="1" t="str">
        <f t="shared" si="1"/>
        <v>_16_London_Yes</v>
      </c>
      <c r="D27" s="1">
        <f t="shared" ca="1" si="2"/>
        <v>6</v>
      </c>
      <c r="F27" s="57" t="str">
        <f t="shared" ca="1" si="3"/>
        <v>Education</v>
      </c>
      <c r="G27" s="29">
        <f t="array" aca="1" ref="G27" ca="1">_xlfn.IFNA(ROUND(INDEX(INDIRECT($B$1),MATCH(G$4&amp;$C27,INDEX(INDIRECT($B$1),0,1),0),G$2),-3),"")</f>
        <v>101000</v>
      </c>
      <c r="H27" s="3">
        <f t="array" aca="1" ref="H27" ca="1">_xlfn.IFNA(ROUND(INDEX(INDIRECT($B$1),MATCH(H$4&amp;$C27,INDEX(INDIRECT($B$1),0,1),0),H$2),-3),"")</f>
        <v>101000</v>
      </c>
      <c r="I27" s="3">
        <f t="array" aca="1" ref="I27" ca="1">_xlfn.IFNA(ROUND(INDEX(INDIRECT($B$1),MATCH(I$4&amp;$C27,INDEX(INDIRECT($B$1),0,1),0),I$2),-3),"")</f>
        <v>109000</v>
      </c>
      <c r="J27" s="3">
        <f t="array" aca="1" ref="J27" ca="1">_xlfn.IFNA(ROUND(INDEX(INDIRECT($B$1),MATCH(J$4&amp;$C27,INDEX(INDIRECT($B$1),0,1),0),J$2),-3),"")</f>
        <v>129000</v>
      </c>
      <c r="K27" s="3">
        <f t="array" aca="1" ref="K27" ca="1">_xlfn.IFNA(ROUND(INDEX(INDIRECT($B$1),MATCH(K$4&amp;$C27,INDEX(INDIRECT($B$1),0,1),0),K$2),-3),"")</f>
        <v>121000</v>
      </c>
      <c r="L27" s="3">
        <f t="array" aca="1" ref="L27" ca="1">_xlfn.IFNA(ROUND(INDEX(INDIRECT($B$1),MATCH(L$4&amp;$C27,INDEX(INDIRECT($B$1),0,1),0),L$2),-3),"")</f>
        <v>176000</v>
      </c>
      <c r="M27" s="3">
        <f t="array" aca="1" ref="M27" ca="1">_xlfn.IFNA(ROUND(INDEX(INDIRECT($B$1),MATCH(M$4&amp;$C27,INDEX(INDIRECT($B$1),0,1),0),M$2),-3),"")</f>
        <v>101000</v>
      </c>
      <c r="N27" s="25">
        <f t="array" aca="1" ref="N27" ca="1">_xlfn.IFNA(ROUND(INDEX(INDIRECT($B$1),MATCH(N$4&amp;$C27,INDEX(INDIRECT($B$1),0,1),0),N$2),-3),"")</f>
        <v>108000</v>
      </c>
      <c r="O27" s="63">
        <f t="shared" ca="1" si="4"/>
        <v>-1000</v>
      </c>
      <c r="P27" s="65">
        <f t="shared" ca="1" si="5"/>
        <v>-9.1743119266054496E-3</v>
      </c>
      <c r="Q27" s="52">
        <f t="array" aca="1" ref="Q27" ca="1">_xlfn.IFNA(INDEX(INDIRECT($B$1),MATCH(Q$4&amp;$C27,INDEX(INDIRECT($B$1),0,1),0),Q$2),"")</f>
        <v>6.6581681813160695E-2</v>
      </c>
      <c r="R27" s="9">
        <f t="array" aca="1" ref="R27" ca="1">_xlfn.IFNA(INDEX(INDIRECT($B$1),MATCH(R$4&amp;$C27,INDEX(INDIRECT($B$1),0,1),0),R$2),"")</f>
        <v>6.5484267996339204E-2</v>
      </c>
      <c r="S27" s="9">
        <f t="array" aca="1" ref="S27" ca="1">_xlfn.IFNA(INDEX(INDIRECT($B$1),MATCH(S$4&amp;$C27,INDEX(INDIRECT($B$1),0,1),0),S$2),"")</f>
        <v>6.8362739515112805E-2</v>
      </c>
      <c r="T27" s="9">
        <f t="array" aca="1" ref="T27" ca="1">_xlfn.IFNA(INDEX(INDIRECT($B$1),MATCH(T$4&amp;$C27,INDEX(INDIRECT($B$1),0,1),0),T$2),"")</f>
        <v>8.8228468373984903E-2</v>
      </c>
      <c r="U27" s="9">
        <f t="array" aca="1" ref="U27" ca="1">_xlfn.IFNA(INDEX(INDIRECT($B$1),MATCH(U$4&amp;$C27,INDEX(INDIRECT($B$1),0,1),0),U$2),"")</f>
        <v>7.9344359639827805E-2</v>
      </c>
      <c r="V27" s="9">
        <f t="array" aca="1" ref="V27" ca="1">_xlfn.IFNA(INDEX(INDIRECT($B$1),MATCH(V$4&amp;$C27,INDEX(INDIRECT($B$1),0,1),0),V$2),"")</f>
        <v>0.120753690461907</v>
      </c>
      <c r="W27" s="9">
        <f t="array" aca="1" ref="W27" ca="1">_xlfn.IFNA(INDEX(INDIRECT($B$1),MATCH(W$4&amp;$C27,INDEX(INDIRECT($B$1),0,1),0),W$2),"")</f>
        <v>6.9096772817135804E-2</v>
      </c>
      <c r="X27" s="53">
        <f t="array" aca="1" ref="X27" ca="1">_xlfn.IFNA(INDEX(INDIRECT($B$1),MATCH(X$4&amp;$C27,INDEX(INDIRECT($B$1),0,1),0),X$2),"")</f>
        <v>7.8879012905152798E-2</v>
      </c>
      <c r="Y27" s="52">
        <f t="array" aca="1" ref="Y27" ca="1">_xlfn.IFNA(INDEX(INDIRECT($B$1),MATCH(Y$4&amp;$C27,INDEX(INDIRECT($B$1),0,1),0),Y$2),"")</f>
        <v>0.21216637033535099</v>
      </c>
      <c r="Z27" s="9">
        <f t="array" aca="1" ref="Z27" ca="1">_xlfn.IFNA(INDEX(INDIRECT($B$1),MATCH(Z$4&amp;$C27,INDEX(INDIRECT($B$1),0,1),0),Z$2),"")</f>
        <v>0.205879511528992</v>
      </c>
      <c r="AA27" s="9">
        <f t="array" aca="1" ref="AA27" ca="1">_xlfn.IFNA(INDEX(INDIRECT($B$1),MATCH(AA$4&amp;$C27,INDEX(INDIRECT($B$1),0,1),0),AA$2),"")</f>
        <v>0.231836372915044</v>
      </c>
      <c r="AB27" s="9">
        <f t="array" aca="1" ref="AB27" ca="1">_xlfn.IFNA(INDEX(INDIRECT($B$1),MATCH(AB$4&amp;$C27,INDEX(INDIRECT($B$1),0,1),0),AB$2),"")</f>
        <v>0.265828831906399</v>
      </c>
      <c r="AC27" s="9">
        <f t="array" aca="1" ref="AC27" ca="1">_xlfn.IFNA(INDEX(INDIRECT($B$1),MATCH(AC$4&amp;$C27,INDEX(INDIRECT($B$1),0,1),0),AC$2),"")</f>
        <v>0.22200260674028599</v>
      </c>
      <c r="AD27" s="9">
        <f t="array" aca="1" ref="AD27" ca="1">_xlfn.IFNA(INDEX(INDIRECT($B$1),MATCH(AD$4&amp;$C27,INDEX(INDIRECT($B$1),0,1),0),AD$2),"")</f>
        <v>0.29594951939265202</v>
      </c>
      <c r="AE27" s="9">
        <f t="array" aca="1" ref="AE27" ca="1">_xlfn.IFNA(INDEX(INDIRECT($B$1),MATCH(AE$4&amp;$C27,INDEX(INDIRECT($B$1),0,1),0),AE$2),"")</f>
        <v>0.20852950881682999</v>
      </c>
      <c r="AF27" s="53">
        <f t="array" aca="1" ref="AF27" ca="1">_xlfn.IFNA(INDEX(INDIRECT($B$1),MATCH(AF$4&amp;$C27,INDEX(INDIRECT($B$1),0,1),0),AF$2),"")</f>
        <v>0.22147291955246201</v>
      </c>
    </row>
    <row r="28" spans="1:32">
      <c r="A28" s="48">
        <v>17</v>
      </c>
      <c r="B28" s="1" t="s">
        <v>13</v>
      </c>
      <c r="C28" s="1" t="str">
        <f t="shared" si="1"/>
        <v>_17_London_Yes</v>
      </c>
      <c r="D28" s="1">
        <f t="shared" ca="1" si="2"/>
        <v>1</v>
      </c>
      <c r="F28" s="57" t="str">
        <f t="shared" ca="1" si="3"/>
        <v>Health </v>
      </c>
      <c r="G28" s="29">
        <f t="array" aca="1" ref="G28" ca="1">_xlfn.IFNA(ROUND(INDEX(INDIRECT($B$1),MATCH(G$4&amp;$C28,INDEX(INDIRECT($B$1),0,1),0),G$2),-3),"")</f>
        <v>179000</v>
      </c>
      <c r="H28" s="3">
        <f t="array" aca="1" ref="H28" ca="1">_xlfn.IFNA(ROUND(INDEX(INDIRECT($B$1),MATCH(H$4&amp;$C28,INDEX(INDIRECT($B$1),0,1),0),H$2),-3),"")</f>
        <v>215000</v>
      </c>
      <c r="I28" s="3">
        <f t="array" aca="1" ref="I28" ca="1">_xlfn.IFNA(ROUND(INDEX(INDIRECT($B$1),MATCH(I$4&amp;$C28,INDEX(INDIRECT($B$1),0,1),0),I$2),-3),"")</f>
        <v>190000</v>
      </c>
      <c r="J28" s="3">
        <f t="array" aca="1" ref="J28" ca="1">_xlfn.IFNA(ROUND(INDEX(INDIRECT($B$1),MATCH(J$4&amp;$C28,INDEX(INDIRECT($B$1),0,1),0),J$2),-3),"")</f>
        <v>180000</v>
      </c>
      <c r="K28" s="3">
        <f t="array" aca="1" ref="K28" ca="1">_xlfn.IFNA(ROUND(INDEX(INDIRECT($B$1),MATCH(K$4&amp;$C28,INDEX(INDIRECT($B$1),0,1),0),K$2),-3),"")</f>
        <v>196000</v>
      </c>
      <c r="L28" s="3">
        <f t="array" aca="1" ref="L28" ca="1">_xlfn.IFNA(ROUND(INDEX(INDIRECT($B$1),MATCH(L$4&amp;$C28,INDEX(INDIRECT($B$1),0,1),0),L$2),-3),"")</f>
        <v>182000</v>
      </c>
      <c r="M28" s="3">
        <f t="array" aca="1" ref="M28" ca="1">_xlfn.IFNA(ROUND(INDEX(INDIRECT($B$1),MATCH(M$4&amp;$C28,INDEX(INDIRECT($B$1),0,1),0),M$2),-3),"")</f>
        <v>217000</v>
      </c>
      <c r="N28" s="25">
        <f t="array" aca="1" ref="N28" ca="1">_xlfn.IFNA(ROUND(INDEX(INDIRECT($B$1),MATCH(N$4&amp;$C28,INDEX(INDIRECT($B$1),0,1),0),N$2),-3),"")</f>
        <v>208000</v>
      </c>
      <c r="O28" s="63">
        <f t="shared" ca="1" si="4"/>
        <v>18000</v>
      </c>
      <c r="P28" s="65">
        <f t="shared" ca="1" si="5"/>
        <v>9.473684210526323E-2</v>
      </c>
      <c r="Q28" s="52">
        <f t="array" aca="1" ref="Q28" ca="1">_xlfn.IFNA(INDEX(INDIRECT($B$1),MATCH(Q$4&amp;$C28,INDEX(INDIRECT($B$1),0,1),0),Q$2),"")</f>
        <v>0.11820151408498999</v>
      </c>
      <c r="R28" s="9">
        <f t="array" aca="1" ref="R28" ca="1">_xlfn.IFNA(INDEX(INDIRECT($B$1),MATCH(R$4&amp;$C28,INDEX(INDIRECT($B$1),0,1),0),R$2),"")</f>
        <v>0.13910403236924301</v>
      </c>
      <c r="S28" s="9">
        <f t="array" aca="1" ref="S28" ca="1">_xlfn.IFNA(INDEX(INDIRECT($B$1),MATCH(S$4&amp;$C28,INDEX(INDIRECT($B$1),0,1),0),S$2),"")</f>
        <v>0.118656458126585</v>
      </c>
      <c r="T28" s="9">
        <f t="array" aca="1" ref="T28" ca="1">_xlfn.IFNA(INDEX(INDIRECT($B$1),MATCH(T$4&amp;$C28,INDEX(INDIRECT($B$1),0,1),0),T$2),"")</f>
        <v>0.12312391048625999</v>
      </c>
      <c r="U28" s="9">
        <f t="array" aca="1" ref="U28" ca="1">_xlfn.IFNA(INDEX(INDIRECT($B$1),MATCH(U$4&amp;$C28,INDEX(INDIRECT($B$1),0,1),0),U$2),"")</f>
        <v>0.12853359679073401</v>
      </c>
      <c r="V28" s="9">
        <f t="array" aca="1" ref="V28" ca="1">_xlfn.IFNA(INDEX(INDIRECT($B$1),MATCH(V$4&amp;$C28,INDEX(INDIRECT($B$1),0,1),0),V$2),"")</f>
        <v>0.124881732110522</v>
      </c>
      <c r="W28" s="9">
        <f t="array" aca="1" ref="W28" ca="1">_xlfn.IFNA(INDEX(INDIRECT($B$1),MATCH(W$4&amp;$C28,INDEX(INDIRECT($B$1),0,1),0),W$2),"")</f>
        <v>0.14805181413474799</v>
      </c>
      <c r="X28" s="53">
        <f t="array" aca="1" ref="X28" ca="1">_xlfn.IFNA(INDEX(INDIRECT($B$1),MATCH(X$4&amp;$C28,INDEX(INDIRECT($B$1),0,1),0),X$2),"")</f>
        <v>0.15150422790520399</v>
      </c>
      <c r="Y28" s="52">
        <f t="array" aca="1" ref="Y28" ca="1">_xlfn.IFNA(INDEX(INDIRECT($B$1),MATCH(Y$4&amp;$C28,INDEX(INDIRECT($B$1),0,1),0),Y$2),"")</f>
        <v>0.347397057708349</v>
      </c>
      <c r="Z28" s="9">
        <f t="array" aca="1" ref="Z28" ca="1">_xlfn.IFNA(INDEX(INDIRECT($B$1),MATCH(Z$4&amp;$C28,INDEX(INDIRECT($B$1),0,1),0),Z$2),"")</f>
        <v>0.37485145457027602</v>
      </c>
      <c r="AA28" s="9">
        <f t="array" aca="1" ref="AA28" ca="1">_xlfn.IFNA(INDEX(INDIRECT($B$1),MATCH(AA$4&amp;$C28,INDEX(INDIRECT($B$1),0,1),0),AA$2),"")</f>
        <v>0.34181232446343701</v>
      </c>
      <c r="AB28" s="9">
        <f t="array" aca="1" ref="AB28" ca="1">_xlfn.IFNA(INDEX(INDIRECT($B$1),MATCH(AB$4&amp;$C28,INDEX(INDIRECT($B$1),0,1),0),AB$2),"")</f>
        <v>0.33549271570492101</v>
      </c>
      <c r="AC28" s="9">
        <f t="array" aca="1" ref="AC28" ca="1">_xlfn.IFNA(INDEX(INDIRECT($B$1),MATCH(AC$4&amp;$C28,INDEX(INDIRECT($B$1),0,1),0),AC$2),"")</f>
        <v>0.35239451906118602</v>
      </c>
      <c r="AD28" s="9">
        <f t="array" aca="1" ref="AD28" ca="1">_xlfn.IFNA(INDEX(INDIRECT($B$1),MATCH(AD$4&amp;$C28,INDEX(INDIRECT($B$1),0,1),0),AD$2),"")</f>
        <v>0.301636428396026</v>
      </c>
      <c r="AE28" s="9">
        <f t="array" aca="1" ref="AE28" ca="1">_xlfn.IFNA(INDEX(INDIRECT($B$1),MATCH(AE$4&amp;$C28,INDEX(INDIRECT($B$1),0,1),0),AE$2),"")</f>
        <v>0.340310498849626</v>
      </c>
      <c r="AF28" s="53">
        <f t="array" aca="1" ref="AF28" ca="1">_xlfn.IFNA(INDEX(INDIRECT($B$1),MATCH(AF$4&amp;$C28,INDEX(INDIRECT($B$1),0,1),0),AF$2),"")</f>
        <v>0.399442789528136</v>
      </c>
    </row>
    <row r="29" spans="1:32">
      <c r="A29" s="48">
        <v>18</v>
      </c>
      <c r="B29" s="1" t="s">
        <v>13</v>
      </c>
      <c r="C29" s="1" t="str">
        <f t="shared" si="1"/>
        <v>_18_London_Yes</v>
      </c>
      <c r="D29" s="1">
        <f t="shared" ca="1" si="2"/>
        <v>7</v>
      </c>
      <c r="F29" s="57" t="str">
        <f t="shared" ca="1" si="3"/>
        <v>Arts &amp; recreation, Other services</v>
      </c>
      <c r="G29" s="29">
        <f t="array" aca="1" ref="G29" ca="1">_xlfn.IFNA(ROUND(INDEX(INDIRECT($B$1),MATCH(G$4&amp;$C29,INDEX(INDIRECT($B$1),0,1),0),G$2),-3),"")</f>
        <v>129000</v>
      </c>
      <c r="H29" s="3">
        <f t="array" aca="1" ref="H29" ca="1">_xlfn.IFNA(ROUND(INDEX(INDIRECT($B$1),MATCH(H$4&amp;$C29,INDEX(INDIRECT($B$1),0,1),0),H$2),-3),"")</f>
        <v>129000</v>
      </c>
      <c r="I29" s="3">
        <f t="array" aca="1" ref="I29" ca="1">_xlfn.IFNA(ROUND(INDEX(INDIRECT($B$1),MATCH(I$4&amp;$C29,INDEX(INDIRECT($B$1),0,1),0),I$2),-3),"")</f>
        <v>120000</v>
      </c>
      <c r="J29" s="3">
        <f t="array" aca="1" ref="J29" ca="1">_xlfn.IFNA(ROUND(INDEX(INDIRECT($B$1),MATCH(J$4&amp;$C29,INDEX(INDIRECT($B$1),0,1),0),J$2),-3),"")</f>
        <v>119000</v>
      </c>
      <c r="K29" s="3">
        <f t="array" aca="1" ref="K29" ca="1">_xlfn.IFNA(ROUND(INDEX(INDIRECT($B$1),MATCH(K$4&amp;$C29,INDEX(INDIRECT($B$1),0,1),0),K$2),-3),"")</f>
        <v>144000</v>
      </c>
      <c r="L29" s="3">
        <f t="array" aca="1" ref="L29" ca="1">_xlfn.IFNA(ROUND(INDEX(INDIRECT($B$1),MATCH(L$4&amp;$C29,INDEX(INDIRECT($B$1),0,1),0),L$2),-3),"")</f>
        <v>137000</v>
      </c>
      <c r="M29" s="3">
        <f t="array" aca="1" ref="M29" ca="1">_xlfn.IFNA(ROUND(INDEX(INDIRECT($B$1),MATCH(M$4&amp;$C29,INDEX(INDIRECT($B$1),0,1),0),M$2),-3),"")</f>
        <v>159000</v>
      </c>
      <c r="N29" s="25">
        <f t="array" aca="1" ref="N29" ca="1">_xlfn.IFNA(ROUND(INDEX(INDIRECT($B$1),MATCH(N$4&amp;$C29,INDEX(INDIRECT($B$1),0,1),0),N$2),-3),"")</f>
        <v>106000</v>
      </c>
      <c r="O29" s="63">
        <f t="shared" ca="1" si="4"/>
        <v>-14000</v>
      </c>
      <c r="P29" s="65">
        <f t="shared" ca="1" si="5"/>
        <v>-0.1166666666666667</v>
      </c>
      <c r="Q29" s="52">
        <f t="array" aca="1" ref="Q29" ca="1">_xlfn.IFNA(INDEX(INDIRECT($B$1),MATCH(Q$4&amp;$C29,INDEX(INDIRECT($B$1),0,1),0),Q$2),"")</f>
        <v>8.5420259776281801E-2</v>
      </c>
      <c r="R29" s="9">
        <f t="array" aca="1" ref="R29" ca="1">_xlfn.IFNA(INDEX(INDIRECT($B$1),MATCH(R$4&amp;$C29,INDEX(INDIRECT($B$1),0,1),0),R$2),"")</f>
        <v>8.3741796818552497E-2</v>
      </c>
      <c r="S29" s="9">
        <f t="array" aca="1" ref="S29" ca="1">_xlfn.IFNA(INDEX(INDIRECT($B$1),MATCH(S$4&amp;$C29,INDEX(INDIRECT($B$1),0,1),0),S$2),"")</f>
        <v>7.5311875545995097E-2</v>
      </c>
      <c r="T29" s="9">
        <f t="array" aca="1" ref="T29" ca="1">_xlfn.IFNA(INDEX(INDIRECT($B$1),MATCH(T$4&amp;$C29,INDEX(INDIRECT($B$1),0,1),0),T$2),"")</f>
        <v>8.1565604671267999E-2</v>
      </c>
      <c r="U29" s="9">
        <f t="array" aca="1" ref="U29" ca="1">_xlfn.IFNA(INDEX(INDIRECT($B$1),MATCH(U$4&amp;$C29,INDEX(INDIRECT($B$1),0,1),0),U$2),"")</f>
        <v>9.42355042973929E-2</v>
      </c>
      <c r="V29" s="9">
        <f t="array" aca="1" ref="V29" ca="1">_xlfn.IFNA(INDEX(INDIRECT($B$1),MATCH(V$4&amp;$C29,INDEX(INDIRECT($B$1),0,1),0),V$2),"")</f>
        <v>9.4119715955563302E-2</v>
      </c>
      <c r="W29" s="9">
        <f t="array" aca="1" ref="W29" ca="1">_xlfn.IFNA(INDEX(INDIRECT($B$1),MATCH(W$4&amp;$C29,INDEX(INDIRECT($B$1),0,1),0),W$2),"")</f>
        <v>0.108617851199704</v>
      </c>
      <c r="X29" s="53">
        <f t="array" aca="1" ref="X29" ca="1">_xlfn.IFNA(INDEX(INDIRECT($B$1),MATCH(X$4&amp;$C29,INDEX(INDIRECT($B$1),0,1),0),X$2),"")</f>
        <v>7.7235228080294094E-2</v>
      </c>
      <c r="Y29" s="52">
        <f t="array" aca="1" ref="Y29" ca="1">_xlfn.IFNA(INDEX(INDIRECT($B$1),MATCH(Y$4&amp;$C29,INDEX(INDIRECT($B$1),0,1),0),Y$2),"")</f>
        <v>0.43453650533223998</v>
      </c>
      <c r="Z29" s="9">
        <f t="array" aca="1" ref="Z29" ca="1">_xlfn.IFNA(INDEX(INDIRECT($B$1),MATCH(Z$4&amp;$C29,INDEX(INDIRECT($B$1),0,1),0),Z$2),"")</f>
        <v>0.45386374275323199</v>
      </c>
      <c r="AA29" s="9">
        <f t="array" aca="1" ref="AA29" ca="1">_xlfn.IFNA(INDEX(INDIRECT($B$1),MATCH(AA$4&amp;$C29,INDEX(INDIRECT($B$1),0,1),0),AA$2),"")</f>
        <v>0.37065954626958802</v>
      </c>
      <c r="AB29" s="9">
        <f t="array" aca="1" ref="AB29" ca="1">_xlfn.IFNA(INDEX(INDIRECT($B$1),MATCH(AB$4&amp;$C29,INDEX(INDIRECT($B$1),0,1),0),AB$2),"")</f>
        <v>0.35016541810852903</v>
      </c>
      <c r="AC29" s="9">
        <f t="array" aca="1" ref="AC29" ca="1">_xlfn.IFNA(INDEX(INDIRECT($B$1),MATCH(AC$4&amp;$C29,INDEX(INDIRECT($B$1),0,1),0),AC$2),"")</f>
        <v>0.410938110385624</v>
      </c>
      <c r="AD29" s="9">
        <f t="array" aca="1" ref="AD29" ca="1">_xlfn.IFNA(INDEX(INDIRECT($B$1),MATCH(AD$4&amp;$C29,INDEX(INDIRECT($B$1),0,1),0),AD$2),"")</f>
        <v>0.435780108308914</v>
      </c>
      <c r="AE29" s="9">
        <f t="array" aca="1" ref="AE29" ca="1">_xlfn.IFNA(INDEX(INDIRECT($B$1),MATCH(AE$4&amp;$C29,INDEX(INDIRECT($B$1),0,1),0),AE$2),"")</f>
        <v>0.49613048350684602</v>
      </c>
      <c r="AF29" s="53">
        <f t="array" aca="1" ref="AF29" ca="1">_xlfn.IFNA(INDEX(INDIRECT($B$1),MATCH(AF$4&amp;$C29,INDEX(INDIRECT($B$1),0,1),0),AF$2),"")</f>
        <v>0.33018369467584802</v>
      </c>
    </row>
    <row r="30" spans="1:32">
      <c r="A30" s="48">
        <v>19</v>
      </c>
      <c r="B30" s="1" t="s">
        <v>13</v>
      </c>
      <c r="C30" s="1" t="str">
        <f t="shared" si="1"/>
        <v>_19_London_Yes</v>
      </c>
      <c r="D30" s="1" t="e">
        <f t="shared" ca="1" si="2"/>
        <v>#VALUE!</v>
      </c>
      <c r="F30" s="57" t="str">
        <f t="shared" ca="1" si="3"/>
        <v>Other services </v>
      </c>
      <c r="G30" s="29" t="str">
        <f t="array" aca="1" ref="G30" ca="1">_xlfn.IFNA(ROUND(INDEX(INDIRECT($B$1),MATCH(G$4&amp;$C30,INDEX(INDIRECT($B$1),0,1),0),G$2),-3),"")</f>
        <v/>
      </c>
      <c r="H30" s="3" t="str">
        <f t="array" aca="1" ref="H30" ca="1">_xlfn.IFNA(ROUND(INDEX(INDIRECT($B$1),MATCH(H$4&amp;$C30,INDEX(INDIRECT($B$1),0,1),0),H$2),-3),"")</f>
        <v/>
      </c>
      <c r="I30" s="3" t="str">
        <f t="array" aca="1" ref="I30" ca="1">_xlfn.IFNA(ROUND(INDEX(INDIRECT($B$1),MATCH(I$4&amp;$C30,INDEX(INDIRECT($B$1),0,1),0),I$2),-3),"")</f>
        <v/>
      </c>
      <c r="J30" s="3" t="str">
        <f t="array" aca="1" ref="J30" ca="1">_xlfn.IFNA(ROUND(INDEX(INDIRECT($B$1),MATCH(J$4&amp;$C30,INDEX(INDIRECT($B$1),0,1),0),J$2),-3),"")</f>
        <v/>
      </c>
      <c r="K30" s="3" t="str">
        <f t="array" aca="1" ref="K30" ca="1">_xlfn.IFNA(ROUND(INDEX(INDIRECT($B$1),MATCH(K$4&amp;$C30,INDEX(INDIRECT($B$1),0,1),0),K$2),-3),"")</f>
        <v/>
      </c>
      <c r="L30" s="3" t="str">
        <f t="array" aca="1" ref="L30" ca="1">_xlfn.IFNA(ROUND(INDEX(INDIRECT($B$1),MATCH(L$4&amp;$C30,INDEX(INDIRECT($B$1),0,1),0),L$2),-3),"")</f>
        <v/>
      </c>
      <c r="M30" s="3" t="str">
        <f t="array" aca="1" ref="M30" ca="1">_xlfn.IFNA(ROUND(INDEX(INDIRECT($B$1),MATCH(M$4&amp;$C30,INDEX(INDIRECT($B$1),0,1),0),M$2),-3),"")</f>
        <v/>
      </c>
      <c r="N30" s="25" t="str">
        <f t="array" aca="1" ref="N30" ca="1">_xlfn.IFNA(ROUND(INDEX(INDIRECT($B$1),MATCH(N$4&amp;$C30,INDEX(INDIRECT($B$1),0,1),0),N$2),-3),"")</f>
        <v/>
      </c>
      <c r="O30" s="63" t="str">
        <f t="shared" ca="1" si="4"/>
        <v/>
      </c>
      <c r="P30" s="65" t="str">
        <f t="shared" ca="1" si="5"/>
        <v/>
      </c>
      <c r="Q30" s="52" t="str">
        <f t="array" aca="1" ref="Q30" ca="1">_xlfn.IFNA(INDEX(INDIRECT($B$1),MATCH(Q$4&amp;$C30,INDEX(INDIRECT($B$1),0,1),0),Q$2),"")</f>
        <v/>
      </c>
      <c r="R30" s="9" t="str">
        <f t="array" aca="1" ref="R30" ca="1">_xlfn.IFNA(INDEX(INDIRECT($B$1),MATCH(R$4&amp;$C30,INDEX(INDIRECT($B$1),0,1),0),R$2),"")</f>
        <v/>
      </c>
      <c r="S30" s="9" t="str">
        <f t="array" aca="1" ref="S30" ca="1">_xlfn.IFNA(INDEX(INDIRECT($B$1),MATCH(S$4&amp;$C30,INDEX(INDIRECT($B$1),0,1),0),S$2),"")</f>
        <v/>
      </c>
      <c r="T30" s="9" t="str">
        <f t="array" aca="1" ref="T30" ca="1">_xlfn.IFNA(INDEX(INDIRECT($B$1),MATCH(T$4&amp;$C30,INDEX(INDIRECT($B$1),0,1),0),T$2),"")</f>
        <v/>
      </c>
      <c r="U30" s="9" t="str">
        <f t="array" aca="1" ref="U30" ca="1">_xlfn.IFNA(INDEX(INDIRECT($B$1),MATCH(U$4&amp;$C30,INDEX(INDIRECT($B$1),0,1),0),U$2),"")</f>
        <v/>
      </c>
      <c r="V30" s="9" t="str">
        <f t="array" aca="1" ref="V30" ca="1">_xlfn.IFNA(INDEX(INDIRECT($B$1),MATCH(V$4&amp;$C30,INDEX(INDIRECT($B$1),0,1),0),V$2),"")</f>
        <v/>
      </c>
      <c r="W30" s="9" t="str">
        <f t="array" aca="1" ref="W30" ca="1">_xlfn.IFNA(INDEX(INDIRECT($B$1),MATCH(W$4&amp;$C30,INDEX(INDIRECT($B$1),0,1),0),W$2),"")</f>
        <v/>
      </c>
      <c r="X30" s="53" t="str">
        <f t="array" aca="1" ref="X30" ca="1">_xlfn.IFNA(INDEX(INDIRECT($B$1),MATCH(X$4&amp;$C30,INDEX(INDIRECT($B$1),0,1),0),X$2),"")</f>
        <v/>
      </c>
      <c r="Y30" s="52" t="str">
        <f t="array" aca="1" ref="Y30" ca="1">_xlfn.IFNA(INDEX(INDIRECT($B$1),MATCH(Y$4&amp;$C30,INDEX(INDIRECT($B$1),0,1),0),Y$2),"")</f>
        <v/>
      </c>
      <c r="Z30" s="9" t="str">
        <f t="array" aca="1" ref="Z30" ca="1">_xlfn.IFNA(INDEX(INDIRECT($B$1),MATCH(Z$4&amp;$C30,INDEX(INDIRECT($B$1),0,1),0),Z$2),"")</f>
        <v/>
      </c>
      <c r="AA30" s="9" t="str">
        <f t="array" aca="1" ref="AA30" ca="1">_xlfn.IFNA(INDEX(INDIRECT($B$1),MATCH(AA$4&amp;$C30,INDEX(INDIRECT($B$1),0,1),0),AA$2),"")</f>
        <v/>
      </c>
      <c r="AB30" s="9" t="str">
        <f t="array" aca="1" ref="AB30" ca="1">_xlfn.IFNA(INDEX(INDIRECT($B$1),MATCH(AB$4&amp;$C30,INDEX(INDIRECT($B$1),0,1),0),AB$2),"")</f>
        <v/>
      </c>
      <c r="AC30" s="9" t="str">
        <f t="array" aca="1" ref="AC30" ca="1">_xlfn.IFNA(INDEX(INDIRECT($B$1),MATCH(AC$4&amp;$C30,INDEX(INDIRECT($B$1),0,1),0),AC$2),"")</f>
        <v/>
      </c>
      <c r="AD30" s="9" t="str">
        <f t="array" aca="1" ref="AD30" ca="1">_xlfn.IFNA(INDEX(INDIRECT($B$1),MATCH(AD$4&amp;$C30,INDEX(INDIRECT($B$1),0,1),0),AD$2),"")</f>
        <v/>
      </c>
      <c r="AE30" s="9" t="str">
        <f t="array" aca="1" ref="AE30" ca="1">_xlfn.IFNA(INDEX(INDIRECT($B$1),MATCH(AE$4&amp;$C30,INDEX(INDIRECT($B$1),0,1),0),AE$2),"")</f>
        <v/>
      </c>
      <c r="AF30" s="53" t="str">
        <f t="array" aca="1" ref="AF30" ca="1">_xlfn.IFNA(INDEX(INDIRECT($B$1),MATCH(AF$4&amp;$C30,INDEX(INDIRECT($B$1),0,1),0),AF$2),"")</f>
        <v/>
      </c>
    </row>
    <row r="31" spans="1:32">
      <c r="A31" s="48">
        <v>20</v>
      </c>
      <c r="B31" s="1" t="s">
        <v>13</v>
      </c>
      <c r="C31" s="1" t="str">
        <f t="shared" si="1"/>
        <v>_20_London_Yes</v>
      </c>
      <c r="D31" s="1">
        <f t="shared" ca="1" si="2"/>
        <v>15</v>
      </c>
      <c r="F31" s="57" t="str">
        <f t="shared" ca="1" si="3"/>
        <v>Activities of households as employers; undifferentiated goods- and services producing activities of households for own use</v>
      </c>
      <c r="G31" s="29">
        <f t="array" aca="1" ref="G31" ca="1">_xlfn.IFNA(ROUND(INDEX(INDIRECT($B$1),MATCH(G$4&amp;$C31,INDEX(INDIRECT($B$1),0,1),0),G$2),-3),"")</f>
        <v>4000</v>
      </c>
      <c r="H31" s="3">
        <f t="array" aca="1" ref="H31" ca="1">_xlfn.IFNA(ROUND(INDEX(INDIRECT($B$1),MATCH(H$4&amp;$C31,INDEX(INDIRECT($B$1),0,1),0),H$2),-3),"")</f>
        <v>9000</v>
      </c>
      <c r="I31" s="3">
        <f t="array" aca="1" ref="I31" ca="1">_xlfn.IFNA(ROUND(INDEX(INDIRECT($B$1),MATCH(I$4&amp;$C31,INDEX(INDIRECT($B$1),0,1),0),I$2),-3),"")</f>
        <v>3000</v>
      </c>
      <c r="J31" s="3">
        <f t="array" aca="1" ref="J31" ca="1">_xlfn.IFNA(ROUND(INDEX(INDIRECT($B$1),MATCH(J$4&amp;$C31,INDEX(INDIRECT($B$1),0,1),0),J$2),-3),"")</f>
        <v>2000</v>
      </c>
      <c r="K31" s="3">
        <f t="array" aca="1" ref="K31" ca="1">_xlfn.IFNA(ROUND(INDEX(INDIRECT($B$1),MATCH(K$4&amp;$C31,INDEX(INDIRECT($B$1),0,1),0),K$2),-3),"")</f>
        <v>4000</v>
      </c>
      <c r="L31" s="3">
        <f t="array" aca="1" ref="L31" ca="1">_xlfn.IFNA(ROUND(INDEX(INDIRECT($B$1),MATCH(L$4&amp;$C31,INDEX(INDIRECT($B$1),0,1),0),L$2),-3),"")</f>
        <v>2000</v>
      </c>
      <c r="M31" s="3">
        <f t="array" aca="1" ref="M31" ca="1">_xlfn.IFNA(ROUND(INDEX(INDIRECT($B$1),MATCH(M$4&amp;$C31,INDEX(INDIRECT($B$1),0,1),0),M$2),-3),"")</f>
        <v>3000</v>
      </c>
      <c r="N31" s="25">
        <f t="array" aca="1" ref="N31" ca="1">_xlfn.IFNA(ROUND(INDEX(INDIRECT($B$1),MATCH(N$4&amp;$C31,INDEX(INDIRECT($B$1),0,1),0),N$2),-3),"")</f>
        <v>7000</v>
      </c>
      <c r="O31" s="63">
        <f t="shared" ca="1" si="4"/>
        <v>4000</v>
      </c>
      <c r="P31" s="65">
        <f t="shared" ca="1" si="5"/>
        <v>1.3333333333333335</v>
      </c>
      <c r="Q31" s="52">
        <f t="array" aca="1" ref="Q31" ca="1">_xlfn.IFNA(INDEX(INDIRECT($B$1),MATCH(Q$4&amp;$C31,INDEX(INDIRECT($B$1),0,1),0),Q$2),"")</f>
        <v>2.8236902939073002E-3</v>
      </c>
      <c r="R31" s="9">
        <f t="array" aca="1" ref="R31" ca="1">_xlfn.IFNA(INDEX(INDIRECT($B$1),MATCH(R$4&amp;$C31,INDEX(INDIRECT($B$1),0,1),0),R$2),"")</f>
        <v>6.0517927823630097E-3</v>
      </c>
      <c r="S31" s="9">
        <f t="array" aca="1" ref="S31" ca="1">_xlfn.IFNA(INDEX(INDIRECT($B$1),MATCH(S$4&amp;$C31,INDEX(INDIRECT($B$1),0,1),0),S$2),"")</f>
        <v>1.77807275921252E-3</v>
      </c>
      <c r="T31" s="9">
        <f t="array" aca="1" ref="T31" ca="1">_xlfn.IFNA(INDEX(INDIRECT($B$1),MATCH(T$4&amp;$C31,INDEX(INDIRECT($B$1),0,1),0),T$2),"")</f>
        <v>1.7069048597627499E-3</v>
      </c>
      <c r="U31" s="9">
        <f t="array" aca="1" ref="U31" ca="1">_xlfn.IFNA(INDEX(INDIRECT($B$1),MATCH(U$4&amp;$C31,INDEX(INDIRECT($B$1),0,1),0),U$2),"")</f>
        <v>2.6721132730316201E-3</v>
      </c>
      <c r="V31" s="9">
        <f t="array" aca="1" ref="V31" ca="1">_xlfn.IFNA(INDEX(INDIRECT($B$1),MATCH(V$4&amp;$C31,INDEX(INDIRECT($B$1),0,1),0),V$2),"")</f>
        <v>1.2080956144938501E-3</v>
      </c>
      <c r="W31" s="9">
        <f t="array" aca="1" ref="W31" ca="1">_xlfn.IFNA(INDEX(INDIRECT($B$1),MATCH(W$4&amp;$C31,INDEX(INDIRECT($B$1),0,1),0),W$2),"")</f>
        <v>2.02765648778961E-3</v>
      </c>
      <c r="X31" s="53">
        <f t="array" aca="1" ref="X31" ca="1">_xlfn.IFNA(INDEX(INDIRECT($B$1),MATCH(X$4&amp;$C31,INDEX(INDIRECT($B$1),0,1),0),X$2),"")</f>
        <v>5.3701090706848101E-3</v>
      </c>
      <c r="Y31" s="52">
        <f t="array" aca="1" ref="Y31" ca="1">_xlfn.IFNA(INDEX(INDIRECT($B$1),MATCH(Y$4&amp;$C31,INDEX(INDIRECT($B$1),0,1),0),Y$2),"")</f>
        <v>0.344007858546169</v>
      </c>
      <c r="Z31" s="9">
        <f t="array" aca="1" ref="Z31" ca="1">_xlfn.IFNA(INDEX(INDIRECT($B$1),MATCH(Z$4&amp;$C31,INDEX(INDIRECT($B$1),0,1),0),Z$2),"")</f>
        <v>0.32934104673235098</v>
      </c>
      <c r="AA31" s="9">
        <f t="array" aca="1" ref="AA31" ca="1">_xlfn.IFNA(INDEX(INDIRECT($B$1),MATCH(AA$4&amp;$C31,INDEX(INDIRECT($B$1),0,1),0),AA$2),"")</f>
        <v>0.18094624002579199</v>
      </c>
      <c r="AB31" s="9">
        <f t="array" aca="1" ref="AB31" ca="1">_xlfn.IFNA(INDEX(INDIRECT($B$1),MATCH(AB$4&amp;$C31,INDEX(INDIRECT($B$1),0,1),0),AB$2),"")</f>
        <v>0.110817183276784</v>
      </c>
      <c r="AC31" s="9">
        <f t="array" aca="1" ref="AC31" ca="1">_xlfn.IFNA(INDEX(INDIRECT($B$1),MATCH(AC$4&amp;$C31,INDEX(INDIRECT($B$1),0,1),0),AC$2),"")</f>
        <v>0.25078068700456402</v>
      </c>
      <c r="AD31" s="9">
        <f t="array" aca="1" ref="AD31" ca="1">_xlfn.IFNA(INDEX(INDIRECT($B$1),MATCH(AD$4&amp;$C31,INDEX(INDIRECT($B$1),0,1),0),AD$2),"")</f>
        <v>0.113325887103703</v>
      </c>
      <c r="AE31" s="9">
        <f t="array" aca="1" ref="AE31" ca="1">_xlfn.IFNA(INDEX(INDIRECT($B$1),MATCH(AE$4&amp;$C31,INDEX(INDIRECT($B$1),0,1),0),AE$2),"")</f>
        <v>0.196029563423857</v>
      </c>
      <c r="AF31" s="53">
        <f t="array" aca="1" ref="AF31" ca="1">_xlfn.IFNA(INDEX(INDIRECT($B$1),MATCH(AF$4&amp;$C31,INDEX(INDIRECT($B$1),0,1),0),AF$2),"")</f>
        <v>0.29021485027273702</v>
      </c>
    </row>
    <row r="32" spans="1:32">
      <c r="A32" s="48">
        <v>21</v>
      </c>
      <c r="B32" s="1" t="s">
        <v>13</v>
      </c>
      <c r="C32" s="1" t="str">
        <f t="shared" si="1"/>
        <v>_21_London_Yes</v>
      </c>
      <c r="D32" s="1">
        <f t="shared" ca="1" si="2"/>
        <v>16</v>
      </c>
      <c r="F32" s="57" t="str">
        <f t="shared" ca="1" si="3"/>
        <v>Activities of extraterritorial organisations and bodies</v>
      </c>
      <c r="G32" s="29">
        <f t="array" aca="1" ref="G32" ca="1">_xlfn.IFNA(ROUND(INDEX(INDIRECT($B$1),MATCH(G$4&amp;$C32,INDEX(INDIRECT($B$1),0,1),0),G$2),-3),"")</f>
        <v>3000</v>
      </c>
      <c r="H32" s="3">
        <f t="array" aca="1" ref="H32" ca="1">_xlfn.IFNA(ROUND(INDEX(INDIRECT($B$1),MATCH(H$4&amp;$C32,INDEX(INDIRECT($B$1),0,1),0),H$2),-3),"")</f>
        <v>6000</v>
      </c>
      <c r="I32" s="3">
        <f t="array" aca="1" ref="I32" ca="1">_xlfn.IFNA(ROUND(INDEX(INDIRECT($B$1),MATCH(I$4&amp;$C32,INDEX(INDIRECT($B$1),0,1),0),I$2),-3),"")</f>
        <v>6000</v>
      </c>
      <c r="J32" s="3">
        <f t="array" aca="1" ref="J32" ca="1">_xlfn.IFNA(ROUND(INDEX(INDIRECT($B$1),MATCH(J$4&amp;$C32,INDEX(INDIRECT($B$1),0,1),0),J$2),-3),"")</f>
        <v>2000</v>
      </c>
      <c r="K32" s="3">
        <f t="array" aca="1" ref="K32" ca="1">_xlfn.IFNA(ROUND(INDEX(INDIRECT($B$1),MATCH(K$4&amp;$C32,INDEX(INDIRECT($B$1),0,1),0),K$2),-3),"")</f>
        <v>5000</v>
      </c>
      <c r="L32" s="3">
        <f t="array" aca="1" ref="L32" ca="1">_xlfn.IFNA(ROUND(INDEX(INDIRECT($B$1),MATCH(L$4&amp;$C32,INDEX(INDIRECT($B$1),0,1),0),L$2),-3),"")</f>
        <v>2000</v>
      </c>
      <c r="M32" s="3">
        <f t="array" aca="1" ref="M32" ca="1">_xlfn.IFNA(ROUND(INDEX(INDIRECT($B$1),MATCH(M$4&amp;$C32,INDEX(INDIRECT($B$1),0,1),0),M$2),-3),"")</f>
        <v>7000</v>
      </c>
      <c r="N32" s="25">
        <f t="array" aca="1" ref="N32" ca="1">_xlfn.IFNA(ROUND(INDEX(INDIRECT($B$1),MATCH(N$4&amp;$C32,INDEX(INDIRECT($B$1),0,1),0),N$2),-3),"")</f>
        <v>3000</v>
      </c>
      <c r="O32" s="63">
        <f t="shared" ca="1" si="4"/>
        <v>-3000</v>
      </c>
      <c r="P32" s="65">
        <f t="shared" ca="1" si="5"/>
        <v>-0.5</v>
      </c>
      <c r="Q32" s="52">
        <f t="array" aca="1" ref="Q32" ca="1">_xlfn.IFNA(INDEX(INDIRECT($B$1),MATCH(Q$4&amp;$C32,INDEX(INDIRECT($B$1),0,1),0),Q$2),"")</f>
        <v>2.12220241392461E-3</v>
      </c>
      <c r="R32" s="9">
        <f t="array" aca="1" ref="R32" ca="1">_xlfn.IFNA(INDEX(INDIRECT($B$1),MATCH(R$4&amp;$C32,INDEX(INDIRECT($B$1),0,1),0),R$2),"")</f>
        <v>3.9863600048500704E-3</v>
      </c>
      <c r="S32" s="9">
        <f t="array" aca="1" ref="S32" ca="1">_xlfn.IFNA(INDEX(INDIRECT($B$1),MATCH(S$4&amp;$C32,INDEX(INDIRECT($B$1),0,1),0),S$2),"")</f>
        <v>3.7232605973532501E-3</v>
      </c>
      <c r="T32" s="9">
        <f t="array" aca="1" ref="T32" ca="1">_xlfn.IFNA(INDEX(INDIRECT($B$1),MATCH(T$4&amp;$C32,INDEX(INDIRECT($B$1),0,1),0),T$2),"")</f>
        <v>1.50140308110943E-3</v>
      </c>
      <c r="U32" s="9">
        <f t="array" aca="1" ref="U32" ca="1">_xlfn.IFNA(INDEX(INDIRECT($B$1),MATCH(U$4&amp;$C32,INDEX(INDIRECT($B$1),0,1),0),U$2),"")</f>
        <v>3.06542241060109E-3</v>
      </c>
      <c r="V32" s="9">
        <f t="array" aca="1" ref="V32" ca="1">_xlfn.IFNA(INDEX(INDIRECT($B$1),MATCH(V$4&amp;$C32,INDEX(INDIRECT($B$1),0,1),0),V$2),"")</f>
        <v>1.5900333485681E-3</v>
      </c>
      <c r="W32" s="9">
        <f t="array" aca="1" ref="W32" ca="1">_xlfn.IFNA(INDEX(INDIRECT($B$1),MATCH(W$4&amp;$C32,INDEX(INDIRECT($B$1),0,1),0),W$2),"")</f>
        <v>4.8749093288199203E-3</v>
      </c>
      <c r="X32" s="53">
        <f t="array" aca="1" ref="X32" ca="1">_xlfn.IFNA(INDEX(INDIRECT($B$1),MATCH(X$4&amp;$C32,INDEX(INDIRECT($B$1),0,1),0),X$2),"")</f>
        <v>1.9517369944280201E-3</v>
      </c>
      <c r="Y32" s="52">
        <f t="array" aca="1" ref="Y32" ca="1">_xlfn.IFNA(INDEX(INDIRECT($B$1),MATCH(Y$4&amp;$C32,INDEX(INDIRECT($B$1),0,1),0),Y$2),"")</f>
        <v>0.196417910447761</v>
      </c>
      <c r="Z32" s="9">
        <f t="array" aca="1" ref="Z32" ca="1">_xlfn.IFNA(INDEX(INDIRECT($B$1),MATCH(Z$4&amp;$C32,INDEX(INDIRECT($B$1),0,1),0),Z$2),"")</f>
        <v>0.229379719009844</v>
      </c>
      <c r="AA32" s="9">
        <f t="array" aca="1" ref="AA32" ca="1">_xlfn.IFNA(INDEX(INDIRECT($B$1),MATCH(AA$4&amp;$C32,INDEX(INDIRECT($B$1),0,1),0),AA$2),"")</f>
        <v>0.35918398533007301</v>
      </c>
      <c r="AB32" s="9">
        <f t="array" aca="1" ref="AB32" ca="1">_xlfn.IFNA(INDEX(INDIRECT($B$1),MATCH(AB$4&amp;$C32,INDEX(INDIRECT($B$1),0,1),0),AB$2),"")</f>
        <v>0.12640763666194299</v>
      </c>
      <c r="AC32" s="9">
        <f t="array" aca="1" ref="AC32" ca="1">_xlfn.IFNA(INDEX(INDIRECT($B$1),MATCH(AC$4&amp;$C32,INDEX(INDIRECT($B$1),0,1),0),AC$2),"")</f>
        <v>0.14315881743565201</v>
      </c>
      <c r="AD32" s="9">
        <f t="array" aca="1" ref="AD32" ca="1">_xlfn.IFNA(INDEX(INDIRECT($B$1),MATCH(AD$4&amp;$C32,INDEX(INDIRECT($B$1),0,1),0),AD$2),"")</f>
        <v>6.0910143503736698E-2</v>
      </c>
      <c r="AE32" s="9">
        <f t="array" aca="1" ref="AE32" ca="1">_xlfn.IFNA(INDEX(INDIRECT($B$1),MATCH(AE$4&amp;$C32,INDEX(INDIRECT($B$1),0,1),0),AE$2),"")</f>
        <v>0.16005136586504801</v>
      </c>
      <c r="AF32" s="53">
        <f t="array" aca="1" ref="AF32" ca="1">_xlfn.IFNA(INDEX(INDIRECT($B$1),MATCH(AF$4&amp;$C32,INDEX(INDIRECT($B$1),0,1),0),AF$2),"")</f>
        <v>0.15014658109500001</v>
      </c>
    </row>
    <row r="33" spans="6:32" ht="15.75" customHeight="1">
      <c r="F33" s="58" t="s">
        <v>41</v>
      </c>
      <c r="G33" s="54">
        <f ca="1">SUM(G12:G32)</f>
        <v>1512000</v>
      </c>
      <c r="H33" s="55">
        <f t="shared" ref="H33:X33" ca="1" si="6">SUM(H12:H32)</f>
        <v>1542000</v>
      </c>
      <c r="I33" s="55">
        <f t="shared" ca="1" si="6"/>
        <v>1596000</v>
      </c>
      <c r="J33" s="55">
        <f t="shared" ca="1" si="6"/>
        <v>1463000</v>
      </c>
      <c r="K33" s="55">
        <f t="shared" ca="1" si="6"/>
        <v>1524000</v>
      </c>
      <c r="L33" s="55">
        <f t="shared" ca="1" si="6"/>
        <v>1454000</v>
      </c>
      <c r="M33" s="55">
        <f t="shared" ca="1" si="6"/>
        <v>1465000</v>
      </c>
      <c r="N33" s="56">
        <f t="shared" ca="1" si="6"/>
        <v>1370000</v>
      </c>
      <c r="O33" s="64">
        <f t="shared" ca="1" si="4"/>
        <v>-226000</v>
      </c>
      <c r="P33" s="66">
        <f t="shared" ca="1" si="5"/>
        <v>-0.14160401002506262</v>
      </c>
      <c r="Q33" s="59">
        <f t="shared" ca="1" si="6"/>
        <v>0.99955733695849458</v>
      </c>
      <c r="R33" s="60">
        <f t="shared" ca="1" si="6"/>
        <v>0.99873931364846635</v>
      </c>
      <c r="S33" s="60">
        <f t="shared" ca="1" si="6"/>
        <v>0.99937589250144399</v>
      </c>
      <c r="T33" s="60">
        <f t="shared" ca="1" si="6"/>
        <v>1.0000000000000009</v>
      </c>
      <c r="U33" s="60">
        <f t="shared" ca="1" si="6"/>
        <v>0.99881580676150483</v>
      </c>
      <c r="V33" s="60">
        <f t="shared" ca="1" si="6"/>
        <v>1.0000000000000007</v>
      </c>
      <c r="W33" s="60">
        <f t="shared" ca="1" si="6"/>
        <v>1</v>
      </c>
      <c r="X33" s="61">
        <f t="shared" ca="1" si="6"/>
        <v>0.99798234682211828</v>
      </c>
      <c r="Y33" s="59"/>
      <c r="Z33" s="60"/>
      <c r="AA33" s="60"/>
      <c r="AB33" s="60"/>
      <c r="AC33" s="60"/>
      <c r="AD33" s="60"/>
      <c r="AE33" s="60"/>
      <c r="AF33" s="61"/>
    </row>
    <row r="42" spans="6:32" ht="15.75" customHeight="1"/>
    <row r="43" spans="6:32">
      <c r="F43" s="46" t="s">
        <v>165</v>
      </c>
      <c r="G43" s="45" t="s">
        <v>166</v>
      </c>
      <c r="H43" s="45">
        <v>2022</v>
      </c>
      <c r="I43" s="47">
        <v>2017</v>
      </c>
    </row>
    <row r="44" spans="6:32">
      <c r="F44" s="21" t="str">
        <f t="shared" ref="F44:F51" ca="1" si="7">INDEX($F$12:$F$32,MATCH($G44,$D$12:$D$32,0))</f>
        <v>Retail </v>
      </c>
      <c r="G44" s="2">
        <v>8</v>
      </c>
      <c r="H44" s="3">
        <f t="shared" ref="H44:H51" ca="1" si="8">INDEX($N$12:$N$32,MATCH($G44,$D$12:$D$32,0))</f>
        <v>104000</v>
      </c>
      <c r="I44" s="25">
        <f t="shared" ref="I44:I51" ca="1" si="9">INDEX($I$12:$I$32,MATCH($G44,$D$12:$D$32,0))</f>
        <v>144000</v>
      </c>
    </row>
    <row r="45" spans="6:32">
      <c r="F45" s="21" t="str">
        <f t="shared" ca="1" si="7"/>
        <v>Arts &amp; recreation, Other services</v>
      </c>
      <c r="G45" s="2">
        <v>7</v>
      </c>
      <c r="H45" s="3">
        <f t="shared" ca="1" si="8"/>
        <v>106000</v>
      </c>
      <c r="I45" s="25">
        <f t="shared" ca="1" si="9"/>
        <v>120000</v>
      </c>
    </row>
    <row r="46" spans="6:32">
      <c r="F46" s="21" t="str">
        <f t="shared" ca="1" si="7"/>
        <v>Education</v>
      </c>
      <c r="G46" s="2">
        <v>6</v>
      </c>
      <c r="H46" s="3">
        <f t="shared" ca="1" si="8"/>
        <v>108000</v>
      </c>
      <c r="I46" s="25">
        <f t="shared" ca="1" si="9"/>
        <v>109000</v>
      </c>
    </row>
    <row r="47" spans="6:32">
      <c r="F47" s="21" t="str">
        <f t="shared" ca="1" si="7"/>
        <v>Hospitality </v>
      </c>
      <c r="G47" s="2">
        <v>5</v>
      </c>
      <c r="H47" s="3">
        <f t="shared" ca="1" si="8"/>
        <v>110000</v>
      </c>
      <c r="I47" s="25">
        <f t="shared" ca="1" si="9"/>
        <v>150000</v>
      </c>
    </row>
    <row r="48" spans="6:32">
      <c r="F48" s="21" t="str">
        <f t="shared" ca="1" si="7"/>
        <v>Transport and storage </v>
      </c>
      <c r="G48" s="2">
        <v>4</v>
      </c>
      <c r="H48" s="3">
        <f t="shared" ca="1" si="8"/>
        <v>111000</v>
      </c>
      <c r="I48" s="25">
        <f t="shared" ca="1" si="9"/>
        <v>143000</v>
      </c>
    </row>
    <row r="49" spans="6:9">
      <c r="F49" s="21" t="str">
        <f t="shared" ca="1" si="7"/>
        <v>Information and communication </v>
      </c>
      <c r="G49" s="2">
        <v>3</v>
      </c>
      <c r="H49" s="3">
        <f t="shared" ca="1" si="8"/>
        <v>124000</v>
      </c>
      <c r="I49" s="25">
        <f t="shared" ca="1" si="9"/>
        <v>123000</v>
      </c>
    </row>
    <row r="50" spans="6:9">
      <c r="F50" s="21" t="str">
        <f t="shared" ca="1" si="7"/>
        <v>Professional and scientific </v>
      </c>
      <c r="G50" s="2">
        <v>2</v>
      </c>
      <c r="H50" s="3">
        <f t="shared" ca="1" si="8"/>
        <v>141000</v>
      </c>
      <c r="I50" s="25">
        <f t="shared" ca="1" si="9"/>
        <v>176000</v>
      </c>
    </row>
    <row r="51" spans="6:9" ht="15.75" customHeight="1">
      <c r="F51" s="22" t="str">
        <f t="shared" ca="1" si="7"/>
        <v>Health </v>
      </c>
      <c r="G51" s="23">
        <v>1</v>
      </c>
      <c r="H51" s="39">
        <f t="shared" ca="1" si="8"/>
        <v>208000</v>
      </c>
      <c r="I51" s="26">
        <f t="shared" ca="1" si="9"/>
        <v>190000</v>
      </c>
    </row>
  </sheetData>
  <mergeCells count="1">
    <mergeCell ref="F10:F11"/>
  </mergeCells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79998168889431442"/>
  </sheetPr>
  <dimension ref="A1:AG33"/>
  <sheetViews>
    <sheetView showGridLines="0" topLeftCell="E5" zoomScaleNormal="100" workbookViewId="0">
      <selection activeCell="Z10" sqref="Z10"/>
    </sheetView>
  </sheetViews>
  <sheetFormatPr defaultColWidth="11.42578125" defaultRowHeight="15" outlineLevelRow="1" outlineLevelCol="1"/>
  <cols>
    <col min="1" max="3" width="11.42578125" hidden="1" customWidth="1" outlineLevel="1"/>
    <col min="4" max="4" width="16.7109375" hidden="1" customWidth="1" outlineLevel="1"/>
    <col min="5" max="5" width="4.7109375" customWidth="1" collapsed="1"/>
    <col min="6" max="6" width="60" customWidth="1"/>
    <col min="7" max="7" width="20.140625" customWidth="1"/>
    <col min="8" max="17" width="12.7109375" customWidth="1"/>
  </cols>
  <sheetData>
    <row r="1" spans="1:33" hidden="1" outlineLevel="1">
      <c r="A1" s="1" t="s">
        <v>39</v>
      </c>
      <c r="B1" s="1" t="s">
        <v>88</v>
      </c>
      <c r="C1" s="1"/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/>
      <c r="Q1" s="1"/>
      <c r="R1" s="1" t="s">
        <v>75</v>
      </c>
      <c r="S1" s="1" t="s">
        <v>75</v>
      </c>
      <c r="T1" s="1" t="s">
        <v>75</v>
      </c>
      <c r="U1" s="1" t="s">
        <v>75</v>
      </c>
      <c r="V1" s="1" t="s">
        <v>75</v>
      </c>
      <c r="W1" s="1" t="s">
        <v>75</v>
      </c>
      <c r="X1" s="1" t="s">
        <v>75</v>
      </c>
      <c r="Y1" s="1" t="s">
        <v>75</v>
      </c>
      <c r="Z1" s="1" t="s">
        <v>7</v>
      </c>
      <c r="AA1" s="1" t="s">
        <v>7</v>
      </c>
      <c r="AB1" s="1" t="s">
        <v>7</v>
      </c>
      <c r="AC1" s="1" t="s">
        <v>7</v>
      </c>
      <c r="AD1" s="1" t="s">
        <v>7</v>
      </c>
      <c r="AE1" s="1" t="s">
        <v>7</v>
      </c>
      <c r="AF1" s="1" t="s">
        <v>7</v>
      </c>
      <c r="AG1" s="1" t="s">
        <v>7</v>
      </c>
    </row>
    <row r="2" spans="1:33" hidden="1" outlineLevel="1">
      <c r="H2" s="1">
        <f ca="1">MATCH(H$1,INDEX(INDIRECT($B$1),1,0),0)</f>
        <v>8</v>
      </c>
      <c r="I2" s="1">
        <f t="shared" ref="I2:AG2" ca="1" si="0">MATCH(I$1,INDEX(INDIRECT($B$1),1,0),0)</f>
        <v>8</v>
      </c>
      <c r="J2" s="1">
        <f t="shared" ca="1" si="0"/>
        <v>8</v>
      </c>
      <c r="K2" s="1">
        <f t="shared" ca="1" si="0"/>
        <v>8</v>
      </c>
      <c r="L2" s="1">
        <f t="shared" ca="1" si="0"/>
        <v>8</v>
      </c>
      <c r="M2" s="1">
        <f t="shared" ca="1" si="0"/>
        <v>8</v>
      </c>
      <c r="N2" s="1">
        <f t="shared" ca="1" si="0"/>
        <v>8</v>
      </c>
      <c r="O2" s="1">
        <f t="shared" ca="1" si="0"/>
        <v>8</v>
      </c>
      <c r="P2" s="1"/>
      <c r="Q2" s="1"/>
      <c r="R2" s="1">
        <f t="shared" ca="1" si="0"/>
        <v>11</v>
      </c>
      <c r="S2" s="1">
        <f t="shared" ca="1" si="0"/>
        <v>11</v>
      </c>
      <c r="T2" s="1">
        <f t="shared" ca="1" si="0"/>
        <v>11</v>
      </c>
      <c r="U2" s="1">
        <f t="shared" ca="1" si="0"/>
        <v>11</v>
      </c>
      <c r="V2" s="1">
        <f t="shared" ca="1" si="0"/>
        <v>11</v>
      </c>
      <c r="W2" s="1">
        <f t="shared" ca="1" si="0"/>
        <v>11</v>
      </c>
      <c r="X2" s="1">
        <f t="shared" ca="1" si="0"/>
        <v>11</v>
      </c>
      <c r="Y2" s="1">
        <f t="shared" ca="1" si="0"/>
        <v>11</v>
      </c>
      <c r="Z2" s="1">
        <f t="shared" ca="1" si="0"/>
        <v>10</v>
      </c>
      <c r="AA2" s="1">
        <f t="shared" ca="1" si="0"/>
        <v>10</v>
      </c>
      <c r="AB2" s="1">
        <f t="shared" ca="1" si="0"/>
        <v>10</v>
      </c>
      <c r="AC2" s="1">
        <f t="shared" ca="1" si="0"/>
        <v>10</v>
      </c>
      <c r="AD2" s="1">
        <f t="shared" ca="1" si="0"/>
        <v>10</v>
      </c>
      <c r="AE2" s="1">
        <f t="shared" ca="1" si="0"/>
        <v>10</v>
      </c>
      <c r="AF2" s="1">
        <f t="shared" ca="1" si="0"/>
        <v>10</v>
      </c>
      <c r="AG2" s="1">
        <f t="shared" ca="1" si="0"/>
        <v>10</v>
      </c>
    </row>
    <row r="3" spans="1:33" hidden="1" outlineLevel="1">
      <c r="I3" s="1"/>
      <c r="J3" s="1"/>
    </row>
    <row r="4" spans="1:33" hidden="1" outlineLevel="1">
      <c r="H4" s="1">
        <v>2015</v>
      </c>
      <c r="I4" s="1">
        <v>2016</v>
      </c>
      <c r="J4" s="1">
        <v>2017</v>
      </c>
      <c r="K4" s="1">
        <v>2018</v>
      </c>
      <c r="L4" s="1">
        <v>2019</v>
      </c>
      <c r="M4" s="1">
        <v>2020</v>
      </c>
      <c r="N4" s="1">
        <v>2021</v>
      </c>
      <c r="O4" s="1">
        <v>2022</v>
      </c>
      <c r="P4" s="1"/>
      <c r="Q4" s="1"/>
      <c r="R4" s="1">
        <v>2015</v>
      </c>
      <c r="S4" s="1">
        <v>2016</v>
      </c>
      <c r="T4" s="1">
        <v>2017</v>
      </c>
      <c r="U4" s="1">
        <v>2018</v>
      </c>
      <c r="V4" s="1">
        <v>2019</v>
      </c>
      <c r="W4" s="1">
        <v>2020</v>
      </c>
      <c r="X4" s="1">
        <v>2021</v>
      </c>
      <c r="Y4" s="1">
        <v>2022</v>
      </c>
      <c r="Z4" s="1">
        <v>2015</v>
      </c>
      <c r="AA4" s="1">
        <v>2016</v>
      </c>
      <c r="AB4" s="1">
        <v>2017</v>
      </c>
      <c r="AC4" s="1">
        <v>2018</v>
      </c>
      <c r="AD4" s="1">
        <v>2019</v>
      </c>
      <c r="AE4" s="1">
        <v>2020</v>
      </c>
      <c r="AF4" s="1">
        <v>2021</v>
      </c>
      <c r="AG4" s="1">
        <v>2022</v>
      </c>
    </row>
    <row r="5" spans="1:33" collapsed="1"/>
    <row r="6" spans="1:33">
      <c r="A6" s="1" t="s">
        <v>40</v>
      </c>
      <c r="F6" s="6" t="s">
        <v>146</v>
      </c>
      <c r="G6" s="6"/>
    </row>
    <row r="7" spans="1:33">
      <c r="F7" s="8" t="s">
        <v>10</v>
      </c>
      <c r="G7" s="8"/>
    </row>
    <row r="8" spans="1:33">
      <c r="F8" s="8" t="s">
        <v>11</v>
      </c>
      <c r="G8" s="8"/>
    </row>
    <row r="9" spans="1:33" ht="15.75" customHeight="1">
      <c r="F9" s="8"/>
      <c r="G9" s="8"/>
    </row>
    <row r="10" spans="1:33">
      <c r="D10" s="1" t="s">
        <v>1</v>
      </c>
      <c r="F10" s="111" t="s">
        <v>42</v>
      </c>
      <c r="G10" s="111" t="s">
        <v>89</v>
      </c>
      <c r="H10" s="49" t="s">
        <v>9</v>
      </c>
      <c r="I10" s="50"/>
      <c r="J10" s="50"/>
      <c r="K10" s="50"/>
      <c r="L10" s="50"/>
      <c r="M10" s="50"/>
      <c r="N10" s="50"/>
      <c r="O10" s="51"/>
      <c r="P10" s="50" t="s">
        <v>76</v>
      </c>
      <c r="Q10" s="50"/>
      <c r="R10" s="49" t="s">
        <v>154</v>
      </c>
      <c r="S10" s="50"/>
      <c r="T10" s="50"/>
      <c r="U10" s="50"/>
      <c r="V10" s="50"/>
      <c r="W10" s="50"/>
      <c r="X10" s="50"/>
      <c r="Y10" s="51"/>
      <c r="Z10" s="49" t="s">
        <v>155</v>
      </c>
      <c r="AA10" s="50"/>
      <c r="AB10" s="50"/>
      <c r="AC10" s="50"/>
      <c r="AD10" s="50"/>
      <c r="AE10" s="50"/>
      <c r="AF10" s="50"/>
      <c r="AG10" s="51"/>
    </row>
    <row r="11" spans="1:33" ht="30" customHeight="1">
      <c r="A11" t="s">
        <v>68</v>
      </c>
      <c r="F11" s="112"/>
      <c r="G11" s="112"/>
      <c r="H11" s="27">
        <v>2015</v>
      </c>
      <c r="I11" s="5">
        <v>2016</v>
      </c>
      <c r="J11" s="5">
        <v>2017</v>
      </c>
      <c r="K11" s="5">
        <v>2018</v>
      </c>
      <c r="L11" s="5">
        <v>2019</v>
      </c>
      <c r="M11" s="5">
        <v>2020</v>
      </c>
      <c r="N11" s="5">
        <v>2021</v>
      </c>
      <c r="O11" s="28">
        <v>2022</v>
      </c>
      <c r="P11" s="62" t="s">
        <v>78</v>
      </c>
      <c r="Q11" s="62" t="s">
        <v>77</v>
      </c>
      <c r="R11" s="27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X11" s="5">
        <v>2021</v>
      </c>
      <c r="Y11" s="28">
        <v>2022</v>
      </c>
      <c r="Z11" s="27">
        <v>2015</v>
      </c>
      <c r="AA11" s="5">
        <v>2016</v>
      </c>
      <c r="AB11" s="5">
        <v>2017</v>
      </c>
      <c r="AC11" s="5">
        <v>2018</v>
      </c>
      <c r="AD11" s="5">
        <v>2019</v>
      </c>
      <c r="AE11" s="5">
        <v>2020</v>
      </c>
      <c r="AF11" s="5">
        <v>2021</v>
      </c>
      <c r="AG11" s="28">
        <v>2022</v>
      </c>
    </row>
    <row r="12" spans="1:33">
      <c r="A12" s="48">
        <v>7</v>
      </c>
      <c r="B12" s="1" t="s">
        <v>13</v>
      </c>
      <c r="C12" s="1" t="s">
        <v>51</v>
      </c>
      <c r="D12" s="1" t="str">
        <f>"_"&amp;$A12&amp;"_"&amp;$B12&amp;"_"&amp;$C12</f>
        <v>_7_London_Evening</v>
      </c>
      <c r="F12" s="82" t="str">
        <f ca="1">INDEX(INDIRECT($A$11),MATCH($A12,INDEX(INDIRECT($A$11),0,1),0),2)</f>
        <v>Retail </v>
      </c>
      <c r="G12" s="83" t="s">
        <v>51</v>
      </c>
      <c r="H12" s="84">
        <f t="array" aca="1" ref="H12" ca="1">_xlfn.IFNA(ROUND(INDEX(INDIRECT($B$1),MATCH(H$4&amp;$D12,INDEX(INDIRECT($B$1),0,1),0),H$2),-3),"")</f>
        <v>111000</v>
      </c>
      <c r="I12" s="85">
        <f t="array" aca="1" ref="I12" ca="1">_xlfn.IFNA(ROUND(INDEX(INDIRECT($B$1),MATCH(I$4&amp;$D12,INDEX(INDIRECT($B$1),0,1),0),I$2),-3),"")</f>
        <v>111000</v>
      </c>
      <c r="J12" s="85">
        <f t="array" aca="1" ref="J12" ca="1">_xlfn.IFNA(ROUND(INDEX(INDIRECT($B$1),MATCH(J$4&amp;$D12,INDEX(INDIRECT($B$1),0,1),0),J$2),-3),"")</f>
        <v>104000</v>
      </c>
      <c r="K12" s="85">
        <f t="array" aca="1" ref="K12" ca="1">_xlfn.IFNA(ROUND(INDEX(INDIRECT($B$1),MATCH(K$4&amp;$D12,INDEX(INDIRECT($B$1),0,1),0),K$2),-3),"")</f>
        <v>90000</v>
      </c>
      <c r="L12" s="85">
        <f t="array" aca="1" ref="L12" ca="1">_xlfn.IFNA(ROUND(INDEX(INDIRECT($B$1),MATCH(L$4&amp;$D12,INDEX(INDIRECT($B$1),0,1),0),L$2),-3),"")</f>
        <v>77000</v>
      </c>
      <c r="M12" s="85">
        <f t="array" aca="1" ref="M12" ca="1">_xlfn.IFNA(ROUND(INDEX(INDIRECT($B$1),MATCH(M$4&amp;$D12,INDEX(INDIRECT($B$1),0,1),0),M$2),-3),"")</f>
        <v>91000</v>
      </c>
      <c r="N12" s="85">
        <f t="array" aca="1" ref="N12" ca="1">_xlfn.IFNA(ROUND(INDEX(INDIRECT($B$1),MATCH(N$4&amp;$D12,INDEX(INDIRECT($B$1),0,1),0),N$2),-3),"")</f>
        <v>88000</v>
      </c>
      <c r="O12" s="86">
        <f t="array" aca="1" ref="O12" ca="1">_xlfn.IFNA(ROUND(INDEX(INDIRECT($B$1),MATCH(O$4&amp;$D12,INDEX(INDIRECT($B$1),0,1),0),O$2),-3),"")</f>
        <v>64000</v>
      </c>
      <c r="P12" s="87">
        <f ca="1">IFERROR(O12-J12,"")</f>
        <v>-40000</v>
      </c>
      <c r="Q12" s="88">
        <f ca="1">IFERROR(O12/J12-1,"")</f>
        <v>-0.38461538461538458</v>
      </c>
      <c r="R12" s="89">
        <f t="array" aca="1" ref="R12" ca="1">_xlfn.IFNA(INDEX(INDIRECT($B$1),MATCH(R$4&amp;$D12,INDEX(INDIRECT($B$1),0,1),0),R$2),"")</f>
        <v>0.123266059779104</v>
      </c>
      <c r="S12" s="90">
        <f t="array" aca="1" ref="S12" ca="1">_xlfn.IFNA(INDEX(INDIRECT($B$1),MATCH(S$4&amp;$D12,INDEX(INDIRECT($B$1),0,1),0),S$2),"")</f>
        <v>0.120740771671956</v>
      </c>
      <c r="T12" s="90">
        <f t="array" aca="1" ref="T12" ca="1">_xlfn.IFNA(INDEX(INDIRECT($B$1),MATCH(T$4&amp;$D12,INDEX(INDIRECT($B$1),0,1),0),T$2),"")</f>
        <v>0.104837370224531</v>
      </c>
      <c r="U12" s="90">
        <f t="array" aca="1" ref="U12" ca="1">_xlfn.IFNA(INDEX(INDIRECT($B$1),MATCH(U$4&amp;$D12,INDEX(INDIRECT($B$1),0,1),0),U$2),"")</f>
        <v>0.10193549708680499</v>
      </c>
      <c r="V12" s="90">
        <f t="array" aca="1" ref="V12" ca="1">_xlfn.IFNA(INDEX(INDIRECT($B$1),MATCH(V$4&amp;$D12,INDEX(INDIRECT($B$1),0,1),0),V$2),"")</f>
        <v>8.5631210659168594E-2</v>
      </c>
      <c r="W12" s="90">
        <f t="array" aca="1" ref="W12" ca="1">_xlfn.IFNA(INDEX(INDIRECT($B$1),MATCH(W$4&amp;$D12,INDEX(INDIRECT($B$1),0,1),0),W$2),"")</f>
        <v>9.9032994096555693E-2</v>
      </c>
      <c r="X12" s="90">
        <f t="array" aca="1" ref="X12" ca="1">_xlfn.IFNA(INDEX(INDIRECT($B$1),MATCH(X$4&amp;$D12,INDEX(INDIRECT($B$1),0,1),0),X$2),"")</f>
        <v>9.4633724297206998E-2</v>
      </c>
      <c r="Y12" s="91">
        <f t="array" aca="1" ref="Y12" ca="1">_xlfn.IFNA(INDEX(INDIRECT($B$1),MATCH(Y$4&amp;$D12,INDEX(INDIRECT($B$1),0,1),0),Y$2),"")</f>
        <v>7.7094031627274295E-2</v>
      </c>
      <c r="Z12" s="89">
        <f t="array" aca="1" ref="Z12" ca="1">_xlfn.IFNA(INDEX(INDIRECT($B$1),MATCH(Z$4&amp;$D12,INDEX(INDIRECT($B$1),0,1),0),Z$2),"")</f>
        <v>0.248598074543005</v>
      </c>
      <c r="AA12" s="90">
        <f t="array" aca="1" ref="AA12" ca="1">_xlfn.IFNA(INDEX(INDIRECT($B$1),MATCH(AA$4&amp;$D12,INDEX(INDIRECT($B$1),0,1),0),AA$2),"")</f>
        <v>0.244331464946624</v>
      </c>
      <c r="AB12" s="90">
        <f t="array" aca="1" ref="AB12" ca="1">_xlfn.IFNA(INDEX(INDIRECT($B$1),MATCH(AB$4&amp;$D12,INDEX(INDIRECT($B$1),0,1),0),AB$2),"")</f>
        <v>0.211896861160247</v>
      </c>
      <c r="AC12" s="90">
        <f t="array" aca="1" ref="AC12" ca="1">_xlfn.IFNA(INDEX(INDIRECT($B$1),MATCH(AC$4&amp;$D12,INDEX(INDIRECT($B$1),0,1),0),AC$2),"")</f>
        <v>0.20275493157781399</v>
      </c>
      <c r="AD12" s="90">
        <f t="array" aca="1" ref="AD12" ca="1">_xlfn.IFNA(INDEX(INDIRECT($B$1),MATCH(AD$4&amp;$D12,INDEX(INDIRECT($B$1),0,1),0),AD$2),"")</f>
        <v>0.191925833816186</v>
      </c>
      <c r="AE12" s="90">
        <f t="array" aca="1" ref="AE12" ca="1">_xlfn.IFNA(INDEX(INDIRECT($B$1),MATCH(AE$4&amp;$D12,INDEX(INDIRECT($B$1),0,1),0),AE$2),"")</f>
        <v>0.20874748455616701</v>
      </c>
      <c r="AF12" s="90">
        <f t="array" aca="1" ref="AF12" ca="1">_xlfn.IFNA(INDEX(INDIRECT($B$1),MATCH(AF$4&amp;$D12,INDEX(INDIRECT($B$1),0,1),0),AF$2),"")</f>
        <v>0.22732910509801799</v>
      </c>
      <c r="AG12" s="91">
        <f t="array" aca="1" ref="AG12" ca="1">_xlfn.IFNA(INDEX(INDIRECT($B$1),MATCH(AG$4&amp;$D12,INDEX(INDIRECT($B$1),0,1),0),AG$2),"")</f>
        <v>0.1536154987701</v>
      </c>
    </row>
    <row r="13" spans="1:33">
      <c r="A13" s="48">
        <v>7</v>
      </c>
      <c r="B13" s="1" t="s">
        <v>13</v>
      </c>
      <c r="C13" s="1" t="s">
        <v>52</v>
      </c>
      <c r="D13" s="1" t="str">
        <f t="shared" ref="D13:D32" si="1">"_"&amp;$A13&amp;"_"&amp;$B13&amp;"_"&amp;$C13</f>
        <v>_7_London_Night</v>
      </c>
      <c r="F13" s="92" t="str">
        <f t="shared" ref="F13:F32" ca="1" si="2">INDEX(INDIRECT($A$11),MATCH($A13,INDEX(INDIRECT($A$11),0,1),0),2)</f>
        <v>Retail </v>
      </c>
      <c r="G13" s="93" t="s">
        <v>52</v>
      </c>
      <c r="H13" s="94">
        <f t="array" aca="1" ref="H13" ca="1">_xlfn.IFNA(ROUND(INDEX(INDIRECT($B$1),MATCH(H$4&amp;$D13,INDEX(INDIRECT($B$1),0,1),0),H$2),-3),"")</f>
        <v>20000</v>
      </c>
      <c r="I13" s="95">
        <f t="array" aca="1" ref="I13" ca="1">_xlfn.IFNA(ROUND(INDEX(INDIRECT($B$1),MATCH(I$4&amp;$D13,INDEX(INDIRECT($B$1),0,1),0),I$2),-3),"")</f>
        <v>12000</v>
      </c>
      <c r="J13" s="95">
        <f t="array" aca="1" ref="J13" ca="1">_xlfn.IFNA(ROUND(INDEX(INDIRECT($B$1),MATCH(J$4&amp;$D13,INDEX(INDIRECT($B$1),0,1),0),J$2),-3),"")</f>
        <v>17000</v>
      </c>
      <c r="K13" s="95">
        <f t="array" aca="1" ref="K13" ca="1">_xlfn.IFNA(ROUND(INDEX(INDIRECT($B$1),MATCH(K$4&amp;$D13,INDEX(INDIRECT($B$1),0,1),0),K$2),-3),"")</f>
        <v>16000</v>
      </c>
      <c r="L13" s="95">
        <f t="array" aca="1" ref="L13" ca="1">_xlfn.IFNA(ROUND(INDEX(INDIRECT($B$1),MATCH(L$4&amp;$D13,INDEX(INDIRECT($B$1),0,1),0),L$2),-3),"")</f>
        <v>12000</v>
      </c>
      <c r="M13" s="95">
        <f t="array" aca="1" ref="M13" ca="1">_xlfn.IFNA(ROUND(INDEX(INDIRECT($B$1),MATCH(M$4&amp;$D13,INDEX(INDIRECT($B$1),0,1),0),M$2),-3),"")</f>
        <v>31000</v>
      </c>
      <c r="N13" s="95">
        <f t="array" aca="1" ref="N13" ca="1">_xlfn.IFNA(ROUND(INDEX(INDIRECT($B$1),MATCH(N$4&amp;$D13,INDEX(INDIRECT($B$1),0,1),0),N$2),-3),"")</f>
        <v>9000</v>
      </c>
      <c r="O13" s="96">
        <f t="array" aca="1" ref="O13" ca="1">_xlfn.IFNA(ROUND(INDEX(INDIRECT($B$1),MATCH(O$4&amp;$D13,INDEX(INDIRECT($B$1),0,1),0),O$2),-3),"")</f>
        <v>16000</v>
      </c>
      <c r="P13" s="97">
        <f t="shared" ref="P13:P33" ca="1" si="3">IFERROR(O13-J13,"")</f>
        <v>-1000</v>
      </c>
      <c r="Q13" s="67">
        <f t="shared" ref="Q13:Q33" ca="1" si="4">IFERROR(O13/J13-1,"")</f>
        <v>-5.8823529411764719E-2</v>
      </c>
      <c r="R13" s="68">
        <f t="array" aca="1" ref="R13" ca="1">_xlfn.IFNA(INDEX(INDIRECT($B$1),MATCH(R$4&amp;$D13,INDEX(INDIRECT($B$1),0,1),0),R$2),"")</f>
        <v>0.23537651195704501</v>
      </c>
      <c r="S13" s="69">
        <f t="array" aca="1" ref="S13" ca="1">_xlfn.IFNA(INDEX(INDIRECT($B$1),MATCH(S$4&amp;$D13,INDEX(INDIRECT($B$1),0,1),0),S$2),"")</f>
        <v>0.153415101824914</v>
      </c>
      <c r="T13" s="69">
        <f t="array" aca="1" ref="T13" ca="1">_xlfn.IFNA(INDEX(INDIRECT($B$1),MATCH(T$4&amp;$D13,INDEX(INDIRECT($B$1),0,1),0),T$2),"")</f>
        <v>0.23301853795033201</v>
      </c>
      <c r="U13" s="69">
        <f t="array" aca="1" ref="U13" ca="1">_xlfn.IFNA(INDEX(INDIRECT($B$1),MATCH(U$4&amp;$D13,INDEX(INDIRECT($B$1),0,1),0),U$2),"")</f>
        <v>0.16170775229661</v>
      </c>
      <c r="V13" s="69">
        <f t="array" aca="1" ref="V13" ca="1">_xlfn.IFNA(INDEX(INDIRECT($B$1),MATCH(V$4&amp;$D13,INDEX(INDIRECT($B$1),0,1),0),V$2),"")</f>
        <v>0.11557782570087501</v>
      </c>
      <c r="W13" s="69">
        <f t="array" aca="1" ref="W13" ca="1">_xlfn.IFNA(INDEX(INDIRECT($B$1),MATCH(W$4&amp;$D13,INDEX(INDIRECT($B$1),0,1),0),W$2),"")</f>
        <v>0.39047424921864399</v>
      </c>
      <c r="X13" s="69">
        <f t="array" aca="1" ref="X13" ca="1">_xlfn.IFNA(INDEX(INDIRECT($B$1),MATCH(X$4&amp;$D13,INDEX(INDIRECT($B$1),0,1),0),X$2),"")</f>
        <v>0.14270757832004499</v>
      </c>
      <c r="Y13" s="70">
        <f t="array" aca="1" ref="Y13" ca="1">_xlfn.IFNA(INDEX(INDIRECT($B$1),MATCH(Y$4&amp;$D13,INDEX(INDIRECT($B$1),0,1),0),Y$2),"")</f>
        <v>0.187736231101512</v>
      </c>
      <c r="Z13" s="68">
        <f t="array" aca="1" ref="Z13" ca="1">_xlfn.IFNA(INDEX(INDIRECT($B$1),MATCH(Z$4&amp;$D13,INDEX(INDIRECT($B$1),0,1),0),Z$2),"")</f>
        <v>4.4171604437970302E-2</v>
      </c>
      <c r="AA13" s="69">
        <f t="array" aca="1" ref="AA13" ca="1">_xlfn.IFNA(INDEX(INDIRECT($B$1),MATCH(AA$4&amp;$D13,INDEX(INDIRECT($B$1),0,1),0),AA$2),"")</f>
        <v>2.6141452834971698E-2</v>
      </c>
      <c r="AB13" s="69">
        <f t="array" aca="1" ref="AB13" ca="1">_xlfn.IFNA(INDEX(INDIRECT($B$1),MATCH(AB$4&amp;$D13,INDEX(INDIRECT($B$1),0,1),0),AB$2),"")</f>
        <v>3.44071582589833E-2</v>
      </c>
      <c r="AC13" s="69">
        <f t="array" aca="1" ref="AC13" ca="1">_xlfn.IFNA(INDEX(INDIRECT($B$1),MATCH(AC$4&amp;$D13,INDEX(INDIRECT($B$1),0,1),0),AC$2),"")</f>
        <v>3.56051478163689E-2</v>
      </c>
      <c r="AD13" s="69">
        <f t="array" aca="1" ref="AD13" ca="1">_xlfn.IFNA(INDEX(INDIRECT($B$1),MATCH(AD$4&amp;$D13,INDEX(INDIRECT($B$1),0,1),0),AD$2),"")</f>
        <v>2.9658010038997099E-2</v>
      </c>
      <c r="AE13" s="69">
        <f t="array" aca="1" ref="AE13" ca="1">_xlfn.IFNA(INDEX(INDIRECT($B$1),MATCH(AE$4&amp;$D13,INDEX(INDIRECT($B$1),0,1),0),AE$2),"")</f>
        <v>7.0197296298671399E-2</v>
      </c>
      <c r="AF13" s="69">
        <f t="array" aca="1" ref="AF13" ca="1">_xlfn.IFNA(INDEX(INDIRECT($B$1),MATCH(AF$4&amp;$D13,INDEX(INDIRECT($B$1),0,1),0),AF$2),"")</f>
        <v>2.3760358282603401E-2</v>
      </c>
      <c r="AG13" s="70">
        <f t="array" aca="1" ref="AG13" ca="1">_xlfn.IFNA(INDEX(INDIRECT($B$1),MATCH(AG$4&amp;$D13,INDEX(INDIRECT($B$1),0,1),0),AG$2),"")</f>
        <v>3.7696597616095097E-2</v>
      </c>
    </row>
    <row r="14" spans="1:33">
      <c r="A14" s="48">
        <v>7</v>
      </c>
      <c r="B14" s="1" t="s">
        <v>13</v>
      </c>
      <c r="C14" s="1" t="s">
        <v>50</v>
      </c>
      <c r="D14" s="1" t="str">
        <f t="shared" si="1"/>
        <v>_7_London_Both</v>
      </c>
      <c r="F14" s="71" t="str">
        <f t="shared" ca="1" si="2"/>
        <v>Retail </v>
      </c>
      <c r="G14" s="72" t="s">
        <v>50</v>
      </c>
      <c r="H14" s="73">
        <f t="array" aca="1" ref="H14" ca="1">_xlfn.IFNA(ROUND(INDEX(INDIRECT($B$1),MATCH(H$4&amp;$D14,INDEX(INDIRECT($B$1),0,1),0),H$2),-3),"")</f>
        <v>24000</v>
      </c>
      <c r="I14" s="74">
        <f t="array" aca="1" ref="I14" ca="1">_xlfn.IFNA(ROUND(INDEX(INDIRECT($B$1),MATCH(I$4&amp;$D14,INDEX(INDIRECT($B$1),0,1),0),I$2),-3),"")</f>
        <v>32000</v>
      </c>
      <c r="J14" s="74">
        <f t="array" aca="1" ref="J14" ca="1">_xlfn.IFNA(ROUND(INDEX(INDIRECT($B$1),MATCH(J$4&amp;$D14,INDEX(INDIRECT($B$1),0,1),0),J$2),-3),"")</f>
        <v>23000</v>
      </c>
      <c r="K14" s="74">
        <f t="array" aca="1" ref="K14" ca="1">_xlfn.IFNA(ROUND(INDEX(INDIRECT($B$1),MATCH(K$4&amp;$D14,INDEX(INDIRECT($B$1),0,1),0),K$2),-3),"")</f>
        <v>37000</v>
      </c>
      <c r="L14" s="74">
        <f t="array" aca="1" ref="L14" ca="1">_xlfn.IFNA(ROUND(INDEX(INDIRECT($B$1),MATCH(L$4&amp;$D14,INDEX(INDIRECT($B$1),0,1),0),L$2),-3),"")</f>
        <v>37000</v>
      </c>
      <c r="M14" s="74">
        <f t="array" aca="1" ref="M14" ca="1">_xlfn.IFNA(ROUND(INDEX(INDIRECT($B$1),MATCH(M$4&amp;$D14,INDEX(INDIRECT($B$1),0,1),0),M$2),-3),"")</f>
        <v>12000</v>
      </c>
      <c r="N14" s="74">
        <f t="array" aca="1" ref="N14" ca="1">_xlfn.IFNA(ROUND(INDEX(INDIRECT($B$1),MATCH(N$4&amp;$D14,INDEX(INDIRECT($B$1),0,1),0),N$2),-3),"")</f>
        <v>33000</v>
      </c>
      <c r="O14" s="75">
        <f t="array" aca="1" ref="O14" ca="1">_xlfn.IFNA(ROUND(INDEX(INDIRECT($B$1),MATCH(O$4&amp;$D14,INDEX(INDIRECT($B$1),0,1),0),O$2),-3),"")</f>
        <v>25000</v>
      </c>
      <c r="P14" s="76">
        <f t="shared" ca="1" si="3"/>
        <v>2000</v>
      </c>
      <c r="Q14" s="77">
        <f t="shared" ca="1" si="4"/>
        <v>8.6956521739130377E-2</v>
      </c>
      <c r="R14" s="78">
        <f t="array" aca="1" ref="R14" ca="1">_xlfn.IFNA(INDEX(INDIRECT($B$1),MATCH(R$4&amp;$D14,INDEX(INDIRECT($B$1),0,1),0),R$2),"")</f>
        <v>4.4822459030332801E-2</v>
      </c>
      <c r="S14" s="79">
        <f t="array" aca="1" ref="S14" ca="1">_xlfn.IFNA(INDEX(INDIRECT($B$1),MATCH(S$4&amp;$D14,INDEX(INDIRECT($B$1),0,1),0),S$2),"")</f>
        <v>5.9261001481760202E-2</v>
      </c>
      <c r="T14" s="79">
        <f t="array" aca="1" ref="T14" ca="1">_xlfn.IFNA(INDEX(INDIRECT($B$1),MATCH(T$4&amp;$D14,INDEX(INDIRECT($B$1),0,1),0),T$2),"")</f>
        <v>4.3747116919983398E-2</v>
      </c>
      <c r="U14" s="79">
        <f t="array" aca="1" ref="U14" ca="1">_xlfn.IFNA(INDEX(INDIRECT($B$1),MATCH(U$4&amp;$D14,INDEX(INDIRECT($B$1),0,1),0),U$2),"")</f>
        <v>7.7429315365543094E-2</v>
      </c>
      <c r="V14" s="79">
        <f t="array" aca="1" ref="V14" ca="1">_xlfn.IFNA(INDEX(INDIRECT($B$1),MATCH(V$4&amp;$D14,INDEX(INDIRECT($B$1),0,1),0),V$2),"")</f>
        <v>6.9787667205281401E-2</v>
      </c>
      <c r="W14" s="79">
        <f t="array" aca="1" ref="W14" ca="1">_xlfn.IFNA(INDEX(INDIRECT($B$1),MATCH(W$4&amp;$D14,INDEX(INDIRECT($B$1),0,1),0),W$2),"")</f>
        <v>2.5413390767363001E-2</v>
      </c>
      <c r="X14" s="79">
        <f t="array" aca="1" ref="X14" ca="1">_xlfn.IFNA(INDEX(INDIRECT($B$1),MATCH(X$4&amp;$D14,INDEX(INDIRECT($B$1),0,1),0),X$2),"")</f>
        <v>6.9930381882003304E-2</v>
      </c>
      <c r="Y14" s="80">
        <f t="array" aca="1" ref="Y14" ca="1">_xlfn.IFNA(INDEX(INDIRECT($B$1),MATCH(Y$4&amp;$D14,INDEX(INDIRECT($B$1),0,1),0),Y$2),"")</f>
        <v>5.3778827194451803E-2</v>
      </c>
      <c r="Z14" s="78">
        <f t="array" aca="1" ref="Z14" ca="1">_xlfn.IFNA(INDEX(INDIRECT($B$1),MATCH(Z$4&amp;$D14,INDEX(INDIRECT($B$1),0,1),0),Z$2),"")</f>
        <v>5.3404597877397202E-2</v>
      </c>
      <c r="AA14" s="79">
        <f t="array" aca="1" ref="AA14" ca="1">_xlfn.IFNA(INDEX(INDIRECT($B$1),MATCH(AA$4&amp;$D14,INDEX(INDIRECT($B$1),0,1),0),AA$2),"")</f>
        <v>7.0968650536574404E-2</v>
      </c>
      <c r="AB14" s="79">
        <f t="array" aca="1" ref="AB14" ca="1">_xlfn.IFNA(INDEX(INDIRECT($B$1),MATCH(AB$4&amp;$D14,INDEX(INDIRECT($B$1),0,1),0),AB$2),"")</f>
        <v>4.7755297034177302E-2</v>
      </c>
      <c r="AC14" s="79">
        <f t="array" aca="1" ref="AC14" ca="1">_xlfn.IFNA(INDEX(INDIRECT($B$1),MATCH(AC$4&amp;$D14,INDEX(INDIRECT($B$1),0,1),0),AC$2),"")</f>
        <v>8.3343519537138894E-2</v>
      </c>
      <c r="AD14" s="79">
        <f t="array" aca="1" ref="AD14" ca="1">_xlfn.IFNA(INDEX(INDIRECT($B$1),MATCH(AD$4&amp;$D14,INDEX(INDIRECT($B$1),0,1),0),AD$2),"")</f>
        <v>9.1946015976458503E-2</v>
      </c>
      <c r="AE14" s="79">
        <f t="array" aca="1" ref="AE14" ca="1">_xlfn.IFNA(INDEX(INDIRECT($B$1),MATCH(AE$4&amp;$D14,INDEX(INDIRECT($B$1),0,1),0),AE$2),"")</f>
        <v>2.6591180449314002E-2</v>
      </c>
      <c r="AF14" s="79">
        <f t="array" aca="1" ref="AF14" ca="1">_xlfn.IFNA(INDEX(INDIRECT($B$1),MATCH(AF$4&amp;$D14,INDEX(INDIRECT($B$1),0,1),0),AF$2),"")</f>
        <v>8.4079755423851502E-2</v>
      </c>
      <c r="AG14" s="80">
        <f t="array" aca="1" ref="AG14" ca="1">_xlfn.IFNA(INDEX(INDIRECT($B$1),MATCH(AG$4&amp;$D14,INDEX(INDIRECT($B$1),0,1),0),AG$2),"")</f>
        <v>5.8957261829738497E-2</v>
      </c>
    </row>
    <row r="15" spans="1:33">
      <c r="A15" s="48">
        <v>8</v>
      </c>
      <c r="B15" s="1" t="s">
        <v>13</v>
      </c>
      <c r="C15" s="1" t="s">
        <v>51</v>
      </c>
      <c r="D15" s="1" t="str">
        <f t="shared" si="1"/>
        <v>_8_London_Evening</v>
      </c>
      <c r="F15" s="82" t="str">
        <f t="shared" ca="1" si="2"/>
        <v>Transport and storage </v>
      </c>
      <c r="G15" s="83" t="s">
        <v>51</v>
      </c>
      <c r="H15" s="84">
        <f t="array" aca="1" ref="H15" ca="1">_xlfn.IFNA(ROUND(INDEX(INDIRECT($B$1),MATCH(H$4&amp;$D15,INDEX(INDIRECT($B$1),0,1),0),H$2),-3),"")</f>
        <v>44000</v>
      </c>
      <c r="I15" s="85">
        <f t="array" aca="1" ref="I15" ca="1">_xlfn.IFNA(ROUND(INDEX(INDIRECT($B$1),MATCH(I$4&amp;$D15,INDEX(INDIRECT($B$1),0,1),0),I$2),-3),"")</f>
        <v>57000</v>
      </c>
      <c r="J15" s="85">
        <f t="array" aca="1" ref="J15" ca="1">_xlfn.IFNA(ROUND(INDEX(INDIRECT($B$1),MATCH(J$4&amp;$D15,INDEX(INDIRECT($B$1),0,1),0),J$2),-3),"")</f>
        <v>54000</v>
      </c>
      <c r="K15" s="85">
        <f t="array" aca="1" ref="K15" ca="1">_xlfn.IFNA(ROUND(INDEX(INDIRECT($B$1),MATCH(K$4&amp;$D15,INDEX(INDIRECT($B$1),0,1),0),K$2),-3),"")</f>
        <v>53000</v>
      </c>
      <c r="L15" s="85">
        <f t="array" aca="1" ref="L15" ca="1">_xlfn.IFNA(ROUND(INDEX(INDIRECT($B$1),MATCH(L$4&amp;$D15,INDEX(INDIRECT($B$1),0,1),0),L$2),-3),"")</f>
        <v>55000</v>
      </c>
      <c r="M15" s="85">
        <f t="array" aca="1" ref="M15" ca="1">_xlfn.IFNA(ROUND(INDEX(INDIRECT($B$1),MATCH(M$4&amp;$D15,INDEX(INDIRECT($B$1),0,1),0),M$2),-3),"")</f>
        <v>39000</v>
      </c>
      <c r="N15" s="85">
        <f t="array" aca="1" ref="N15" ca="1">_xlfn.IFNA(ROUND(INDEX(INDIRECT($B$1),MATCH(N$4&amp;$D15,INDEX(INDIRECT($B$1),0,1),0),N$2),-3),"")</f>
        <v>37000</v>
      </c>
      <c r="O15" s="86">
        <f t="array" aca="1" ref="O15" ca="1">_xlfn.IFNA(ROUND(INDEX(INDIRECT($B$1),MATCH(O$4&amp;$D15,INDEX(INDIRECT($B$1),0,1),0),O$2),-3),"")</f>
        <v>31000</v>
      </c>
      <c r="P15" s="87">
        <f t="shared" ca="1" si="3"/>
        <v>-23000</v>
      </c>
      <c r="Q15" s="88">
        <f t="shared" ca="1" si="4"/>
        <v>-0.42592592592592593</v>
      </c>
      <c r="R15" s="89">
        <f t="array" aca="1" ref="R15" ca="1">_xlfn.IFNA(INDEX(INDIRECT($B$1),MATCH(R$4&amp;$D15,INDEX(INDIRECT($B$1),0,1),0),R$2),"")</f>
        <v>4.8803535425534103E-2</v>
      </c>
      <c r="S15" s="90">
        <f t="array" aca="1" ref="S15" ca="1">_xlfn.IFNA(INDEX(INDIRECT($B$1),MATCH(S$4&amp;$D15,INDEX(INDIRECT($B$1),0,1),0),S$2),"")</f>
        <v>6.17518512332276E-2</v>
      </c>
      <c r="T15" s="90">
        <f t="array" aca="1" ref="T15" ca="1">_xlfn.IFNA(INDEX(INDIRECT($B$1),MATCH(T$4&amp;$D15,INDEX(INDIRECT($B$1),0,1),0),T$2),"")</f>
        <v>5.41230461812858E-2</v>
      </c>
      <c r="U15" s="90">
        <f t="array" aca="1" ref="U15" ca="1">_xlfn.IFNA(INDEX(INDIRECT($B$1),MATCH(U$4&amp;$D15,INDEX(INDIRECT($B$1),0,1),0),U$2),"")</f>
        <v>5.9945101413141098E-2</v>
      </c>
      <c r="V15" s="90">
        <f t="array" aca="1" ref="V15" ca="1">_xlfn.IFNA(INDEX(INDIRECT($B$1),MATCH(V$4&amp;$D15,INDEX(INDIRECT($B$1),0,1),0),V$2),"")</f>
        <v>6.1511849814243E-2</v>
      </c>
      <c r="W15" s="90">
        <f t="array" aca="1" ref="W15" ca="1">_xlfn.IFNA(INDEX(INDIRECT($B$1),MATCH(W$4&amp;$D15,INDEX(INDIRECT($B$1),0,1),0),W$2),"")</f>
        <v>4.2858281119843501E-2</v>
      </c>
      <c r="X15" s="90">
        <f t="array" aca="1" ref="X15" ca="1">_xlfn.IFNA(INDEX(INDIRECT($B$1),MATCH(X$4&amp;$D15,INDEX(INDIRECT($B$1),0,1),0),X$2),"")</f>
        <v>3.9184767061351801E-2</v>
      </c>
      <c r="Y15" s="91">
        <f t="array" aca="1" ref="Y15" ca="1">_xlfn.IFNA(INDEX(INDIRECT($B$1),MATCH(Y$4&amp;$D15,INDEX(INDIRECT($B$1),0,1),0),Y$2),"")</f>
        <v>3.6759054582553997E-2</v>
      </c>
      <c r="Z15" s="89">
        <f t="array" aca="1" ref="Z15" ca="1">_xlfn.IFNA(INDEX(INDIRECT($B$1),MATCH(Z$4&amp;$D15,INDEX(INDIRECT($B$1),0,1),0),Z$2),"")</f>
        <v>0.16096617319111201</v>
      </c>
      <c r="AA15" s="90">
        <f t="array" aca="1" ref="AA15" ca="1">_xlfn.IFNA(INDEX(INDIRECT($B$1),MATCH(AA$4&amp;$D15,INDEX(INDIRECT($B$1),0,1),0),AA$2),"")</f>
        <v>0.209251101321586</v>
      </c>
      <c r="AB15" s="90">
        <f t="array" aca="1" ref="AB15" ca="1">_xlfn.IFNA(INDEX(INDIRECT($B$1),MATCH(AB$4&amp;$D15,INDEX(INDIRECT($B$1),0,1),0),AB$2),"")</f>
        <v>0.203388691239239</v>
      </c>
      <c r="AC15" s="90">
        <f t="array" aca="1" ref="AC15" ca="1">_xlfn.IFNA(INDEX(INDIRECT($B$1),MATCH(AC$4&amp;$D15,INDEX(INDIRECT($B$1),0,1),0),AC$2),"")</f>
        <v>0.187982931081949</v>
      </c>
      <c r="AD15" s="90">
        <f t="array" aca="1" ref="AD15" ca="1">_xlfn.IFNA(INDEX(INDIRECT($B$1),MATCH(AD$4&amp;$D15,INDEX(INDIRECT($B$1),0,1),0),AD$2),"")</f>
        <v>0.19415334965297801</v>
      </c>
      <c r="AE15" s="90">
        <f t="array" aca="1" ref="AE15" ca="1">_xlfn.IFNA(INDEX(INDIRECT($B$1),MATCH(AE$4&amp;$D15,INDEX(INDIRECT($B$1),0,1),0),AE$2),"")</f>
        <v>0.161405423100005</v>
      </c>
      <c r="AF15" s="90">
        <f t="array" aca="1" ref="AF15" ca="1">_xlfn.IFNA(INDEX(INDIRECT($B$1),MATCH(AF$4&amp;$D15,INDEX(INDIRECT($B$1),0,1),0),AF$2),"")</f>
        <v>0.16034261241969999</v>
      </c>
      <c r="AG15" s="91">
        <f t="array" aca="1" ref="AG15" ca="1">_xlfn.IFNA(INDEX(INDIRECT($B$1),MATCH(AG$4&amp;$D15,INDEX(INDIRECT($B$1),0,1),0),AG$2),"")</f>
        <v>0.126983194610057</v>
      </c>
    </row>
    <row r="16" spans="1:33">
      <c r="A16" s="48">
        <v>8</v>
      </c>
      <c r="B16" s="1" t="s">
        <v>13</v>
      </c>
      <c r="C16" s="1" t="s">
        <v>52</v>
      </c>
      <c r="D16" s="1" t="str">
        <f t="shared" si="1"/>
        <v>_8_London_Night</v>
      </c>
      <c r="F16" s="92" t="str">
        <f t="shared" ca="1" si="2"/>
        <v>Transport and storage </v>
      </c>
      <c r="G16" s="93" t="s">
        <v>52</v>
      </c>
      <c r="H16" s="94">
        <f t="array" aca="1" ref="H16" ca="1">_xlfn.IFNA(ROUND(INDEX(INDIRECT($B$1),MATCH(H$4&amp;$D16,INDEX(INDIRECT($B$1),0,1),0),H$2),-3),"")</f>
        <v>17000</v>
      </c>
      <c r="I16" s="95">
        <f t="array" aca="1" ref="I16" ca="1">_xlfn.IFNA(ROUND(INDEX(INDIRECT($B$1),MATCH(I$4&amp;$D16,INDEX(INDIRECT($B$1),0,1),0),I$2),-3),"")</f>
        <v>15000</v>
      </c>
      <c r="J16" s="95">
        <f t="array" aca="1" ref="J16" ca="1">_xlfn.IFNA(ROUND(INDEX(INDIRECT($B$1),MATCH(J$4&amp;$D16,INDEX(INDIRECT($B$1),0,1),0),J$2),-3),"")</f>
        <v>7000</v>
      </c>
      <c r="K16" s="95">
        <f t="array" aca="1" ref="K16" ca="1">_xlfn.IFNA(ROUND(INDEX(INDIRECT($B$1),MATCH(K$4&amp;$D16,INDEX(INDIRECT($B$1),0,1),0),K$2),-3),"")</f>
        <v>8000</v>
      </c>
      <c r="L16" s="95">
        <f t="array" aca="1" ref="L16" ca="1">_xlfn.IFNA(ROUND(INDEX(INDIRECT($B$1),MATCH(L$4&amp;$D16,INDEX(INDIRECT($B$1),0,1),0),L$2),-3),"")</f>
        <v>15000</v>
      </c>
      <c r="M16" s="95">
        <f t="array" aca="1" ref="M16" ca="1">_xlfn.IFNA(ROUND(INDEX(INDIRECT($B$1),MATCH(M$4&amp;$D16,INDEX(INDIRECT($B$1),0,1),0),M$2),-3),"")</f>
        <v>9000</v>
      </c>
      <c r="N16" s="95">
        <f t="array" aca="1" ref="N16" ca="1">_xlfn.IFNA(ROUND(INDEX(INDIRECT($B$1),MATCH(N$4&amp;$D16,INDEX(INDIRECT($B$1),0,1),0),N$2),-3),"")</f>
        <v>14000</v>
      </c>
      <c r="O16" s="96">
        <f t="array" aca="1" ref="O16" ca="1">_xlfn.IFNA(ROUND(INDEX(INDIRECT($B$1),MATCH(O$4&amp;$D16,INDEX(INDIRECT($B$1),0,1),0),O$2),-3),"")</f>
        <v>10000</v>
      </c>
      <c r="P16" s="97">
        <f t="shared" ca="1" si="3"/>
        <v>3000</v>
      </c>
      <c r="Q16" s="67">
        <f t="shared" ca="1" si="4"/>
        <v>0.4285714285714286</v>
      </c>
      <c r="R16" s="68">
        <f t="array" aca="1" ref="R16" ca="1">_xlfn.IFNA(INDEX(INDIRECT($B$1),MATCH(R$4&amp;$D16,INDEX(INDIRECT($B$1),0,1),0),R$2),"")</f>
        <v>0.201263551074602</v>
      </c>
      <c r="S16" s="69">
        <f t="array" aca="1" ref="S16" ca="1">_xlfn.IFNA(INDEX(INDIRECT($B$1),MATCH(S$4&amp;$D16,INDEX(INDIRECT($B$1),0,1),0),S$2),"")</f>
        <v>0.19921978312615701</v>
      </c>
      <c r="T16" s="69">
        <f t="array" aca="1" ref="T16" ca="1">_xlfn.IFNA(INDEX(INDIRECT($B$1),MATCH(T$4&amp;$D16,INDEX(INDIRECT($B$1),0,1),0),T$2),"")</f>
        <v>9.76040573627142E-2</v>
      </c>
      <c r="U16" s="69">
        <f t="array" aca="1" ref="U16" ca="1">_xlfn.IFNA(INDEX(INDIRECT($B$1),MATCH(U$4&amp;$D16,INDEX(INDIRECT($B$1),0,1),0),U$2),"")</f>
        <v>8.6352521313858996E-2</v>
      </c>
      <c r="V16" s="69">
        <f t="array" aca="1" ref="V16" ca="1">_xlfn.IFNA(INDEX(INDIRECT($B$1),MATCH(V$4&amp;$D16,INDEX(INDIRECT($B$1),0,1),0),V$2),"")</f>
        <v>0.148699733603958</v>
      </c>
      <c r="W16" s="69">
        <f t="array" aca="1" ref="W16" ca="1">_xlfn.IFNA(INDEX(INDIRECT($B$1),MATCH(W$4&amp;$D16,INDEX(INDIRECT($B$1),0,1),0),W$2),"")</f>
        <v>0.1133985595869</v>
      </c>
      <c r="X16" s="69">
        <f t="array" aca="1" ref="X16" ca="1">_xlfn.IFNA(INDEX(INDIRECT($B$1),MATCH(X$4&amp;$D16,INDEX(INDIRECT($B$1),0,1),0),X$2),"")</f>
        <v>0.222195377305307</v>
      </c>
      <c r="Y16" s="70">
        <f t="array" aca="1" ref="Y16" ca="1">_xlfn.IFNA(INDEX(INDIRECT($B$1),MATCH(Y$4&amp;$D16,INDEX(INDIRECT($B$1),0,1),0),Y$2),"")</f>
        <v>0.11381276997840201</v>
      </c>
      <c r="Z16" s="68">
        <f t="array" aca="1" ref="Z16" ca="1">_xlfn.IFNA(INDEX(INDIRECT($B$1),MATCH(Z$4&amp;$D16,INDEX(INDIRECT($B$1),0,1),0),Z$2),"")</f>
        <v>6.1769526317203602E-2</v>
      </c>
      <c r="AA16" s="69">
        <f t="array" aca="1" ref="AA16" ca="1">_xlfn.IFNA(INDEX(INDIRECT($B$1),MATCH(AA$4&amp;$D16,INDEX(INDIRECT($B$1),0,1),0),AA$2),"")</f>
        <v>5.6844230206869198E-2</v>
      </c>
      <c r="AB16" s="69">
        <f t="array" aca="1" ref="AB16" ca="1">_xlfn.IFNA(INDEX(INDIRECT($B$1),MATCH(AB$4&amp;$D16,INDEX(INDIRECT($B$1),0,1),0),AB$2),"")</f>
        <v>2.6795531037396601E-2</v>
      </c>
      <c r="AC16" s="69">
        <f t="array" aca="1" ref="AC16" ca="1">_xlfn.IFNA(INDEX(INDIRECT($B$1),MATCH(AC$4&amp;$D16,INDEX(INDIRECT($B$1),0,1),0),AC$2),"")</f>
        <v>2.9976140222079499E-2</v>
      </c>
      <c r="AD16" s="69">
        <f t="array" aca="1" ref="AD16" ca="1">_xlfn.IFNA(INDEX(INDIRECT($B$1),MATCH(AD$4&amp;$D16,INDEX(INDIRECT($B$1),0,1),0),AD$2),"")</f>
        <v>5.3735640087649299E-2</v>
      </c>
      <c r="AE16" s="69">
        <f t="array" aca="1" ref="AE16" ca="1">_xlfn.IFNA(INDEX(INDIRECT($B$1),MATCH(AE$4&amp;$D16,INDEX(INDIRECT($B$1),0,1),0),AE$2),"")</f>
        <v>3.6423154563806001E-2</v>
      </c>
      <c r="AF16" s="69">
        <f t="array" aca="1" ref="AF16" ca="1">_xlfn.IFNA(INDEX(INDIRECT($B$1),MATCH(AF$4&amp;$D16,INDEX(INDIRECT($B$1),0,1),0),AF$2),"")</f>
        <v>6.3017844396859396E-2</v>
      </c>
      <c r="AG16" s="70">
        <f t="array" aca="1" ref="AG16" ca="1">_xlfn.IFNA(INDEX(INDIRECT($B$1),MATCH(AG$4&amp;$D16,INDEX(INDIRECT($B$1),0,1),0),AG$2),"")</f>
        <v>3.9619837526359399E-2</v>
      </c>
    </row>
    <row r="17" spans="1:33">
      <c r="A17" s="48">
        <v>8</v>
      </c>
      <c r="B17" s="1" t="s">
        <v>13</v>
      </c>
      <c r="C17" s="1" t="s">
        <v>50</v>
      </c>
      <c r="D17" s="1" t="str">
        <f t="shared" si="1"/>
        <v>_8_London_Both</v>
      </c>
      <c r="F17" s="71" t="str">
        <f t="shared" ca="1" si="2"/>
        <v>Transport and storage </v>
      </c>
      <c r="G17" s="72" t="s">
        <v>50</v>
      </c>
      <c r="H17" s="73">
        <f t="array" aca="1" ref="H17" ca="1">_xlfn.IFNA(ROUND(INDEX(INDIRECT($B$1),MATCH(H$4&amp;$D17,INDEX(INDIRECT($B$1),0,1),0),H$2),-3),"")</f>
        <v>83000</v>
      </c>
      <c r="I17" s="74">
        <f t="array" aca="1" ref="I17" ca="1">_xlfn.IFNA(ROUND(INDEX(INDIRECT($B$1),MATCH(I$4&amp;$D17,INDEX(INDIRECT($B$1),0,1),0),I$2),-3),"")</f>
        <v>86000</v>
      </c>
      <c r="J17" s="74">
        <f t="array" aca="1" ref="J17" ca="1">_xlfn.IFNA(ROUND(INDEX(INDIRECT($B$1),MATCH(J$4&amp;$D17,INDEX(INDIRECT($B$1),0,1),0),J$2),-3),"")</f>
        <v>82000</v>
      </c>
      <c r="K17" s="74">
        <f t="array" aca="1" ref="K17" ca="1">_xlfn.IFNA(ROUND(INDEX(INDIRECT($B$1),MATCH(K$4&amp;$D17,INDEX(INDIRECT($B$1),0,1),0),K$2),-3),"")</f>
        <v>87000</v>
      </c>
      <c r="L17" s="74">
        <f t="array" aca="1" ref="L17" ca="1">_xlfn.IFNA(ROUND(INDEX(INDIRECT($B$1),MATCH(L$4&amp;$D17,INDEX(INDIRECT($B$1),0,1),0),L$2),-3),"")</f>
        <v>81000</v>
      </c>
      <c r="M17" s="74">
        <f t="array" aca="1" ref="M17" ca="1">_xlfn.IFNA(ROUND(INDEX(INDIRECT($B$1),MATCH(M$4&amp;$D17,INDEX(INDIRECT($B$1),0,1),0),M$2),-3),"")</f>
        <v>58000</v>
      </c>
      <c r="N17" s="74">
        <f t="array" aca="1" ref="N17" ca="1">_xlfn.IFNA(ROUND(INDEX(INDIRECT($B$1),MATCH(N$4&amp;$D17,INDEX(INDIRECT($B$1),0,1),0),N$2),-3),"")</f>
        <v>54000</v>
      </c>
      <c r="O17" s="75">
        <f t="array" aca="1" ref="O17" ca="1">_xlfn.IFNA(ROUND(INDEX(INDIRECT($B$1),MATCH(O$4&amp;$D17,INDEX(INDIRECT($B$1),0,1),0),O$2),-3),"")</f>
        <v>71000</v>
      </c>
      <c r="P17" s="76">
        <f t="shared" ca="1" si="3"/>
        <v>-11000</v>
      </c>
      <c r="Q17" s="77">
        <f t="shared" ca="1" si="4"/>
        <v>-0.13414634146341464</v>
      </c>
      <c r="R17" s="78">
        <f t="array" aca="1" ref="R17" ca="1">_xlfn.IFNA(INDEX(INDIRECT($B$1),MATCH(R$4&amp;$D17,INDEX(INDIRECT($B$1),0,1),0),R$2),"")</f>
        <v>0.15614550752747999</v>
      </c>
      <c r="S17" s="79">
        <f t="array" aca="1" ref="S17" ca="1">_xlfn.IFNA(INDEX(INDIRECT($B$1),MATCH(S$4&amp;$D17,INDEX(INDIRECT($B$1),0,1),0),S$2),"")</f>
        <v>0.15724063315850101</v>
      </c>
      <c r="T17" s="79">
        <f t="array" aca="1" ref="T17" ca="1">_xlfn.IFNA(INDEX(INDIRECT($B$1),MATCH(T$4&amp;$D17,INDEX(INDIRECT($B$1),0,1),0),T$2),"")</f>
        <v>0.15330534035129201</v>
      </c>
      <c r="U17" s="79">
        <f t="array" aca="1" ref="U17" ca="1">_xlfn.IFNA(INDEX(INDIRECT($B$1),MATCH(U$4&amp;$D17,INDEX(INDIRECT($B$1),0,1),0),U$2),"")</f>
        <v>0.18256197833158</v>
      </c>
      <c r="V17" s="79">
        <f t="array" aca="1" ref="V17" ca="1">_xlfn.IFNA(INDEX(INDIRECT($B$1),MATCH(V$4&amp;$D17,INDEX(INDIRECT($B$1),0,1),0),V$2),"")</f>
        <v>0.15387580236298701</v>
      </c>
      <c r="W17" s="79">
        <f t="array" aca="1" ref="W17" ca="1">_xlfn.IFNA(INDEX(INDIRECT($B$1),MATCH(W$4&amp;$D17,INDEX(INDIRECT($B$1),0,1),0),W$2),"")</f>
        <v>0.12694438121253501</v>
      </c>
      <c r="X17" s="79">
        <f t="array" aca="1" ref="X17" ca="1">_xlfn.IFNA(INDEX(INDIRECT($B$1),MATCH(X$4&amp;$D17,INDEX(INDIRECT($B$1),0,1),0),X$2),"")</f>
        <v>0.115710497921494</v>
      </c>
      <c r="Y17" s="80">
        <f t="array" aca="1" ref="Y17" ca="1">_xlfn.IFNA(INDEX(INDIRECT($B$1),MATCH(Y$4&amp;$D17,INDEX(INDIRECT($B$1),0,1),0),Y$2),"")</f>
        <v>0.15496683829574201</v>
      </c>
      <c r="Z17" s="78">
        <f t="array" aca="1" ref="Z17" ca="1">_xlfn.IFNA(INDEX(INDIRECT($B$1),MATCH(Z$4&amp;$D17,INDEX(INDIRECT($B$1),0,1),0),Z$2),"")</f>
        <v>0.30425768200829301</v>
      </c>
      <c r="AA17" s="79">
        <f t="array" aca="1" ref="AA17" ca="1">_xlfn.IFNA(INDEX(INDIRECT($B$1),MATCH(AA$4&amp;$D17,INDEX(INDIRECT($B$1),0,1),0),AA$2),"")</f>
        <v>0.315322283957022</v>
      </c>
      <c r="AB17" s="79">
        <f t="array" aca="1" ref="AB17" ca="1">_xlfn.IFNA(INDEX(INDIRECT($B$1),MATCH(AB$4&amp;$D17,INDEX(INDIRECT($B$1),0,1),0),AB$2),"")</f>
        <v>0.31114696011638099</v>
      </c>
      <c r="AC17" s="79">
        <f t="array" aca="1" ref="AC17" ca="1">_xlfn.IFNA(INDEX(INDIRECT($B$1),MATCH(AC$4&amp;$D17,INDEX(INDIRECT($B$1),0,1),0),AC$2),"")</f>
        <v>0.30981003946040198</v>
      </c>
      <c r="AD17" s="79">
        <f t="array" aca="1" ref="AD17" ca="1">_xlfn.IFNA(INDEX(INDIRECT($B$1),MATCH(AD$4&amp;$D17,INDEX(INDIRECT($B$1),0,1),0),AD$2),"")</f>
        <v>0.28550210413400401</v>
      </c>
      <c r="AE17" s="79">
        <f t="array" aca="1" ref="AE17" ca="1">_xlfn.IFNA(INDEX(INDIRECT($B$1),MATCH(AE$4&amp;$D17,INDEX(INDIRECT($B$1),0,1),0),AE$2),"")</f>
        <v>0.23731791150635601</v>
      </c>
      <c r="AF17" s="79">
        <f t="array" aca="1" ref="AF17" ca="1">_xlfn.IFNA(INDEX(INDIRECT($B$1),MATCH(AF$4&amp;$D17,INDEX(INDIRECT($B$1),0,1),0),AF$2),"")</f>
        <v>0.23698501070663799</v>
      </c>
      <c r="AG17" s="80">
        <f t="array" aca="1" ref="AG17" ca="1">_xlfn.IFNA(INDEX(INDIRECT($B$1),MATCH(AG$4&amp;$D17,INDEX(INDIRECT($B$1),0,1),0),AG$2),"")</f>
        <v>0.29453193376526499</v>
      </c>
    </row>
    <row r="18" spans="1:33">
      <c r="A18" s="48">
        <v>9</v>
      </c>
      <c r="B18" s="1" t="s">
        <v>13</v>
      </c>
      <c r="C18" s="1" t="s">
        <v>51</v>
      </c>
      <c r="D18" s="1" t="str">
        <f t="shared" si="1"/>
        <v>_9_London_Evening</v>
      </c>
      <c r="F18" s="82" t="str">
        <f t="shared" ca="1" si="2"/>
        <v>Hospitality </v>
      </c>
      <c r="G18" s="83" t="s">
        <v>51</v>
      </c>
      <c r="H18" s="84">
        <f t="array" aca="1" ref="H18" ca="1">_xlfn.IFNA(ROUND(INDEX(INDIRECT($B$1),MATCH(H$4&amp;$D18,INDEX(INDIRECT($B$1),0,1),0),H$2),-3),"")</f>
        <v>59000</v>
      </c>
      <c r="I18" s="85">
        <f t="array" aca="1" ref="I18" ca="1">_xlfn.IFNA(ROUND(INDEX(INDIRECT($B$1),MATCH(I$4&amp;$D18,INDEX(INDIRECT($B$1),0,1),0),I$2),-3),"")</f>
        <v>59000</v>
      </c>
      <c r="J18" s="85">
        <f t="array" aca="1" ref="J18" ca="1">_xlfn.IFNA(ROUND(INDEX(INDIRECT($B$1),MATCH(J$4&amp;$D18,INDEX(INDIRECT($B$1),0,1),0),J$2),-3),"")</f>
        <v>89000</v>
      </c>
      <c r="K18" s="85">
        <f t="array" aca="1" ref="K18" ca="1">_xlfn.IFNA(ROUND(INDEX(INDIRECT($B$1),MATCH(K$4&amp;$D18,INDEX(INDIRECT($B$1),0,1),0),K$2),-3),"")</f>
        <v>80000</v>
      </c>
      <c r="L18" s="85">
        <f t="array" aca="1" ref="L18" ca="1">_xlfn.IFNA(ROUND(INDEX(INDIRECT($B$1),MATCH(L$4&amp;$D18,INDEX(INDIRECT($B$1),0,1),0),L$2),-3),"")</f>
        <v>65000</v>
      </c>
      <c r="M18" s="85">
        <f t="array" aca="1" ref="M18" ca="1">_xlfn.IFNA(ROUND(INDEX(INDIRECT($B$1),MATCH(M$4&amp;$D18,INDEX(INDIRECT($B$1),0,1),0),M$2),-3),"")</f>
        <v>59000</v>
      </c>
      <c r="N18" s="85">
        <f t="array" aca="1" ref="N18" ca="1">_xlfn.IFNA(ROUND(INDEX(INDIRECT($B$1),MATCH(N$4&amp;$D18,INDEX(INDIRECT($B$1),0,1),0),N$2),-3),"")</f>
        <v>73000</v>
      </c>
      <c r="O18" s="86">
        <f t="array" aca="1" ref="O18" ca="1">_xlfn.IFNA(ROUND(INDEX(INDIRECT($B$1),MATCH(O$4&amp;$D18,INDEX(INDIRECT($B$1),0,1),0),O$2),-3),"")</f>
        <v>58000</v>
      </c>
      <c r="P18" s="87">
        <f t="shared" ca="1" si="3"/>
        <v>-31000</v>
      </c>
      <c r="Q18" s="88">
        <f t="shared" ca="1" si="4"/>
        <v>-0.348314606741573</v>
      </c>
      <c r="R18" s="89">
        <f t="array" aca="1" ref="R18" ca="1">_xlfn.IFNA(INDEX(INDIRECT($B$1),MATCH(R$4&amp;$D18,INDEX(INDIRECT($B$1),0,1),0),R$2),"")</f>
        <v>6.5425737734965295E-2</v>
      </c>
      <c r="S18" s="90">
        <f t="array" aca="1" ref="S18" ca="1">_xlfn.IFNA(INDEX(INDIRECT($B$1),MATCH(S$4&amp;$D18,INDEX(INDIRECT($B$1),0,1),0),S$2),"")</f>
        <v>6.4088859194922299E-2</v>
      </c>
      <c r="T18" s="90">
        <f t="array" aca="1" ref="T18" ca="1">_xlfn.IFNA(INDEX(INDIRECT($B$1),MATCH(T$4&amp;$D18,INDEX(INDIRECT($B$1),0,1),0),T$2),"")</f>
        <v>8.99797878619851E-2</v>
      </c>
      <c r="U18" s="90">
        <f t="array" aca="1" ref="U18" ca="1">_xlfn.IFNA(INDEX(INDIRECT($B$1),MATCH(U$4&amp;$D18,INDEX(INDIRECT($B$1),0,1),0),U$2),"")</f>
        <v>9.0354411932541498E-2</v>
      </c>
      <c r="V18" s="90">
        <f t="array" aca="1" ref="V18" ca="1">_xlfn.IFNA(INDEX(INDIRECT($B$1),MATCH(V$4&amp;$D18,INDEX(INDIRECT($B$1),0,1),0),V$2),"")</f>
        <v>7.2812671560155307E-2</v>
      </c>
      <c r="W18" s="90">
        <f t="array" aca="1" ref="W18" ca="1">_xlfn.IFNA(INDEX(INDIRECT($B$1),MATCH(W$4&amp;$D18,INDEX(INDIRECT($B$1),0,1),0),W$2),"")</f>
        <v>6.4414907102241903E-2</v>
      </c>
      <c r="X18" s="90">
        <f t="array" aca="1" ref="X18" ca="1">_xlfn.IFNA(INDEX(INDIRECT($B$1),MATCH(X$4&amp;$D18,INDEX(INDIRECT($B$1),0,1),0),X$2),"")</f>
        <v>7.8479776166786405E-2</v>
      </c>
      <c r="Y18" s="91">
        <f t="array" aca="1" ref="Y18" ca="1">_xlfn.IFNA(INDEX(INDIRECT($B$1),MATCH(Y$4&amp;$D18,INDEX(INDIRECT($B$1),0,1),0),Y$2),"")</f>
        <v>7.0331576262540399E-2</v>
      </c>
      <c r="Z18" s="89">
        <f t="array" aca="1" ref="Z18" ca="1">_xlfn.IFNA(INDEX(INDIRECT($B$1),MATCH(Z$4&amp;$D18,INDEX(INDIRECT($B$1),0,1),0),Z$2),"")</f>
        <v>0.258031870461993</v>
      </c>
      <c r="AA18" s="90">
        <f t="array" aca="1" ref="AA18" ca="1">_xlfn.IFNA(INDEX(INDIRECT($B$1),MATCH(AA$4&amp;$D18,INDEX(INDIRECT($B$1),0,1),0),AA$2),"")</f>
        <v>0.30008994095181002</v>
      </c>
      <c r="AB18" s="90">
        <f t="array" aca="1" ref="AB18" ca="1">_xlfn.IFNA(INDEX(INDIRECT($B$1),MATCH(AB$4&amp;$D18,INDEX(INDIRECT($B$1),0,1),0),AB$2),"")</f>
        <v>0.33731829393874102</v>
      </c>
      <c r="AC18" s="90">
        <f t="array" aca="1" ref="AC18" ca="1">_xlfn.IFNA(INDEX(INDIRECT($B$1),MATCH(AC$4&amp;$D18,INDEX(INDIRECT($B$1),0,1),0),AC$2),"")</f>
        <v>0.33424627875507401</v>
      </c>
      <c r="AD18" s="90">
        <f t="array" aca="1" ref="AD18" ca="1">_xlfn.IFNA(INDEX(INDIRECT($B$1),MATCH(AD$4&amp;$D18,INDEX(INDIRECT($B$1),0,1),0),AD$2),"")</f>
        <v>0.26615065271517802</v>
      </c>
      <c r="AE18" s="90">
        <f t="array" aca="1" ref="AE18" ca="1">_xlfn.IFNA(INDEX(INDIRECT($B$1),MATCH(AE$4&amp;$D18,INDEX(INDIRECT($B$1),0,1),0),AE$2),"")</f>
        <v>0.27078841914227603</v>
      </c>
      <c r="AF18" s="90">
        <f t="array" aca="1" ref="AF18" ca="1">_xlfn.IFNA(INDEX(INDIRECT($B$1),MATCH(AF$4&amp;$D18,INDEX(INDIRECT($B$1),0,1),0),AF$2),"")</f>
        <v>0.369162804741962</v>
      </c>
      <c r="AG18" s="91">
        <f t="array" aca="1" ref="AG18" ca="1">_xlfn.IFNA(INDEX(INDIRECT($B$1),MATCH(AG$4&amp;$D18,INDEX(INDIRECT($B$1),0,1),0),AG$2),"")</f>
        <v>0.28735983548472299</v>
      </c>
    </row>
    <row r="19" spans="1:33">
      <c r="A19" s="48">
        <v>9</v>
      </c>
      <c r="B19" s="1" t="s">
        <v>13</v>
      </c>
      <c r="C19" s="1" t="s">
        <v>52</v>
      </c>
      <c r="D19" s="1" t="str">
        <f t="shared" si="1"/>
        <v>_9_London_Night</v>
      </c>
      <c r="F19" s="92" t="str">
        <f t="shared" ca="1" si="2"/>
        <v>Hospitality </v>
      </c>
      <c r="G19" s="93" t="s">
        <v>52</v>
      </c>
      <c r="H19" s="94">
        <f t="array" aca="1" ref="H19" ca="1">_xlfn.IFNA(ROUND(INDEX(INDIRECT($B$1),MATCH(H$4&amp;$D19,INDEX(INDIRECT($B$1),0,1),0),H$2),-3),"")</f>
        <v>5000</v>
      </c>
      <c r="I19" s="95">
        <f t="array" aca="1" ref="I19" ca="1">_xlfn.IFNA(ROUND(INDEX(INDIRECT($B$1),MATCH(I$4&amp;$D19,INDEX(INDIRECT($B$1),0,1),0),I$2),-3),"")</f>
        <v>4000</v>
      </c>
      <c r="J19" s="95">
        <f t="array" aca="1" ref="J19" ca="1">_xlfn.IFNA(ROUND(INDEX(INDIRECT($B$1),MATCH(J$4&amp;$D19,INDEX(INDIRECT($B$1),0,1),0),J$2),-3),"")</f>
        <v>9000</v>
      </c>
      <c r="K19" s="95">
        <f t="array" aca="1" ref="K19" ca="1">_xlfn.IFNA(ROUND(INDEX(INDIRECT($B$1),MATCH(K$4&amp;$D19,INDEX(INDIRECT($B$1),0,1),0),K$2),-3),"")</f>
        <v>6000</v>
      </c>
      <c r="L19" s="95">
        <f t="array" aca="1" ref="L19" ca="1">_xlfn.IFNA(ROUND(INDEX(INDIRECT($B$1),MATCH(L$4&amp;$D19,INDEX(INDIRECT($B$1),0,1),0),L$2),-3),"")</f>
        <v>6000</v>
      </c>
      <c r="M19" s="95">
        <f t="array" aca="1" ref="M19" ca="1">_xlfn.IFNA(ROUND(INDEX(INDIRECT($B$1),MATCH(M$4&amp;$D19,INDEX(INDIRECT($B$1),0,1),0),M$2),-3),"")</f>
        <v>5000</v>
      </c>
      <c r="N19" s="95">
        <f t="array" aca="1" ref="N19" ca="1">_xlfn.IFNA(ROUND(INDEX(INDIRECT($B$1),MATCH(N$4&amp;$D19,INDEX(INDIRECT($B$1),0,1),0),N$2),-3),"")</f>
        <v>7000</v>
      </c>
      <c r="O19" s="96">
        <f t="array" aca="1" ref="O19" ca="1">_xlfn.IFNA(ROUND(INDEX(INDIRECT($B$1),MATCH(O$4&amp;$D19,INDEX(INDIRECT($B$1),0,1),0),O$2),-3),"")</f>
        <v>8000</v>
      </c>
      <c r="P19" s="97">
        <f t="shared" ca="1" si="3"/>
        <v>-1000</v>
      </c>
      <c r="Q19" s="67">
        <f t="shared" ca="1" si="4"/>
        <v>-0.11111111111111116</v>
      </c>
      <c r="R19" s="68">
        <f t="array" aca="1" ref="R19" ca="1">_xlfn.IFNA(INDEX(INDIRECT($B$1),MATCH(R$4&amp;$D19,INDEX(INDIRECT($B$1),0,1),0),R$2),"")</f>
        <v>6.1806031778455402E-2</v>
      </c>
      <c r="S19" s="69">
        <f t="array" aca="1" ref="S19" ca="1">_xlfn.IFNA(INDEX(INDIRECT($B$1),MATCH(S$4&amp;$D19,INDEX(INDIRECT($B$1),0,1),0),S$2),"")</f>
        <v>5.7078153927532398E-2</v>
      </c>
      <c r="T19" s="69">
        <f t="array" aca="1" ref="T19" ca="1">_xlfn.IFNA(INDEX(INDIRECT($B$1),MATCH(T$4&amp;$D19,INDEX(INDIRECT($B$1),0,1),0),T$2),"")</f>
        <v>0.122350472193075</v>
      </c>
      <c r="U19" s="69">
        <f t="array" aca="1" ref="U19" ca="1">_xlfn.IFNA(INDEX(INDIRECT($B$1),MATCH(U$4&amp;$D19,INDEX(INDIRECT($B$1),0,1),0),U$2),"")</f>
        <v>6.0736236864714799E-2</v>
      </c>
      <c r="V19" s="69">
        <f t="array" aca="1" ref="V19" ca="1">_xlfn.IFNA(INDEX(INDIRECT($B$1),MATCH(V$4&amp;$D19,INDEX(INDIRECT($B$1),0,1),0),V$2),"")</f>
        <v>5.45097044272485E-2</v>
      </c>
      <c r="W19" s="69">
        <f t="array" aca="1" ref="W19" ca="1">_xlfn.IFNA(INDEX(INDIRECT($B$1),MATCH(W$4&amp;$D19,INDEX(INDIRECT($B$1),0,1),0),W$2),"")</f>
        <v>6.0555102595461298E-2</v>
      </c>
      <c r="X19" s="69">
        <f t="array" aca="1" ref="X19" ca="1">_xlfn.IFNA(INDEX(INDIRECT($B$1),MATCH(X$4&amp;$D19,INDEX(INDIRECT($B$1),0,1),0),X$2),"")</f>
        <v>0.114339212370138</v>
      </c>
      <c r="Y19" s="70">
        <f t="array" aca="1" ref="Y19" ca="1">_xlfn.IFNA(INDEX(INDIRECT($B$1),MATCH(Y$4&amp;$D19,INDEX(INDIRECT($B$1),0,1),0),Y$2),"")</f>
        <v>9.6483531317494597E-2</v>
      </c>
      <c r="Z19" s="68">
        <f t="array" aca="1" ref="Z19" ca="1">_xlfn.IFNA(INDEX(INDIRECT($B$1),MATCH(Z$4&amp;$D19,INDEX(INDIRECT($B$1),0,1),0),Z$2),"")</f>
        <v>2.2682002184668801E-2</v>
      </c>
      <c r="AA19" s="69">
        <f t="array" aca="1" ref="AA19" ca="1">_xlfn.IFNA(INDEX(INDIRECT($B$1),MATCH(AA$4&amp;$D19,INDEX(INDIRECT($B$1),0,1),0),AA$2),"")</f>
        <v>2.2504790333302899E-2</v>
      </c>
      <c r="AB19" s="69">
        <f t="array" aca="1" ref="AB19" ca="1">_xlfn.IFNA(INDEX(INDIRECT($B$1),MATCH(AB$4&amp;$D19,INDEX(INDIRECT($B$1),0,1),0),AB$2),"")</f>
        <v>3.3508154321431102E-2</v>
      </c>
      <c r="AC19" s="69">
        <f t="array" aca="1" ref="AC19" ca="1">_xlfn.IFNA(INDEX(INDIRECT($B$1),MATCH(AC$4&amp;$D19,INDEX(INDIRECT($B$1),0,1),0),AC$2),"")</f>
        <v>2.4871447902570998E-2</v>
      </c>
      <c r="AD19" s="69">
        <f t="array" aca="1" ref="AD19" ca="1">_xlfn.IFNA(INDEX(INDIRECT($B$1),MATCH(AD$4&amp;$D19,INDEX(INDIRECT($B$1),0,1),0),AD$2),"")</f>
        <v>2.28118513327706E-2</v>
      </c>
      <c r="AE19" s="69">
        <f t="array" aca="1" ref="AE19" ca="1">_xlfn.IFNA(INDEX(INDIRECT($B$1),MATCH(AE$4&amp;$D19,INDEX(INDIRECT($B$1),0,1),0),AE$2),"")</f>
        <v>2.1711063202640601E-2</v>
      </c>
      <c r="AF19" s="69">
        <f t="array" aca="1" ref="AF19" ca="1">_xlfn.IFNA(INDEX(INDIRECT($B$1),MATCH(AF$4&amp;$D19,INDEX(INDIRECT($B$1),0,1),0),AF$2),"")</f>
        <v>3.7277966680232602E-2</v>
      </c>
      <c r="AG19" s="70">
        <f t="array" aca="1" ref="AG19" ca="1">_xlfn.IFNA(INDEX(INDIRECT($B$1),MATCH(AG$4&amp;$D19,INDEX(INDIRECT($B$1),0,1),0),AG$2),"")</f>
        <v>3.9725437341077398E-2</v>
      </c>
    </row>
    <row r="20" spans="1:33">
      <c r="A20" s="48">
        <v>9</v>
      </c>
      <c r="B20" s="1" t="s">
        <v>13</v>
      </c>
      <c r="C20" s="1" t="s">
        <v>50</v>
      </c>
      <c r="D20" s="1" t="str">
        <f t="shared" si="1"/>
        <v>_9_London_Both</v>
      </c>
      <c r="F20" s="71" t="str">
        <f t="shared" ca="1" si="2"/>
        <v>Hospitality </v>
      </c>
      <c r="G20" s="72" t="s">
        <v>50</v>
      </c>
      <c r="H20" s="73">
        <f t="array" aca="1" ref="H20" ca="1">_xlfn.IFNA(ROUND(INDEX(INDIRECT($B$1),MATCH(H$4&amp;$D20,INDEX(INDIRECT($B$1),0,1),0),H$2),-3),"")</f>
        <v>56000</v>
      </c>
      <c r="I20" s="74">
        <f t="array" aca="1" ref="I20" ca="1">_xlfn.IFNA(ROUND(INDEX(INDIRECT($B$1),MATCH(I$4&amp;$D20,INDEX(INDIRECT($B$1),0,1),0),I$2),-3),"")</f>
        <v>46000</v>
      </c>
      <c r="J20" s="74">
        <f t="array" aca="1" ref="J20" ca="1">_xlfn.IFNA(ROUND(INDEX(INDIRECT($B$1),MATCH(J$4&amp;$D20,INDEX(INDIRECT($B$1),0,1),0),J$2),-3),"")</f>
        <v>52000</v>
      </c>
      <c r="K20" s="74">
        <f t="array" aca="1" ref="K20" ca="1">_xlfn.IFNA(ROUND(INDEX(INDIRECT($B$1),MATCH(K$4&amp;$D20,INDEX(INDIRECT($B$1),0,1),0),K$2),-3),"")</f>
        <v>49000</v>
      </c>
      <c r="L20" s="74">
        <f t="array" aca="1" ref="L20" ca="1">_xlfn.IFNA(ROUND(INDEX(INDIRECT($B$1),MATCH(L$4&amp;$D20,INDEX(INDIRECT($B$1),0,1),0),L$2),-3),"")</f>
        <v>66000</v>
      </c>
      <c r="M20" s="74">
        <f t="array" aca="1" ref="M20" ca="1">_xlfn.IFNA(ROUND(INDEX(INDIRECT($B$1),MATCH(M$4&amp;$D20,INDEX(INDIRECT($B$1),0,1),0),M$2),-3),"")</f>
        <v>39000</v>
      </c>
      <c r="N20" s="74">
        <f t="array" aca="1" ref="N20" ca="1">_xlfn.IFNA(ROUND(INDEX(INDIRECT($B$1),MATCH(N$4&amp;$D20,INDEX(INDIRECT($B$1),0,1),0),N$2),-3),"")</f>
        <v>39000</v>
      </c>
      <c r="O20" s="75">
        <f t="array" aca="1" ref="O20" ca="1">_xlfn.IFNA(ROUND(INDEX(INDIRECT($B$1),MATCH(O$4&amp;$D20,INDEX(INDIRECT($B$1),0,1),0),O$2),-3),"")</f>
        <v>43000</v>
      </c>
      <c r="P20" s="76">
        <f t="shared" ca="1" si="3"/>
        <v>-9000</v>
      </c>
      <c r="Q20" s="77">
        <f t="shared" ca="1" si="4"/>
        <v>-0.17307692307692313</v>
      </c>
      <c r="R20" s="78">
        <f t="array" aca="1" ref="R20" ca="1">_xlfn.IFNA(INDEX(INDIRECT($B$1),MATCH(R$4&amp;$D20,INDEX(INDIRECT($B$1),0,1),0),R$2),"")</f>
        <v>0.10501242131824499</v>
      </c>
      <c r="S20" s="79">
        <f t="array" aca="1" ref="S20" ca="1">_xlfn.IFNA(INDEX(INDIRECT($B$1),MATCH(S$4&amp;$D20,INDEX(INDIRECT($B$1),0,1),0),S$2),"")</f>
        <v>8.4432109509137501E-2</v>
      </c>
      <c r="T20" s="79">
        <f t="array" aca="1" ref="T20" ca="1">_xlfn.IFNA(INDEX(INDIRECT($B$1),MATCH(T$4&amp;$D20,INDEX(INDIRECT($B$1),0,1),0),T$2),"")</f>
        <v>9.7950204033354998E-2</v>
      </c>
      <c r="U20" s="79">
        <f t="array" aca="1" ref="U20" ca="1">_xlfn.IFNA(INDEX(INDIRECT($B$1),MATCH(U$4&amp;$D20,INDEX(INDIRECT($B$1),0,1),0),U$2),"")</f>
        <v>0.101969192666157</v>
      </c>
      <c r="V20" s="79">
        <f t="array" aca="1" ref="V20" ca="1">_xlfn.IFNA(INDEX(INDIRECT($B$1),MATCH(V$4&amp;$D20,INDEX(INDIRECT($B$1),0,1),0),V$2),"")</f>
        <v>0.124844962964061</v>
      </c>
      <c r="W20" s="79">
        <f t="array" aca="1" ref="W20" ca="1">_xlfn.IFNA(INDEX(INDIRECT($B$1),MATCH(W$4&amp;$D20,INDEX(INDIRECT($B$1),0,1),0),W$2),"")</f>
        <v>8.5112095583299796E-2</v>
      </c>
      <c r="X20" s="79">
        <f t="array" aca="1" ref="X20" ca="1">_xlfn.IFNA(INDEX(INDIRECT($B$1),MATCH(X$4&amp;$D20,INDEX(INDIRECT($B$1),0,1),0),X$2),"")</f>
        <v>8.2613314151408906E-2</v>
      </c>
      <c r="Y20" s="80">
        <f t="array" aca="1" ref="Y20" ca="1">_xlfn.IFNA(INDEX(INDIRECT($B$1),MATCH(Y$4&amp;$D20,INDEX(INDIRECT($B$1),0,1),0),Y$2),"")</f>
        <v>9.4401142270819596E-2</v>
      </c>
      <c r="Z20" s="78">
        <f t="array" aca="1" ref="Z20" ca="1">_xlfn.IFNA(INDEX(INDIRECT($B$1),MATCH(Z$4&amp;$D20,INDEX(INDIRECT($B$1),0,1),0),Z$2),"")</f>
        <v>0.24467754717385301</v>
      </c>
      <c r="AA20" s="79">
        <f t="array" aca="1" ref="AA20" ca="1">_xlfn.IFNA(INDEX(INDIRECT($B$1),MATCH(AA$4&amp;$D20,INDEX(INDIRECT($B$1),0,1),0),AA$2),"")</f>
        <v>0.233963788990706</v>
      </c>
      <c r="AB20" s="79">
        <f t="array" aca="1" ref="AB20" ca="1">_xlfn.IFNA(INDEX(INDIRECT($B$1),MATCH(AB$4&amp;$D20,INDEX(INDIRECT($B$1),0,1),0),AB$2),"")</f>
        <v>0.19831884474459399</v>
      </c>
      <c r="AC20" s="79">
        <f t="array" aca="1" ref="AC20" ca="1">_xlfn.IFNA(INDEX(INDIRECT($B$1),MATCH(AC$4&amp;$D20,INDEX(INDIRECT($B$1),0,1),0),AC$2),"")</f>
        <v>0.20412990527740199</v>
      </c>
      <c r="AD20" s="79">
        <f t="array" aca="1" ref="AD20" ca="1">_xlfn.IFNA(INDEX(INDIRECT($B$1),MATCH(AD$4&amp;$D20,INDEX(INDIRECT($B$1),0,1),0),AD$2),"")</f>
        <v>0.26825293177679699</v>
      </c>
      <c r="AE20" s="79">
        <f t="array" aca="1" ref="AE20" ca="1">_xlfn.IFNA(INDEX(INDIRECT($B$1),MATCH(AE$4&amp;$D20,INDEX(INDIRECT($B$1),0,1),0),AE$2),"")</f>
        <v>0.177610504135151</v>
      </c>
      <c r="AF20" s="79">
        <f t="array" aca="1" ref="AF20" ca="1">_xlfn.IFNA(INDEX(INDIRECT($B$1),MATCH(AF$4&amp;$D20,INDEX(INDIRECT($B$1),0,1),0),AF$2),"")</f>
        <v>0.194503157369603</v>
      </c>
      <c r="AG20" s="80">
        <f t="array" aca="1" ref="AG20" ca="1">_xlfn.IFNA(INDEX(INDIRECT($B$1),MATCH(AG$4&amp;$D20,INDEX(INDIRECT($B$1),0,1),0),AG$2),"")</f>
        <v>0.21220942350178501</v>
      </c>
    </row>
    <row r="21" spans="1:33">
      <c r="A21" s="48">
        <v>10</v>
      </c>
      <c r="B21" s="1" t="s">
        <v>13</v>
      </c>
      <c r="C21" s="1" t="s">
        <v>51</v>
      </c>
      <c r="D21" s="1" t="str">
        <f t="shared" si="1"/>
        <v>_10_London_Evening</v>
      </c>
      <c r="F21" s="82" t="str">
        <f t="shared" ca="1" si="2"/>
        <v>Information and communication </v>
      </c>
      <c r="G21" s="83" t="s">
        <v>51</v>
      </c>
      <c r="H21" s="84">
        <f t="array" aca="1" ref="H21" ca="1">_xlfn.IFNA(ROUND(INDEX(INDIRECT($B$1),MATCH(H$4&amp;$D21,INDEX(INDIRECT($B$1),0,1),0),H$2),-3),"")</f>
        <v>64000</v>
      </c>
      <c r="I21" s="85">
        <f t="array" aca="1" ref="I21" ca="1">_xlfn.IFNA(ROUND(INDEX(INDIRECT($B$1),MATCH(I$4&amp;$D21,INDEX(INDIRECT($B$1),0,1),0),I$2),-3),"")</f>
        <v>64000</v>
      </c>
      <c r="J21" s="85">
        <f t="array" aca="1" ref="J21" ca="1">_xlfn.IFNA(ROUND(INDEX(INDIRECT($B$1),MATCH(J$4&amp;$D21,INDEX(INDIRECT($B$1),0,1),0),J$2),-3),"")</f>
        <v>69000</v>
      </c>
      <c r="K21" s="85">
        <f t="array" aca="1" ref="K21" ca="1">_xlfn.IFNA(ROUND(INDEX(INDIRECT($B$1),MATCH(K$4&amp;$D21,INDEX(INDIRECT($B$1),0,1),0),K$2),-3),"")</f>
        <v>48000</v>
      </c>
      <c r="L21" s="85">
        <f t="array" aca="1" ref="L21" ca="1">_xlfn.IFNA(ROUND(INDEX(INDIRECT($B$1),MATCH(L$4&amp;$D21,INDEX(INDIRECT($B$1),0,1),0),L$2),-3),"")</f>
        <v>67000</v>
      </c>
      <c r="M21" s="85">
        <f t="array" aca="1" ref="M21" ca="1">_xlfn.IFNA(ROUND(INDEX(INDIRECT($B$1),MATCH(M$4&amp;$D21,INDEX(INDIRECT($B$1),0,1),0),M$2),-3),"")</f>
        <v>60000</v>
      </c>
      <c r="N21" s="85">
        <f t="array" aca="1" ref="N21" ca="1">_xlfn.IFNA(ROUND(INDEX(INDIRECT($B$1),MATCH(N$4&amp;$D21,INDEX(INDIRECT($B$1),0,1),0),N$2),-3),"")</f>
        <v>107000</v>
      </c>
      <c r="O21" s="86">
        <f t="array" aca="1" ref="O21" ca="1">_xlfn.IFNA(ROUND(INDEX(INDIRECT($B$1),MATCH(O$4&amp;$D21,INDEX(INDIRECT($B$1),0,1),0),O$2),-3),"")</f>
        <v>84000</v>
      </c>
      <c r="P21" s="87">
        <f t="shared" ca="1" si="3"/>
        <v>15000</v>
      </c>
      <c r="Q21" s="88">
        <f t="shared" ca="1" si="4"/>
        <v>0.21739130434782616</v>
      </c>
      <c r="R21" s="89">
        <f t="array" aca="1" ref="R21" ca="1">_xlfn.IFNA(INDEX(INDIRECT($B$1),MATCH(R$4&amp;$D21,INDEX(INDIRECT($B$1),0,1),0),R$2),"")</f>
        <v>7.1000414095540698E-2</v>
      </c>
      <c r="S21" s="90">
        <f t="array" aca="1" ref="S21" ca="1">_xlfn.IFNA(INDEX(INDIRECT($B$1),MATCH(S$4&amp;$D21,INDEX(INDIRECT($B$1),0,1),0),S$2),"")</f>
        <v>6.9727465063192495E-2</v>
      </c>
      <c r="T21" s="90">
        <f t="array" aca="1" ref="T21" ca="1">_xlfn.IFNA(INDEX(INDIRECT($B$1),MATCH(T$4&amp;$D21,INDEX(INDIRECT($B$1),0,1),0),T$2),"")</f>
        <v>6.99388525331609E-2</v>
      </c>
      <c r="U21" s="90">
        <f t="array" aca="1" ref="U21" ca="1">_xlfn.IFNA(INDEX(INDIRECT($B$1),MATCH(U$4&amp;$D21,INDEX(INDIRECT($B$1),0,1),0),U$2),"")</f>
        <v>5.4093836784979601E-2</v>
      </c>
      <c r="V21" s="90">
        <f t="array" aca="1" ref="V21" ca="1">_xlfn.IFNA(INDEX(INDIRECT($B$1),MATCH(V$4&amp;$D21,INDEX(INDIRECT($B$1),0,1),0),V$2),"")</f>
        <v>7.5267161824978904E-2</v>
      </c>
      <c r="W21" s="90">
        <f t="array" aca="1" ref="W21" ca="1">_xlfn.IFNA(INDEX(INDIRECT($B$1),MATCH(W$4&amp;$D21,INDEX(INDIRECT($B$1),0,1),0),W$2),"")</f>
        <v>6.4811850349498407E-2</v>
      </c>
      <c r="X21" s="90">
        <f t="array" aca="1" ref="X21" ca="1">_xlfn.IFNA(INDEX(INDIRECT($B$1),MATCH(X$4&amp;$D21,INDEX(INDIRECT($B$1),0,1),0),X$2),"")</f>
        <v>0.114530320050795</v>
      </c>
      <c r="Y21" s="91">
        <f t="array" aca="1" ref="Y21" ca="1">_xlfn.IFNA(INDEX(INDIRECT($B$1),MATCH(Y$4&amp;$D21,INDEX(INDIRECT($B$1),0,1),0),Y$2),"")</f>
        <v>0.101356912089781</v>
      </c>
      <c r="Z21" s="89">
        <f t="array" aca="1" ref="Z21" ca="1">_xlfn.IFNA(INDEX(INDIRECT($B$1),MATCH(Z$4&amp;$D21,INDEX(INDIRECT($B$1),0,1),0),Z$2),"")</f>
        <v>0.16784457967442101</v>
      </c>
      <c r="AA21" s="90">
        <f t="array" aca="1" ref="AA21" ca="1">_xlfn.IFNA(INDEX(INDIRECT($B$1),MATCH(AA$4&amp;$D21,INDEX(INDIRECT($B$1),0,1),0),AA$2),"")</f>
        <v>0.16699223958611101</v>
      </c>
      <c r="AB21" s="90">
        <f t="array" aca="1" ref="AB21" ca="1">_xlfn.IFNA(INDEX(INDIRECT($B$1),MATCH(AB$4&amp;$D21,INDEX(INDIRECT($B$1),0,1),0),AB$2),"")</f>
        <v>0.162322527844002</v>
      </c>
      <c r="AC21" s="90">
        <f t="array" aca="1" ref="AC21" ca="1">_xlfn.IFNA(INDEX(INDIRECT($B$1),MATCH(AC$4&amp;$D21,INDEX(INDIRECT($B$1),0,1),0),AC$2),"")</f>
        <v>0.10679847240919101</v>
      </c>
      <c r="AD21" s="90">
        <f t="array" aca="1" ref="AD21" ca="1">_xlfn.IFNA(INDEX(INDIRECT($B$1),MATCH(AD$4&amp;$D21,INDEX(INDIRECT($B$1),0,1),0),AD$2),"")</f>
        <v>0.165475137539394</v>
      </c>
      <c r="AE21" s="90">
        <f t="array" aca="1" ref="AE21" ca="1">_xlfn.IFNA(INDEX(INDIRECT($B$1),MATCH(AE$4&amp;$D21,INDEX(INDIRECT($B$1),0,1),0),AE$2),"")</f>
        <v>0.12167678872059599</v>
      </c>
      <c r="AF21" s="90">
        <f t="array" aca="1" ref="AF21" ca="1">_xlfn.IFNA(INDEX(INDIRECT($B$1),MATCH(AF$4&amp;$D21,INDEX(INDIRECT($B$1),0,1),0),AF$2),"")</f>
        <v>0.19641878486623099</v>
      </c>
      <c r="AG21" s="91">
        <f t="array" aca="1" ref="AG21" ca="1">_xlfn.IFNA(INDEX(INDIRECT($B$1),MATCH(AG$4&amp;$D21,INDEX(INDIRECT($B$1),0,1),0),AG$2),"")</f>
        <v>0.17734722961896299</v>
      </c>
    </row>
    <row r="22" spans="1:33">
      <c r="A22" s="48">
        <v>10</v>
      </c>
      <c r="B22" s="1" t="s">
        <v>13</v>
      </c>
      <c r="C22" s="1" t="s">
        <v>52</v>
      </c>
      <c r="D22" s="1" t="str">
        <f t="shared" si="1"/>
        <v>_10_London_Night</v>
      </c>
      <c r="F22" s="92" t="str">
        <f t="shared" ca="1" si="2"/>
        <v>Information and communication </v>
      </c>
      <c r="G22" s="93" t="s">
        <v>52</v>
      </c>
      <c r="H22" s="94">
        <f t="array" aca="1" ref="H22" ca="1">_xlfn.IFNA(ROUND(INDEX(INDIRECT($B$1),MATCH(H$4&amp;$D22,INDEX(INDIRECT($B$1),0,1),0),H$2),-3),"")</f>
        <v>3000</v>
      </c>
      <c r="I22" s="95">
        <f t="array" aca="1" ref="I22" ca="1">_xlfn.IFNA(ROUND(INDEX(INDIRECT($B$1),MATCH(I$4&amp;$D22,INDEX(INDIRECT($B$1),0,1),0),I$2),-3),"")</f>
        <v>6000</v>
      </c>
      <c r="J22" s="95">
        <f t="array" aca="1" ref="J22" ca="1">_xlfn.IFNA(ROUND(INDEX(INDIRECT($B$1),MATCH(J$4&amp;$D22,INDEX(INDIRECT($B$1),0,1),0),J$2),-3),"")</f>
        <v>3000</v>
      </c>
      <c r="K22" s="95">
        <f t="array" aca="1" ref="K22" ca="1">_xlfn.IFNA(ROUND(INDEX(INDIRECT($B$1),MATCH(K$4&amp;$D22,INDEX(INDIRECT($B$1),0,1),0),K$2),-3),"")</f>
        <v>2000</v>
      </c>
      <c r="L22" s="95">
        <f t="array" aca="1" ref="L22" ca="1">_xlfn.IFNA(ROUND(INDEX(INDIRECT($B$1),MATCH(L$4&amp;$D22,INDEX(INDIRECT($B$1),0,1),0),L$2),-3),"")</f>
        <v>2000</v>
      </c>
      <c r="M22" s="95">
        <f t="array" aca="1" ref="M22" ca="1">_xlfn.IFNA(ROUND(INDEX(INDIRECT($B$1),MATCH(M$4&amp;$D22,INDEX(INDIRECT($B$1),0,1),0),M$2),-3),"")</f>
        <v>1000</v>
      </c>
      <c r="N22" s="95">
        <f t="array" aca="1" ref="N22" ca="1">_xlfn.IFNA(ROUND(INDEX(INDIRECT($B$1),MATCH(N$4&amp;$D22,INDEX(INDIRECT($B$1),0,1),0),N$2),-3),"")</f>
        <v>5000</v>
      </c>
      <c r="O22" s="96">
        <f t="array" aca="1" ref="O22" ca="1">_xlfn.IFNA(ROUND(INDEX(INDIRECT($B$1),MATCH(O$4&amp;$D22,INDEX(INDIRECT($B$1),0,1),0),O$2),-3),"")</f>
        <v>8000</v>
      </c>
      <c r="P22" s="97">
        <f t="shared" ca="1" si="3"/>
        <v>5000</v>
      </c>
      <c r="Q22" s="67">
        <f t="shared" ca="1" si="4"/>
        <v>1.6666666666666665</v>
      </c>
      <c r="R22" s="68">
        <f t="array" aca="1" ref="R22" ca="1">_xlfn.IFNA(INDEX(INDIRECT($B$1),MATCH(R$4&amp;$D22,INDEX(INDIRECT($B$1),0,1),0),R$2),"")</f>
        <v>3.7891941579001102E-2</v>
      </c>
      <c r="S22" s="69">
        <f t="array" aca="1" ref="S22" ca="1">_xlfn.IFNA(INDEX(INDIRECT($B$1),MATCH(S$4&amp;$D22,INDEX(INDIRECT($B$1),0,1),0),S$2),"")</f>
        <v>7.8996958476593507E-2</v>
      </c>
      <c r="T22" s="69">
        <f t="array" aca="1" ref="T22" ca="1">_xlfn.IFNA(INDEX(INDIRECT($B$1),MATCH(T$4&amp;$D22,INDEX(INDIRECT($B$1),0,1),0),T$2),"")</f>
        <v>4.71843301853795E-2</v>
      </c>
      <c r="U22" s="69">
        <f t="array" aca="1" ref="U22" ca="1">_xlfn.IFNA(INDEX(INDIRECT($B$1),MATCH(U$4&amp;$D22,INDEX(INDIRECT($B$1),0,1),0),U$2),"")</f>
        <v>2.15848258542066E-2</v>
      </c>
      <c r="V22" s="69">
        <f t="array" aca="1" ref="V22" ca="1">_xlfn.IFNA(INDEX(INDIRECT($B$1),MATCH(V$4&amp;$D22,INDEX(INDIRECT($B$1),0,1),0),V$2),"")</f>
        <v>1.6313586198147899E-2</v>
      </c>
      <c r="W22" s="69">
        <f t="array" aca="1" ref="W22" ca="1">_xlfn.IFNA(INDEX(INDIRECT($B$1),MATCH(W$4&amp;$D22,INDEX(INDIRECT($B$1),0,1),0),W$2),"")</f>
        <v>1.2212936540290801E-2</v>
      </c>
      <c r="X22" s="69">
        <f t="array" aca="1" ref="X22" ca="1">_xlfn.IFNA(INDEX(INDIRECT($B$1),MATCH(X$4&amp;$D22,INDEX(INDIRECT($B$1),0,1),0),X$2),"")</f>
        <v>7.6648949021502794E-2</v>
      </c>
      <c r="Y22" s="70">
        <f t="array" aca="1" ref="Y22" ca="1">_xlfn.IFNA(INDEX(INDIRECT($B$1),MATCH(Y$4&amp;$D22,INDEX(INDIRECT($B$1),0,1),0),Y$2),"")</f>
        <v>9.7310340172786197E-2</v>
      </c>
      <c r="Z22" s="68">
        <f t="array" aca="1" ref="Z22" ca="1">_xlfn.IFNA(INDEX(INDIRECT($B$1),MATCH(Z$4&amp;$D22,INDEX(INDIRECT($B$1),0,1),0),Z$2),"")</f>
        <v>8.3352590766702598E-3</v>
      </c>
      <c r="AA22" s="69">
        <f t="array" aca="1" ref="AA22" ca="1">_xlfn.IFNA(INDEX(INDIRECT($B$1),MATCH(AA$4&amp;$D22,INDEX(INDIRECT($B$1),0,1),0),AA$2),"")</f>
        <v>1.59308496453144E-2</v>
      </c>
      <c r="AB22" s="69">
        <f t="array" aca="1" ref="AB22" ca="1">_xlfn.IFNA(INDEX(INDIRECT($B$1),MATCH(AB$4&amp;$D22,INDEX(INDIRECT($B$1),0,1),0),AB$2),"")</f>
        <v>8.0003321116369607E-3</v>
      </c>
      <c r="AC22" s="69">
        <f t="array" aca="1" ref="AC22" ca="1">_xlfn.IFNA(INDEX(INDIRECT($B$1),MATCH(AC$4&amp;$D22,INDEX(INDIRECT($B$1),0,1),0),AC$2),"")</f>
        <v>4.7173899227538202E-3</v>
      </c>
      <c r="AD22" s="69">
        <f t="array" aca="1" ref="AD22" ca="1">_xlfn.IFNA(INDEX(INDIRECT($B$1),MATCH(AD$4&amp;$D22,INDEX(INDIRECT($B$1),0,1),0),AD$2),"")</f>
        <v>4.1062254336921202E-3</v>
      </c>
      <c r="AE22" s="69">
        <f t="array" aca="1" ref="AE22" ca="1">_xlfn.IFNA(INDEX(INDIRECT($B$1),MATCH(AE$4&amp;$D22,INDEX(INDIRECT($B$1),0,1),0),AE$2),"")</f>
        <v>1.9555101052820502E-3</v>
      </c>
      <c r="AF22" s="69">
        <f t="array" aca="1" ref="AF22" ca="1">_xlfn.IFNA(INDEX(INDIRECT($B$1),MATCH(AF$4&amp;$D22,INDEX(INDIRECT($B$1),0,1),0),AF$2),"")</f>
        <v>9.1109903864333101E-3</v>
      </c>
      <c r="AG22" s="70">
        <f t="array" aca="1" ref="AG22" ca="1">_xlfn.IFNA(INDEX(INDIRECT($B$1),MATCH(AG$4&amp;$D22,INDEX(INDIRECT($B$1),0,1),0),AG$2),"")</f>
        <v>1.7158124298962501E-2</v>
      </c>
    </row>
    <row r="23" spans="1:33">
      <c r="A23" s="48">
        <v>10</v>
      </c>
      <c r="B23" s="1" t="s">
        <v>13</v>
      </c>
      <c r="C23" s="1" t="s">
        <v>50</v>
      </c>
      <c r="D23" s="1" t="str">
        <f t="shared" si="1"/>
        <v>_10_London_Both</v>
      </c>
      <c r="F23" s="71" t="str">
        <f t="shared" ca="1" si="2"/>
        <v>Information and communication </v>
      </c>
      <c r="G23" s="72" t="s">
        <v>50</v>
      </c>
      <c r="H23" s="73">
        <f t="array" aca="1" ref="H23" ca="1">_xlfn.IFNA(ROUND(INDEX(INDIRECT($B$1),MATCH(H$4&amp;$D23,INDEX(INDIRECT($B$1),0,1),0),H$2),-3),"")</f>
        <v>41000</v>
      </c>
      <c r="I23" s="74">
        <f t="array" aca="1" ref="I23" ca="1">_xlfn.IFNA(ROUND(INDEX(INDIRECT($B$1),MATCH(I$4&amp;$D23,INDEX(INDIRECT($B$1),0,1),0),I$2),-3),"")</f>
        <v>36000</v>
      </c>
      <c r="J23" s="74">
        <f t="array" aca="1" ref="J23" ca="1">_xlfn.IFNA(ROUND(INDEX(INDIRECT($B$1),MATCH(J$4&amp;$D23,INDEX(INDIRECT($B$1),0,1),0),J$2),-3),"")</f>
        <v>50000</v>
      </c>
      <c r="K23" s="74">
        <f t="array" aca="1" ref="K23" ca="1">_xlfn.IFNA(ROUND(INDEX(INDIRECT($B$1),MATCH(K$4&amp;$D23,INDEX(INDIRECT($B$1),0,1),0),K$2),-3),"")</f>
        <v>22000</v>
      </c>
      <c r="L23" s="74">
        <f t="array" aca="1" ref="L23" ca="1">_xlfn.IFNA(ROUND(INDEX(INDIRECT($B$1),MATCH(L$4&amp;$D23,INDEX(INDIRECT($B$1),0,1),0),L$2),-3),"")</f>
        <v>39000</v>
      </c>
      <c r="M23" s="74">
        <f t="array" aca="1" ref="M23" ca="1">_xlfn.IFNA(ROUND(INDEX(INDIRECT($B$1),MATCH(M$4&amp;$D23,INDEX(INDIRECT($B$1),0,1),0),M$2),-3),"")</f>
        <v>32000</v>
      </c>
      <c r="N23" s="74">
        <f t="array" aca="1" ref="N23" ca="1">_xlfn.IFNA(ROUND(INDEX(INDIRECT($B$1),MATCH(N$4&amp;$D23,INDEX(INDIRECT($B$1),0,1),0),N$2),-3),"")</f>
        <v>34000</v>
      </c>
      <c r="O23" s="75">
        <f t="array" aca="1" ref="O23" ca="1">_xlfn.IFNA(ROUND(INDEX(INDIRECT($B$1),MATCH(O$4&amp;$D23,INDEX(INDIRECT($B$1),0,1),0),O$2),-3),"")</f>
        <v>31000</v>
      </c>
      <c r="P23" s="76">
        <f t="shared" ca="1" si="3"/>
        <v>-19000</v>
      </c>
      <c r="Q23" s="77">
        <f t="shared" ca="1" si="4"/>
        <v>-0.38</v>
      </c>
      <c r="R23" s="78">
        <f t="array" aca="1" ref="R23" ca="1">_xlfn.IFNA(INDEX(INDIRECT($B$1),MATCH(R$4&amp;$D23,INDEX(INDIRECT($B$1),0,1),0),R$2),"")</f>
        <v>7.7090309073652302E-2</v>
      </c>
      <c r="S23" s="79">
        <f t="array" aca="1" ref="S23" ca="1">_xlfn.IFNA(INDEX(INDIRECT($B$1),MATCH(S$4&amp;$D23,INDEX(INDIRECT($B$1),0,1),0),S$2),"")</f>
        <v>6.5529082484653195E-2</v>
      </c>
      <c r="T23" s="79">
        <f t="array" aca="1" ref="T23" ca="1">_xlfn.IFNA(INDEX(INDIRECT($B$1),MATCH(T$4&amp;$D23,INDEX(INDIRECT($B$1),0,1),0),T$2),"")</f>
        <v>9.4056419658170201E-2</v>
      </c>
      <c r="U23" s="79">
        <f t="array" aca="1" ref="U23" ca="1">_xlfn.IFNA(INDEX(INDIRECT($B$1),MATCH(U$4&amp;$D23,INDEX(INDIRECT($B$1),0,1),0),U$2),"")</f>
        <v>4.5643198403664202E-2</v>
      </c>
      <c r="V23" s="79">
        <f t="array" aca="1" ref="V23" ca="1">_xlfn.IFNA(INDEX(INDIRECT($B$1),MATCH(V$4&amp;$D23,INDEX(INDIRECT($B$1),0,1),0),V$2),"")</f>
        <v>7.3669152200661198E-2</v>
      </c>
      <c r="W23" s="79">
        <f t="array" aca="1" ref="W23" ca="1">_xlfn.IFNA(INDEX(INDIRECT($B$1),MATCH(W$4&amp;$D23,INDEX(INDIRECT($B$1),0,1),0),W$2),"")</f>
        <v>6.9860559047902601E-2</v>
      </c>
      <c r="X23" s="79">
        <f t="array" aca="1" ref="X23" ca="1">_xlfn.IFNA(INDEX(INDIRECT($B$1),MATCH(X$4&amp;$D23,INDEX(INDIRECT($B$1),0,1),0),X$2),"")</f>
        <v>7.3535356914832803E-2</v>
      </c>
      <c r="Y23" s="80">
        <f t="array" aca="1" ref="Y23" ca="1">_xlfn.IFNA(INDEX(INDIRECT($B$1),MATCH(Y$4&amp;$D23,INDEX(INDIRECT($B$1),0,1),0),Y$2),"")</f>
        <v>6.8449713505127199E-2</v>
      </c>
      <c r="Z23" s="78">
        <f t="array" aca="1" ref="Z23" ca="1">_xlfn.IFNA(INDEX(INDIRECT($B$1),MATCH(Z$4&amp;$D23,INDEX(INDIRECT($B$1),0,1),0),Z$2),"")</f>
        <v>0.107665100395419</v>
      </c>
      <c r="AA23" s="79">
        <f t="array" aca="1" ref="AA23" ca="1">_xlfn.IFNA(INDEX(INDIRECT($B$1),MATCH(AA$4&amp;$D23,INDEX(INDIRECT($B$1),0,1),0),AA$2),"")</f>
        <v>9.2874953330844306E-2</v>
      </c>
      <c r="AB23" s="79">
        <f t="array" aca="1" ref="AB23" ca="1">_xlfn.IFNA(INDEX(INDIRECT($B$1),MATCH(AB$4&amp;$D23,INDEX(INDIRECT($B$1),0,1),0),AB$2),"")</f>
        <v>0.11789963111886</v>
      </c>
      <c r="AC23" s="79">
        <f t="array" aca="1" ref="AC23" ca="1">_xlfn.IFNA(INDEX(INDIRECT($B$1),MATCH(AC$4&amp;$D23,INDEX(INDIRECT($B$1),0,1),0),AC$2),"")</f>
        <v>4.8765621118191799E-2</v>
      </c>
      <c r="AD23" s="79">
        <f t="array" aca="1" ref="AD23" ca="1">_xlfn.IFNA(INDEX(INDIRECT($B$1),MATCH(AD$4&amp;$D23,INDEX(INDIRECT($B$1),0,1),0),AD$2),"")</f>
        <v>9.5206317073404406E-2</v>
      </c>
      <c r="AE23" s="79">
        <f t="array" aca="1" ref="AE23" ca="1">_xlfn.IFNA(INDEX(INDIRECT($B$1),MATCH(AE$4&amp;$D23,INDEX(INDIRECT($B$1),0,1),0),AE$2),"")</f>
        <v>6.5105703616469807E-2</v>
      </c>
      <c r="AF23" s="79">
        <f t="array" aca="1" ref="AF23" ca="1">_xlfn.IFNA(INDEX(INDIRECT($B$1),MATCH(AF$4&amp;$D23,INDEX(INDIRECT($B$1),0,1),0),AF$2),"")</f>
        <v>6.3121190292140403E-2</v>
      </c>
      <c r="AG23" s="80">
        <f t="array" aca="1" ref="AG23" ca="1">_xlfn.IFNA(INDEX(INDIRECT($B$1),MATCH(AG$4&amp;$D23,INDEX(INDIRECT($B$1),0,1),0),AG$2),"")</f>
        <v>6.5895289920829297E-2</v>
      </c>
    </row>
    <row r="24" spans="1:33">
      <c r="A24" s="48">
        <v>13</v>
      </c>
      <c r="B24" s="1" t="s">
        <v>13</v>
      </c>
      <c r="C24" s="1" t="s">
        <v>51</v>
      </c>
      <c r="D24" s="1" t="str">
        <f t="shared" si="1"/>
        <v>_13_London_Evening</v>
      </c>
      <c r="F24" s="82" t="str">
        <f t="shared" ca="1" si="2"/>
        <v>Professional and scientific </v>
      </c>
      <c r="G24" s="83" t="s">
        <v>51</v>
      </c>
      <c r="H24" s="84">
        <f t="array" aca="1" ref="H24" ca="1">_xlfn.IFNA(ROUND(INDEX(INDIRECT($B$1),MATCH(H$4&amp;$D24,INDEX(INDIRECT($B$1),0,1),0),H$2),-3),"")</f>
        <v>115000</v>
      </c>
      <c r="I24" s="85">
        <f t="array" aca="1" ref="I24" ca="1">_xlfn.IFNA(ROUND(INDEX(INDIRECT($B$1),MATCH(I$4&amp;$D24,INDEX(INDIRECT($B$1),0,1),0),I$2),-3),"")</f>
        <v>122000</v>
      </c>
      <c r="J24" s="85">
        <f t="array" aca="1" ref="J24" ca="1">_xlfn.IFNA(ROUND(INDEX(INDIRECT($B$1),MATCH(J$4&amp;$D24,INDEX(INDIRECT($B$1),0,1),0),J$2),-3),"")</f>
        <v>127000</v>
      </c>
      <c r="K24" s="85">
        <f t="array" aca="1" ref="K24" ca="1">_xlfn.IFNA(ROUND(INDEX(INDIRECT($B$1),MATCH(K$4&amp;$D24,INDEX(INDIRECT($B$1),0,1),0),K$2),-3),"")</f>
        <v>130000</v>
      </c>
      <c r="L24" s="85">
        <f t="array" aca="1" ref="L24" ca="1">_xlfn.IFNA(ROUND(INDEX(INDIRECT($B$1),MATCH(L$4&amp;$D24,INDEX(INDIRECT($B$1),0,1),0),L$2),-3),"")</f>
        <v>124000</v>
      </c>
      <c r="M24" s="85">
        <f t="array" aca="1" ref="M24" ca="1">_xlfn.IFNA(ROUND(INDEX(INDIRECT($B$1),MATCH(M$4&amp;$D24,INDEX(INDIRECT($B$1),0,1),0),M$2),-3),"")</f>
        <v>120000</v>
      </c>
      <c r="N24" s="85">
        <f t="array" aca="1" ref="N24" ca="1">_xlfn.IFNA(ROUND(INDEX(INDIRECT($B$1),MATCH(N$4&amp;$D24,INDEX(INDIRECT($B$1),0,1),0),N$2),-3),"")</f>
        <v>101000</v>
      </c>
      <c r="O24" s="86">
        <f t="array" aca="1" ref="O24" ca="1">_xlfn.IFNA(ROUND(INDEX(INDIRECT($B$1),MATCH(O$4&amp;$D24,INDEX(INDIRECT($B$1),0,1),0),O$2),-3),"")</f>
        <v>110000</v>
      </c>
      <c r="P24" s="87">
        <f t="shared" ca="1" si="3"/>
        <v>-17000</v>
      </c>
      <c r="Q24" s="88">
        <f t="shared" ca="1" si="4"/>
        <v>-0.13385826771653542</v>
      </c>
      <c r="R24" s="89">
        <f t="array" aca="1" ref="R24" ca="1">_xlfn.IFNA(INDEX(INDIRECT($B$1),MATCH(R$4&amp;$D24,INDEX(INDIRECT($B$1),0,1),0),R$2),"")</f>
        <v>0.12768398400640801</v>
      </c>
      <c r="S24" s="90">
        <f t="array" aca="1" ref="S24" ca="1">_xlfn.IFNA(INDEX(INDIRECT($B$1),MATCH(S$4&amp;$D24,INDEX(INDIRECT($B$1),0,1),0),S$2),"")</f>
        <v>0.132075051500473</v>
      </c>
      <c r="T24" s="90">
        <f t="array" aca="1" ref="T24" ca="1">_xlfn.IFNA(INDEX(INDIRECT($B$1),MATCH(T$4&amp;$D24,INDEX(INDIRECT($B$1),0,1),0),T$2),"")</f>
        <v>0.12826019741969399</v>
      </c>
      <c r="U24" s="90">
        <f t="array" aca="1" ref="U24" ca="1">_xlfn.IFNA(INDEX(INDIRECT($B$1),MATCH(U$4&amp;$D24,INDEX(INDIRECT($B$1),0,1),0),U$2),"")</f>
        <v>0.146590347096023</v>
      </c>
      <c r="V24" s="90">
        <f t="array" aca="1" ref="V24" ca="1">_xlfn.IFNA(INDEX(INDIRECT($B$1),MATCH(V$4&amp;$D24,INDEX(INDIRECT($B$1),0,1),0),V$2),"")</f>
        <v>0.13815149288197801</v>
      </c>
      <c r="W24" s="90">
        <f t="array" aca="1" ref="W24" ca="1">_xlfn.IFNA(INDEX(INDIRECT($B$1),MATCH(W$4&amp;$D24,INDEX(INDIRECT($B$1),0,1),0),W$2),"")</f>
        <v>0.130466842924921</v>
      </c>
      <c r="X24" s="90">
        <f t="array" aca="1" ref="X24" ca="1">_xlfn.IFNA(INDEX(INDIRECT($B$1),MATCH(X$4&amp;$D24,INDEX(INDIRECT($B$1),0,1),0),X$2),"")</f>
        <v>0.108077671799666</v>
      </c>
      <c r="Y24" s="91">
        <f t="array" aca="1" ref="Y24" ca="1">_xlfn.IFNA(INDEX(INDIRECT($B$1),MATCH(Y$4&amp;$D24,INDEX(INDIRECT($B$1),0,1),0),Y$2),"")</f>
        <v>0.13250127529331701</v>
      </c>
      <c r="Z24" s="89">
        <f t="array" aca="1" ref="Z24" ca="1">_xlfn.IFNA(INDEX(INDIRECT($B$1),MATCH(Z$4&amp;$D24,INDEX(INDIRECT($B$1),0,1),0),Z$2),"")</f>
        <v>0.19201752648675999</v>
      </c>
      <c r="AA24" s="90">
        <f t="array" aca="1" ref="AA24" ca="1">_xlfn.IFNA(INDEX(INDIRECT($B$1),MATCH(AA$4&amp;$D24,INDEX(INDIRECT($B$1),0,1),0),AA$2),"")</f>
        <v>0.19339362107584501</v>
      </c>
      <c r="AB24" s="90">
        <f t="array" aca="1" ref="AB24" ca="1">_xlfn.IFNA(INDEX(INDIRECT($B$1),MATCH(AB$4&amp;$D24,INDEX(INDIRECT($B$1),0,1),0),AB$2),"")</f>
        <v>0.185370384390251</v>
      </c>
      <c r="AC24" s="90">
        <f t="array" aca="1" ref="AC24" ca="1">_xlfn.IFNA(INDEX(INDIRECT($B$1),MATCH(AC$4&amp;$D24,INDEX(INDIRECT($B$1),0,1),0),AC$2),"")</f>
        <v>0.18051141236585899</v>
      </c>
      <c r="AD24" s="90">
        <f t="array" aca="1" ref="AD24" ca="1">_xlfn.IFNA(INDEX(INDIRECT($B$1),MATCH(AD$4&amp;$D24,INDEX(INDIRECT($B$1),0,1),0),AD$2),"")</f>
        <v>0.18559484903175499</v>
      </c>
      <c r="AE24" s="90">
        <f t="array" aca="1" ref="AE24" ca="1">_xlfn.IFNA(INDEX(INDIRECT($B$1),MATCH(AE$4&amp;$D24,INDEX(INDIRECT($B$1),0,1),0),AE$2),"")</f>
        <v>0.173371501835592</v>
      </c>
      <c r="AF24" s="90">
        <f t="array" aca="1" ref="AF24" ca="1">_xlfn.IFNA(INDEX(INDIRECT($B$1),MATCH(AF$4&amp;$D24,INDEX(INDIRECT($B$1),0,1),0),AF$2),"")</f>
        <v>0.143790206544442</v>
      </c>
      <c r="AG24" s="91">
        <f t="array" aca="1" ref="AG24" ca="1">_xlfn.IFNA(INDEX(INDIRECT($B$1),MATCH(AG$4&amp;$D24,INDEX(INDIRECT($B$1),0,1),0),AG$2),"")</f>
        <v>0.15692513412060399</v>
      </c>
    </row>
    <row r="25" spans="1:33">
      <c r="A25" s="48">
        <v>13</v>
      </c>
      <c r="B25" s="1" t="s">
        <v>13</v>
      </c>
      <c r="C25" s="1" t="s">
        <v>52</v>
      </c>
      <c r="D25" s="1" t="str">
        <f t="shared" si="1"/>
        <v>_13_London_Night</v>
      </c>
      <c r="F25" s="92" t="str">
        <f t="shared" ca="1" si="2"/>
        <v>Professional and scientific </v>
      </c>
      <c r="G25" s="93" t="s">
        <v>52</v>
      </c>
      <c r="H25" s="94">
        <f t="array" aca="1" ref="H25" ca="1">_xlfn.IFNA(ROUND(INDEX(INDIRECT($B$1),MATCH(H$4&amp;$D25,INDEX(INDIRECT($B$1),0,1),0),H$2),-3),"")</f>
        <v>1000</v>
      </c>
      <c r="I25" s="95">
        <f t="array" aca="1" ref="I25" ca="1">_xlfn.IFNA(ROUND(INDEX(INDIRECT($B$1),MATCH(I$4&amp;$D25,INDEX(INDIRECT($B$1),0,1),0),I$2),-3),"")</f>
        <v>1000</v>
      </c>
      <c r="J25" s="95">
        <f t="array" aca="1" ref="J25" ca="1">_xlfn.IFNA(ROUND(INDEX(INDIRECT($B$1),MATCH(J$4&amp;$D25,INDEX(INDIRECT($B$1),0,1),0),J$2),-3),"")</f>
        <v>4000</v>
      </c>
      <c r="K25" s="95">
        <f t="array" aca="1" ref="K25" ca="1">_xlfn.IFNA(ROUND(INDEX(INDIRECT($B$1),MATCH(K$4&amp;$D25,INDEX(INDIRECT($B$1),0,1),0),K$2),-3),"")</f>
        <v>12000</v>
      </c>
      <c r="L25" s="95">
        <f t="array" aca="1" ref="L25" ca="1">_xlfn.IFNA(ROUND(INDEX(INDIRECT($B$1),MATCH(L$4&amp;$D25,INDEX(INDIRECT($B$1),0,1),0),L$2),-3),"")</f>
        <v>3000</v>
      </c>
      <c r="M25" s="95">
        <f t="array" aca="1" ref="M25" ca="1">_xlfn.IFNA(ROUND(INDEX(INDIRECT($B$1),MATCH(M$4&amp;$D25,INDEX(INDIRECT($B$1),0,1),0),M$2),-3),"")</f>
        <v>2000</v>
      </c>
      <c r="N25" s="95">
        <f t="array" aca="1" ref="N25" ca="1">_xlfn.IFNA(ROUND(INDEX(INDIRECT($B$1),MATCH(N$4&amp;$D25,INDEX(INDIRECT($B$1),0,1),0),N$2),-3),"")</f>
        <v>1000</v>
      </c>
      <c r="O25" s="96" t="str">
        <f t="array" aca="1" ref="O25" ca="1">_xlfn.IFNA(ROUND(INDEX(INDIRECT($B$1),MATCH(O$4&amp;$D25,INDEX(INDIRECT($B$1),0,1),0),O$2),-3),"")</f>
        <v/>
      </c>
      <c r="P25" s="97" t="str">
        <f t="shared" ca="1" si="3"/>
        <v/>
      </c>
      <c r="Q25" s="67" t="str">
        <f t="shared" ca="1" si="4"/>
        <v/>
      </c>
      <c r="R25" s="68">
        <f t="array" aca="1" ref="R25" ca="1">_xlfn.IFNA(INDEX(INDIRECT($B$1),MATCH(R$4&amp;$D25,INDEX(INDIRECT($B$1),0,1),0),R$2),"")</f>
        <v>1.2343697564819E-2</v>
      </c>
      <c r="S25" s="69">
        <f t="array" aca="1" ref="S25" ca="1">_xlfn.IFNA(INDEX(INDIRECT($B$1),MATCH(S$4&amp;$D25,INDEX(INDIRECT($B$1),0,1),0),S$2),"")</f>
        <v>1.6348188309970899E-2</v>
      </c>
      <c r="T25" s="69">
        <f t="array" aca="1" ref="T25" ca="1">_xlfn.IFNA(INDEX(INDIRECT($B$1),MATCH(T$4&amp;$D25,INDEX(INDIRECT($B$1),0,1),0),T$2),"")</f>
        <v>5.2658272123119999E-2</v>
      </c>
      <c r="U25" s="69">
        <f t="array" aca="1" ref="U25" ca="1">_xlfn.IFNA(INDEX(INDIRECT($B$1),MATCH(U$4&amp;$D25,INDEX(INDIRECT($B$1),0,1),0),U$2),"")</f>
        <v>0.12126098737690801</v>
      </c>
      <c r="V25" s="69">
        <f t="array" aca="1" ref="V25" ca="1">_xlfn.IFNA(INDEX(INDIRECT($B$1),MATCH(V$4&amp;$D25,INDEX(INDIRECT($B$1),0,1),0),V$2),"")</f>
        <v>2.7045541037676001E-2</v>
      </c>
      <c r="W25" s="69">
        <f t="array" aca="1" ref="W25" ca="1">_xlfn.IFNA(INDEX(INDIRECT($B$1),MATCH(W$4&amp;$D25,INDEX(INDIRECT($B$1),0,1),0),W$2),"")</f>
        <v>2.34916428862617E-2</v>
      </c>
      <c r="X25" s="69">
        <f t="array" aca="1" ref="X25" ca="1">_xlfn.IFNA(INDEX(INDIRECT($B$1),MATCH(X$4&amp;$D25,INDEX(INDIRECT($B$1),0,1),0),X$2),"")</f>
        <v>1.6167351212048001E-2</v>
      </c>
      <c r="Y25" s="70" t="str">
        <f t="array" aca="1" ref="Y25" ca="1">_xlfn.IFNA(INDEX(INDIRECT($B$1),MATCH(Y$4&amp;$D25,INDEX(INDIRECT($B$1),0,1),0),Y$2),"")</f>
        <v/>
      </c>
      <c r="Z25" s="68">
        <f t="array" aca="1" ref="Z25" ca="1">_xlfn.IFNA(INDEX(INDIRECT($B$1),MATCH(Z$4&amp;$D25,INDEX(INDIRECT($B$1),0,1),0),Z$2),"")</f>
        <v>1.72733082468817E-3</v>
      </c>
      <c r="AA25" s="69">
        <f t="array" aca="1" ref="AA25" ca="1">_xlfn.IFNA(INDEX(INDIRECT($B$1),MATCH(AA$4&amp;$D25,INDEX(INDIRECT($B$1),0,1),0),AA$2),"")</f>
        <v>2.0157057925555399E-3</v>
      </c>
      <c r="AB25" s="69">
        <f t="array" aca="1" ref="AB25" ca="1">_xlfn.IFNA(INDEX(INDIRECT($B$1),MATCH(AB$4&amp;$D25,INDEX(INDIRECT($B$1),0,1),0),AB$2),"")</f>
        <v>5.5598743627194797E-3</v>
      </c>
      <c r="AC25" s="69">
        <f t="array" aca="1" ref="AC25" ca="1">_xlfn.IFNA(INDEX(INDIRECT($B$1),MATCH(AC$4&amp;$D25,INDEX(INDIRECT($B$1),0,1),0),AC$2),"")</f>
        <v>1.65293723378954E-2</v>
      </c>
      <c r="AD25" s="69">
        <f t="array" aca="1" ref="AD25" ca="1">_xlfn.IFNA(INDEX(INDIRECT($B$1),MATCH(AD$4&amp;$D25,INDEX(INDIRECT($B$1),0,1),0),AD$2),"")</f>
        <v>4.15979708306912E-3</v>
      </c>
      <c r="AE25" s="69">
        <f t="array" aca="1" ref="AE25" ca="1">_xlfn.IFNA(INDEX(INDIRECT($B$1),MATCH(AE$4&amp;$D25,INDEX(INDIRECT($B$1),0,1),0),AE$2),"")</f>
        <v>2.6624262923740601E-3</v>
      </c>
      <c r="AF25" s="69">
        <f t="array" aca="1" ref="AF25" ca="1">_xlfn.IFNA(INDEX(INDIRECT($B$1),MATCH(AF$4&amp;$D25,INDEX(INDIRECT($B$1),0,1),0),AF$2),"")</f>
        <v>1.4908331399396599E-3</v>
      </c>
      <c r="AG25" s="70" t="str">
        <f t="array" aca="1" ref="AG25" ca="1">_xlfn.IFNA(INDEX(INDIRECT($B$1),MATCH(AG$4&amp;$D25,INDEX(INDIRECT($B$1),0,1),0),AG$2),"")</f>
        <v/>
      </c>
    </row>
    <row r="26" spans="1:33">
      <c r="A26" s="48">
        <v>13</v>
      </c>
      <c r="B26" s="1" t="s">
        <v>13</v>
      </c>
      <c r="C26" s="1" t="s">
        <v>50</v>
      </c>
      <c r="D26" s="1" t="str">
        <f t="shared" si="1"/>
        <v>_13_London_Both</v>
      </c>
      <c r="F26" s="71" t="str">
        <f t="shared" ca="1" si="2"/>
        <v>Professional and scientific </v>
      </c>
      <c r="G26" s="72" t="s">
        <v>50</v>
      </c>
      <c r="H26" s="73">
        <f t="array" aca="1" ref="H26" ca="1">_xlfn.IFNA(ROUND(INDEX(INDIRECT($B$1),MATCH(H$4&amp;$D26,INDEX(INDIRECT($B$1),0,1),0),H$2),-3),"")</f>
        <v>45000</v>
      </c>
      <c r="I26" s="74">
        <f t="array" aca="1" ref="I26" ca="1">_xlfn.IFNA(ROUND(INDEX(INDIRECT($B$1),MATCH(I$4&amp;$D26,INDEX(INDIRECT($B$1),0,1),0),I$2),-3),"")</f>
        <v>49000</v>
      </c>
      <c r="J26" s="74">
        <f t="array" aca="1" ref="J26" ca="1">_xlfn.IFNA(ROUND(INDEX(INDIRECT($B$1),MATCH(J$4&amp;$D26,INDEX(INDIRECT($B$1),0,1),0),J$2),-3),"")</f>
        <v>45000</v>
      </c>
      <c r="K26" s="74">
        <f t="array" aca="1" ref="K26" ca="1">_xlfn.IFNA(ROUND(INDEX(INDIRECT($B$1),MATCH(K$4&amp;$D26,INDEX(INDIRECT($B$1),0,1),0),K$2),-3),"")</f>
        <v>39000</v>
      </c>
      <c r="L26" s="74">
        <f t="array" aca="1" ref="L26" ca="1">_xlfn.IFNA(ROUND(INDEX(INDIRECT($B$1),MATCH(L$4&amp;$D26,INDEX(INDIRECT($B$1),0,1),0),L$2),-3),"")</f>
        <v>32000</v>
      </c>
      <c r="M26" s="74">
        <f t="array" aca="1" ref="M26" ca="1">_xlfn.IFNA(ROUND(INDEX(INDIRECT($B$1),MATCH(M$4&amp;$D26,INDEX(INDIRECT($B$1),0,1),0),M$2),-3),"")</f>
        <v>59000</v>
      </c>
      <c r="N26" s="74">
        <f t="array" aca="1" ref="N26" ca="1">_xlfn.IFNA(ROUND(INDEX(INDIRECT($B$1),MATCH(N$4&amp;$D26,INDEX(INDIRECT($B$1),0,1),0),N$2),-3),"")</f>
        <v>37000</v>
      </c>
      <c r="O26" s="75">
        <f t="array" aca="1" ref="O26" ca="1">_xlfn.IFNA(ROUND(INDEX(INDIRECT($B$1),MATCH(O$4&amp;$D26,INDEX(INDIRECT($B$1),0,1),0),O$2),-3),"")</f>
        <v>31000</v>
      </c>
      <c r="P26" s="76">
        <f t="shared" ca="1" si="3"/>
        <v>-14000</v>
      </c>
      <c r="Q26" s="77">
        <f t="shared" ca="1" si="4"/>
        <v>-0.31111111111111112</v>
      </c>
      <c r="R26" s="78">
        <f t="array" aca="1" ref="R26" ca="1">_xlfn.IFNA(INDEX(INDIRECT($B$1),MATCH(R$4&amp;$D26,INDEX(INDIRECT($B$1),0,1),0),R$2),"")</f>
        <v>8.4959059059289105E-2</v>
      </c>
      <c r="S26" s="79">
        <f t="array" aca="1" ref="S26" ca="1">_xlfn.IFNA(INDEX(INDIRECT($B$1),MATCH(S$4&amp;$D26,INDEX(INDIRECT($B$1),0,1),0),S$2),"")</f>
        <v>8.9543006326881003E-2</v>
      </c>
      <c r="T26" s="79">
        <f t="array" aca="1" ref="T26" ca="1">_xlfn.IFNA(INDEX(INDIRECT($B$1),MATCH(T$4&amp;$D26,INDEX(INDIRECT($B$1),0,1),0),T$2),"")</f>
        <v>8.4132710390916104E-2</v>
      </c>
      <c r="U26" s="79">
        <f t="array" aca="1" ref="U26" ca="1">_xlfn.IFNA(INDEX(INDIRECT($B$1),MATCH(U$4&amp;$D26,INDEX(INDIRECT($B$1),0,1),0),U$2),"")</f>
        <v>8.05927856654238E-2</v>
      </c>
      <c r="V26" s="79">
        <f t="array" aca="1" ref="V26" ca="1">_xlfn.IFNA(INDEX(INDIRECT($B$1),MATCH(V$4&amp;$D26,INDEX(INDIRECT($B$1),0,1),0),V$2),"")</f>
        <v>6.14193733291825E-2</v>
      </c>
      <c r="W26" s="79">
        <f t="array" aca="1" ref="W26" ca="1">_xlfn.IFNA(INDEX(INDIRECT($B$1),MATCH(W$4&amp;$D26,INDEX(INDIRECT($B$1),0,1),0),W$2),"")</f>
        <v>0.12843276307879101</v>
      </c>
      <c r="X26" s="79">
        <f t="array" aca="1" ref="X26" ca="1">_xlfn.IFNA(INDEX(INDIRECT($B$1),MATCH(X$4&amp;$D26,INDEX(INDIRECT($B$1),0,1),0),X$2),"")</f>
        <v>7.9981375689698903E-2</v>
      </c>
      <c r="Y26" s="80">
        <f t="array" aca="1" ref="Y26" ca="1">_xlfn.IFNA(INDEX(INDIRECT($B$1),MATCH(Y$4&amp;$D26,INDEX(INDIRECT($B$1),0,1),0),Y$2),"")</f>
        <v>6.8684596032957707E-2</v>
      </c>
      <c r="Z26" s="78">
        <f t="array" aca="1" ref="Z26" ca="1">_xlfn.IFNA(INDEX(INDIRECT($B$1),MATCH(Z$4&amp;$D26,INDEX(INDIRECT($B$1),0,1),0),Z$2),"")</f>
        <v>7.5481906924228195E-2</v>
      </c>
      <c r="AA26" s="79">
        <f t="array" aca="1" ref="AA26" ca="1">_xlfn.IFNA(INDEX(INDIRECT($B$1),MATCH(AA$4&amp;$D26,INDEX(INDIRECT($B$1),0,1),0),AA$2),"")</f>
        <v>7.7593463324956605E-2</v>
      </c>
      <c r="AB26" s="79">
        <f t="array" aca="1" ref="AB26" ca="1">_xlfn.IFNA(INDEX(INDIRECT($B$1),MATCH(AB$4&amp;$D26,INDEX(INDIRECT($B$1),0,1),0),AB$2),"")</f>
        <v>6.56715150149845E-2</v>
      </c>
      <c r="AC26" s="79">
        <f t="array" aca="1" ref="AC26" ca="1">_xlfn.IFNA(INDEX(INDIRECT($B$1),MATCH(AC$4&amp;$D26,INDEX(INDIRECT($B$1),0,1),0),AC$2),"")</f>
        <v>5.3705145113979502E-2</v>
      </c>
      <c r="AD26" s="79">
        <f t="array" aca="1" ref="AD26" ca="1">_xlfn.IFNA(INDEX(INDIRECT($B$1),MATCH(AD$4&amp;$D26,INDEX(INDIRECT($B$1),0,1),0),AD$2),"")</f>
        <v>4.8502999853665699E-2</v>
      </c>
      <c r="AE26" s="79">
        <f t="array" aca="1" ref="AE26" ca="1">_xlfn.IFNA(INDEX(INDIRECT($B$1),MATCH(AE$4&amp;$D26,INDEX(INDIRECT($B$1),0,1),0),AE$2),"")</f>
        <v>8.4720214226173401E-2</v>
      </c>
      <c r="AF26" s="79">
        <f t="array" aca="1" ref="AF26" ca="1">_xlfn.IFNA(INDEX(INDIRECT($B$1),MATCH(AF$4&amp;$D26,INDEX(INDIRECT($B$1),0,1),0),AF$2),"")</f>
        <v>5.3259689022975197E-2</v>
      </c>
      <c r="AG26" s="80">
        <f t="array" aca="1" ref="AG26" ca="1">_xlfn.IFNA(INDEX(INDIRECT($B$1),MATCH(AG$4&amp;$D26,INDEX(INDIRECT($B$1),0,1),0),AG$2),"")</f>
        <v>4.4755199690676803E-2</v>
      </c>
    </row>
    <row r="27" spans="1:33">
      <c r="A27" s="48">
        <v>16</v>
      </c>
      <c r="B27" s="1" t="s">
        <v>13</v>
      </c>
      <c r="C27" s="1" t="s">
        <v>51</v>
      </c>
      <c r="D27" s="1" t="str">
        <f t="shared" si="1"/>
        <v>_16_London_Evening</v>
      </c>
      <c r="F27" s="82" t="str">
        <f t="shared" ca="1" si="2"/>
        <v>Education</v>
      </c>
      <c r="G27" s="83" t="s">
        <v>51</v>
      </c>
      <c r="H27" s="84">
        <f t="array" aca="1" ref="H27" ca="1">_xlfn.IFNA(ROUND(INDEX(INDIRECT($B$1),MATCH(H$4&amp;$D27,INDEX(INDIRECT($B$1),0,1),0),H$2),-3),"")</f>
        <v>83000</v>
      </c>
      <c r="I27" s="85">
        <f t="array" aca="1" ref="I27" ca="1">_xlfn.IFNA(ROUND(INDEX(INDIRECT($B$1),MATCH(I$4&amp;$D27,INDEX(INDIRECT($B$1),0,1),0),I$2),-3),"")</f>
        <v>74000</v>
      </c>
      <c r="J27" s="85">
        <f t="array" aca="1" ref="J27" ca="1">_xlfn.IFNA(ROUND(INDEX(INDIRECT($B$1),MATCH(J$4&amp;$D27,INDEX(INDIRECT($B$1),0,1),0),J$2),-3),"")</f>
        <v>85000</v>
      </c>
      <c r="K27" s="85">
        <f t="array" aca="1" ref="K27" ca="1">_xlfn.IFNA(ROUND(INDEX(INDIRECT($B$1),MATCH(K$4&amp;$D27,INDEX(INDIRECT($B$1),0,1),0),K$2),-3),"")</f>
        <v>111000</v>
      </c>
      <c r="L27" s="85">
        <f t="array" aca="1" ref="L27" ca="1">_xlfn.IFNA(ROUND(INDEX(INDIRECT($B$1),MATCH(L$4&amp;$D27,INDEX(INDIRECT($B$1),0,1),0),L$2),-3),"")</f>
        <v>100000</v>
      </c>
      <c r="M27" s="85">
        <f t="array" aca="1" ref="M27" ca="1">_xlfn.IFNA(ROUND(INDEX(INDIRECT($B$1),MATCH(M$4&amp;$D27,INDEX(INDIRECT($B$1),0,1),0),M$2),-3),"")</f>
        <v>147000</v>
      </c>
      <c r="N27" s="85">
        <f t="array" aca="1" ref="N27" ca="1">_xlfn.IFNA(ROUND(INDEX(INDIRECT($B$1),MATCH(N$4&amp;$D27,INDEX(INDIRECT($B$1),0,1),0),N$2),-3),"")</f>
        <v>89000</v>
      </c>
      <c r="O27" s="86">
        <f t="array" aca="1" ref="O27" ca="1">_xlfn.IFNA(ROUND(INDEX(INDIRECT($B$1),MATCH(O$4&amp;$D27,INDEX(INDIRECT($B$1),0,1),0),O$2),-3),"")</f>
        <v>84000</v>
      </c>
      <c r="P27" s="87">
        <f t="shared" ca="1" si="3"/>
        <v>-1000</v>
      </c>
      <c r="Q27" s="88">
        <f t="shared" ca="1" si="4"/>
        <v>-1.1764705882352899E-2</v>
      </c>
      <c r="R27" s="89">
        <f t="array" aca="1" ref="R27" ca="1">_xlfn.IFNA(INDEX(INDIRECT($B$1),MATCH(R$4&amp;$D27,INDEX(INDIRECT($B$1),0,1),0),R$2),"")</f>
        <v>9.2506228404238694E-2</v>
      </c>
      <c r="S27" s="90">
        <f t="array" aca="1" ref="S27" ca="1">_xlfn.IFNA(INDEX(INDIRECT($B$1),MATCH(S$4&amp;$D27,INDEX(INDIRECT($B$1),0,1),0),S$2),"")</f>
        <v>8.0140303991982603E-2</v>
      </c>
      <c r="T27" s="90">
        <f t="array" aca="1" ref="T27" ca="1">_xlfn.IFNA(INDEX(INDIRECT($B$1),MATCH(T$4&amp;$D27,INDEX(INDIRECT($B$1),0,1),0),T$2),"")</f>
        <v>8.5955247106802399E-2</v>
      </c>
      <c r="U27" s="90">
        <f t="array" aca="1" ref="U27" ca="1">_xlfn.IFNA(INDEX(INDIRECT($B$1),MATCH(U$4&amp;$D27,INDEX(INDIRECT($B$1),0,1),0),U$2),"")</f>
        <v>0.125867301102361</v>
      </c>
      <c r="V27" s="90">
        <f t="array" aca="1" ref="V27" ca="1">_xlfn.IFNA(INDEX(INDIRECT($B$1),MATCH(V$4&amp;$D27,INDEX(INDIRECT($B$1),0,1),0),V$2),"")</f>
        <v>0.11157764177222899</v>
      </c>
      <c r="W27" s="90">
        <f t="array" aca="1" ref="W27" ca="1">_xlfn.IFNA(INDEX(INDIRECT($B$1),MATCH(W$4&amp;$D27,INDEX(INDIRECT($B$1),0,1),0),W$2),"")</f>
        <v>0.15970301691354899</v>
      </c>
      <c r="X27" s="90">
        <f t="array" aca="1" ref="X27" ca="1">_xlfn.IFNA(INDEX(INDIRECT($B$1),MATCH(X$4&amp;$D27,INDEX(INDIRECT($B$1),0,1),0),X$2),"")</f>
        <v>9.5236566867381606E-2</v>
      </c>
      <c r="Y27" s="91">
        <f t="array" aca="1" ref="Y27" ca="1">_xlfn.IFNA(INDEX(INDIRECT($B$1),MATCH(Y$4&amp;$D27,INDEX(INDIRECT($B$1),0,1),0),Y$2),"")</f>
        <v>0.100874001020235</v>
      </c>
      <c r="Z27" s="89">
        <f t="array" aca="1" ref="Z27" ca="1">_xlfn.IFNA(INDEX(INDIRECT($B$1),MATCH(Z$4&amp;$D27,INDEX(INDIRECT($B$1),0,1),0),Z$2),"")</f>
        <v>0.175062435123997</v>
      </c>
      <c r="AA27" s="90">
        <f t="array" aca="1" ref="AA27" ca="1">_xlfn.IFNA(INDEX(INDIRECT($B$1),MATCH(AA$4&amp;$D27,INDEX(INDIRECT($B$1),0,1),0),AA$2),"")</f>
        <v>0.15033251434106801</v>
      </c>
      <c r="AB27" s="90">
        <f t="array" aca="1" ref="AB27" ca="1">_xlfn.IFNA(INDEX(INDIRECT($B$1),MATCH(AB$4&amp;$D27,INDEX(INDIRECT($B$1),0,1),0),AB$2),"")</f>
        <v>0.18070156589938499</v>
      </c>
      <c r="AC27" s="90">
        <f t="array" aca="1" ref="AC27" ca="1">_xlfn.IFNA(INDEX(INDIRECT($B$1),MATCH(AC$4&amp;$D27,INDEX(INDIRECT($B$1),0,1),0),AC$2),"")</f>
        <v>0.22958078015244399</v>
      </c>
      <c r="AD27" s="90">
        <f t="array" aca="1" ref="AD27" ca="1">_xlfn.IFNA(INDEX(INDIRECT($B$1),MATCH(AD$4&amp;$D27,INDEX(INDIRECT($B$1),0,1),0),AD$2),"")</f>
        <v>0.183390863041101</v>
      </c>
      <c r="AE27" s="90">
        <f t="array" aca="1" ref="AE27" ca="1">_xlfn.IFNA(INDEX(INDIRECT($B$1),MATCH(AE$4&amp;$D27,INDEX(INDIRECT($B$1),0,1),0),AE$2),"")</f>
        <v>0.24746227647605501</v>
      </c>
      <c r="AF27" s="90">
        <f t="array" aca="1" ref="AF27" ca="1">_xlfn.IFNA(INDEX(INDIRECT($B$1),MATCH(AF$4&amp;$D27,INDEX(INDIRECT($B$1),0,1),0),AF$2),"")</f>
        <v>0.18308906970567601</v>
      </c>
      <c r="AG27" s="91">
        <f t="array" aca="1" ref="AG27" ca="1">_xlfn.IFNA(INDEX(INDIRECT($B$1),MATCH(AG$4&amp;$D27,INDEX(INDIRECT($B$1),0,1),0),AG$2),"")</f>
        <v>0.17155432428290099</v>
      </c>
    </row>
    <row r="28" spans="1:33">
      <c r="A28" s="48">
        <v>16</v>
      </c>
      <c r="B28" s="1" t="s">
        <v>13</v>
      </c>
      <c r="C28" s="1" t="s">
        <v>52</v>
      </c>
      <c r="D28" s="1" t="str">
        <f t="shared" si="1"/>
        <v>_16_London_Night</v>
      </c>
      <c r="F28" s="92" t="str">
        <f t="shared" ca="1" si="2"/>
        <v>Education</v>
      </c>
      <c r="G28" s="93" t="s">
        <v>52</v>
      </c>
      <c r="H28" s="94">
        <f t="array" aca="1" ref="H28" ca="1">_xlfn.IFNA(ROUND(INDEX(INDIRECT($B$1),MATCH(H$4&amp;$D28,INDEX(INDIRECT($B$1),0,1),0),H$2),-3),"")</f>
        <v>3000</v>
      </c>
      <c r="I28" s="95">
        <f t="array" aca="1" ref="I28" ca="1">_xlfn.IFNA(ROUND(INDEX(INDIRECT($B$1),MATCH(I$4&amp;$D28,INDEX(INDIRECT($B$1),0,1),0),I$2),-3),"")</f>
        <v>1000</v>
      </c>
      <c r="J28" s="95" t="str">
        <f t="array" aca="1" ref="J28" ca="1">_xlfn.IFNA(ROUND(INDEX(INDIRECT($B$1),MATCH(J$4&amp;$D28,INDEX(INDIRECT($B$1),0,1),0),J$2),-3),"")</f>
        <v/>
      </c>
      <c r="K28" s="95">
        <f t="array" aca="1" ref="K28" ca="1">_xlfn.IFNA(ROUND(INDEX(INDIRECT($B$1),MATCH(K$4&amp;$D28,INDEX(INDIRECT($B$1),0,1),0),K$2),-3),"")</f>
        <v>3000</v>
      </c>
      <c r="L28" s="95">
        <f t="array" aca="1" ref="L28" ca="1">_xlfn.IFNA(ROUND(INDEX(INDIRECT($B$1),MATCH(L$4&amp;$D28,INDEX(INDIRECT($B$1),0,1),0),L$2),-3),"")</f>
        <v>4000</v>
      </c>
      <c r="M28" s="95" t="str">
        <f t="array" aca="1" ref="M28" ca="1">_xlfn.IFNA(ROUND(INDEX(INDIRECT($B$1),MATCH(M$4&amp;$D28,INDEX(INDIRECT($B$1),0,1),0),M$2),-3),"")</f>
        <v/>
      </c>
      <c r="N28" s="95" t="str">
        <f t="array" aca="1" ref="N28" ca="1">_xlfn.IFNA(ROUND(INDEX(INDIRECT($B$1),MATCH(N$4&amp;$D28,INDEX(INDIRECT($B$1),0,1),0),N$2),-3),"")</f>
        <v/>
      </c>
      <c r="O28" s="96">
        <f t="array" aca="1" ref="O28" ca="1">_xlfn.IFNA(ROUND(INDEX(INDIRECT($B$1),MATCH(O$4&amp;$D28,INDEX(INDIRECT($B$1),0,1),0),O$2),-3),"")</f>
        <v>7000</v>
      </c>
      <c r="P28" s="97" t="str">
        <f t="shared" ca="1" si="3"/>
        <v/>
      </c>
      <c r="Q28" s="67" t="str">
        <f t="shared" ca="1" si="4"/>
        <v/>
      </c>
      <c r="R28" s="68">
        <f t="array" aca="1" ref="R28" ca="1">_xlfn.IFNA(INDEX(INDIRECT($B$1),MATCH(R$4&amp;$D28,INDEX(INDIRECT($B$1),0,1),0),R$2),"")</f>
        <v>3.3266702656959003E-2</v>
      </c>
      <c r="S28" s="69">
        <f t="array" aca="1" ref="S28" ca="1">_xlfn.IFNA(INDEX(INDIRECT($B$1),MATCH(S$4&amp;$D28,INDEX(INDIRECT($B$1),0,1),0),S$2),"")</f>
        <v>1.42158159217138E-2</v>
      </c>
      <c r="T28" s="69" t="str">
        <f t="array" aca="1" ref="T28" ca="1">_xlfn.IFNA(INDEX(INDIRECT($B$1),MATCH(T$4&amp;$D28,INDEX(INDIRECT($B$1),0,1),0),T$2),"")</f>
        <v/>
      </c>
      <c r="U28" s="69">
        <f t="array" aca="1" ref="U28" ca="1">_xlfn.IFNA(INDEX(INDIRECT($B$1),MATCH(U$4&amp;$D28,INDEX(INDIRECT($B$1),0,1),0),U$2),"")</f>
        <v>2.95948714559514E-2</v>
      </c>
      <c r="V28" s="69">
        <f t="array" aca="1" ref="V28" ca="1">_xlfn.IFNA(INDEX(INDIRECT($B$1),MATCH(V$4&amp;$D28,INDEX(INDIRECT($B$1),0,1),0),V$2),"")</f>
        <v>3.8348344538881099E-2</v>
      </c>
      <c r="W28" s="69" t="str">
        <f t="array" aca="1" ref="W28" ca="1">_xlfn.IFNA(INDEX(INDIRECT($B$1),MATCH(W$4&amp;$D28,INDEX(INDIRECT($B$1),0,1),0),W$2),"")</f>
        <v/>
      </c>
      <c r="X28" s="69" t="str">
        <f t="array" aca="1" ref="X28" ca="1">_xlfn.IFNA(INDEX(INDIRECT($B$1),MATCH(X$4&amp;$D28,INDEX(INDIRECT($B$1),0,1),0),X$2),"")</f>
        <v/>
      </c>
      <c r="Y28" s="70">
        <f t="array" aca="1" ref="Y28" ca="1">_xlfn.IFNA(INDEX(INDIRECT($B$1),MATCH(Y$4&amp;$D28,INDEX(INDIRECT($B$1),0,1),0),Y$2),"")</f>
        <v>8.5971247300216005E-2</v>
      </c>
      <c r="Z28" s="68">
        <f t="array" aca="1" ref="Z28" ca="1">_xlfn.IFNA(INDEX(INDIRECT($B$1),MATCH(Z$4&amp;$D28,INDEX(INDIRECT($B$1),0,1),0),Z$2),"")</f>
        <v>5.8581103996875701E-3</v>
      </c>
      <c r="AA28" s="69">
        <f t="array" aca="1" ref="AA28" ca="1">_xlfn.IFNA(INDEX(INDIRECT($B$1),MATCH(AA$4&amp;$D28,INDEX(INDIRECT($B$1),0,1),0),AA$2),"")</f>
        <v>2.2454835753320601E-3</v>
      </c>
      <c r="AB28" s="69" t="str">
        <f t="array" aca="1" ref="AB28" ca="1">_xlfn.IFNA(INDEX(INDIRECT($B$1),MATCH(AB$4&amp;$D28,INDEX(INDIRECT($B$1),0,1),0),AB$2),"")</f>
        <v/>
      </c>
      <c r="AC28" s="69">
        <f t="array" aca="1" ref="AC28" ca="1">_xlfn.IFNA(INDEX(INDIRECT($B$1),MATCH(AC$4&amp;$D28,INDEX(INDIRECT($B$1),0,1),0),AC$2),"")</f>
        <v>5.97551081409996E-3</v>
      </c>
      <c r="AD28" s="69">
        <f t="array" aca="1" ref="AD28" ca="1">_xlfn.IFNA(INDEX(INDIRECT($B$1),MATCH(AD$4&amp;$D28,INDEX(INDIRECT($B$1),0,1),0),AD$2),"")</f>
        <v>7.2162782814611101E-3</v>
      </c>
      <c r="AE28" s="69" t="str">
        <f t="array" aca="1" ref="AE28" ca="1">_xlfn.IFNA(INDEX(INDIRECT($B$1),MATCH(AE$4&amp;$D28,INDEX(INDIRECT($B$1),0,1),0),AE$2),"")</f>
        <v/>
      </c>
      <c r="AF28" s="69" t="str">
        <f t="array" aca="1" ref="AF28" ca="1">_xlfn.IFNA(INDEX(INDIRECT($B$1),MATCH(AF$4&amp;$D28,INDEX(INDIRECT($B$1),0,1),0),AF$2),"")</f>
        <v/>
      </c>
      <c r="AG28" s="70">
        <f t="array" aca="1" ref="AG28" ca="1">_xlfn.IFNA(INDEX(INDIRECT($B$1),MATCH(AG$4&amp;$D28,INDEX(INDIRECT($B$1),0,1),0),AG$2),"")</f>
        <v>1.4733822436473899E-2</v>
      </c>
    </row>
    <row r="29" spans="1:33">
      <c r="A29" s="48">
        <v>16</v>
      </c>
      <c r="B29" s="1" t="s">
        <v>13</v>
      </c>
      <c r="C29" s="1" t="s">
        <v>50</v>
      </c>
      <c r="D29" s="1" t="str">
        <f t="shared" si="1"/>
        <v>_16_London_Both</v>
      </c>
      <c r="F29" s="71" t="str">
        <f t="shared" ca="1" si="2"/>
        <v>Education</v>
      </c>
      <c r="G29" s="72" t="s">
        <v>50</v>
      </c>
      <c r="H29" s="73">
        <f t="array" aca="1" ref="H29" ca="1">_xlfn.IFNA(ROUND(INDEX(INDIRECT($B$1),MATCH(H$4&amp;$D29,INDEX(INDIRECT($B$1),0,1),0),H$2),-3),"")</f>
        <v>15000</v>
      </c>
      <c r="I29" s="74">
        <f t="array" aca="1" ref="I29" ca="1">_xlfn.IFNA(ROUND(INDEX(INDIRECT($B$1),MATCH(I$4&amp;$D29,INDEX(INDIRECT($B$1),0,1),0),I$2),-3),"")</f>
        <v>26000</v>
      </c>
      <c r="J29" s="74">
        <f t="array" aca="1" ref="J29" ca="1">_xlfn.IFNA(ROUND(INDEX(INDIRECT($B$1),MATCH(J$4&amp;$D29,INDEX(INDIRECT($B$1),0,1),0),J$2),-3),"")</f>
        <v>24000</v>
      </c>
      <c r="K29" s="74">
        <f t="array" aca="1" ref="K29" ca="1">_xlfn.IFNA(ROUND(INDEX(INDIRECT($B$1),MATCH(K$4&amp;$D29,INDEX(INDIRECT($B$1),0,1),0),K$2),-3),"")</f>
        <v>15000</v>
      </c>
      <c r="L29" s="74">
        <f t="array" aca="1" ref="L29" ca="1">_xlfn.IFNA(ROUND(INDEX(INDIRECT($B$1),MATCH(L$4&amp;$D29,INDEX(INDIRECT($B$1),0,1),0),L$2),-3),"")</f>
        <v>17000</v>
      </c>
      <c r="M29" s="74">
        <f t="array" aca="1" ref="M29" ca="1">_xlfn.IFNA(ROUND(INDEX(INDIRECT($B$1),MATCH(M$4&amp;$D29,INDEX(INDIRECT($B$1),0,1),0),M$2),-3),"")</f>
        <v>29000</v>
      </c>
      <c r="N29" s="74">
        <f t="array" aca="1" ref="N29" ca="1">_xlfn.IFNA(ROUND(INDEX(INDIRECT($B$1),MATCH(N$4&amp;$D29,INDEX(INDIRECT($B$1),0,1),0),N$2),-3),"")</f>
        <v>12000</v>
      </c>
      <c r="O29" s="75">
        <f t="array" aca="1" ref="O29" ca="1">_xlfn.IFNA(ROUND(INDEX(INDIRECT($B$1),MATCH(O$4&amp;$D29,INDEX(INDIRECT($B$1),0,1),0),O$2),-3),"")</f>
        <v>17000</v>
      </c>
      <c r="P29" s="76">
        <f t="shared" ca="1" si="3"/>
        <v>-7000</v>
      </c>
      <c r="Q29" s="77">
        <f t="shared" ca="1" si="4"/>
        <v>-0.29166666666666663</v>
      </c>
      <c r="R29" s="78">
        <f t="array" aca="1" ref="R29" ca="1">_xlfn.IFNA(INDEX(INDIRECT($B$1),MATCH(R$4&amp;$D29,INDEX(INDIRECT($B$1),0,1),0),R$2),"")</f>
        <v>2.79473915231685E-2</v>
      </c>
      <c r="S29" s="79">
        <f t="array" aca="1" ref="S29" ca="1">_xlfn.IFNA(INDEX(INDIRECT($B$1),MATCH(S$4&amp;$D29,INDEX(INDIRECT($B$1),0,1),0),S$2),"")</f>
        <v>4.8013735682197703E-2</v>
      </c>
      <c r="T29" s="79">
        <f t="array" aca="1" ref="T29" ca="1">_xlfn.IFNA(INDEX(INDIRECT($B$1),MATCH(T$4&amp;$D29,INDEX(INDIRECT($B$1),0,1),0),T$2),"")</f>
        <v>4.50363711632858E-2</v>
      </c>
      <c r="U29" s="79">
        <f t="array" aca="1" ref="U29" ca="1">_xlfn.IFNA(INDEX(INDIRECT($B$1),MATCH(U$4&amp;$D29,INDEX(INDIRECT($B$1),0,1),0),U$2),"")</f>
        <v>3.0669438984228602E-2</v>
      </c>
      <c r="V29" s="79">
        <f t="array" aca="1" ref="V29" ca="1">_xlfn.IFNA(INDEX(INDIRECT($B$1),MATCH(V$4&amp;$D29,INDEX(INDIRECT($B$1),0,1),0),V$2),"")</f>
        <v>3.2494774448908199E-2</v>
      </c>
      <c r="W29" s="79">
        <f t="array" aca="1" ref="W29" ca="1">_xlfn.IFNA(INDEX(INDIRECT($B$1),MATCH(W$4&amp;$D29,INDEX(INDIRECT($B$1),0,1),0),W$2),"")</f>
        <v>6.3037349629655598E-2</v>
      </c>
      <c r="X29" s="79">
        <f t="array" aca="1" ref="X29" ca="1">_xlfn.IFNA(INDEX(INDIRECT($B$1),MATCH(X$4&amp;$D29,INDEX(INDIRECT($B$1),0,1),0),X$2),"")</f>
        <v>2.6439271644487599E-2</v>
      </c>
      <c r="Y29" s="80">
        <f t="array" aca="1" ref="Y29" ca="1">_xlfn.IFNA(INDEX(INDIRECT($B$1),MATCH(Y$4&amp;$D29,INDEX(INDIRECT($B$1),0,1),0),Y$2),"")</f>
        <v>3.7602838369915299E-2</v>
      </c>
      <c r="Z29" s="78">
        <f t="array" aca="1" ref="Z29" ca="1">_xlfn.IFNA(INDEX(INDIRECT($B$1),MATCH(Z$4&amp;$D29,INDEX(INDIRECT($B$1),0,1),0),Z$2),"")</f>
        <v>3.1245824811666899E-2</v>
      </c>
      <c r="AA29" s="79">
        <f t="array" aca="1" ref="AA29" ca="1">_xlfn.IFNA(INDEX(INDIRECT($B$1),MATCH(AA$4&amp;$D29,INDEX(INDIRECT($B$1),0,1),0),AA$2),"")</f>
        <v>5.3301513612591403E-2</v>
      </c>
      <c r="AB29" s="79">
        <f t="array" aca="1" ref="AB29" ca="1">_xlfn.IFNA(INDEX(INDIRECT($B$1),MATCH(AB$4&amp;$D29,INDEX(INDIRECT($B$1),0,1),0),AB$2),"")</f>
        <v>5.1134807015658999E-2</v>
      </c>
      <c r="AC29" s="79">
        <f t="array" aca="1" ref="AC29" ca="1">_xlfn.IFNA(INDEX(INDIRECT($B$1),MATCH(AC$4&amp;$D29,INDEX(INDIRECT($B$1),0,1),0),AC$2),"")</f>
        <v>3.0272540939855201E-2</v>
      </c>
      <c r="AD29" s="79">
        <f t="array" aca="1" ref="AD29" ca="1">_xlfn.IFNA(INDEX(INDIRECT($B$1),MATCH(AD$4&amp;$D29,INDEX(INDIRECT($B$1),0,1),0),AD$2),"")</f>
        <v>3.1395465417722999E-2</v>
      </c>
      <c r="AE29" s="79">
        <f t="array" aca="1" ref="AE29" ca="1">_xlfn.IFNA(INDEX(INDIRECT($B$1),MATCH(AE$4&amp;$D29,INDEX(INDIRECT($B$1),0,1),0),AE$2),"")</f>
        <v>4.8487242916597499E-2</v>
      </c>
      <c r="AF29" s="79">
        <f t="array" aca="1" ref="AF29" ca="1">_xlfn.IFNA(INDEX(INDIRECT($B$1),MATCH(AF$4&amp;$D29,INDEX(INDIRECT($B$1),0,1),0),AF$2),"")</f>
        <v>2.5440439111154001E-2</v>
      </c>
      <c r="AG29" s="80">
        <f t="array" aca="1" ref="AG29" ca="1">_xlfn.IFNA(INDEX(INDIRECT($B$1),MATCH(AG$4&amp;$D29,INDEX(INDIRECT($B$1),0,1),0),AG$2),"")</f>
        <v>3.5184772833086998E-2</v>
      </c>
    </row>
    <row r="30" spans="1:33">
      <c r="A30" s="48">
        <v>17</v>
      </c>
      <c r="B30" s="1" t="s">
        <v>13</v>
      </c>
      <c r="C30" s="1" t="s">
        <v>51</v>
      </c>
      <c r="D30" s="1" t="str">
        <f t="shared" si="1"/>
        <v>_17_London_Evening</v>
      </c>
      <c r="F30" s="82" t="str">
        <f t="shared" ca="1" si="2"/>
        <v>Health </v>
      </c>
      <c r="G30" s="83" t="s">
        <v>51</v>
      </c>
      <c r="H30" s="84">
        <f t="array" aca="1" ref="H30" ca="1">_xlfn.IFNA(ROUND(INDEX(INDIRECT($B$1),MATCH(H$4&amp;$D30,INDEX(INDIRECT($B$1),0,1),0),H$2),-3),"")</f>
        <v>86000</v>
      </c>
      <c r="I30" s="85">
        <f t="array" aca="1" ref="I30" ca="1">_xlfn.IFNA(ROUND(INDEX(INDIRECT($B$1),MATCH(I$4&amp;$D30,INDEX(INDIRECT($B$1),0,1),0),I$2),-3),"")</f>
        <v>105000</v>
      </c>
      <c r="J30" s="85">
        <f t="array" aca="1" ref="J30" ca="1">_xlfn.IFNA(ROUND(INDEX(INDIRECT($B$1),MATCH(J$4&amp;$D30,INDEX(INDIRECT($B$1),0,1),0),J$2),-3),"")</f>
        <v>97000</v>
      </c>
      <c r="K30" s="85">
        <f t="array" aca="1" ref="K30" ca="1">_xlfn.IFNA(ROUND(INDEX(INDIRECT($B$1),MATCH(K$4&amp;$D30,INDEX(INDIRECT($B$1),0,1),0),K$2),-3),"")</f>
        <v>86000</v>
      </c>
      <c r="L30" s="85">
        <f t="array" aca="1" ref="L30" ca="1">_xlfn.IFNA(ROUND(INDEX(INDIRECT($B$1),MATCH(L$4&amp;$D30,INDEX(INDIRECT($B$1),0,1),0),L$2),-3),"")</f>
        <v>100000</v>
      </c>
      <c r="M30" s="85">
        <f t="array" aca="1" ref="M30" ca="1">_xlfn.IFNA(ROUND(INDEX(INDIRECT($B$1),MATCH(M$4&amp;$D30,INDEX(INDIRECT($B$1),0,1),0),M$2),-3),"")</f>
        <v>84000</v>
      </c>
      <c r="N30" s="85">
        <f t="array" aca="1" ref="N30" ca="1">_xlfn.IFNA(ROUND(INDEX(INDIRECT($B$1),MATCH(N$4&amp;$D30,INDEX(INDIRECT($B$1),0,1),0),N$2),-3),"")</f>
        <v>115000</v>
      </c>
      <c r="O30" s="86">
        <f t="array" aca="1" ref="O30" ca="1">_xlfn.IFNA(ROUND(INDEX(INDIRECT($B$1),MATCH(O$4&amp;$D30,INDEX(INDIRECT($B$1),0,1),0),O$2),-3),"")</f>
        <v>90000</v>
      </c>
      <c r="P30" s="87">
        <f t="shared" ca="1" si="3"/>
        <v>-7000</v>
      </c>
      <c r="Q30" s="88">
        <f t="shared" ca="1" si="4"/>
        <v>-7.2164948453608213E-2</v>
      </c>
      <c r="R30" s="89">
        <f t="array" aca="1" ref="R30" ca="1">_xlfn.IFNA(INDEX(INDIRECT($B$1),MATCH(R$4&amp;$D30,INDEX(INDIRECT($B$1),0,1),0),R$2),"")</f>
        <v>9.55949738305195E-2</v>
      </c>
      <c r="S30" s="90">
        <f t="array" aca="1" ref="S30" ca="1">_xlfn.IFNA(INDEX(INDIRECT($B$1),MATCH(S$4&amp;$D30,INDEX(INDIRECT($B$1),0,1),0),S$2),"")</f>
        <v>0.11368659874171801</v>
      </c>
      <c r="T30" s="90">
        <f t="array" aca="1" ref="T30" ca="1">_xlfn.IFNA(INDEX(INDIRECT($B$1),MATCH(T$4&amp;$D30,INDEX(INDIRECT($B$1),0,1),0),T$2),"")</f>
        <v>9.8284395769504998E-2</v>
      </c>
      <c r="U30" s="90">
        <f t="array" aca="1" ref="U30" ca="1">_xlfn.IFNA(INDEX(INDIRECT($B$1),MATCH(U$4&amp;$D30,INDEX(INDIRECT($B$1),0,1),0),U$2),"")</f>
        <v>9.7450844402304795E-2</v>
      </c>
      <c r="V30" s="90">
        <f t="array" aca="1" ref="V30" ca="1">_xlfn.IFNA(INDEX(INDIRECT($B$1),MATCH(V$4&amp;$D30,INDEX(INDIRECT($B$1),0,1),0),V$2),"")</f>
        <v>0.11153988038354</v>
      </c>
      <c r="W30" s="90">
        <f t="array" aca="1" ref="W30" ca="1">_xlfn.IFNA(INDEX(INDIRECT($B$1),MATCH(W$4&amp;$D30,INDEX(INDIRECT($B$1),0,1),0),W$2),"")</f>
        <v>9.1773568505305894E-2</v>
      </c>
      <c r="X30" s="90">
        <f t="array" aca="1" ref="X30" ca="1">_xlfn.IFNA(INDEX(INDIRECT($B$1),MATCH(X$4&amp;$D30,INDEX(INDIRECT($B$1),0,1),0),X$2),"")</f>
        <v>0.122967325095415</v>
      </c>
      <c r="Y30" s="91">
        <f t="array" aca="1" ref="Y30" ca="1">_xlfn.IFNA(INDEX(INDIRECT($B$1),MATCH(Y$4&amp;$D30,INDEX(INDIRECT($B$1),0,1),0),Y$2),"")</f>
        <v>0.108422037068526</v>
      </c>
      <c r="Z30" s="89">
        <f t="array" aca="1" ref="Z30" ca="1">_xlfn.IFNA(INDEX(INDIRECT($B$1),MATCH(Z$4&amp;$D30,INDEX(INDIRECT($B$1),0,1),0),Z$2),"")</f>
        <v>0.16685466747554401</v>
      </c>
      <c r="AA30" s="90">
        <f t="array" aca="1" ref="AA30" ca="1">_xlfn.IFNA(INDEX(INDIRECT($B$1),MATCH(AA$4&amp;$D30,INDEX(INDIRECT($B$1),0,1),0),AA$2),"")</f>
        <v>0.182790886080482</v>
      </c>
      <c r="AB30" s="90">
        <f t="array" aca="1" ref="AB30" ca="1">_xlfn.IFNA(INDEX(INDIRECT($B$1),MATCH(AB$4&amp;$D30,INDEX(INDIRECT($B$1),0,1),0),AB$2),"")</f>
        <v>0.17551260669086599</v>
      </c>
      <c r="AC30" s="90">
        <f t="array" aca="1" ref="AC30" ca="1">_xlfn.IFNA(INDEX(INDIRECT($B$1),MATCH(AC$4&amp;$D30,INDEX(INDIRECT($B$1),0,1),0),AC$2),"")</f>
        <v>0.160751696772512</v>
      </c>
      <c r="AD30" s="90">
        <f t="array" aca="1" ref="AD30" ca="1">_xlfn.IFNA(INDEX(INDIRECT($B$1),MATCH(AD$4&amp;$D30,INDEX(INDIRECT($B$1),0,1),0),AD$2),"")</f>
        <v>0.179639219869105</v>
      </c>
      <c r="AE30" s="90">
        <f t="array" aca="1" ref="AE30" ca="1">_xlfn.IFNA(INDEX(INDIRECT($B$1),MATCH(AE$4&amp;$D30,INDEX(INDIRECT($B$1),0,1),0),AE$2),"")</f>
        <v>0.14014614365261799</v>
      </c>
      <c r="AF30" s="90">
        <f t="array" aca="1" ref="AF30" ca="1">_xlfn.IFNA(INDEX(INDIRECT($B$1),MATCH(AF$4&amp;$D30,INDEX(INDIRECT($B$1),0,1),0),AF$2),"")</f>
        <v>0.18005296216229499</v>
      </c>
      <c r="AG30" s="91">
        <f t="array" aca="1" ref="AG30" ca="1">_xlfn.IFNA(INDEX(INDIRECT($B$1),MATCH(AG$4&amp;$D30,INDEX(INDIRECT($B$1),0,1),0),AG$2),"")</f>
        <v>0.17314527932483001</v>
      </c>
    </row>
    <row r="31" spans="1:33">
      <c r="A31" s="48">
        <v>17</v>
      </c>
      <c r="B31" s="1" t="s">
        <v>13</v>
      </c>
      <c r="C31" s="1" t="s">
        <v>52</v>
      </c>
      <c r="D31" s="1" t="str">
        <f t="shared" si="1"/>
        <v>_17_London_Night</v>
      </c>
      <c r="F31" s="92" t="str">
        <f t="shared" ca="1" si="2"/>
        <v>Health </v>
      </c>
      <c r="G31" s="93" t="s">
        <v>52</v>
      </c>
      <c r="H31" s="94">
        <f t="array" aca="1" ref="H31" ca="1">_xlfn.IFNA(ROUND(INDEX(INDIRECT($B$1),MATCH(H$4&amp;$D31,INDEX(INDIRECT($B$1),0,1),0),H$2),-3),"")</f>
        <v>11000</v>
      </c>
      <c r="I31" s="95">
        <f t="array" aca="1" ref="I31" ca="1">_xlfn.IFNA(ROUND(INDEX(INDIRECT($B$1),MATCH(I$4&amp;$D31,INDEX(INDIRECT($B$1),0,1),0),I$2),-3),"")</f>
        <v>16000</v>
      </c>
      <c r="J31" s="95">
        <f t="array" aca="1" ref="J31" ca="1">_xlfn.IFNA(ROUND(INDEX(INDIRECT($B$1),MATCH(J$4&amp;$D31,INDEX(INDIRECT($B$1),0,1),0),J$2),-3),"")</f>
        <v>13000</v>
      </c>
      <c r="K31" s="95">
        <f t="array" aca="1" ref="K31" ca="1">_xlfn.IFNA(ROUND(INDEX(INDIRECT($B$1),MATCH(K$4&amp;$D31,INDEX(INDIRECT($B$1),0,1),0),K$2),-3),"")</f>
        <v>24000</v>
      </c>
      <c r="L31" s="95">
        <f t="array" aca="1" ref="L31" ca="1">_xlfn.IFNA(ROUND(INDEX(INDIRECT($B$1),MATCH(L$4&amp;$D31,INDEX(INDIRECT($B$1),0,1),0),L$2),-3),"")</f>
        <v>23000</v>
      </c>
      <c r="M31" s="95">
        <f t="array" aca="1" ref="M31" ca="1">_xlfn.IFNA(ROUND(INDEX(INDIRECT($B$1),MATCH(M$4&amp;$D31,INDEX(INDIRECT($B$1),0,1),0),M$2),-3),"")</f>
        <v>12000</v>
      </c>
      <c r="N31" s="95">
        <f t="array" aca="1" ref="N31" ca="1">_xlfn.IFNA(ROUND(INDEX(INDIRECT($B$1),MATCH(N$4&amp;$D31,INDEX(INDIRECT($B$1),0,1),0),N$2),-3),"")</f>
        <v>10000</v>
      </c>
      <c r="O31" s="96">
        <f t="array" aca="1" ref="O31" ca="1">_xlfn.IFNA(ROUND(INDEX(INDIRECT($B$1),MATCH(O$4&amp;$D31,INDEX(INDIRECT($B$1),0,1),0),O$2),-3),"")</f>
        <v>13000</v>
      </c>
      <c r="P31" s="97">
        <f t="shared" ca="1" si="3"/>
        <v>0</v>
      </c>
      <c r="Q31" s="67">
        <f t="shared" ca="1" si="4"/>
        <v>0</v>
      </c>
      <c r="R31" s="68">
        <f t="array" aca="1" ref="R31" ca="1">_xlfn.IFNA(INDEX(INDIRECT($B$1),MATCH(R$4&amp;$D31,INDEX(INDIRECT($B$1),0,1),0),R$2),"")</f>
        <v>0.13036753870172299</v>
      </c>
      <c r="S31" s="69">
        <f t="array" aca="1" ref="S31" ca="1">_xlfn.IFNA(INDEX(INDIRECT($B$1),MATCH(S$4&amp;$D31,INDEX(INDIRECT($B$1),0,1),0),S$2),"")</f>
        <v>0.20320351758794</v>
      </c>
      <c r="T31" s="69">
        <f t="array" aca="1" ref="T31" ca="1">_xlfn.IFNA(INDEX(INDIRECT($B$1),MATCH(T$4&amp;$D31,INDEX(INDIRECT($B$1),0,1),0),T$2),"")</f>
        <v>0.17840153899965</v>
      </c>
      <c r="U31" s="69">
        <f t="array" aca="1" ref="U31" ca="1">_xlfn.IFNA(INDEX(INDIRECT($B$1),MATCH(U$4&amp;$D31,INDEX(INDIRECT($B$1),0,1),0),U$2),"")</f>
        <v>0.24146454299121001</v>
      </c>
      <c r="V31" s="69">
        <f t="array" aca="1" ref="V31" ca="1">_xlfn.IFNA(INDEX(INDIRECT($B$1),MATCH(V$4&amp;$D31,INDEX(INDIRECT($B$1),0,1),0),V$2),"")</f>
        <v>0.22271977673474599</v>
      </c>
      <c r="W31" s="69">
        <f t="array" aca="1" ref="W31" ca="1">_xlfn.IFNA(INDEX(INDIRECT($B$1),MATCH(W$4&amp;$D31,INDEX(INDIRECT($B$1),0,1),0),W$2),"")</f>
        <v>0.15372333197445301</v>
      </c>
      <c r="X31" s="69">
        <f t="array" aca="1" ref="X31" ca="1">_xlfn.IFNA(INDEX(INDIRECT($B$1),MATCH(X$4&amp;$D31,INDEX(INDIRECT($B$1),0,1),0),X$2),"")</f>
        <v>0.14906982362889601</v>
      </c>
      <c r="Y31" s="70">
        <f t="array" aca="1" ref="Y31" ca="1">_xlfn.IFNA(INDEX(INDIRECT($B$1),MATCH(Y$4&amp;$D31,INDEX(INDIRECT($B$1),0,1),0),Y$2),"")</f>
        <v>0.160046571274298</v>
      </c>
      <c r="Z31" s="68">
        <f t="array" aca="1" ref="Z31" ca="1">_xlfn.IFNA(INDEX(INDIRECT($B$1),MATCH(Z$4&amp;$D31,INDEX(INDIRECT($B$1),0,1),0),Z$2),"")</f>
        <v>2.11737885796618E-2</v>
      </c>
      <c r="AA31" s="69">
        <f t="array" aca="1" ref="AA31" ca="1">_xlfn.IFNA(INDEX(INDIRECT($B$1),MATCH(AA$4&amp;$D31,INDEX(INDIRECT($B$1),0,1),0),AA$2),"")</f>
        <v>2.7511396875342702E-2</v>
      </c>
      <c r="AB31" s="69">
        <f t="array" aca="1" ref="AB31" ca="1">_xlfn.IFNA(INDEX(INDIRECT($B$1),MATCH(AB$4&amp;$D31,INDEX(INDIRECT($B$1),0,1),0),AB$2),"")</f>
        <v>2.32740663337128E-2</v>
      </c>
      <c r="AC31" s="69">
        <f t="array" aca="1" ref="AC31" ca="1">_xlfn.IFNA(INDEX(INDIRECT($B$1),MATCH(AC$4&amp;$D31,INDEX(INDIRECT($B$1),0,1),0),AC$2),"")</f>
        <v>4.4091949140269697E-2</v>
      </c>
      <c r="AD31" s="69">
        <f t="array" aca="1" ref="AD31" ca="1">_xlfn.IFNA(INDEX(INDIRECT($B$1),MATCH(AD$4&amp;$D31,INDEX(INDIRECT($B$1),0,1),0),AD$2),"")</f>
        <v>4.10672766994606E-2</v>
      </c>
      <c r="AE31" s="69">
        <f t="array" aca="1" ref="AE31" ca="1">_xlfn.IFNA(INDEX(INDIRECT($B$1),MATCH(AE$4&amp;$D31,INDEX(INDIRECT($B$1),0,1),0),AE$2),"")</f>
        <v>2.0021193705602201E-2</v>
      </c>
      <c r="AF31" s="69">
        <f t="array" aca="1" ref="AF31" ca="1">_xlfn.IFNA(INDEX(INDIRECT($B$1),MATCH(AF$4&amp;$D31,INDEX(INDIRECT($B$1),0,1),0),AF$2),"")</f>
        <v>1.51285435814028E-2</v>
      </c>
      <c r="AG31" s="70">
        <f t="array" aca="1" ref="AG31" ca="1">_xlfn.IFNA(INDEX(INDIRECT($B$1),MATCH(AG$4&amp;$D31,INDEX(INDIRECT($B$1),0,1),0),AG$2),"")</f>
        <v>2.5756049345169101E-2</v>
      </c>
    </row>
    <row r="32" spans="1:33">
      <c r="A32" s="48">
        <v>17</v>
      </c>
      <c r="B32" s="1" t="s">
        <v>13</v>
      </c>
      <c r="C32" s="1" t="s">
        <v>50</v>
      </c>
      <c r="D32" s="1" t="str">
        <f t="shared" si="1"/>
        <v>_17_London_Both</v>
      </c>
      <c r="F32" s="71" t="str">
        <f t="shared" ca="1" si="2"/>
        <v>Health </v>
      </c>
      <c r="G32" s="72" t="s">
        <v>50</v>
      </c>
      <c r="H32" s="73">
        <f t="array" aca="1" ref="H32" ca="1">_xlfn.IFNA(ROUND(INDEX(INDIRECT($B$1),MATCH(H$4&amp;$D32,INDEX(INDIRECT($B$1),0,1),0),H$2),-3),"")</f>
        <v>82000</v>
      </c>
      <c r="I32" s="74">
        <f t="array" aca="1" ref="I32" ca="1">_xlfn.IFNA(ROUND(INDEX(INDIRECT($B$1),MATCH(I$4&amp;$D32,INDEX(INDIRECT($B$1),0,1),0),I$2),-3),"")</f>
        <v>94000</v>
      </c>
      <c r="J32" s="74">
        <f t="array" aca="1" ref="J32" ca="1">_xlfn.IFNA(ROUND(INDEX(INDIRECT($B$1),MATCH(J$4&amp;$D32,INDEX(INDIRECT($B$1),0,1),0),J$2),-3),"")</f>
        <v>79000</v>
      </c>
      <c r="K32" s="74">
        <f t="array" aca="1" ref="K32" ca="1">_xlfn.IFNA(ROUND(INDEX(INDIRECT($B$1),MATCH(K$4&amp;$D32,INDEX(INDIRECT($B$1),0,1),0),K$2),-3),"")</f>
        <v>70000</v>
      </c>
      <c r="L32" s="74">
        <f t="array" aca="1" ref="L32" ca="1">_xlfn.IFNA(ROUND(INDEX(INDIRECT($B$1),MATCH(L$4&amp;$D32,INDEX(INDIRECT($B$1),0,1),0),L$2),-3),"")</f>
        <v>73000</v>
      </c>
      <c r="M32" s="74">
        <f t="array" aca="1" ref="M32" ca="1">_xlfn.IFNA(ROUND(INDEX(INDIRECT($B$1),MATCH(M$4&amp;$D32,INDEX(INDIRECT($B$1),0,1),0),M$2),-3),"")</f>
        <v>85000</v>
      </c>
      <c r="N32" s="74">
        <f t="array" aca="1" ref="N32" ca="1">_xlfn.IFNA(ROUND(INDEX(INDIRECT($B$1),MATCH(N$4&amp;$D32,INDEX(INDIRECT($B$1),0,1),0),N$2),-3),"")</f>
        <v>93000</v>
      </c>
      <c r="O32" s="75">
        <f t="array" aca="1" ref="O32" ca="1">_xlfn.IFNA(ROUND(INDEX(INDIRECT($B$1),MATCH(O$4&amp;$D32,INDEX(INDIRECT($B$1),0,1),0),O$2),-3),"")</f>
        <v>104000</v>
      </c>
      <c r="P32" s="76">
        <f t="shared" ca="1" si="3"/>
        <v>25000</v>
      </c>
      <c r="Q32" s="77">
        <f t="shared" ca="1" si="4"/>
        <v>0.31645569620253156</v>
      </c>
      <c r="R32" s="78">
        <f t="array" aca="1" ref="R32" ca="1">_xlfn.IFNA(INDEX(INDIRECT($B$1),MATCH(R$4&amp;$D32,INDEX(INDIRECT($B$1),0,1),0),R$2),"")</f>
        <v>0.154550614860998</v>
      </c>
      <c r="S32" s="79">
        <f t="array" aca="1" ref="S32" ca="1">_xlfn.IFNA(INDEX(INDIRECT($B$1),MATCH(S$4&amp;$D32,INDEX(INDIRECT($B$1),0,1),0),S$2),"")</f>
        <v>0.17293317966930899</v>
      </c>
      <c r="T32" s="79">
        <f t="array" aca="1" ref="T32" ca="1">_xlfn.IFNA(INDEX(INDIRECT($B$1),MATCH(T$4&amp;$D32,INDEX(INDIRECT($B$1),0,1),0),T$2),"")</f>
        <v>0.14829499083328401</v>
      </c>
      <c r="U32" s="79">
        <f t="array" aca="1" ref="U32" ca="1">_xlfn.IFNA(INDEX(INDIRECT($B$1),MATCH(U$4&amp;$D32,INDEX(INDIRECT($B$1),0,1),0),U$2),"")</f>
        <v>0.146357818232945</v>
      </c>
      <c r="V32" s="79">
        <f t="array" aca="1" ref="V32" ca="1">_xlfn.IFNA(INDEX(INDIRECT($B$1),MATCH(V$4&amp;$D32,INDEX(INDIRECT($B$1),0,1),0),V$2),"")</f>
        <v>0.1390984874315</v>
      </c>
      <c r="W32" s="79">
        <f t="array" aca="1" ref="W32" ca="1">_xlfn.IFNA(INDEX(INDIRECT($B$1),MATCH(W$4&amp;$D32,INDEX(INDIRECT($B$1),0,1),0),W$2),"")</f>
        <v>0.18662265725775901</v>
      </c>
      <c r="X32" s="79">
        <f t="array" aca="1" ref="X32" ca="1">_xlfn.IFNA(INDEX(INDIRECT($B$1),MATCH(X$4&amp;$D32,INDEX(INDIRECT($B$1),0,1),0),X$2),"")</f>
        <v>0.19802827661004099</v>
      </c>
      <c r="Y32" s="80">
        <f t="array" aca="1" ref="Y32" ca="1">_xlfn.IFNA(INDEX(INDIRECT($B$1),MATCH(Y$4&amp;$D32,INDEX(INDIRECT($B$1),0,1),0),Y$2),"")</f>
        <v>0.228244005859701</v>
      </c>
      <c r="Z32" s="78">
        <f t="array" aca="1" ref="Z32" ca="1">_xlfn.IFNA(INDEX(INDIRECT($B$1),MATCH(Z$4&amp;$D32,INDEX(INDIRECT($B$1),0,1),0),Z$2),"")</f>
        <v>0.15936860165314301</v>
      </c>
      <c r="AA32" s="79">
        <f t="array" aca="1" ref="AA32" ca="1">_xlfn.IFNA(INDEX(INDIRECT($B$1),MATCH(AA$4&amp;$D32,INDEX(INDIRECT($B$1),0,1),0),AA$2),"")</f>
        <v>0.16454917161445101</v>
      </c>
      <c r="AB32" s="79">
        <f t="array" aca="1" ref="AB32" ca="1">_xlfn.IFNA(INDEX(INDIRECT($B$1),MATCH(AB$4&amp;$D32,INDEX(INDIRECT($B$1),0,1),0),AB$2),"")</f>
        <v>0.14302565143885801</v>
      </c>
      <c r="AC32" s="79">
        <f t="array" aca="1" ref="AC32" ca="1">_xlfn.IFNA(INDEX(INDIRECT($B$1),MATCH(AC$4&amp;$D32,INDEX(INDIRECT($B$1),0,1),0),AC$2),"")</f>
        <v>0.130649069792139</v>
      </c>
      <c r="AD32" s="79">
        <f t="array" aca="1" ref="AD32" ca="1">_xlfn.IFNA(INDEX(INDIRECT($B$1),MATCH(AD$4&amp;$D32,INDEX(INDIRECT($B$1),0,1),0),AD$2),"")</f>
        <v>0.13168802249261999</v>
      </c>
      <c r="AE32" s="79">
        <f t="array" aca="1" ref="AE32" ca="1">_xlfn.IFNA(INDEX(INDIRECT($B$1),MATCH(AE$4&amp;$D32,INDEX(INDIRECT($B$1),0,1),0),AE$2),"")</f>
        <v>0.141469091037806</v>
      </c>
      <c r="AF32" s="79">
        <f t="array" aca="1" ref="AF32" ca="1">_xlfn.IFNA(INDEX(INDIRECT($B$1),MATCH(AF$4&amp;$D32,INDEX(INDIRECT($B$1),0,1),0),AF$2),"")</f>
        <v>0.145128993105928</v>
      </c>
      <c r="AG32" s="80">
        <f t="array" aca="1" ref="AG32" ca="1">_xlfn.IFNA(INDEX(INDIRECT($B$1),MATCH(AG$4&amp;$D32,INDEX(INDIRECT($B$1),0,1),0),AG$2),"")</f>
        <v>0.20054146085813701</v>
      </c>
    </row>
    <row r="33" spans="6:33" ht="15.75" customHeight="1">
      <c r="F33" s="58" t="s">
        <v>41</v>
      </c>
      <c r="G33" s="81"/>
      <c r="H33" s="54">
        <f ca="1">SUM(H12:H32)</f>
        <v>968000</v>
      </c>
      <c r="I33" s="55">
        <f t="shared" ref="I33:O33" ca="1" si="5">SUM(I12:I32)</f>
        <v>1016000</v>
      </c>
      <c r="J33" s="55">
        <f t="shared" ca="1" si="5"/>
        <v>1033000</v>
      </c>
      <c r="K33" s="55">
        <f t="shared" ca="1" si="5"/>
        <v>988000</v>
      </c>
      <c r="L33" s="55">
        <f t="shared" ca="1" si="5"/>
        <v>998000</v>
      </c>
      <c r="M33" s="55">
        <f t="shared" ca="1" si="5"/>
        <v>974000</v>
      </c>
      <c r="N33" s="55">
        <f t="shared" ca="1" si="5"/>
        <v>958000</v>
      </c>
      <c r="O33" s="56">
        <f t="shared" ca="1" si="5"/>
        <v>905000</v>
      </c>
      <c r="P33" s="64">
        <f t="shared" ca="1" si="3"/>
        <v>-128000</v>
      </c>
      <c r="Q33" s="66">
        <f t="shared" ca="1" si="4"/>
        <v>-0.12391093901258465</v>
      </c>
      <c r="R33" s="59"/>
      <c r="S33" s="60"/>
      <c r="T33" s="60"/>
      <c r="U33" s="60"/>
      <c r="V33" s="60"/>
      <c r="W33" s="60"/>
      <c r="X33" s="60"/>
      <c r="Y33" s="61"/>
      <c r="Z33" s="59"/>
      <c r="AA33" s="60"/>
      <c r="AB33" s="60"/>
      <c r="AC33" s="60"/>
      <c r="AD33" s="60"/>
      <c r="AE33" s="60"/>
      <c r="AF33" s="60"/>
      <c r="AG33" s="61"/>
    </row>
  </sheetData>
  <mergeCells count="2">
    <mergeCell ref="F10:F11"/>
    <mergeCell ref="G10:G11"/>
  </mergeCells>
  <pageMargins left="0.7" right="0.7" top="0.75" bottom="0.75" header="0.3" footer="0.3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 tint="0.79998168889431442"/>
  </sheetPr>
  <dimension ref="A1:X30"/>
  <sheetViews>
    <sheetView showGridLines="0" topLeftCell="E5" zoomScaleNormal="100" workbookViewId="0">
      <selection activeCell="F18" sqref="F18"/>
    </sheetView>
  </sheetViews>
  <sheetFormatPr defaultColWidth="11.42578125" defaultRowHeight="15" outlineLevelRow="1" outlineLevelCol="1"/>
  <cols>
    <col min="1" max="3" width="11.42578125" hidden="1" customWidth="1" outlineLevel="1"/>
    <col min="4" max="4" width="16.7109375" hidden="1" customWidth="1" outlineLevel="1"/>
    <col min="5" max="5" width="4.7109375" customWidth="1" collapsed="1"/>
    <col min="6" max="6" width="60" customWidth="1"/>
    <col min="7" max="16" width="12.7109375" customWidth="1"/>
  </cols>
  <sheetData>
    <row r="1" spans="1:24" hidden="1" outlineLevel="1">
      <c r="A1" s="1" t="s">
        <v>39</v>
      </c>
      <c r="B1" s="1" t="s">
        <v>103</v>
      </c>
      <c r="C1" s="1"/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/>
      <c r="P1" s="1"/>
      <c r="Q1" s="1" t="s">
        <v>75</v>
      </c>
      <c r="R1" s="1" t="s">
        <v>75</v>
      </c>
      <c r="S1" s="1" t="s">
        <v>75</v>
      </c>
      <c r="T1" s="1" t="s">
        <v>75</v>
      </c>
      <c r="U1" s="1" t="s">
        <v>75</v>
      </c>
      <c r="V1" s="1" t="s">
        <v>75</v>
      </c>
      <c r="W1" s="1" t="s">
        <v>75</v>
      </c>
      <c r="X1" s="1" t="s">
        <v>75</v>
      </c>
    </row>
    <row r="2" spans="1:24" hidden="1" outlineLevel="1">
      <c r="G2" s="1">
        <f ca="1">MATCH(G$1,INDEX(INDIRECT($B$1),1,0),0)</f>
        <v>8</v>
      </c>
      <c r="H2" s="1">
        <f t="shared" ref="H2:X2" ca="1" si="0">MATCH(H$1,INDEX(INDIRECT($B$1),1,0),0)</f>
        <v>8</v>
      </c>
      <c r="I2" s="1">
        <f t="shared" ca="1" si="0"/>
        <v>8</v>
      </c>
      <c r="J2" s="1">
        <f t="shared" ca="1" si="0"/>
        <v>8</v>
      </c>
      <c r="K2" s="1">
        <f t="shared" ca="1" si="0"/>
        <v>8</v>
      </c>
      <c r="L2" s="1">
        <f t="shared" ca="1" si="0"/>
        <v>8</v>
      </c>
      <c r="M2" s="1">
        <f t="shared" ca="1" si="0"/>
        <v>8</v>
      </c>
      <c r="N2" s="1">
        <f t="shared" ca="1" si="0"/>
        <v>8</v>
      </c>
      <c r="O2" s="1"/>
      <c r="P2" s="1"/>
      <c r="Q2" s="1">
        <f t="shared" ca="1" si="0"/>
        <v>11</v>
      </c>
      <c r="R2" s="1">
        <f t="shared" ca="1" si="0"/>
        <v>11</v>
      </c>
      <c r="S2" s="1">
        <f t="shared" ca="1" si="0"/>
        <v>11</v>
      </c>
      <c r="T2" s="1">
        <f t="shared" ca="1" si="0"/>
        <v>11</v>
      </c>
      <c r="U2" s="1">
        <f t="shared" ca="1" si="0"/>
        <v>11</v>
      </c>
      <c r="V2" s="1">
        <f t="shared" ca="1" si="0"/>
        <v>11</v>
      </c>
      <c r="W2" s="1">
        <f t="shared" ca="1" si="0"/>
        <v>11</v>
      </c>
      <c r="X2" s="1">
        <f t="shared" ca="1" si="0"/>
        <v>11</v>
      </c>
    </row>
    <row r="3" spans="1:24" hidden="1" outlineLevel="1">
      <c r="H3" s="1"/>
      <c r="I3" s="1"/>
    </row>
    <row r="4" spans="1:24" hidden="1" outlineLevel="1">
      <c r="G4" s="1">
        <v>2015</v>
      </c>
      <c r="H4" s="1">
        <v>2016</v>
      </c>
      <c r="I4" s="1">
        <v>2017</v>
      </c>
      <c r="J4" s="1">
        <v>2018</v>
      </c>
      <c r="K4" s="1">
        <v>2019</v>
      </c>
      <c r="L4" s="1">
        <v>2020</v>
      </c>
      <c r="M4" s="1">
        <v>2021</v>
      </c>
      <c r="N4" s="1">
        <v>2022</v>
      </c>
      <c r="O4" s="1"/>
      <c r="P4" s="1"/>
      <c r="Q4" s="1">
        <v>2015</v>
      </c>
      <c r="R4" s="1">
        <v>2016</v>
      </c>
      <c r="S4" s="1">
        <v>2017</v>
      </c>
      <c r="T4" s="1">
        <v>2018</v>
      </c>
      <c r="U4" s="1">
        <v>2019</v>
      </c>
      <c r="V4" s="1">
        <v>2020</v>
      </c>
      <c r="W4" s="1">
        <v>2021</v>
      </c>
      <c r="X4" s="1">
        <v>2022</v>
      </c>
    </row>
    <row r="5" spans="1:24" collapsed="1"/>
    <row r="6" spans="1:24">
      <c r="A6" s="1" t="s">
        <v>40</v>
      </c>
      <c r="F6" s="6" t="s">
        <v>147</v>
      </c>
    </row>
    <row r="7" spans="1:24">
      <c r="F7" s="8" t="s">
        <v>10</v>
      </c>
    </row>
    <row r="8" spans="1:24">
      <c r="F8" s="8" t="s">
        <v>11</v>
      </c>
    </row>
    <row r="9" spans="1:24" ht="15.75" customHeight="1">
      <c r="F9" s="8"/>
    </row>
    <row r="10" spans="1:24">
      <c r="D10" s="1" t="s">
        <v>1</v>
      </c>
      <c r="F10" s="111" t="s">
        <v>42</v>
      </c>
      <c r="G10" s="49" t="s">
        <v>106</v>
      </c>
      <c r="H10" s="50"/>
      <c r="I10" s="50"/>
      <c r="J10" s="50"/>
      <c r="K10" s="50"/>
      <c r="L10" s="50"/>
      <c r="M10" s="50"/>
      <c r="N10" s="51"/>
      <c r="O10" s="50" t="s">
        <v>76</v>
      </c>
      <c r="P10" s="50"/>
      <c r="Q10" s="49" t="s">
        <v>104</v>
      </c>
      <c r="R10" s="50"/>
      <c r="S10" s="50"/>
      <c r="T10" s="50"/>
      <c r="U10" s="50"/>
      <c r="V10" s="50"/>
      <c r="W10" s="50"/>
      <c r="X10" s="51"/>
    </row>
    <row r="11" spans="1:24" ht="30" customHeight="1">
      <c r="A11" t="s">
        <v>68</v>
      </c>
      <c r="F11" s="112"/>
      <c r="G11" s="27">
        <v>2015</v>
      </c>
      <c r="H11" s="5">
        <v>2016</v>
      </c>
      <c r="I11" s="5">
        <v>2017</v>
      </c>
      <c r="J11" s="5">
        <v>2018</v>
      </c>
      <c r="K11" s="5">
        <v>2019</v>
      </c>
      <c r="L11" s="5">
        <v>2020</v>
      </c>
      <c r="M11" s="5">
        <v>2021</v>
      </c>
      <c r="N11" s="28">
        <v>2022</v>
      </c>
      <c r="O11" s="62" t="s">
        <v>78</v>
      </c>
      <c r="P11" s="62" t="s">
        <v>77</v>
      </c>
      <c r="Q11" s="27">
        <v>2015</v>
      </c>
      <c r="R11" s="5">
        <v>2016</v>
      </c>
      <c r="S11" s="5">
        <v>2017</v>
      </c>
      <c r="T11" s="5">
        <v>2018</v>
      </c>
      <c r="U11" s="5">
        <v>2019</v>
      </c>
      <c r="V11" s="5">
        <v>2020</v>
      </c>
      <c r="W11" s="5">
        <v>2021</v>
      </c>
      <c r="X11" s="28">
        <v>2022</v>
      </c>
    </row>
    <row r="12" spans="1:24">
      <c r="A12" s="48">
        <v>7</v>
      </c>
      <c r="B12" s="1" t="s">
        <v>13</v>
      </c>
      <c r="C12" s="1" t="s">
        <v>102</v>
      </c>
      <c r="D12" s="1" t="str">
        <f>"_"&amp;$A12&amp;"_"&amp;$B12&amp;"_"&amp;$C12</f>
        <v>_7_London_Any</v>
      </c>
      <c r="F12" s="82" t="str">
        <f ca="1">INDEX(INDIRECT($A$11),MATCH($A12,INDEX(INDIRECT($A$11),0,1),0),2)</f>
        <v>Retail </v>
      </c>
      <c r="G12" s="84">
        <f t="array" aca="1" ref="G12" ca="1">_xlfn.IFNA(ROUND(INDEX(INDIRECT($B$1),MATCH(G$4&amp;$D12,INDEX(INDIRECT($B$1),0,1),0),G$2),-3),"")</f>
        <v>446000</v>
      </c>
      <c r="H12" s="85">
        <f t="array" aca="1" ref="H12" ca="1">_xlfn.IFNA(ROUND(INDEX(INDIRECT($B$1),MATCH(H$4&amp;$D12,INDEX(INDIRECT($B$1),0,1),0),H$2),-3),"")</f>
        <v>455000</v>
      </c>
      <c r="I12" s="85">
        <f t="array" aca="1" ref="I12" ca="1">_xlfn.IFNA(ROUND(INDEX(INDIRECT($B$1),MATCH(I$4&amp;$D12,INDEX(INDIRECT($B$1),0,1),0),I$2),-3),"")</f>
        <v>490000</v>
      </c>
      <c r="J12" s="85">
        <f t="array" aca="1" ref="J12" ca="1">_xlfn.IFNA(ROUND(INDEX(INDIRECT($B$1),MATCH(J$4&amp;$D12,INDEX(INDIRECT($B$1),0,1),0),J$2),-3),"")</f>
        <v>444000</v>
      </c>
      <c r="K12" s="85">
        <f t="array" aca="1" ref="K12" ca="1">_xlfn.IFNA(ROUND(INDEX(INDIRECT($B$1),MATCH(K$4&amp;$D12,INDEX(INDIRECT($B$1),0,1),0),K$2),-3),"")</f>
        <v>400000</v>
      </c>
      <c r="L12" s="85">
        <f t="array" aca="1" ref="L12" ca="1">_xlfn.IFNA(ROUND(INDEX(INDIRECT($B$1),MATCH(L$4&amp;$D12,INDEX(INDIRECT($B$1),0,1),0),L$2),-3),"")</f>
        <v>436000</v>
      </c>
      <c r="M12" s="85">
        <f t="array" aca="1" ref="M12" ca="1">_xlfn.IFNA(ROUND(INDEX(INDIRECT($B$1),MATCH(M$4&amp;$D12,INDEX(INDIRECT($B$1),0,1),0),M$2),-3),"")</f>
        <v>389000</v>
      </c>
      <c r="N12" s="86">
        <f t="array" aca="1" ref="N12" ca="1">_xlfn.IFNA(ROUND(INDEX(INDIRECT($B$1),MATCH(N$4&amp;$D12,INDEX(INDIRECT($B$1),0,1),0),N$2),-3),"")</f>
        <v>417000</v>
      </c>
      <c r="O12" s="87">
        <f ca="1">IFERROR(N12-I12,"")</f>
        <v>-73000</v>
      </c>
      <c r="P12" s="88">
        <f ca="1">IFERROR(N12/I12-1,"")</f>
        <v>-0.1489795918367347</v>
      </c>
      <c r="Q12" s="89">
        <f t="array" aca="1" ref="Q12" ca="1">_xlfn.IFNA(INDEX(INDIRECT($B$1),MATCH(Q$4&amp;$D12,INDEX(INDIRECT($B$1),0,1),0),Q$2),"")</f>
        <v>9.1471605035982603E-2</v>
      </c>
      <c r="R12" s="90">
        <f t="array" aca="1" ref="R12" ca="1">_xlfn.IFNA(INDEX(INDIRECT($B$1),MATCH(R$4&amp;$D12,INDEX(INDIRECT($B$1),0,1),0),R$2),"")</f>
        <v>8.9953749943625302E-2</v>
      </c>
      <c r="S12" s="90">
        <f t="array" aca="1" ref="S12" ca="1">_xlfn.IFNA(INDEX(INDIRECT($B$1),MATCH(S$4&amp;$D12,INDEX(INDIRECT($B$1),0,1),0),S$2),"")</f>
        <v>9.4065752870955394E-2</v>
      </c>
      <c r="T12" s="90">
        <f t="array" aca="1" ref="T12" ca="1">_xlfn.IFNA(INDEX(INDIRECT($B$1),MATCH(T$4&amp;$D12,INDEX(INDIRECT($B$1),0,1),0),T$2),"")</f>
        <v>8.4675708218473894E-2</v>
      </c>
      <c r="U12" s="90">
        <f t="array" aca="1" ref="U12" ca="1">_xlfn.IFNA(INDEX(INDIRECT($B$1),MATCH(U$4&amp;$D12,INDEX(INDIRECT($B$1),0,1),0),U$2),"")</f>
        <v>7.6338271764466198E-2</v>
      </c>
      <c r="V12" s="90">
        <f t="array" aca="1" ref="V12" ca="1">_xlfn.IFNA(INDEX(INDIRECT($B$1),MATCH(V$4&amp;$D12,INDEX(INDIRECT($B$1),0,1),0),V$2),"")</f>
        <v>8.1805339578454303E-2</v>
      </c>
      <c r="W12" s="90">
        <f t="array" aca="1" ref="W12" ca="1">_xlfn.IFNA(INDEX(INDIRECT($B$1),MATCH(W$4&amp;$D12,INDEX(INDIRECT($B$1),0,1),0),W$2),"")</f>
        <v>7.4054012322310403E-2</v>
      </c>
      <c r="X12" s="91">
        <f t="array" aca="1" ref="X12" ca="1">_xlfn.IFNA(INDEX(INDIRECT($B$1),MATCH(X$4&amp;$D12,INDEX(INDIRECT($B$1),0,1),0),X$2),"")</f>
        <v>8.03818947507174E-2</v>
      </c>
    </row>
    <row r="13" spans="1:24">
      <c r="A13" s="48">
        <v>8</v>
      </c>
      <c r="B13" s="1" t="s">
        <v>13</v>
      </c>
      <c r="C13" s="1" t="s">
        <v>102</v>
      </c>
      <c r="D13" s="1" t="str">
        <f t="shared" ref="D13:D18" si="1">"_"&amp;$A13&amp;"_"&amp;$B13&amp;"_"&amp;$C13</f>
        <v>_8_London_Any</v>
      </c>
      <c r="F13" s="82" t="str">
        <f t="shared" ref="F13:F18" ca="1" si="2">INDEX(INDIRECT($A$11),MATCH($A13,INDEX(INDIRECT($A$11),0,1),0),2)</f>
        <v>Transport and storage </v>
      </c>
      <c r="G13" s="84">
        <f t="array" aca="1" ref="G13" ca="1">_xlfn.IFNA(ROUND(INDEX(INDIRECT($B$1),MATCH(G$4&amp;$D13,INDEX(INDIRECT($B$1),0,1),0),G$2),-3),"")</f>
        <v>273000</v>
      </c>
      <c r="H13" s="85">
        <f t="array" aca="1" ref="H13" ca="1">_xlfn.IFNA(ROUND(INDEX(INDIRECT($B$1),MATCH(H$4&amp;$D13,INDEX(INDIRECT($B$1),0,1),0),H$2),-3),"")</f>
        <v>272000</v>
      </c>
      <c r="I13" s="85">
        <f t="array" aca="1" ref="I13" ca="1">_xlfn.IFNA(ROUND(INDEX(INDIRECT($B$1),MATCH(I$4&amp;$D13,INDEX(INDIRECT($B$1),0,1),0),I$2),-3),"")</f>
        <v>263000</v>
      </c>
      <c r="J13" s="85">
        <f t="array" aca="1" ref="J13" ca="1">_xlfn.IFNA(ROUND(INDEX(INDIRECT($B$1),MATCH(J$4&amp;$D13,INDEX(INDIRECT($B$1),0,1),0),J$2),-3),"")</f>
        <v>282000</v>
      </c>
      <c r="K13" s="85">
        <f t="array" aca="1" ref="K13" ca="1">_xlfn.IFNA(ROUND(INDEX(INDIRECT($B$1),MATCH(K$4&amp;$D13,INDEX(INDIRECT($B$1),0,1),0),K$2),-3),"")</f>
        <v>284000</v>
      </c>
      <c r="L13" s="85">
        <f t="array" aca="1" ref="L13" ca="1">_xlfn.IFNA(ROUND(INDEX(INDIRECT($B$1),MATCH(L$4&amp;$D13,INDEX(INDIRECT($B$1),0,1),0),L$2),-3),"")</f>
        <v>244000</v>
      </c>
      <c r="M13" s="85">
        <f t="array" aca="1" ref="M13" ca="1">_xlfn.IFNA(ROUND(INDEX(INDIRECT($B$1),MATCH(M$4&amp;$D13,INDEX(INDIRECT($B$1),0,1),0),M$2),-3),"")</f>
        <v>229000</v>
      </c>
      <c r="N13" s="86">
        <f t="array" aca="1" ref="N13" ca="1">_xlfn.IFNA(ROUND(INDEX(INDIRECT($B$1),MATCH(N$4&amp;$D13,INDEX(INDIRECT($B$1),0,1),0),N$2),-3),"")</f>
        <v>240000</v>
      </c>
      <c r="O13" s="87">
        <f t="shared" ref="O13:O19" ca="1" si="3">IFERROR(N13-I13,"")</f>
        <v>-23000</v>
      </c>
      <c r="P13" s="88">
        <f t="shared" ref="P13:P19" ca="1" si="4">IFERROR(N13/I13-1,"")</f>
        <v>-8.7452471482889704E-2</v>
      </c>
      <c r="Q13" s="89">
        <f t="array" aca="1" ref="Q13" ca="1">_xlfn.IFNA(INDEX(INDIRECT($B$1),MATCH(Q$4&amp;$D13,INDEX(INDIRECT($B$1),0,1),0),Q$2),"")</f>
        <v>5.5931595914168797E-2</v>
      </c>
      <c r="R13" s="90">
        <f t="array" aca="1" ref="R13" ca="1">_xlfn.IFNA(INDEX(INDIRECT($B$1),MATCH(R$4&amp;$D13,INDEX(INDIRECT($B$1),0,1),0),R$2),"")</f>
        <v>5.3718880532765002E-2</v>
      </c>
      <c r="S13" s="90">
        <f t="array" aca="1" ref="S13" ca="1">_xlfn.IFNA(INDEX(INDIRECT($B$1),MATCH(S$4&amp;$D13,INDEX(INDIRECT($B$1),0,1),0),S$2),"")</f>
        <v>5.0593575317216401E-2</v>
      </c>
      <c r="T13" s="90">
        <f t="array" aca="1" ref="T13" ca="1">_xlfn.IFNA(INDEX(INDIRECT($B$1),MATCH(T$4&amp;$D13,INDEX(INDIRECT($B$1),0,1),0),T$2),"")</f>
        <v>5.3708138628803699E-2</v>
      </c>
      <c r="U13" s="90">
        <f t="array" aca="1" ref="U13" ca="1">_xlfn.IFNA(INDEX(INDIRECT($B$1),MATCH(U$4&amp;$D13,INDEX(INDIRECT($B$1),0,1),0),U$2),"")</f>
        <v>5.4207274950176701E-2</v>
      </c>
      <c r="V13" s="90">
        <f t="array" aca="1" ref="V13" ca="1">_xlfn.IFNA(INDEX(INDIRECT($B$1),MATCH(V$4&amp;$D13,INDEX(INDIRECT($B$1),0,1),0),V$2),"")</f>
        <v>4.57867291178767E-2</v>
      </c>
      <c r="W13" s="90">
        <f t="array" aca="1" ref="W13" ca="1">_xlfn.IFNA(INDEX(INDIRECT($B$1),MATCH(W$4&amp;$D13,INDEX(INDIRECT($B$1),0,1),0),W$2),"")</f>
        <v>4.3473641381991397E-2</v>
      </c>
      <c r="X13" s="91">
        <f t="array" aca="1" ref="X13" ca="1">_xlfn.IFNA(INDEX(INDIRECT($B$1),MATCH(X$4&amp;$D13,INDEX(INDIRECT($B$1),0,1),0),X$2),"")</f>
        <v>4.6365035975572698E-2</v>
      </c>
    </row>
    <row r="14" spans="1:24">
      <c r="A14" s="48">
        <v>9</v>
      </c>
      <c r="B14" s="1" t="s">
        <v>13</v>
      </c>
      <c r="C14" s="1" t="s">
        <v>102</v>
      </c>
      <c r="D14" s="1" t="str">
        <f t="shared" si="1"/>
        <v>_9_London_Any</v>
      </c>
      <c r="F14" s="82" t="str">
        <f t="shared" ca="1" si="2"/>
        <v>Hospitality </v>
      </c>
      <c r="G14" s="84">
        <f t="array" aca="1" ref="G14" ca="1">_xlfn.IFNA(ROUND(INDEX(INDIRECT($B$1),MATCH(G$4&amp;$D14,INDEX(INDIRECT($B$1),0,1),0),G$2),-3),"")</f>
        <v>228000</v>
      </c>
      <c r="H14" s="85">
        <f t="array" aca="1" ref="H14" ca="1">_xlfn.IFNA(ROUND(INDEX(INDIRECT($B$1),MATCH(H$4&amp;$D14,INDEX(INDIRECT($B$1),0,1),0),H$2),-3),"")</f>
        <v>197000</v>
      </c>
      <c r="I14" s="85">
        <f t="array" aca="1" ref="I14" ca="1">_xlfn.IFNA(ROUND(INDEX(INDIRECT($B$1),MATCH(I$4&amp;$D14,INDEX(INDIRECT($B$1),0,1),0),I$2),-3),"")</f>
        <v>264000</v>
      </c>
      <c r="J14" s="85">
        <f t="array" aca="1" ref="J14" ca="1">_xlfn.IFNA(ROUND(INDEX(INDIRECT($B$1),MATCH(J$4&amp;$D14,INDEX(INDIRECT($B$1),0,1),0),J$2),-3),"")</f>
        <v>239000</v>
      </c>
      <c r="K14" s="85">
        <f t="array" aca="1" ref="K14" ca="1">_xlfn.IFNA(ROUND(INDEX(INDIRECT($B$1),MATCH(K$4&amp;$D14,INDEX(INDIRECT($B$1),0,1),0),K$2),-3),"")</f>
        <v>245000</v>
      </c>
      <c r="L14" s="85">
        <f t="array" aca="1" ref="L14" ca="1">_xlfn.IFNA(ROUND(INDEX(INDIRECT($B$1),MATCH(L$4&amp;$D14,INDEX(INDIRECT($B$1),0,1),0),L$2),-3),"")</f>
        <v>219000</v>
      </c>
      <c r="M14" s="85">
        <f t="array" aca="1" ref="M14" ca="1">_xlfn.IFNA(ROUND(INDEX(INDIRECT($B$1),MATCH(M$4&amp;$D14,INDEX(INDIRECT($B$1),0,1),0),M$2),-3),"")</f>
        <v>199000</v>
      </c>
      <c r="N14" s="86">
        <f t="array" aca="1" ref="N14" ca="1">_xlfn.IFNA(ROUND(INDEX(INDIRECT($B$1),MATCH(N$4&amp;$D14,INDEX(INDIRECT($B$1),0,1),0),N$2),-3),"")</f>
        <v>203000</v>
      </c>
      <c r="O14" s="87">
        <f t="shared" ca="1" si="3"/>
        <v>-61000</v>
      </c>
      <c r="P14" s="88">
        <f t="shared" ca="1" si="4"/>
        <v>-0.23106060606060608</v>
      </c>
      <c r="Q14" s="89">
        <f t="array" aca="1" ref="Q14" ca="1">_xlfn.IFNA(INDEX(INDIRECT($B$1),MATCH(Q$4&amp;$D14,INDEX(INDIRECT($B$1),0,1),0),Q$2),"")</f>
        <v>4.6775218421355201E-2</v>
      </c>
      <c r="R14" s="90">
        <f t="array" aca="1" ref="R14" ca="1">_xlfn.IFNA(INDEX(INDIRECT($B$1),MATCH(R$4&amp;$D14,INDEX(INDIRECT($B$1),0,1),0),R$2),"")</f>
        <v>3.8875485645861498E-2</v>
      </c>
      <c r="S14" s="90">
        <f t="array" aca="1" ref="S14" ca="1">_xlfn.IFNA(INDEX(INDIRECT($B$1),MATCH(S$4&amp;$D14,INDEX(INDIRECT($B$1),0,1),0),S$2),"")</f>
        <v>5.0716002048218599E-2</v>
      </c>
      <c r="T14" s="90">
        <f t="array" aca="1" ref="T14" ca="1">_xlfn.IFNA(INDEX(INDIRECT($B$1),MATCH(T$4&amp;$D14,INDEX(INDIRECT($B$1),0,1),0),T$2),"")</f>
        <v>4.5528946552590099E-2</v>
      </c>
      <c r="U14" s="90">
        <f t="array" aca="1" ref="U14" ca="1">_xlfn.IFNA(INDEX(INDIRECT($B$1),MATCH(U$4&amp;$D14,INDEX(INDIRECT($B$1),0,1),0),U$2),"")</f>
        <v>4.6808325588561302E-2</v>
      </c>
      <c r="V14" s="90">
        <f t="array" aca="1" ref="V14" ca="1">_xlfn.IFNA(INDEX(INDIRECT($B$1),MATCH(V$4&amp;$D14,INDEX(INDIRECT($B$1),0,1),0),V$2),"")</f>
        <v>4.1018454332552703E-2</v>
      </c>
      <c r="W14" s="90">
        <f t="array" aca="1" ref="W14" ca="1">_xlfn.IFNA(INDEX(INDIRECT($B$1),MATCH(W$4&amp;$D14,INDEX(INDIRECT($B$1),0,1),0),W$2),"")</f>
        <v>3.7817909923856301E-2</v>
      </c>
      <c r="X14" s="91">
        <f t="array" aca="1" ref="X14" ca="1">_xlfn.IFNA(INDEX(INDIRECT($B$1),MATCH(X$4&amp;$D14,INDEX(INDIRECT($B$1),0,1),0),X$2),"")</f>
        <v>3.92009688988798E-2</v>
      </c>
    </row>
    <row r="15" spans="1:24">
      <c r="A15" s="48">
        <v>10</v>
      </c>
      <c r="B15" s="1" t="s">
        <v>13</v>
      </c>
      <c r="C15" s="1" t="s">
        <v>102</v>
      </c>
      <c r="D15" s="1" t="str">
        <f t="shared" si="1"/>
        <v>_10_London_Any</v>
      </c>
      <c r="F15" s="82" t="str">
        <f t="shared" ca="1" si="2"/>
        <v>Information and communication </v>
      </c>
      <c r="G15" s="84">
        <f t="array" aca="1" ref="G15" ca="1">_xlfn.IFNA(ROUND(INDEX(INDIRECT($B$1),MATCH(G$4&amp;$D15,INDEX(INDIRECT($B$1),0,1),0),G$2),-3),"")</f>
        <v>381000</v>
      </c>
      <c r="H15" s="85">
        <f t="array" aca="1" ref="H15" ca="1">_xlfn.IFNA(ROUND(INDEX(INDIRECT($B$1),MATCH(H$4&amp;$D15,INDEX(INDIRECT($B$1),0,1),0),H$2),-3),"")</f>
        <v>385000</v>
      </c>
      <c r="I15" s="85">
        <f t="array" aca="1" ref="I15" ca="1">_xlfn.IFNA(ROUND(INDEX(INDIRECT($B$1),MATCH(I$4&amp;$D15,INDEX(INDIRECT($B$1),0,1),0),I$2),-3),"")</f>
        <v>427000</v>
      </c>
      <c r="J15" s="85">
        <f t="array" aca="1" ref="J15" ca="1">_xlfn.IFNA(ROUND(INDEX(INDIRECT($B$1),MATCH(J$4&amp;$D15,INDEX(INDIRECT($B$1),0,1),0),J$2),-3),"")</f>
        <v>448000</v>
      </c>
      <c r="K15" s="85">
        <f t="array" aca="1" ref="K15" ca="1">_xlfn.IFNA(ROUND(INDEX(INDIRECT($B$1),MATCH(K$4&amp;$D15,INDEX(INDIRECT($B$1),0,1),0),K$2),-3),"")</f>
        <v>408000</v>
      </c>
      <c r="L15" s="85">
        <f t="array" aca="1" ref="L15" ca="1">_xlfn.IFNA(ROUND(INDEX(INDIRECT($B$1),MATCH(L$4&amp;$D15,INDEX(INDIRECT($B$1),0,1),0),L$2),-3),"")</f>
        <v>490000</v>
      </c>
      <c r="M15" s="85">
        <f t="array" aca="1" ref="M15" ca="1">_xlfn.IFNA(ROUND(INDEX(INDIRECT($B$1),MATCH(M$4&amp;$D15,INDEX(INDIRECT($B$1),0,1),0),M$2),-3),"")</f>
        <v>545000</v>
      </c>
      <c r="N15" s="86">
        <f t="array" aca="1" ref="N15" ca="1">_xlfn.IFNA(ROUND(INDEX(INDIRECT($B$1),MATCH(N$4&amp;$D15,INDEX(INDIRECT($B$1),0,1),0),N$2),-3),"")</f>
        <v>475000</v>
      </c>
      <c r="O15" s="87">
        <f t="shared" ca="1" si="3"/>
        <v>48000</v>
      </c>
      <c r="P15" s="88">
        <f t="shared" ca="1" si="4"/>
        <v>0.11241217798594838</v>
      </c>
      <c r="Q15" s="89">
        <f t="array" aca="1" ref="Q15" ca="1">_xlfn.IFNA(INDEX(INDIRECT($B$1),MATCH(Q$4&amp;$D15,INDEX(INDIRECT($B$1),0,1),0),Q$2),"")</f>
        <v>7.8035839561271303E-2</v>
      </c>
      <c r="R15" s="90">
        <f t="array" aca="1" ref="R15" ca="1">_xlfn.IFNA(INDEX(INDIRECT($B$1),MATCH(R$4&amp;$D15,INDEX(INDIRECT($B$1),0,1),0),R$2),"")</f>
        <v>7.6006776112127097E-2</v>
      </c>
      <c r="S15" s="90">
        <f t="array" aca="1" ref="S15" ca="1">_xlfn.IFNA(INDEX(INDIRECT($B$1),MATCH(S$4&amp;$D15,INDEX(INDIRECT($B$1),0,1),0),S$2),"")</f>
        <v>8.1918057651330603E-2</v>
      </c>
      <c r="T15" s="90">
        <f t="array" aca="1" ref="T15" ca="1">_xlfn.IFNA(INDEX(INDIRECT($B$1),MATCH(T$4&amp;$D15,INDEX(INDIRECT($B$1),0,1),0),T$2),"")</f>
        <v>8.5307568672930406E-2</v>
      </c>
      <c r="U15" s="90">
        <f t="array" aca="1" ref="U15" ca="1">_xlfn.IFNA(INDEX(INDIRECT($B$1),MATCH(U$4&amp;$D15,INDEX(INDIRECT($B$1),0,1),0),U$2),"")</f>
        <v>7.7824522516164604E-2</v>
      </c>
      <c r="V15" s="90">
        <f t="array" aca="1" ref="V15" ca="1">_xlfn.IFNA(INDEX(INDIRECT($B$1),MATCH(V$4&amp;$D15,INDEX(INDIRECT($B$1),0,1),0),V$2),"")</f>
        <v>9.1847993754878995E-2</v>
      </c>
      <c r="W15" s="90">
        <f t="array" aca="1" ref="W15" ca="1">_xlfn.IFNA(INDEX(INDIRECT($B$1),MATCH(W$4&amp;$D15,INDEX(INDIRECT($B$1),0,1),0),W$2),"")</f>
        <v>0.103727798033068</v>
      </c>
      <c r="X15" s="91">
        <f t="array" aca="1" ref="X15" ca="1">_xlfn.IFNA(INDEX(INDIRECT($B$1),MATCH(X$4&amp;$D15,INDEX(INDIRECT($B$1),0,1),0),X$2),"")</f>
        <v>9.1538012586207806E-2</v>
      </c>
    </row>
    <row r="16" spans="1:24">
      <c r="A16" s="48">
        <v>13</v>
      </c>
      <c r="B16" s="1" t="s">
        <v>13</v>
      </c>
      <c r="C16" s="1" t="s">
        <v>102</v>
      </c>
      <c r="D16" s="1" t="str">
        <f t="shared" si="1"/>
        <v>_13_London_Any</v>
      </c>
      <c r="F16" s="82" t="str">
        <f t="shared" ca="1" si="2"/>
        <v>Professional and scientific </v>
      </c>
      <c r="G16" s="84">
        <f t="array" aca="1" ref="G16" ca="1">_xlfn.IFNA(ROUND(INDEX(INDIRECT($B$1),MATCH(G$4&amp;$D16,INDEX(INDIRECT($B$1),0,1),0),G$2),-3),"")</f>
        <v>598000</v>
      </c>
      <c r="H16" s="85">
        <f t="array" aca="1" ref="H16" ca="1">_xlfn.IFNA(ROUND(INDEX(INDIRECT($B$1),MATCH(H$4&amp;$D16,INDEX(INDIRECT($B$1),0,1),0),H$2),-3),"")</f>
        <v>629000</v>
      </c>
      <c r="I16" s="85">
        <f t="array" aca="1" ref="I16" ca="1">_xlfn.IFNA(ROUND(INDEX(INDIRECT($B$1),MATCH(I$4&amp;$D16,INDEX(INDIRECT($B$1),0,1),0),I$2),-3),"")</f>
        <v>685000</v>
      </c>
      <c r="J16" s="85">
        <f t="array" aca="1" ref="J16" ca="1">_xlfn.IFNA(ROUND(INDEX(INDIRECT($B$1),MATCH(J$4&amp;$D16,INDEX(INDIRECT($B$1),0,1),0),J$2),-3),"")</f>
        <v>718000</v>
      </c>
      <c r="K16" s="85">
        <f t="array" aca="1" ref="K16" ca="1">_xlfn.IFNA(ROUND(INDEX(INDIRECT($B$1),MATCH(K$4&amp;$D16,INDEX(INDIRECT($B$1),0,1),0),K$2),-3),"")</f>
        <v>667000</v>
      </c>
      <c r="L16" s="85">
        <f t="array" aca="1" ref="L16" ca="1">_xlfn.IFNA(ROUND(INDEX(INDIRECT($B$1),MATCH(L$4&amp;$D16,INDEX(INDIRECT($B$1),0,1),0),L$2),-3),"")</f>
        <v>692000</v>
      </c>
      <c r="M16" s="85">
        <f t="array" aca="1" ref="M16" ca="1">_xlfn.IFNA(ROUND(INDEX(INDIRECT($B$1),MATCH(M$4&amp;$D16,INDEX(INDIRECT($B$1),0,1),0),M$2),-3),"")</f>
        <v>703000</v>
      </c>
      <c r="N16" s="86">
        <f t="array" aca="1" ref="N16" ca="1">_xlfn.IFNA(ROUND(INDEX(INDIRECT($B$1),MATCH(N$4&amp;$D16,INDEX(INDIRECT($B$1),0,1),0),N$2),-3),"")</f>
        <v>701000</v>
      </c>
      <c r="O16" s="87">
        <f t="shared" ca="1" si="3"/>
        <v>16000</v>
      </c>
      <c r="P16" s="88">
        <f t="shared" ca="1" si="4"/>
        <v>2.3357664233576658E-2</v>
      </c>
      <c r="Q16" s="89">
        <f t="array" aca="1" ref="Q16" ca="1">_xlfn.IFNA(INDEX(INDIRECT($B$1),MATCH(Q$4&amp;$D16,INDEX(INDIRECT($B$1),0,1),0),Q$2),"")</f>
        <v>0.12266936029837</v>
      </c>
      <c r="R16" s="90">
        <f t="array" aca="1" ref="R16" ca="1">_xlfn.IFNA(INDEX(INDIRECT($B$1),MATCH(R$4&amp;$D16,INDEX(INDIRECT($B$1),0,1),0),R$2),"")</f>
        <v>0.12431495239441701</v>
      </c>
      <c r="S16" s="90">
        <f t="array" aca="1" ref="S16" ca="1">_xlfn.IFNA(INDEX(INDIRECT($B$1),MATCH(S$4&amp;$D16,INDEX(INDIRECT($B$1),0,1),0),S$2),"")</f>
        <v>0.13155019447389099</v>
      </c>
      <c r="T16" s="90">
        <f t="array" aca="1" ref="T16" ca="1">_xlfn.IFNA(INDEX(INDIRECT($B$1),MATCH(T$4&amp;$D16,INDEX(INDIRECT($B$1),0,1),0),T$2),"")</f>
        <v>0.13677462345897801</v>
      </c>
      <c r="U16" s="90">
        <f t="array" aca="1" ref="U16" ca="1">_xlfn.IFNA(INDEX(INDIRECT($B$1),MATCH(U$4&amp;$D16,INDEX(INDIRECT($B$1),0,1),0),U$2),"")</f>
        <v>0.12736008468721899</v>
      </c>
      <c r="V16" s="90">
        <f t="array" aca="1" ref="V16" ca="1">_xlfn.IFNA(INDEX(INDIRECT($B$1),MATCH(V$4&amp;$D16,INDEX(INDIRECT($B$1),0,1),0),V$2),"")</f>
        <v>0.12976137392661999</v>
      </c>
      <c r="W16" s="90">
        <f t="array" aca="1" ref="W16" ca="1">_xlfn.IFNA(INDEX(INDIRECT($B$1),MATCH(W$4&amp;$D16,INDEX(INDIRECT($B$1),0,1),0),W$2),"")</f>
        <v>0.13371015040328399</v>
      </c>
      <c r="X16" s="91">
        <f t="array" aca="1" ref="X16" ca="1">_xlfn.IFNA(INDEX(INDIRECT($B$1),MATCH(X$4&amp;$D16,INDEX(INDIRECT($B$1),0,1),0),X$2),"")</f>
        <v>0.135238413234719</v>
      </c>
    </row>
    <row r="17" spans="1:24">
      <c r="A17" s="48">
        <v>16</v>
      </c>
      <c r="B17" s="1" t="s">
        <v>13</v>
      </c>
      <c r="C17" s="1" t="s">
        <v>102</v>
      </c>
      <c r="D17" s="1" t="str">
        <f t="shared" si="1"/>
        <v>_16_London_Any</v>
      </c>
      <c r="F17" s="82" t="str">
        <f t="shared" ca="1" si="2"/>
        <v>Education</v>
      </c>
      <c r="G17" s="84">
        <f t="array" aca="1" ref="G17" ca="1">_xlfn.IFNA(ROUND(INDEX(INDIRECT($B$1),MATCH(G$4&amp;$D17,INDEX(INDIRECT($B$1),0,1),0),G$2),-3),"")</f>
        <v>475000</v>
      </c>
      <c r="H17" s="85">
        <f t="array" aca="1" ref="H17" ca="1">_xlfn.IFNA(ROUND(INDEX(INDIRECT($B$1),MATCH(H$4&amp;$D17,INDEX(INDIRECT($B$1),0,1),0),H$2),-3),"")</f>
        <v>491000</v>
      </c>
      <c r="I17" s="85">
        <f t="array" aca="1" ref="I17" ca="1">_xlfn.IFNA(ROUND(INDEX(INDIRECT($B$1),MATCH(I$4&amp;$D17,INDEX(INDIRECT($B$1),0,1),0),I$2),-3),"")</f>
        <v>471000</v>
      </c>
      <c r="J17" s="85">
        <f t="array" aca="1" ref="J17" ca="1">_xlfn.IFNA(ROUND(INDEX(INDIRECT($B$1),MATCH(J$4&amp;$D17,INDEX(INDIRECT($B$1),0,1),0),J$2),-3),"")</f>
        <v>485000</v>
      </c>
      <c r="K17" s="85">
        <f t="array" aca="1" ref="K17" ca="1">_xlfn.IFNA(ROUND(INDEX(INDIRECT($B$1),MATCH(K$4&amp;$D17,INDEX(INDIRECT($B$1),0,1),0),K$2),-3),"")</f>
        <v>545000</v>
      </c>
      <c r="L17" s="85">
        <f t="array" aca="1" ref="L17" ca="1">_xlfn.IFNA(ROUND(INDEX(INDIRECT($B$1),MATCH(L$4&amp;$D17,INDEX(INDIRECT($B$1),0,1),0),L$2),-3),"")</f>
        <v>594000</v>
      </c>
      <c r="M17" s="85">
        <f t="array" aca="1" ref="M17" ca="1">_xlfn.IFNA(ROUND(INDEX(INDIRECT($B$1),MATCH(M$4&amp;$D17,INDEX(INDIRECT($B$1),0,1),0),M$2),-3),"")</f>
        <v>486000</v>
      </c>
      <c r="N17" s="86">
        <f t="array" aca="1" ref="N17" ca="1">_xlfn.IFNA(ROUND(INDEX(INDIRECT($B$1),MATCH(N$4&amp;$D17,INDEX(INDIRECT($B$1),0,1),0),N$2),-3),"")</f>
        <v>488000</v>
      </c>
      <c r="O17" s="87">
        <f t="shared" ca="1" si="3"/>
        <v>17000</v>
      </c>
      <c r="P17" s="88">
        <f t="shared" ca="1" si="4"/>
        <v>3.6093418259023347E-2</v>
      </c>
      <c r="Q17" s="89">
        <f t="array" aca="1" ref="Q17" ca="1">_xlfn.IFNA(INDEX(INDIRECT($B$1),MATCH(Q$4&amp;$D17,INDEX(INDIRECT($B$1),0,1),0),Q$2),"")</f>
        <v>9.7480681265743094E-2</v>
      </c>
      <c r="R17" s="90">
        <f t="array" aca="1" ref="R17" ca="1">_xlfn.IFNA(INDEX(INDIRECT($B$1),MATCH(R$4&amp;$D17,INDEX(INDIRECT($B$1),0,1),0),R$2),"")</f>
        <v>9.7038212671208102E-2</v>
      </c>
      <c r="S17" s="90">
        <f t="array" aca="1" ref="S17" ca="1">_xlfn.IFNA(INDEX(INDIRECT($B$1),MATCH(S$4&amp;$D17,INDEX(INDIRECT($B$1),0,1),0),S$2),"")</f>
        <v>9.0437889324291906E-2</v>
      </c>
      <c r="T17" s="90">
        <f t="array" aca="1" ref="T17" ca="1">_xlfn.IFNA(INDEX(INDIRECT($B$1),MATCH(T$4&amp;$D17,INDEX(INDIRECT($B$1),0,1),0),T$2),"")</f>
        <v>9.2338371623649704E-2</v>
      </c>
      <c r="U17" s="90">
        <f t="array" aca="1" ref="U17" ca="1">_xlfn.IFNA(INDEX(INDIRECT($B$1),MATCH(U$4&amp;$D17,INDEX(INDIRECT($B$1),0,1),0),U$2),"")</f>
        <v>0.10409818548687701</v>
      </c>
      <c r="V17" s="90">
        <f t="array" aca="1" ref="V17" ca="1">_xlfn.IFNA(INDEX(INDIRECT($B$1),MATCH(V$4&amp;$D17,INDEX(INDIRECT($B$1),0,1),0),V$2),"")</f>
        <v>0.11128256049960999</v>
      </c>
      <c r="W17" s="90">
        <f t="array" aca="1" ref="W17" ca="1">_xlfn.IFNA(INDEX(INDIRECT($B$1),MATCH(W$4&amp;$D17,INDEX(INDIRECT($B$1),0,1),0),W$2),"")</f>
        <v>9.2533506044604905E-2</v>
      </c>
      <c r="X17" s="91">
        <f t="array" aca="1" ref="X17" ca="1">_xlfn.IFNA(INDEX(INDIRECT($B$1),MATCH(X$4&amp;$D17,INDEX(INDIRECT($B$1),0,1),0),X$2),"")</f>
        <v>9.4178136754292194E-2</v>
      </c>
    </row>
    <row r="18" spans="1:24">
      <c r="A18" s="48">
        <v>17</v>
      </c>
      <c r="B18" s="1" t="s">
        <v>13</v>
      </c>
      <c r="C18" s="1" t="s">
        <v>102</v>
      </c>
      <c r="D18" s="1" t="str">
        <f t="shared" si="1"/>
        <v>_17_London_Any</v>
      </c>
      <c r="F18" s="82" t="str">
        <f t="shared" ca="1" si="2"/>
        <v>Health </v>
      </c>
      <c r="G18" s="84">
        <f t="array" aca="1" ref="G18" ca="1">_xlfn.IFNA(ROUND(INDEX(INDIRECT($B$1),MATCH(G$4&amp;$D18,INDEX(INDIRECT($B$1),0,1),0),G$2),-3),"")</f>
        <v>516000</v>
      </c>
      <c r="H18" s="85">
        <f t="array" aca="1" ref="H18" ca="1">_xlfn.IFNA(ROUND(INDEX(INDIRECT($B$1),MATCH(H$4&amp;$D18,INDEX(INDIRECT($B$1),0,1),0),H$2),-3),"")</f>
        <v>573000</v>
      </c>
      <c r="I18" s="85">
        <f t="array" aca="1" ref="I18" ca="1">_xlfn.IFNA(ROUND(INDEX(INDIRECT($B$1),MATCH(I$4&amp;$D18,INDEX(INDIRECT($B$1),0,1),0),I$2),-3),"")</f>
        <v>554000</v>
      </c>
      <c r="J18" s="85">
        <f t="array" aca="1" ref="J18" ca="1">_xlfn.IFNA(ROUND(INDEX(INDIRECT($B$1),MATCH(J$4&amp;$D18,INDEX(INDIRECT($B$1),0,1),0),J$2),-3),"")</f>
        <v>536000</v>
      </c>
      <c r="K18" s="85">
        <f t="array" aca="1" ref="K18" ca="1">_xlfn.IFNA(ROUND(INDEX(INDIRECT($B$1),MATCH(K$4&amp;$D18,INDEX(INDIRECT($B$1),0,1),0),K$2),-3),"")</f>
        <v>556000</v>
      </c>
      <c r="L18" s="85">
        <f t="array" aca="1" ref="L18" ca="1">_xlfn.IFNA(ROUND(INDEX(INDIRECT($B$1),MATCH(L$4&amp;$D18,INDEX(INDIRECT($B$1),0,1),0),L$2),-3),"")</f>
        <v>602000</v>
      </c>
      <c r="M18" s="85">
        <f t="array" aca="1" ref="M18" ca="1">_xlfn.IFNA(ROUND(INDEX(INDIRECT($B$1),MATCH(M$4&amp;$D18,INDEX(INDIRECT($B$1),0,1),0),M$2),-3),"")</f>
        <v>639000</v>
      </c>
      <c r="N18" s="86">
        <f t="array" aca="1" ref="N18" ca="1">_xlfn.IFNA(ROUND(INDEX(INDIRECT($B$1),MATCH(N$4&amp;$D18,INDEX(INDIRECT($B$1),0,1),0),N$2),-3),"")</f>
        <v>520000</v>
      </c>
      <c r="O18" s="87">
        <f t="shared" ca="1" si="3"/>
        <v>-34000</v>
      </c>
      <c r="P18" s="88">
        <f t="shared" ca="1" si="4"/>
        <v>-6.1371841155234641E-2</v>
      </c>
      <c r="Q18" s="89">
        <f t="array" aca="1" ref="Q18" ca="1">_xlfn.IFNA(INDEX(INDIRECT($B$1),MATCH(Q$4&amp;$D18,INDEX(INDIRECT($B$1),0,1),0),Q$2),"")</f>
        <v>0.105690814594</v>
      </c>
      <c r="R18" s="90">
        <f t="array" aca="1" ref="R18" ca="1">_xlfn.IFNA(INDEX(INDIRECT($B$1),MATCH(R$4&amp;$D18,INDEX(INDIRECT($B$1),0,1),0),R$2),"")</f>
        <v>0.113213824038982</v>
      </c>
      <c r="S18" s="90">
        <f t="array" aca="1" ref="S18" ca="1">_xlfn.IFNA(INDEX(INDIRECT($B$1),MATCH(S$4&amp;$D18,INDEX(INDIRECT($B$1),0,1),0),S$2),"")</f>
        <v>0.106467289229265</v>
      </c>
      <c r="T18" s="90">
        <f t="array" aca="1" ref="T18" ca="1">_xlfn.IFNA(INDEX(INDIRECT($B$1),MATCH(T$4&amp;$D18,INDEX(INDIRECT($B$1),0,1),0),T$2),"")</f>
        <v>0.102102143544698</v>
      </c>
      <c r="U18" s="90">
        <f t="array" aca="1" ref="U18" ca="1">_xlfn.IFNA(INDEX(INDIRECT($B$1),MATCH(U$4&amp;$D18,INDEX(INDIRECT($B$1),0,1),0),U$2),"")</f>
        <v>0.106236239569407</v>
      </c>
      <c r="V18" s="90">
        <f t="array" aca="1" ref="V18" ca="1">_xlfn.IFNA(INDEX(INDIRECT($B$1),MATCH(V$4&amp;$D18,INDEX(INDIRECT($B$1),0,1),0),V$2),"")</f>
        <v>0.112917033567525</v>
      </c>
      <c r="W18" s="90">
        <f t="array" aca="1" ref="W18" ca="1">_xlfn.IFNA(INDEX(INDIRECT($B$1),MATCH(W$4&amp;$D18,INDEX(INDIRECT($B$1),0,1),0),W$2),"")</f>
        <v>0.121491854013961</v>
      </c>
      <c r="X18" s="91">
        <f t="array" aca="1" ref="X18" ca="1">_xlfn.IFNA(INDEX(INDIRECT($B$1),MATCH(X$4&amp;$D18,INDEX(INDIRECT($B$1),0,1),0),X$2),"")</f>
        <v>0.10029503265022501</v>
      </c>
    </row>
    <row r="19" spans="1:24" ht="15.75" customHeight="1">
      <c r="F19" s="58" t="s">
        <v>41</v>
      </c>
      <c r="G19" s="54">
        <f t="shared" ref="G19:N19" ca="1" si="5">SUM(G12:G18)</f>
        <v>2917000</v>
      </c>
      <c r="H19" s="55">
        <f t="shared" ca="1" si="5"/>
        <v>3002000</v>
      </c>
      <c r="I19" s="55">
        <f t="shared" ca="1" si="5"/>
        <v>3154000</v>
      </c>
      <c r="J19" s="55">
        <f t="shared" ca="1" si="5"/>
        <v>3152000</v>
      </c>
      <c r="K19" s="55">
        <f t="shared" ca="1" si="5"/>
        <v>3105000</v>
      </c>
      <c r="L19" s="55">
        <f t="shared" ca="1" si="5"/>
        <v>3277000</v>
      </c>
      <c r="M19" s="55">
        <f t="shared" ca="1" si="5"/>
        <v>3190000</v>
      </c>
      <c r="N19" s="56">
        <f t="shared" ca="1" si="5"/>
        <v>3044000</v>
      </c>
      <c r="O19" s="64">
        <f t="shared" ca="1" si="3"/>
        <v>-110000</v>
      </c>
      <c r="P19" s="66">
        <f t="shared" ca="1" si="4"/>
        <v>-3.4876347495244153E-2</v>
      </c>
      <c r="Q19" s="59">
        <f ca="1">SUM(Q12:Q18)</f>
        <v>0.59805511509089104</v>
      </c>
      <c r="R19" s="60">
        <f t="shared" ref="R19:X19" ca="1" si="6">SUM(R12:R18)</f>
        <v>0.59312188133898602</v>
      </c>
      <c r="S19" s="60">
        <f t="shared" ca="1" si="6"/>
        <v>0.60574876091516894</v>
      </c>
      <c r="T19" s="60">
        <f t="shared" ca="1" si="6"/>
        <v>0.60043550070012386</v>
      </c>
      <c r="U19" s="60">
        <f t="shared" ca="1" si="6"/>
        <v>0.59287290456287178</v>
      </c>
      <c r="V19" s="60">
        <f t="shared" ca="1" si="6"/>
        <v>0.61441948477751762</v>
      </c>
      <c r="W19" s="60">
        <f t="shared" ca="1" si="6"/>
        <v>0.60680887212307599</v>
      </c>
      <c r="X19" s="61">
        <f t="shared" ca="1" si="6"/>
        <v>0.5871974948506139</v>
      </c>
    </row>
    <row r="20" spans="1:24" ht="15.75" customHeight="1"/>
    <row r="21" spans="1:24">
      <c r="A21" t="s">
        <v>38</v>
      </c>
      <c r="D21" s="1" t="s">
        <v>1</v>
      </c>
      <c r="F21" s="111" t="s">
        <v>42</v>
      </c>
      <c r="G21" s="49" t="s">
        <v>156</v>
      </c>
      <c r="H21" s="50"/>
      <c r="I21" s="50"/>
      <c r="J21" s="50"/>
      <c r="K21" s="50"/>
      <c r="L21" s="50"/>
      <c r="M21" s="50"/>
      <c r="N21" s="51"/>
      <c r="O21" s="50" t="s">
        <v>76</v>
      </c>
      <c r="P21" s="50"/>
      <c r="Q21" s="49" t="s">
        <v>157</v>
      </c>
      <c r="R21" s="50"/>
      <c r="S21" s="50"/>
      <c r="T21" s="50"/>
      <c r="U21" s="50"/>
      <c r="V21" s="50"/>
      <c r="W21" s="50"/>
      <c r="X21" s="51"/>
    </row>
    <row r="22" spans="1:24" ht="30" customHeight="1">
      <c r="A22" t="s">
        <v>68</v>
      </c>
      <c r="F22" s="112"/>
      <c r="G22" s="27">
        <v>2015</v>
      </c>
      <c r="H22" s="5">
        <v>2016</v>
      </c>
      <c r="I22" s="5">
        <v>2017</v>
      </c>
      <c r="J22" s="5">
        <v>2018</v>
      </c>
      <c r="K22" s="5">
        <v>2019</v>
      </c>
      <c r="L22" s="5">
        <v>2020</v>
      </c>
      <c r="M22" s="5">
        <v>2021</v>
      </c>
      <c r="N22" s="28">
        <v>2022</v>
      </c>
      <c r="O22" s="62" t="s">
        <v>78</v>
      </c>
      <c r="P22" s="62" t="s">
        <v>77</v>
      </c>
      <c r="Q22" s="27">
        <v>2015</v>
      </c>
      <c r="R22" s="5">
        <v>2016</v>
      </c>
      <c r="S22" s="5">
        <v>2017</v>
      </c>
      <c r="T22" s="5">
        <v>2018</v>
      </c>
      <c r="U22" s="5">
        <v>2019</v>
      </c>
      <c r="V22" s="5">
        <v>2020</v>
      </c>
      <c r="W22" s="5">
        <v>2021</v>
      </c>
      <c r="X22" s="28">
        <v>2022</v>
      </c>
    </row>
    <row r="23" spans="1:24">
      <c r="A23" s="48">
        <v>7</v>
      </c>
      <c r="B23" s="1" t="s">
        <v>13</v>
      </c>
      <c r="C23" s="1" t="s">
        <v>105</v>
      </c>
      <c r="D23" s="1" t="str">
        <f>"_"&amp;$A23&amp;"_"&amp;$B23&amp;"_"&amp;$C23</f>
        <v>_7_London_Yes</v>
      </c>
      <c r="F23" s="82" t="str">
        <f ca="1">INDEX(INDIRECT($A$11),MATCH($A23,INDEX(INDIRECT($A$11),0,1),0),2)</f>
        <v>Retail </v>
      </c>
      <c r="G23" s="84">
        <f t="array" aca="1" ref="G23" ca="1">_xlfn.IFNA(ROUND(INDEX(INDIRECT($A$21),MATCH(G$4&amp;$D23,INDEX(INDIRECT($A$21),0,1),0),G$2),-3),"")</f>
        <v>154000</v>
      </c>
      <c r="H23" s="85">
        <f t="array" aca="1" ref="H23" ca="1">_xlfn.IFNA(ROUND(INDEX(INDIRECT($A$21),MATCH(H$4&amp;$D23,INDEX(INDIRECT($A$21),0,1),0),H$2),-3),"")</f>
        <v>155000</v>
      </c>
      <c r="I23" s="85">
        <f t="array" aca="1" ref="I23" ca="1">_xlfn.IFNA(ROUND(INDEX(INDIRECT($A$21),MATCH(I$4&amp;$D23,INDEX(INDIRECT($A$21),0,1),0),I$2),-3),"")</f>
        <v>144000</v>
      </c>
      <c r="J23" s="85">
        <f t="array" aca="1" ref="J23" ca="1">_xlfn.IFNA(ROUND(INDEX(INDIRECT($A$21),MATCH(J$4&amp;$D23,INDEX(INDIRECT($A$21),0,1),0),J$2),-3),"")</f>
        <v>143000</v>
      </c>
      <c r="K23" s="85">
        <f t="array" aca="1" ref="K23" ca="1">_xlfn.IFNA(ROUND(INDEX(INDIRECT($A$21),MATCH(K$4&amp;$D23,INDEX(INDIRECT($A$21),0,1),0),K$2),-3),"")</f>
        <v>125000</v>
      </c>
      <c r="L23" s="85">
        <f t="array" aca="1" ref="L23" ca="1">_xlfn.IFNA(ROUND(INDEX(INDIRECT($A$21),MATCH(L$4&amp;$D23,INDEX(INDIRECT($A$21),0,1),0),L$2),-3),"")</f>
        <v>133000</v>
      </c>
      <c r="M23" s="85">
        <f t="array" aca="1" ref="M23" ca="1">_xlfn.IFNA(ROUND(INDEX(INDIRECT($A$21),MATCH(M$4&amp;$D23,INDEX(INDIRECT($A$21),0,1),0),M$2),-3),"")</f>
        <v>130000</v>
      </c>
      <c r="N23" s="86">
        <f t="array" aca="1" ref="N23" ca="1">_xlfn.IFNA(ROUND(INDEX(INDIRECT($A$21),MATCH(N$4&amp;$D23,INDEX(INDIRECT($A$21),0,1),0),N$2),-3),"")</f>
        <v>104000</v>
      </c>
      <c r="O23" s="87">
        <f ca="1">IFERROR(N23-I23,"")</f>
        <v>-40000</v>
      </c>
      <c r="P23" s="88">
        <f ca="1">IFERROR(N23/I23-1,"")</f>
        <v>-0.27777777777777779</v>
      </c>
      <c r="Q23" s="89">
        <f t="array" aca="1" ref="Q23" ca="1">_xlfn.IFNA(INDEX(INDIRECT($A$21),MATCH(Q$4&amp;$D23,INDEX(INDIRECT($A$21),0,1),0),Q$2),"")</f>
        <v>0.10193908988801199</v>
      </c>
      <c r="R23" s="90">
        <f t="array" aca="1" ref="R23" ca="1">_xlfn.IFNA(INDEX(INDIRECT($A$21),MATCH(R$4&amp;$D23,INDEX(INDIRECT($A$21),0,1),0),R$2),"")</f>
        <v>0.100673860939153</v>
      </c>
      <c r="S23" s="90">
        <f t="array" aca="1" ref="S23" ca="1">_xlfn.IFNA(INDEX(INDIRECT($A$21),MATCH(S$4&amp;$D23,INDEX(INDIRECT($A$21),0,1),0),S$2),"")</f>
        <v>9.0189077643566498E-2</v>
      </c>
      <c r="T23" s="90">
        <f t="array" aca="1" ref="T23" ca="1">_xlfn.IFNA(INDEX(INDIRECT($A$21),MATCH(T$4&amp;$D23,INDEX(INDIRECT($A$21),0,1),0),T$2),"")</f>
        <v>9.7912739693022902E-2</v>
      </c>
      <c r="U23" s="90">
        <f t="array" aca="1" ref="U23" ca="1">_xlfn.IFNA(INDEX(INDIRECT($A$21),MATCH(U$4&amp;$D23,INDEX(INDIRECT($A$21),0,1),0),U$2),"")</f>
        <v>8.2174308466981705E-2</v>
      </c>
      <c r="V23" s="90">
        <f t="array" aca="1" ref="V23" ca="1">_xlfn.IFNA(INDEX(INDIRECT($A$21),MATCH(V$4&amp;$D23,INDEX(INDIRECT($A$21),0,1),0),V$2),"")</f>
        <v>9.1643074149959605E-2</v>
      </c>
      <c r="W23" s="90">
        <f t="array" aca="1" ref="W23" ca="1">_xlfn.IFNA(INDEX(INDIRECT($A$21),MATCH(W$4&amp;$D23,INDEX(INDIRECT($A$21),0,1),0),W$2),"")</f>
        <v>8.8879979803439105E-2</v>
      </c>
      <c r="X23" s="91">
        <f t="array" aca="1" ref="X23" ca="1">_xlfn.IFNA(INDEX(INDIRECT($A$21),MATCH(X$4&amp;$D23,INDEX(INDIRECT($A$21),0,1),0),X$2),"")</f>
        <v>7.6077575108401199E-2</v>
      </c>
    </row>
    <row r="24" spans="1:24">
      <c r="A24" s="48">
        <v>8</v>
      </c>
      <c r="B24" s="1" t="s">
        <v>13</v>
      </c>
      <c r="C24" s="1" t="s">
        <v>105</v>
      </c>
      <c r="D24" s="1" t="str">
        <f t="shared" ref="D24:D29" si="7">"_"&amp;$A24&amp;"_"&amp;$B24&amp;"_"&amp;$C24</f>
        <v>_8_London_Yes</v>
      </c>
      <c r="F24" s="82" t="str">
        <f t="shared" ref="F24:F29" ca="1" si="8">INDEX(INDIRECT($A$11),MATCH($A24,INDEX(INDIRECT($A$11),0,1),0),2)</f>
        <v>Transport and storage </v>
      </c>
      <c r="G24" s="84">
        <f t="array" aca="1" ref="G24" ca="1">_xlfn.IFNA(ROUND(INDEX(INDIRECT($A$21),MATCH(G$4&amp;$D24,INDEX(INDIRECT($A$21),0,1),0),G$2),-3),"")</f>
        <v>144000</v>
      </c>
      <c r="H24" s="85">
        <f t="array" aca="1" ref="H24" ca="1">_xlfn.IFNA(ROUND(INDEX(INDIRECT($A$21),MATCH(H$4&amp;$D24,INDEX(INDIRECT($A$21),0,1),0),H$2),-3),"")</f>
        <v>158000</v>
      </c>
      <c r="I24" s="85">
        <f t="array" aca="1" ref="I24" ca="1">_xlfn.IFNA(ROUND(INDEX(INDIRECT($A$21),MATCH(I$4&amp;$D24,INDEX(INDIRECT($A$21),0,1),0),I$2),-3),"")</f>
        <v>143000</v>
      </c>
      <c r="J24" s="85">
        <f t="array" aca="1" ref="J24" ca="1">_xlfn.IFNA(ROUND(INDEX(INDIRECT($A$21),MATCH(J$4&amp;$D24,INDEX(INDIRECT($A$21),0,1),0),J$2),-3),"")</f>
        <v>149000</v>
      </c>
      <c r="K24" s="85">
        <f t="array" aca="1" ref="K24" ca="1">_xlfn.IFNA(ROUND(INDEX(INDIRECT($A$21),MATCH(K$4&amp;$D24,INDEX(INDIRECT($A$21),0,1),0),K$2),-3),"")</f>
        <v>151000</v>
      </c>
      <c r="L24" s="85">
        <f t="array" aca="1" ref="L24" ca="1">_xlfn.IFNA(ROUND(INDEX(INDIRECT($A$21),MATCH(L$4&amp;$D24,INDEX(INDIRECT($A$21),0,1),0),L$2),-3),"")</f>
        <v>106000</v>
      </c>
      <c r="M24" s="85">
        <f t="array" aca="1" ref="M24" ca="1">_xlfn.IFNA(ROUND(INDEX(INDIRECT($A$21),MATCH(M$4&amp;$D24,INDEX(INDIRECT($A$21),0,1),0),M$2),-3),"")</f>
        <v>105000</v>
      </c>
      <c r="N24" s="86">
        <f t="array" aca="1" ref="N24" ca="1">_xlfn.IFNA(ROUND(INDEX(INDIRECT($A$21),MATCH(N$4&amp;$D24,INDEX(INDIRECT($A$21),0,1),0),N$2),-3),"")</f>
        <v>111000</v>
      </c>
      <c r="O24" s="87">
        <f t="shared" ref="O24:O30" ca="1" si="9">IFERROR(N24-I24,"")</f>
        <v>-32000</v>
      </c>
      <c r="P24" s="88">
        <f t="shared" ref="P24:P30" ca="1" si="10">IFERROR(N24/I24-1,"")</f>
        <v>-0.22377622377622375</v>
      </c>
      <c r="Q24" s="89">
        <f t="array" aca="1" ref="Q24" ca="1">_xlfn.IFNA(INDEX(INDIRECT($A$21),MATCH(Q$4&amp;$D24,INDEX(INDIRECT($A$21),0,1),0),Q$2),"")</f>
        <v>9.4890346156047994E-2</v>
      </c>
      <c r="R24" s="90">
        <f t="array" aca="1" ref="R24" ca="1">_xlfn.IFNA(INDEX(INDIRECT($A$21),MATCH(R$4&amp;$D24,INDEX(INDIRECT($A$21),0,1),0),R$2),"")</f>
        <v>0.102375538366224</v>
      </c>
      <c r="S24" s="90">
        <f t="array" aca="1" ref="S24" ca="1">_xlfn.IFNA(INDEX(INDIRECT($A$21),MATCH(S$4&amp;$D24,INDEX(INDIRECT($A$21),0,1),0),S$2),"")</f>
        <v>8.9298853242072096E-2</v>
      </c>
      <c r="T24" s="90">
        <f t="array" aca="1" ref="T24" ca="1">_xlfn.IFNA(INDEX(INDIRECT($A$21),MATCH(T$4&amp;$D24,INDEX(INDIRECT($A$21),0,1),0),T$2),"")</f>
        <v>0.10188459303561601</v>
      </c>
      <c r="U24" s="90">
        <f t="array" aca="1" ref="U24" ca="1">_xlfn.IFNA(INDEX(INDIRECT($A$21),MATCH(U$4&amp;$D24,INDEX(INDIRECT($A$21),0,1),0),U$2),"")</f>
        <v>9.9270031891313601E-2</v>
      </c>
      <c r="V24" s="90">
        <f t="array" aca="1" ref="V24" ca="1">_xlfn.IFNA(INDEX(INDIRECT($A$21),MATCH(V$4&amp;$D24,INDEX(INDIRECT($A$21),0,1),0),V$2),"")</f>
        <v>7.3051774087036003E-2</v>
      </c>
      <c r="W24" s="90">
        <f t="array" aca="1" ref="W24" ca="1">_xlfn.IFNA(INDEX(INDIRECT($A$21),MATCH(W$4&amp;$D24,INDEX(INDIRECT($A$21),0,1),0),W$2),"")</f>
        <v>7.1664011719694498E-2</v>
      </c>
      <c r="X24" s="91">
        <f t="array" aca="1" ref="X24" ca="1">_xlfn.IFNA(INDEX(INDIRECT($A$21),MATCH(X$4&amp;$D24,INDEX(INDIRECT($A$21),0,1),0),X$2),"")</f>
        <v>8.0855468468375699E-2</v>
      </c>
    </row>
    <row r="25" spans="1:24">
      <c r="A25" s="48">
        <v>9</v>
      </c>
      <c r="B25" s="1" t="s">
        <v>13</v>
      </c>
      <c r="C25" s="1" t="s">
        <v>105</v>
      </c>
      <c r="D25" s="1" t="str">
        <f t="shared" si="7"/>
        <v>_9_London_Yes</v>
      </c>
      <c r="F25" s="82" t="str">
        <f t="shared" ca="1" si="8"/>
        <v>Hospitality </v>
      </c>
      <c r="G25" s="84">
        <f t="array" aca="1" ref="G25" ca="1">_xlfn.IFNA(ROUND(INDEX(INDIRECT($A$21),MATCH(G$4&amp;$D25,INDEX(INDIRECT($A$21),0,1),0),G$2),-3),"")</f>
        <v>120000</v>
      </c>
      <c r="H25" s="85">
        <f t="array" aca="1" ref="H25" ca="1">_xlfn.IFNA(ROUND(INDEX(INDIRECT($A$21),MATCH(H$4&amp;$D25,INDEX(INDIRECT($A$21),0,1),0),H$2),-3),"")</f>
        <v>110000</v>
      </c>
      <c r="I25" s="85">
        <f t="array" aca="1" ref="I25" ca="1">_xlfn.IFNA(ROUND(INDEX(INDIRECT($A$21),MATCH(I$4&amp;$D25,INDEX(INDIRECT($A$21),0,1),0),I$2),-3),"")</f>
        <v>150000</v>
      </c>
      <c r="J25" s="85">
        <f t="array" aca="1" ref="J25" ca="1">_xlfn.IFNA(ROUND(INDEX(INDIRECT($A$21),MATCH(J$4&amp;$D25,INDEX(INDIRECT($A$21),0,1),0),J$2),-3),"")</f>
        <v>135000</v>
      </c>
      <c r="K25" s="85">
        <f t="array" aca="1" ref="K25" ca="1">_xlfn.IFNA(ROUND(INDEX(INDIRECT($A$21),MATCH(K$4&amp;$D25,INDEX(INDIRECT($A$21),0,1),0),K$2),-3),"")</f>
        <v>137000</v>
      </c>
      <c r="L25" s="85">
        <f t="array" aca="1" ref="L25" ca="1">_xlfn.IFNA(ROUND(INDEX(INDIRECT($A$21),MATCH(L$4&amp;$D25,INDEX(INDIRECT($A$21),0,1),0),L$2),-3),"")</f>
        <v>103000</v>
      </c>
      <c r="M25" s="85">
        <f t="array" aca="1" ref="M25" ca="1">_xlfn.IFNA(ROUND(INDEX(INDIRECT($A$21),MATCH(M$4&amp;$D25,INDEX(INDIRECT($A$21),0,1),0),M$2),-3),"")</f>
        <v>119000</v>
      </c>
      <c r="N25" s="86">
        <f t="array" aca="1" ref="N25" ca="1">_xlfn.IFNA(ROUND(INDEX(INDIRECT($A$21),MATCH(N$4&amp;$D25,INDEX(INDIRECT($A$21),0,1),0),N$2),-3),"")</f>
        <v>110000</v>
      </c>
      <c r="O25" s="87">
        <f t="shared" ca="1" si="9"/>
        <v>-40000</v>
      </c>
      <c r="P25" s="88">
        <f t="shared" ca="1" si="10"/>
        <v>-0.26666666666666672</v>
      </c>
      <c r="Q25" s="89">
        <f t="array" aca="1" ref="Q25" ca="1">_xlfn.IFNA(INDEX(INDIRECT($A$21),MATCH(Q$4&amp;$D25,INDEX(INDIRECT($A$21),0,1),0),Q$2),"")</f>
        <v>7.9114931935517996E-2</v>
      </c>
      <c r="R25" s="90">
        <f t="array" aca="1" ref="R25" ca="1">_xlfn.IFNA(INDEX(INDIRECT($A$21),MATCH(R$4&amp;$D25,INDEX(INDIRECT($A$21),0,1),0),R$2),"")</f>
        <v>7.0919835961285801E-2</v>
      </c>
      <c r="S25" s="90">
        <f t="array" aca="1" ref="S25" ca="1">_xlfn.IFNA(INDEX(INDIRECT($A$21),MATCH(S$4&amp;$D25,INDEX(INDIRECT($A$21),0,1),0),S$2),"")</f>
        <v>9.4114301961899294E-2</v>
      </c>
      <c r="T25" s="90">
        <f t="array" aca="1" ref="T25" ca="1">_xlfn.IFNA(INDEX(INDIRECT($A$21),MATCH(T$4&amp;$D25,INDEX(INDIRECT($A$21),0,1),0),T$2),"")</f>
        <v>9.2174633994245997E-2</v>
      </c>
      <c r="U25" s="90">
        <f t="array" aca="1" ref="U25" ca="1">_xlfn.IFNA(INDEX(INDIRECT($A$21),MATCH(U$4&amp;$D25,INDEX(INDIRECT($A$21),0,1),0),U$2),"")</f>
        <v>8.9549068087698497E-2</v>
      </c>
      <c r="V25" s="90">
        <f t="array" aca="1" ref="V25" ca="1">_xlfn.IFNA(INDEX(INDIRECT($A$21),MATCH(V$4&amp;$D25,INDEX(INDIRECT($A$21),0,1),0),V$2),"")</f>
        <v>7.0702444859456995E-2</v>
      </c>
      <c r="W25" s="90">
        <f t="array" aca="1" ref="W25" ca="1">_xlfn.IFNA(INDEX(INDIRECT($A$21),MATCH(W$4&amp;$D25,INDEX(INDIRECT($A$21),0,1),0),W$2),"")</f>
        <v>8.1380939851228198E-2</v>
      </c>
      <c r="X25" s="91">
        <f t="array" aca="1" ref="X25" ca="1">_xlfn.IFNA(INDEX(INDIRECT($A$21),MATCH(X$4&amp;$D25,INDEX(INDIRECT($A$21),0,1),0),X$2),"")</f>
        <v>7.9949120945897206E-2</v>
      </c>
    </row>
    <row r="26" spans="1:24">
      <c r="A26" s="48">
        <v>10</v>
      </c>
      <c r="B26" s="1" t="s">
        <v>13</v>
      </c>
      <c r="C26" s="1" t="s">
        <v>105</v>
      </c>
      <c r="D26" s="1" t="str">
        <f t="shared" si="7"/>
        <v>_10_London_Yes</v>
      </c>
      <c r="F26" s="82" t="str">
        <f t="shared" ca="1" si="8"/>
        <v>Information and communication </v>
      </c>
      <c r="G26" s="84">
        <f t="array" aca="1" ref="G26" ca="1">_xlfn.IFNA(ROUND(INDEX(INDIRECT($A$21),MATCH(G$4&amp;$D26,INDEX(INDIRECT($A$21),0,1),0),G$2),-3),"")</f>
        <v>108000</v>
      </c>
      <c r="H26" s="85">
        <f t="array" aca="1" ref="H26" ca="1">_xlfn.IFNA(ROUND(INDEX(INDIRECT($A$21),MATCH(H$4&amp;$D26,INDEX(INDIRECT($A$21),0,1),0),H$2),-3),"")</f>
        <v>106000</v>
      </c>
      <c r="I26" s="85">
        <f t="array" aca="1" ref="I26" ca="1">_xlfn.IFNA(ROUND(INDEX(INDIRECT($A$21),MATCH(I$4&amp;$D26,INDEX(INDIRECT($A$21),0,1),0),I$2),-3),"")</f>
        <v>123000</v>
      </c>
      <c r="J26" s="85">
        <f t="array" aca="1" ref="J26" ca="1">_xlfn.IFNA(ROUND(INDEX(INDIRECT($A$21),MATCH(J$4&amp;$D26,INDEX(INDIRECT($A$21),0,1),0),J$2),-3),"")</f>
        <v>72000</v>
      </c>
      <c r="K26" s="85">
        <f t="array" aca="1" ref="K26" ca="1">_xlfn.IFNA(ROUND(INDEX(INDIRECT($A$21),MATCH(K$4&amp;$D26,INDEX(INDIRECT($A$21),0,1),0),K$2),-3),"")</f>
        <v>108000</v>
      </c>
      <c r="L26" s="85">
        <f t="array" aca="1" ref="L26" ca="1">_xlfn.IFNA(ROUND(INDEX(INDIRECT($A$21),MATCH(L$4&amp;$D26,INDEX(INDIRECT($A$21),0,1),0),L$2),-3),"")</f>
        <v>92000</v>
      </c>
      <c r="M26" s="85">
        <f t="array" aca="1" ref="M26" ca="1">_xlfn.IFNA(ROUND(INDEX(INDIRECT($A$21),MATCH(M$4&amp;$D26,INDEX(INDIRECT($A$21),0,1),0),M$2),-3),"")</f>
        <v>146000</v>
      </c>
      <c r="N26" s="86">
        <f t="array" aca="1" ref="N26" ca="1">_xlfn.IFNA(ROUND(INDEX(INDIRECT($A$21),MATCH(N$4&amp;$D26,INDEX(INDIRECT($A$21),0,1),0),N$2),-3),"")</f>
        <v>124000</v>
      </c>
      <c r="O26" s="87">
        <f t="shared" ca="1" si="9"/>
        <v>1000</v>
      </c>
      <c r="P26" s="88">
        <f t="shared" ca="1" si="10"/>
        <v>8.1300813008129413E-3</v>
      </c>
      <c r="Q26" s="89">
        <f t="array" aca="1" ref="Q26" ca="1">_xlfn.IFNA(INDEX(INDIRECT($A$21),MATCH(Q$4&amp;$D26,INDEX(INDIRECT($A$21),0,1),0),Q$2),"")</f>
        <v>7.1307452462101503E-2</v>
      </c>
      <c r="R26" s="90">
        <f t="array" aca="1" ref="R26" ca="1">_xlfn.IFNA(INDEX(INDIRECT($A$21),MATCH(R$4&amp;$D26,INDEX(INDIRECT($A$21),0,1),0),R$2),"")</f>
        <v>6.87107281252647E-2</v>
      </c>
      <c r="S26" s="90">
        <f t="array" aca="1" ref="S26" ca="1">_xlfn.IFNA(INDEX(INDIRECT($A$21),MATCH(S$4&amp;$D26,INDEX(INDIRECT($A$21),0,1),0),S$2),"")</f>
        <v>7.6983026335277205E-2</v>
      </c>
      <c r="T26" s="90">
        <f t="array" aca="1" ref="T26" ca="1">_xlfn.IFNA(INDEX(INDIRECT($A$21),MATCH(T$4&amp;$D26,INDEX(INDIRECT($A$21),0,1),0),T$2),"")</f>
        <v>4.91468133051772E-2</v>
      </c>
      <c r="U26" s="90">
        <f t="array" aca="1" ref="U26" ca="1">_xlfn.IFNA(INDEX(INDIRECT($A$21),MATCH(U$4&amp;$D26,INDEX(INDIRECT($A$21),0,1),0),U$2),"")</f>
        <v>7.0750427009161301E-2</v>
      </c>
      <c r="V26" s="90">
        <f t="array" aca="1" ref="V26" ca="1">_xlfn.IFNA(INDEX(INDIRECT($A$21),MATCH(V$4&amp;$D26,INDEX(INDIRECT($A$21),0,1),0),V$2),"")</f>
        <v>6.3560117640485803E-2</v>
      </c>
      <c r="W26" s="90">
        <f t="array" aca="1" ref="W26" ca="1">_xlfn.IFNA(INDEX(INDIRECT($A$21),MATCH(W$4&amp;$D26,INDEX(INDIRECT($A$21),0,1),0),W$2),"")</f>
        <v>9.9787189406761595E-2</v>
      </c>
      <c r="X26" s="91">
        <f t="array" aca="1" ref="X26" ca="1">_xlfn.IFNA(INDEX(INDIRECT($A$21),MATCH(X$4&amp;$D26,INDEX(INDIRECT($A$21),0,1),0),X$2),"")</f>
        <v>9.0143470693046901E-2</v>
      </c>
    </row>
    <row r="27" spans="1:24">
      <c r="A27" s="48">
        <v>13</v>
      </c>
      <c r="B27" s="1" t="s">
        <v>13</v>
      </c>
      <c r="C27" s="1" t="s">
        <v>105</v>
      </c>
      <c r="D27" s="1" t="str">
        <f t="shared" si="7"/>
        <v>_13_London_Yes</v>
      </c>
      <c r="F27" s="82" t="str">
        <f t="shared" ca="1" si="8"/>
        <v>Professional and scientific </v>
      </c>
      <c r="G27" s="84">
        <f t="array" aca="1" ref="G27" ca="1">_xlfn.IFNA(ROUND(INDEX(INDIRECT($A$21),MATCH(G$4&amp;$D27,INDEX(INDIRECT($A$21),0,1),0),G$2),-3),"")</f>
        <v>161000</v>
      </c>
      <c r="H27" s="85">
        <f t="array" aca="1" ref="H27" ca="1">_xlfn.IFNA(ROUND(INDEX(INDIRECT($A$21),MATCH(H$4&amp;$D27,INDEX(INDIRECT($A$21),0,1),0),H$2),-3),"")</f>
        <v>172000</v>
      </c>
      <c r="I27" s="85">
        <f t="array" aca="1" ref="I27" ca="1">_xlfn.IFNA(ROUND(INDEX(INDIRECT($A$21),MATCH(I$4&amp;$D27,INDEX(INDIRECT($A$21),0,1),0),I$2),-3),"")</f>
        <v>176000</v>
      </c>
      <c r="J27" s="85">
        <f t="array" aca="1" ref="J27" ca="1">_xlfn.IFNA(ROUND(INDEX(INDIRECT($A$21),MATCH(J$4&amp;$D27,INDEX(INDIRECT($A$21),0,1),0),J$2),-3),"")</f>
        <v>180000</v>
      </c>
      <c r="K27" s="85">
        <f t="array" aca="1" ref="K27" ca="1">_xlfn.IFNA(ROUND(INDEX(INDIRECT($A$21),MATCH(K$4&amp;$D27,INDEX(INDIRECT($A$21),0,1),0),K$2),-3),"")</f>
        <v>159000</v>
      </c>
      <c r="L27" s="85">
        <f t="array" aca="1" ref="L27" ca="1">_xlfn.IFNA(ROUND(INDEX(INDIRECT($A$21),MATCH(L$4&amp;$D27,INDEX(INDIRECT($A$21),0,1),0),L$2),-3),"")</f>
        <v>180000</v>
      </c>
      <c r="M27" s="85">
        <f t="array" aca="1" ref="M27" ca="1">_xlfn.IFNA(ROUND(INDEX(INDIRECT($A$21),MATCH(M$4&amp;$D27,INDEX(INDIRECT($A$21),0,1),0),M$2),-3),"")</f>
        <v>140000</v>
      </c>
      <c r="N27" s="86">
        <f t="array" aca="1" ref="N27" ca="1">_xlfn.IFNA(ROUND(INDEX(INDIRECT($A$21),MATCH(N$4&amp;$D27,INDEX(INDIRECT($A$21),0,1),0),N$2),-3),"")</f>
        <v>141000</v>
      </c>
      <c r="O27" s="87">
        <f t="shared" ca="1" si="9"/>
        <v>-35000</v>
      </c>
      <c r="P27" s="88">
        <f t="shared" ca="1" si="10"/>
        <v>-0.19886363636363635</v>
      </c>
      <c r="Q27" s="89">
        <f t="array" aca="1" ref="Q27" ca="1">_xlfn.IFNA(INDEX(INDIRECT($A$21),MATCH(Q$4&amp;$D27,INDEX(INDIRECT($A$21),0,1),0),Q$2),"")</f>
        <v>0.106319760752318</v>
      </c>
      <c r="R27" s="90">
        <f t="array" aca="1" ref="R27" ca="1">_xlfn.IFNA(INDEX(INDIRECT($A$21),MATCH(R$4&amp;$D27,INDEX(INDIRECT($A$21),0,1),0),R$2),"")</f>
        <v>0.11124269790201199</v>
      </c>
      <c r="S27" s="90">
        <f t="array" aca="1" ref="S27" ca="1">_xlfn.IFNA(INDEX(INDIRECT($A$21),MATCH(S$4&amp;$D27,INDEX(INDIRECT($A$21),0,1),0),S$2),"")</f>
        <v>0.110062307787959</v>
      </c>
      <c r="T27" s="90">
        <f t="array" aca="1" ref="T27" ca="1">_xlfn.IFNA(INDEX(INDIRECT($A$21),MATCH(T$4&amp;$D27,INDEX(INDIRECT($A$21),0,1),0),T$2),"")</f>
        <v>0.123271836335549</v>
      </c>
      <c r="U27" s="90">
        <f t="array" aca="1" ref="U27" ca="1">_xlfn.IFNA(INDEX(INDIRECT($A$21),MATCH(U$4&amp;$D27,INDEX(INDIRECT($A$21),0,1),0),U$2),"")</f>
        <v>0.104182556867724</v>
      </c>
      <c r="V27" s="90">
        <f t="array" aca="1" ref="V27" ca="1">_xlfn.IFNA(INDEX(INDIRECT($A$21),MATCH(V$4&amp;$D27,INDEX(INDIRECT($A$21),0,1),0),V$2),"")</f>
        <v>0.12406015381924</v>
      </c>
      <c r="W27" s="90">
        <f t="array" aca="1" ref="W27" ca="1">_xlfn.IFNA(INDEX(INDIRECT($A$21),MATCH(W$4&amp;$D27,INDEX(INDIRECT($A$21),0,1),0),W$2),"")</f>
        <v>9.5061620845126496E-2</v>
      </c>
      <c r="X27" s="91">
        <f t="array" aca="1" ref="X27" ca="1">_xlfn.IFNA(INDEX(INDIRECT($A$21),MATCH(X$4&amp;$D27,INDEX(INDIRECT($A$21),0,1),0),X$2),"")</f>
        <v>0.103146467819513</v>
      </c>
    </row>
    <row r="28" spans="1:24">
      <c r="A28" s="48">
        <v>16</v>
      </c>
      <c r="B28" s="1" t="s">
        <v>13</v>
      </c>
      <c r="C28" s="1" t="s">
        <v>105</v>
      </c>
      <c r="D28" s="1" t="str">
        <f t="shared" si="7"/>
        <v>_16_London_Yes</v>
      </c>
      <c r="F28" s="82" t="str">
        <f t="shared" ca="1" si="8"/>
        <v>Education</v>
      </c>
      <c r="G28" s="84">
        <f t="array" aca="1" ref="G28" ca="1">_xlfn.IFNA(ROUND(INDEX(INDIRECT($A$21),MATCH(G$4&amp;$D28,INDEX(INDIRECT($A$21),0,1),0),G$2),-3),"")</f>
        <v>101000</v>
      </c>
      <c r="H28" s="85">
        <f t="array" aca="1" ref="H28" ca="1">_xlfn.IFNA(ROUND(INDEX(INDIRECT($A$21),MATCH(H$4&amp;$D28,INDEX(INDIRECT($A$21),0,1),0),H$2),-3),"")</f>
        <v>101000</v>
      </c>
      <c r="I28" s="85">
        <f t="array" aca="1" ref="I28" ca="1">_xlfn.IFNA(ROUND(INDEX(INDIRECT($A$21),MATCH(I$4&amp;$D28,INDEX(INDIRECT($A$21),0,1),0),I$2),-3),"")</f>
        <v>109000</v>
      </c>
      <c r="J28" s="85">
        <f t="array" aca="1" ref="J28" ca="1">_xlfn.IFNA(ROUND(INDEX(INDIRECT($A$21),MATCH(J$4&amp;$D28,INDEX(INDIRECT($A$21),0,1),0),J$2),-3),"")</f>
        <v>129000</v>
      </c>
      <c r="K28" s="85">
        <f t="array" aca="1" ref="K28" ca="1">_xlfn.IFNA(ROUND(INDEX(INDIRECT($A$21),MATCH(K$4&amp;$D28,INDEX(INDIRECT($A$21),0,1),0),K$2),-3),"")</f>
        <v>121000</v>
      </c>
      <c r="L28" s="85">
        <f t="array" aca="1" ref="L28" ca="1">_xlfn.IFNA(ROUND(INDEX(INDIRECT($A$21),MATCH(L$4&amp;$D28,INDEX(INDIRECT($A$21),0,1),0),L$2),-3),"")</f>
        <v>176000</v>
      </c>
      <c r="M28" s="85">
        <f t="array" aca="1" ref="M28" ca="1">_xlfn.IFNA(ROUND(INDEX(INDIRECT($A$21),MATCH(M$4&amp;$D28,INDEX(INDIRECT($A$21),0,1),0),M$2),-3),"")</f>
        <v>101000</v>
      </c>
      <c r="N28" s="86">
        <f t="array" aca="1" ref="N28" ca="1">_xlfn.IFNA(ROUND(INDEX(INDIRECT($A$21),MATCH(N$4&amp;$D28,INDEX(INDIRECT($A$21),0,1),0),N$2),-3),"")</f>
        <v>108000</v>
      </c>
      <c r="O28" s="87">
        <f t="shared" ca="1" si="9"/>
        <v>-1000</v>
      </c>
      <c r="P28" s="88">
        <f t="shared" ca="1" si="10"/>
        <v>-9.1743119266054496E-3</v>
      </c>
      <c r="Q28" s="89">
        <f t="array" aca="1" ref="Q28" ca="1">_xlfn.IFNA(INDEX(INDIRECT($A$21),MATCH(Q$4&amp;$D28,INDEX(INDIRECT($A$21),0,1),0),Q$2),"")</f>
        <v>6.6581681813160695E-2</v>
      </c>
      <c r="R28" s="90">
        <f t="array" aca="1" ref="R28" ca="1">_xlfn.IFNA(INDEX(INDIRECT($A$21),MATCH(R$4&amp;$D28,INDEX(INDIRECT($A$21),0,1),0),R$2),"")</f>
        <v>6.5484267996339204E-2</v>
      </c>
      <c r="S28" s="90">
        <f t="array" aca="1" ref="S28" ca="1">_xlfn.IFNA(INDEX(INDIRECT($A$21),MATCH(S$4&amp;$D28,INDEX(INDIRECT($A$21),0,1),0),S$2),"")</f>
        <v>6.8362739515112805E-2</v>
      </c>
      <c r="T28" s="90">
        <f t="array" aca="1" ref="T28" ca="1">_xlfn.IFNA(INDEX(INDIRECT($A$21),MATCH(T$4&amp;$D28,INDEX(INDIRECT($A$21),0,1),0),T$2),"")</f>
        <v>8.8228468373984903E-2</v>
      </c>
      <c r="U28" s="90">
        <f t="array" aca="1" ref="U28" ca="1">_xlfn.IFNA(INDEX(INDIRECT($A$21),MATCH(U$4&amp;$D28,INDEX(INDIRECT($A$21),0,1),0),U$2),"")</f>
        <v>7.9344359639827805E-2</v>
      </c>
      <c r="V28" s="90">
        <f t="array" aca="1" ref="V28" ca="1">_xlfn.IFNA(INDEX(INDIRECT($A$21),MATCH(V$4&amp;$D28,INDEX(INDIRECT($A$21),0,1),0),V$2),"")</f>
        <v>0.120753690461907</v>
      </c>
      <c r="W28" s="90">
        <f t="array" aca="1" ref="W28" ca="1">_xlfn.IFNA(INDEX(INDIRECT($A$21),MATCH(W$4&amp;$D28,INDEX(INDIRECT($A$21),0,1),0),W$2),"")</f>
        <v>6.9096772817135804E-2</v>
      </c>
      <c r="X28" s="91">
        <f t="array" aca="1" ref="X28" ca="1">_xlfn.IFNA(INDEX(INDIRECT($A$21),MATCH(X$4&amp;$D28,INDEX(INDIRECT($A$21),0,1),0),X$2),"")</f>
        <v>7.8879012905152798E-2</v>
      </c>
    </row>
    <row r="29" spans="1:24">
      <c r="A29" s="48">
        <v>17</v>
      </c>
      <c r="B29" s="1" t="s">
        <v>13</v>
      </c>
      <c r="C29" s="1" t="s">
        <v>105</v>
      </c>
      <c r="D29" s="1" t="str">
        <f t="shared" si="7"/>
        <v>_17_London_Yes</v>
      </c>
      <c r="F29" s="82" t="str">
        <f t="shared" ca="1" si="8"/>
        <v>Health </v>
      </c>
      <c r="G29" s="84">
        <f t="array" aca="1" ref="G29" ca="1">_xlfn.IFNA(ROUND(INDEX(INDIRECT($A$21),MATCH(G$4&amp;$D29,INDEX(INDIRECT($A$21),0,1),0),G$2),-3),"")</f>
        <v>179000</v>
      </c>
      <c r="H29" s="85">
        <f t="array" aca="1" ref="H29" ca="1">_xlfn.IFNA(ROUND(INDEX(INDIRECT($A$21),MATCH(H$4&amp;$D29,INDEX(INDIRECT($A$21),0,1),0),H$2),-3),"")</f>
        <v>215000</v>
      </c>
      <c r="I29" s="85">
        <f t="array" aca="1" ref="I29" ca="1">_xlfn.IFNA(ROUND(INDEX(INDIRECT($A$21),MATCH(I$4&amp;$D29,INDEX(INDIRECT($A$21),0,1),0),I$2),-3),"")</f>
        <v>190000</v>
      </c>
      <c r="J29" s="85">
        <f t="array" aca="1" ref="J29" ca="1">_xlfn.IFNA(ROUND(INDEX(INDIRECT($A$21),MATCH(J$4&amp;$D29,INDEX(INDIRECT($A$21),0,1),0),J$2),-3),"")</f>
        <v>180000</v>
      </c>
      <c r="K29" s="85">
        <f t="array" aca="1" ref="K29" ca="1">_xlfn.IFNA(ROUND(INDEX(INDIRECT($A$21),MATCH(K$4&amp;$D29,INDEX(INDIRECT($A$21),0,1),0),K$2),-3),"")</f>
        <v>196000</v>
      </c>
      <c r="L29" s="85">
        <f t="array" aca="1" ref="L29" ca="1">_xlfn.IFNA(ROUND(INDEX(INDIRECT($A$21),MATCH(L$4&amp;$D29,INDEX(INDIRECT($A$21),0,1),0),L$2),-3),"")</f>
        <v>182000</v>
      </c>
      <c r="M29" s="85">
        <f t="array" aca="1" ref="M29" ca="1">_xlfn.IFNA(ROUND(INDEX(INDIRECT($A$21),MATCH(M$4&amp;$D29,INDEX(INDIRECT($A$21),0,1),0),M$2),-3),"")</f>
        <v>217000</v>
      </c>
      <c r="N29" s="86">
        <f t="array" aca="1" ref="N29" ca="1">_xlfn.IFNA(ROUND(INDEX(INDIRECT($A$21),MATCH(N$4&amp;$D29,INDEX(INDIRECT($A$21),0,1),0),N$2),-3),"")</f>
        <v>208000</v>
      </c>
      <c r="O29" s="87">
        <f t="shared" ca="1" si="9"/>
        <v>18000</v>
      </c>
      <c r="P29" s="88">
        <f t="shared" ca="1" si="10"/>
        <v>9.473684210526323E-2</v>
      </c>
      <c r="Q29" s="89">
        <f t="array" aca="1" ref="Q29" ca="1">_xlfn.IFNA(INDEX(INDIRECT($A$21),MATCH(Q$4&amp;$D29,INDEX(INDIRECT($A$21),0,1),0),Q$2),"")</f>
        <v>0.11820151408498999</v>
      </c>
      <c r="R29" s="90">
        <f t="array" aca="1" ref="R29" ca="1">_xlfn.IFNA(INDEX(INDIRECT($A$21),MATCH(R$4&amp;$D29,INDEX(INDIRECT($A$21),0,1),0),R$2),"")</f>
        <v>0.13910403236924301</v>
      </c>
      <c r="S29" s="90">
        <f t="array" aca="1" ref="S29" ca="1">_xlfn.IFNA(INDEX(INDIRECT($A$21),MATCH(S$4&amp;$D29,INDEX(INDIRECT($A$21),0,1),0),S$2),"")</f>
        <v>0.118656458126585</v>
      </c>
      <c r="T29" s="90">
        <f t="array" aca="1" ref="T29" ca="1">_xlfn.IFNA(INDEX(INDIRECT($A$21),MATCH(T$4&amp;$D29,INDEX(INDIRECT($A$21),0,1),0),T$2),"")</f>
        <v>0.12312391048625999</v>
      </c>
      <c r="U29" s="90">
        <f t="array" aca="1" ref="U29" ca="1">_xlfn.IFNA(INDEX(INDIRECT($A$21),MATCH(U$4&amp;$D29,INDEX(INDIRECT($A$21),0,1),0),U$2),"")</f>
        <v>0.12853359679073401</v>
      </c>
      <c r="V29" s="90">
        <f t="array" aca="1" ref="V29" ca="1">_xlfn.IFNA(INDEX(INDIRECT($A$21),MATCH(V$4&amp;$D29,INDEX(INDIRECT($A$21),0,1),0),V$2),"")</f>
        <v>0.124881732110522</v>
      </c>
      <c r="W29" s="90">
        <f t="array" aca="1" ref="W29" ca="1">_xlfn.IFNA(INDEX(INDIRECT($A$21),MATCH(W$4&amp;$D29,INDEX(INDIRECT($A$21),0,1),0),W$2),"")</f>
        <v>0.14805181413474799</v>
      </c>
      <c r="X29" s="91">
        <f t="array" aca="1" ref="X29" ca="1">_xlfn.IFNA(INDEX(INDIRECT($A$21),MATCH(X$4&amp;$D29,INDEX(INDIRECT($A$21),0,1),0),X$2),"")</f>
        <v>0.15150422790520399</v>
      </c>
    </row>
    <row r="30" spans="1:24" ht="15.75" customHeight="1">
      <c r="F30" s="58" t="s">
        <v>41</v>
      </c>
      <c r="G30" s="54">
        <f t="shared" ref="G30" ca="1" si="11">SUM(G23:G29)</f>
        <v>967000</v>
      </c>
      <c r="H30" s="55">
        <f t="shared" ref="H30" ca="1" si="12">SUM(H23:H29)</f>
        <v>1017000</v>
      </c>
      <c r="I30" s="55">
        <f t="shared" ref="I30" ca="1" si="13">SUM(I23:I29)</f>
        <v>1035000</v>
      </c>
      <c r="J30" s="55">
        <f t="shared" ref="J30" ca="1" si="14">SUM(J23:J29)</f>
        <v>988000</v>
      </c>
      <c r="K30" s="55">
        <f t="shared" ref="K30" ca="1" si="15">SUM(K23:K29)</f>
        <v>997000</v>
      </c>
      <c r="L30" s="55">
        <f t="shared" ref="L30" ca="1" si="16">SUM(L23:L29)</f>
        <v>972000</v>
      </c>
      <c r="M30" s="55">
        <f t="shared" ref="M30" ca="1" si="17">SUM(M23:M29)</f>
        <v>958000</v>
      </c>
      <c r="N30" s="56">
        <f t="shared" ref="N30" ca="1" si="18">SUM(N23:N29)</f>
        <v>906000</v>
      </c>
      <c r="O30" s="64">
        <f t="shared" ca="1" si="9"/>
        <v>-129000</v>
      </c>
      <c r="P30" s="66">
        <f t="shared" ca="1" si="10"/>
        <v>-0.12463768115942031</v>
      </c>
      <c r="Q30" s="59">
        <f ca="1">SUM(Q23:Q29)</f>
        <v>0.63835477709214827</v>
      </c>
      <c r="R30" s="60">
        <f t="shared" ref="R30:X30" ca="1" si="19">SUM(R23:R29)</f>
        <v>0.65851096165952172</v>
      </c>
      <c r="S30" s="60">
        <f t="shared" ca="1" si="19"/>
        <v>0.64766676461247186</v>
      </c>
      <c r="T30" s="60">
        <f t="shared" ca="1" si="19"/>
        <v>0.67574299522385606</v>
      </c>
      <c r="U30" s="60">
        <f t="shared" ca="1" si="19"/>
        <v>0.65380434875344084</v>
      </c>
      <c r="V30" s="60">
        <f t="shared" ca="1" si="19"/>
        <v>0.66865298712860743</v>
      </c>
      <c r="W30" s="60">
        <f t="shared" ca="1" si="19"/>
        <v>0.65392232857813359</v>
      </c>
      <c r="X30" s="61">
        <f t="shared" ca="1" si="19"/>
        <v>0.66055534384559078</v>
      </c>
    </row>
  </sheetData>
  <mergeCells count="2">
    <mergeCell ref="F10:F11"/>
    <mergeCell ref="F21:F22"/>
  </mergeCells>
  <pageMargins left="0.7" right="0.7" top="0.75" bottom="0.75" header="0.3" footer="0.3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 tint="0.79998168889431442"/>
  </sheetPr>
  <dimension ref="A1:X38"/>
  <sheetViews>
    <sheetView showGridLines="0" topLeftCell="E5" zoomScale="85" zoomScaleNormal="85" workbookViewId="0">
      <selection activeCell="X13" sqref="X13"/>
    </sheetView>
  </sheetViews>
  <sheetFormatPr defaultColWidth="11.42578125" defaultRowHeight="15" outlineLevelRow="1" outlineLevelCol="1"/>
  <cols>
    <col min="1" max="2" width="11.42578125" hidden="1" customWidth="1" outlineLevel="1"/>
    <col min="3" max="4" width="16.7109375" hidden="1" customWidth="1" outlineLevel="1"/>
    <col min="5" max="5" width="4.7109375" customWidth="1" collapsed="1"/>
    <col min="6" max="6" width="60" customWidth="1"/>
    <col min="7" max="16" width="12.7109375" customWidth="1"/>
  </cols>
  <sheetData>
    <row r="1" spans="1:24" hidden="1" outlineLevel="1">
      <c r="A1" s="1" t="s">
        <v>39</v>
      </c>
      <c r="B1" s="1" t="s">
        <v>67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/>
      <c r="P1" s="1"/>
      <c r="Q1" s="1" t="s">
        <v>75</v>
      </c>
      <c r="R1" s="1" t="s">
        <v>75</v>
      </c>
      <c r="S1" s="1" t="s">
        <v>75</v>
      </c>
      <c r="T1" s="1" t="s">
        <v>75</v>
      </c>
      <c r="U1" s="1" t="s">
        <v>75</v>
      </c>
      <c r="V1" s="1" t="s">
        <v>75</v>
      </c>
      <c r="W1" s="1" t="s">
        <v>75</v>
      </c>
      <c r="X1" s="1" t="s">
        <v>75</v>
      </c>
    </row>
    <row r="2" spans="1:24" hidden="1" outlineLevel="1">
      <c r="G2" s="1">
        <f ca="1">MATCH(G$1,INDEX(INDIRECT($B$1),1,0),0)</f>
        <v>8</v>
      </c>
      <c r="H2" s="1">
        <f t="shared" ref="H2:X2" ca="1" si="0">MATCH(H$1,INDEX(INDIRECT($B$1),1,0),0)</f>
        <v>8</v>
      </c>
      <c r="I2" s="1">
        <f t="shared" ca="1" si="0"/>
        <v>8</v>
      </c>
      <c r="J2" s="1">
        <f t="shared" ca="1" si="0"/>
        <v>8</v>
      </c>
      <c r="K2" s="1">
        <f t="shared" ca="1" si="0"/>
        <v>8</v>
      </c>
      <c r="L2" s="1">
        <f t="shared" ca="1" si="0"/>
        <v>8</v>
      </c>
      <c r="M2" s="1">
        <f t="shared" ca="1" si="0"/>
        <v>8</v>
      </c>
      <c r="N2" s="1">
        <f t="shared" ca="1" si="0"/>
        <v>8</v>
      </c>
      <c r="O2" s="1"/>
      <c r="P2" s="1"/>
      <c r="Q2" s="1">
        <f t="shared" ca="1" si="0"/>
        <v>11</v>
      </c>
      <c r="R2" s="1">
        <f t="shared" ca="1" si="0"/>
        <v>11</v>
      </c>
      <c r="S2" s="1">
        <f t="shared" ca="1" si="0"/>
        <v>11</v>
      </c>
      <c r="T2" s="1">
        <f t="shared" ca="1" si="0"/>
        <v>11</v>
      </c>
      <c r="U2" s="1">
        <f t="shared" ca="1" si="0"/>
        <v>11</v>
      </c>
      <c r="V2" s="1">
        <f t="shared" ca="1" si="0"/>
        <v>11</v>
      </c>
      <c r="W2" s="1">
        <f t="shared" ca="1" si="0"/>
        <v>11</v>
      </c>
      <c r="X2" s="1">
        <f t="shared" ca="1" si="0"/>
        <v>11</v>
      </c>
    </row>
    <row r="3" spans="1:24" hidden="1" outlineLevel="1">
      <c r="H3" s="1"/>
      <c r="I3" s="1"/>
    </row>
    <row r="4" spans="1:24" hidden="1" outlineLevel="1">
      <c r="G4" s="1">
        <v>2015</v>
      </c>
      <c r="H4" s="1">
        <v>2016</v>
      </c>
      <c r="I4" s="1">
        <v>2017</v>
      </c>
      <c r="J4" s="1">
        <v>2018</v>
      </c>
      <c r="K4" s="1">
        <v>2019</v>
      </c>
      <c r="L4" s="1">
        <v>2020</v>
      </c>
      <c r="M4" s="1">
        <v>2021</v>
      </c>
      <c r="N4" s="1">
        <v>2022</v>
      </c>
      <c r="O4" s="1"/>
      <c r="P4" s="1"/>
      <c r="Q4" s="1">
        <v>2015</v>
      </c>
      <c r="R4" s="1">
        <v>2016</v>
      </c>
      <c r="S4" s="1">
        <v>2017</v>
      </c>
      <c r="T4" s="1">
        <v>2018</v>
      </c>
      <c r="U4" s="1">
        <v>2019</v>
      </c>
      <c r="V4" s="1">
        <v>2020</v>
      </c>
      <c r="W4" s="1">
        <v>2021</v>
      </c>
      <c r="X4" s="1">
        <v>2022</v>
      </c>
    </row>
    <row r="5" spans="1:24" collapsed="1"/>
    <row r="6" spans="1:24">
      <c r="A6" s="1" t="s">
        <v>40</v>
      </c>
      <c r="F6" s="6" t="s">
        <v>148</v>
      </c>
    </row>
    <row r="7" spans="1:24">
      <c r="F7" s="8" t="s">
        <v>10</v>
      </c>
    </row>
    <row r="8" spans="1:24">
      <c r="F8" s="8" t="s">
        <v>11</v>
      </c>
    </row>
    <row r="9" spans="1:24" ht="15.75" customHeight="1">
      <c r="F9" s="8"/>
    </row>
    <row r="10" spans="1:24">
      <c r="C10" s="1" t="s">
        <v>1</v>
      </c>
      <c r="D10" s="1" t="s">
        <v>164</v>
      </c>
      <c r="F10" s="111" t="s">
        <v>70</v>
      </c>
      <c r="G10" s="49" t="s">
        <v>9</v>
      </c>
      <c r="H10" s="50"/>
      <c r="I10" s="50"/>
      <c r="J10" s="50"/>
      <c r="K10" s="50"/>
      <c r="L10" s="50"/>
      <c r="M10" s="50"/>
      <c r="N10" s="51"/>
      <c r="O10" s="50" t="s">
        <v>76</v>
      </c>
      <c r="P10" s="50"/>
      <c r="Q10" s="49" t="s">
        <v>158</v>
      </c>
      <c r="R10" s="50"/>
      <c r="S10" s="50"/>
      <c r="T10" s="50"/>
      <c r="U10" s="50"/>
      <c r="V10" s="50"/>
      <c r="W10" s="50"/>
      <c r="X10" s="51"/>
    </row>
    <row r="11" spans="1:24" ht="30" customHeight="1">
      <c r="A11" t="s">
        <v>69</v>
      </c>
      <c r="F11" s="112"/>
      <c r="G11" s="27">
        <v>2015</v>
      </c>
      <c r="H11" s="5">
        <v>2016</v>
      </c>
      <c r="I11" s="5">
        <v>2017</v>
      </c>
      <c r="J11" s="5">
        <v>2018</v>
      </c>
      <c r="K11" s="5">
        <v>2019</v>
      </c>
      <c r="L11" s="5">
        <v>2020</v>
      </c>
      <c r="M11" s="5">
        <v>2021</v>
      </c>
      <c r="N11" s="28">
        <v>2022</v>
      </c>
      <c r="O11" s="62" t="s">
        <v>78</v>
      </c>
      <c r="P11" s="62" t="s">
        <v>77</v>
      </c>
      <c r="Q11" s="27">
        <v>2015</v>
      </c>
      <c r="R11" s="5">
        <v>2016</v>
      </c>
      <c r="S11" s="5">
        <v>2017</v>
      </c>
      <c r="T11" s="5">
        <v>2018</v>
      </c>
      <c r="U11" s="5">
        <v>2019</v>
      </c>
      <c r="V11" s="5">
        <v>2020</v>
      </c>
      <c r="W11" s="5">
        <v>2021</v>
      </c>
      <c r="X11" s="28">
        <v>2022</v>
      </c>
    </row>
    <row r="12" spans="1:24">
      <c r="A12" s="48">
        <v>1</v>
      </c>
      <c r="B12" s="1" t="s">
        <v>13</v>
      </c>
      <c r="C12" s="1" t="str">
        <f>"_"&amp;$A12&amp;"_"&amp;$B12&amp;"_Yes"</f>
        <v>_1_London_Yes</v>
      </c>
      <c r="D12" s="1">
        <f ca="1">_xlfn.RANK.EQ(N12,$N$12:$N$20)</f>
        <v>3</v>
      </c>
      <c r="F12" s="57" t="str">
        <f ca="1">INDEX(INDIRECT($A$11),MATCH($A12,INDEX(INDIRECT($A$11),0,1),0),2)</f>
        <v>Managers, Directors And Senior Officials</v>
      </c>
      <c r="G12" s="29">
        <f t="array" aca="1" ref="G12" ca="1">_xlfn.IFNA(ROUND(INDEX(INDIRECT($B$1),MATCH(G$4&amp;$C12,INDEX(INDIRECT($B$1),0,1),0),G$2),-3),"")</f>
        <v>225000</v>
      </c>
      <c r="H12" s="3">
        <f t="array" aca="1" ref="H12" ca="1">_xlfn.IFNA(ROUND(INDEX(INDIRECT($B$1),MATCH(H$4&amp;$C12,INDEX(INDIRECT($B$1),0,1),0),H$2),-3),"")</f>
        <v>244000</v>
      </c>
      <c r="I12" s="3">
        <f t="array" aca="1" ref="I12" ca="1">_xlfn.IFNA(ROUND(INDEX(INDIRECT($B$1),MATCH(I$4&amp;$C12,INDEX(INDIRECT($B$1),0,1),0),I$2),-3),"")</f>
        <v>260000</v>
      </c>
      <c r="J12" s="3">
        <f t="array" aca="1" ref="J12" ca="1">_xlfn.IFNA(ROUND(INDEX(INDIRECT($B$1),MATCH(J$4&amp;$C12,INDEX(INDIRECT($B$1),0,1),0),J$2),-3),"")</f>
        <v>196000</v>
      </c>
      <c r="K12" s="3">
        <f t="array" aca="1" ref="K12" ca="1">_xlfn.IFNA(ROUND(INDEX(INDIRECT($B$1),MATCH(K$4&amp;$C12,INDEX(INDIRECT($B$1),0,1),0),K$2),-3),"")</f>
        <v>250000</v>
      </c>
      <c r="L12" s="3">
        <f t="array" aca="1" ref="L12" ca="1">_xlfn.IFNA(ROUND(INDEX(INDIRECT($B$1),MATCH(L$4&amp;$C12,INDEX(INDIRECT($B$1),0,1),0),L$2),-3),"")</f>
        <v>207000</v>
      </c>
      <c r="M12" s="3">
        <f t="array" aca="1" ref="M12" ca="1">_xlfn.IFNA(ROUND(INDEX(INDIRECT($B$1),MATCH(M$4&amp;$C12,INDEX(INDIRECT($B$1),0,1),0),M$2),-3),"")</f>
        <v>197000</v>
      </c>
      <c r="N12" s="25">
        <f t="array" aca="1" ref="N12" ca="1">_xlfn.IFNA(ROUND(INDEX(INDIRECT($B$1),MATCH(N$4&amp;$C12,INDEX(INDIRECT($B$1),0,1),0),N$2),-3),"")</f>
        <v>162000</v>
      </c>
      <c r="O12" s="63">
        <f ca="1">IFERROR(N12-I12,"")</f>
        <v>-98000</v>
      </c>
      <c r="P12" s="65">
        <f ca="1">IFERROR(N12/I12-1,"")</f>
        <v>-0.37692307692307692</v>
      </c>
      <c r="Q12" s="52">
        <f t="array" aca="1" ref="Q12" ca="1">_xlfn.IFNA(INDEX(INDIRECT($B$1),MATCH(Q$4&amp;$C12,INDEX(INDIRECT($B$1),0,1),0),Q$2),"")</f>
        <v>0.14822438904033999</v>
      </c>
      <c r="R12" s="9">
        <f t="array" aca="1" ref="R12" ca="1">_xlfn.IFNA(INDEX(INDIRECT($B$1),MATCH(R$4&amp;$C12,INDEX(INDIRECT($B$1),0,1),0),R$2),"")</f>
        <v>0.157820823083682</v>
      </c>
      <c r="S12" s="9">
        <f t="array" aca="1" ref="S12" ca="1">_xlfn.IFNA(INDEX(INDIRECT($B$1),MATCH(S$4&amp;$C12,INDEX(INDIRECT($B$1),0,1),0),S$2),"")</f>
        <v>0.162824735882934</v>
      </c>
      <c r="T12" s="9">
        <f t="array" aca="1" ref="T12" ca="1">_xlfn.IFNA(INDEX(INDIRECT($B$1),MATCH(T$4&amp;$C12,INDEX(INDIRECT($B$1),0,1),0),T$2),"")</f>
        <v>0.13456291897560901</v>
      </c>
      <c r="U12" s="9">
        <f t="array" aca="1" ref="U12" ca="1">_xlfn.IFNA(INDEX(INDIRECT($B$1),MATCH(U$4&amp;$C12,INDEX(INDIRECT($B$1),0,1),0),U$2),"")</f>
        <v>0.16392885967651399</v>
      </c>
      <c r="V12" s="9">
        <f t="array" aca="1" ref="V12" ca="1">_xlfn.IFNA(INDEX(INDIRECT($B$1),MATCH(V$4&amp;$C12,INDEX(INDIRECT($B$1),0,1),0),V$2),"")</f>
        <v>0.14201397507421201</v>
      </c>
      <c r="W12" s="9">
        <f t="array" aca="1" ref="W12" ca="1">_xlfn.IFNA(INDEX(INDIRECT($B$1),MATCH(W$4&amp;$C12,INDEX(INDIRECT($B$1),0,1),0),W$2),"")</f>
        <v>0.134324019684535</v>
      </c>
      <c r="X12" s="53">
        <f t="array" aca="1" ref="X12" ca="1">_xlfn.IFNA(INDEX(INDIRECT($B$1),MATCH(X$4&amp;$C12,INDEX(INDIRECT($B$1),0,1),0),X$2),"")</f>
        <v>0.11814754925689799</v>
      </c>
    </row>
    <row r="13" spans="1:24">
      <c r="A13" s="48">
        <v>2</v>
      </c>
      <c r="B13" s="1" t="s">
        <v>13</v>
      </c>
      <c r="C13" s="1" t="str">
        <f t="shared" ref="C13:C20" si="1">"_"&amp;$A13&amp;"_"&amp;$B13&amp;"_Yes"</f>
        <v>_2_London_Yes</v>
      </c>
      <c r="D13" s="1">
        <f t="shared" ref="D13:D20" ca="1" si="2">_xlfn.RANK.EQ(N13,$N$12:$N$20)</f>
        <v>1</v>
      </c>
      <c r="F13" s="57" t="str">
        <f t="shared" ref="F13:F20" ca="1" si="3">INDEX(INDIRECT($A$11),MATCH($A13,INDEX(INDIRECT($A$11),0,1),0),2)</f>
        <v>Professional Occupations</v>
      </c>
      <c r="G13" s="29">
        <f t="array" aca="1" ref="G13" ca="1">_xlfn.IFNA(ROUND(INDEX(INDIRECT($B$1),MATCH(G$4&amp;$C13,INDEX(INDIRECT($B$1),0,1),0),G$2),-3),"")</f>
        <v>314000</v>
      </c>
      <c r="H13" s="3">
        <f t="array" aca="1" ref="H13" ca="1">_xlfn.IFNA(ROUND(INDEX(INDIRECT($B$1),MATCH(H$4&amp;$C13,INDEX(INDIRECT($B$1),0,1),0),H$2),-3),"")</f>
        <v>389000</v>
      </c>
      <c r="I13" s="3">
        <f t="array" aca="1" ref="I13" ca="1">_xlfn.IFNA(ROUND(INDEX(INDIRECT($B$1),MATCH(I$4&amp;$C13,INDEX(INDIRECT($B$1),0,1),0),I$2),-3),"")</f>
        <v>382000</v>
      </c>
      <c r="J13" s="3">
        <f t="array" aca="1" ref="J13" ca="1">_xlfn.IFNA(ROUND(INDEX(INDIRECT($B$1),MATCH(J$4&amp;$C13,INDEX(INDIRECT($B$1),0,1),0),J$2),-3),"")</f>
        <v>368000</v>
      </c>
      <c r="K13" s="3">
        <f t="array" aca="1" ref="K13" ca="1">_xlfn.IFNA(ROUND(INDEX(INDIRECT($B$1),MATCH(K$4&amp;$C13,INDEX(INDIRECT($B$1),0,1),0),K$2),-3),"")</f>
        <v>377000</v>
      </c>
      <c r="L13" s="3">
        <f t="array" aca="1" ref="L13" ca="1">_xlfn.IFNA(ROUND(INDEX(INDIRECT($B$1),MATCH(L$4&amp;$C13,INDEX(INDIRECT($B$1),0,1),0),L$2),-3),"")</f>
        <v>425000</v>
      </c>
      <c r="M13" s="3">
        <f t="array" aca="1" ref="M13" ca="1">_xlfn.IFNA(ROUND(INDEX(INDIRECT($B$1),MATCH(M$4&amp;$C13,INDEX(INDIRECT($B$1),0,1),0),M$2),-3),"")</f>
        <v>455000</v>
      </c>
      <c r="N13" s="25">
        <f t="array" aca="1" ref="N13" ca="1">_xlfn.IFNA(ROUND(INDEX(INDIRECT($B$1),MATCH(N$4&amp;$C13,INDEX(INDIRECT($B$1),0,1),0),N$2),-3),"")</f>
        <v>430000</v>
      </c>
      <c r="O13" s="63">
        <f t="shared" ref="O13:O21" ca="1" si="4">IFERROR(N13-I13,"")</f>
        <v>48000</v>
      </c>
      <c r="P13" s="65">
        <f t="shared" ref="P13:P21" ca="1" si="5">IFERROR(N13/I13-1,"")</f>
        <v>0.12565445026178002</v>
      </c>
      <c r="Q13" s="52">
        <f t="array" aca="1" ref="Q13" ca="1">_xlfn.IFNA(INDEX(INDIRECT($B$1),MATCH(Q$4&amp;$C13,INDEX(INDIRECT($B$1),0,1),0),Q$2),"")</f>
        <v>0.207475925661636</v>
      </c>
      <c r="R13" s="9">
        <f t="array" aca="1" ref="R13" ca="1">_xlfn.IFNA(INDEX(INDIRECT($B$1),MATCH(R$4&amp;$C13,INDEX(INDIRECT($B$1),0,1),0),R$2),"")</f>
        <v>0.252084949331703</v>
      </c>
      <c r="S13" s="9">
        <f t="array" aca="1" ref="S13" ca="1">_xlfn.IFNA(INDEX(INDIRECT($B$1),MATCH(S$4&amp;$C13,INDEX(INDIRECT($B$1),0,1),0),S$2),"")</f>
        <v>0.239141677946275</v>
      </c>
      <c r="T13" s="9">
        <f t="array" aca="1" ref="T13" ca="1">_xlfn.IFNA(INDEX(INDIRECT($B$1),MATCH(T$4&amp;$C13,INDEX(INDIRECT($B$1),0,1),0),T$2),"")</f>
        <v>0.25220914412052298</v>
      </c>
      <c r="U13" s="9">
        <f t="array" aca="1" ref="U13" ca="1">_xlfn.IFNA(INDEX(INDIRECT($B$1),MATCH(U$4&amp;$C13,INDEX(INDIRECT($B$1),0,1),0),U$2),"")</f>
        <v>0.24746652606504899</v>
      </c>
      <c r="V13" s="9">
        <f t="array" aca="1" ref="V13" ca="1">_xlfn.IFNA(INDEX(INDIRECT($B$1),MATCH(V$4&amp;$C13,INDEX(INDIRECT($B$1),0,1),0),V$2),"")</f>
        <v>0.292403102763233</v>
      </c>
      <c r="W13" s="9">
        <f t="array" aca="1" ref="W13" ca="1">_xlfn.IFNA(INDEX(INDIRECT($B$1),MATCH(W$4&amp;$C13,INDEX(INDIRECT($B$1),0,1),0),W$2),"")</f>
        <v>0.31016832837901298</v>
      </c>
      <c r="X13" s="53">
        <f t="array" aca="1" ref="X13" ca="1">_xlfn.IFNA(INDEX(INDIRECT($B$1),MATCH(X$4&amp;$C13,INDEX(INDIRECT($B$1),0,1),0),X$2),"")</f>
        <v>0.31374970389214502</v>
      </c>
    </row>
    <row r="14" spans="1:24">
      <c r="A14" s="48">
        <v>3</v>
      </c>
      <c r="B14" s="1" t="s">
        <v>13</v>
      </c>
      <c r="C14" s="1" t="str">
        <f t="shared" si="1"/>
        <v>_3_London_Yes</v>
      </c>
      <c r="D14" s="1">
        <f t="shared" ca="1" si="2"/>
        <v>2</v>
      </c>
      <c r="F14" s="57" t="str">
        <f t="shared" ca="1" si="3"/>
        <v>Associate Professional Occupations</v>
      </c>
      <c r="G14" s="29">
        <f t="array" aca="1" ref="G14" ca="1">_xlfn.IFNA(ROUND(INDEX(INDIRECT($B$1),MATCH(G$4&amp;$C14,INDEX(INDIRECT($B$1),0,1),0),G$2),-3),"")</f>
        <v>305000</v>
      </c>
      <c r="H14" s="3">
        <f t="array" aca="1" ref="H14" ca="1">_xlfn.IFNA(ROUND(INDEX(INDIRECT($B$1),MATCH(H$4&amp;$C14,INDEX(INDIRECT($B$1),0,1),0),H$2),-3),"")</f>
        <v>255000</v>
      </c>
      <c r="I14" s="3">
        <f t="array" aca="1" ref="I14" ca="1">_xlfn.IFNA(ROUND(INDEX(INDIRECT($B$1),MATCH(I$4&amp;$C14,INDEX(INDIRECT($B$1),0,1),0),I$2),-3),"")</f>
        <v>294000</v>
      </c>
      <c r="J14" s="3">
        <f t="array" aca="1" ref="J14" ca="1">_xlfn.IFNA(ROUND(INDEX(INDIRECT($B$1),MATCH(J$4&amp;$C14,INDEX(INDIRECT($B$1),0,1),0),J$2),-3),"")</f>
        <v>258000</v>
      </c>
      <c r="K14" s="3">
        <f t="array" aca="1" ref="K14" ca="1">_xlfn.IFNA(ROUND(INDEX(INDIRECT($B$1),MATCH(K$4&amp;$C14,INDEX(INDIRECT($B$1),0,1),0),K$2),-3),"")</f>
        <v>270000</v>
      </c>
      <c r="L14" s="3">
        <f t="array" aca="1" ref="L14" ca="1">_xlfn.IFNA(ROUND(INDEX(INDIRECT($B$1),MATCH(L$4&amp;$C14,INDEX(INDIRECT($B$1),0,1),0),L$2),-3),"")</f>
        <v>287000</v>
      </c>
      <c r="M14" s="3">
        <f t="array" aca="1" ref="M14" ca="1">_xlfn.IFNA(ROUND(INDEX(INDIRECT($B$1),MATCH(M$4&amp;$C14,INDEX(INDIRECT($B$1),0,1),0),M$2),-3),"")</f>
        <v>248000</v>
      </c>
      <c r="N14" s="25">
        <f t="array" aca="1" ref="N14" ca="1">_xlfn.IFNA(ROUND(INDEX(INDIRECT($B$1),MATCH(N$4&amp;$C14,INDEX(INDIRECT($B$1),0,1),0),N$2),-3),"")</f>
        <v>206000</v>
      </c>
      <c r="O14" s="63">
        <f ca="1">IFERROR(N14-I14,"")</f>
        <v>-88000</v>
      </c>
      <c r="P14" s="65">
        <f ca="1">IFERROR(N14/I14-1,"")</f>
        <v>-0.29931972789115646</v>
      </c>
      <c r="Q14" s="52">
        <f t="array" aca="1" ref="Q14" ca="1">_xlfn.IFNA(INDEX(INDIRECT($B$1),MATCH(Q$4&amp;$C14,INDEX(INDIRECT($B$1),0,1),0),Q$2),"")</f>
        <v>0.20148263898127799</v>
      </c>
      <c r="R14" s="9">
        <f t="array" aca="1" ref="R14" ca="1">_xlfn.IFNA(INDEX(INDIRECT($B$1),MATCH(R$4&amp;$C14,INDEX(INDIRECT($B$1),0,1),0),R$2),"")</f>
        <v>0.16488415471727599</v>
      </c>
      <c r="S14" s="9">
        <f t="array" aca="1" ref="S14" ca="1">_xlfn.IFNA(INDEX(INDIRECT($B$1),MATCH(S$4&amp;$C14,INDEX(INDIRECT($B$1),0,1),0),S$2),"")</f>
        <v>0.18427090700719101</v>
      </c>
      <c r="T14" s="9">
        <f t="array" aca="1" ref="T14" ca="1">_xlfn.IFNA(INDEX(INDIRECT($B$1),MATCH(T$4&amp;$C14,INDEX(INDIRECT($B$1),0,1),0),T$2),"")</f>
        <v>0.17680327810768301</v>
      </c>
      <c r="U14" s="9">
        <f t="array" aca="1" ref="U14" ca="1">_xlfn.IFNA(INDEX(INDIRECT($B$1),MATCH(U$4&amp;$C14,INDEX(INDIRECT($B$1),0,1),0),U$2),"")</f>
        <v>0.17704883346728001</v>
      </c>
      <c r="V14" s="9">
        <f t="array" aca="1" ref="V14" ca="1">_xlfn.IFNA(INDEX(INDIRECT($B$1),MATCH(V$4&amp;$C14,INDEX(INDIRECT($B$1),0,1),0),V$2),"")</f>
        <v>0.197179705825512</v>
      </c>
      <c r="W14" s="9">
        <f t="array" aca="1" ref="W14" ca="1">_xlfn.IFNA(INDEX(INDIRECT($B$1),MATCH(W$4&amp;$C14,INDEX(INDIRECT($B$1),0,1),0),W$2),"")</f>
        <v>0.168839515566997</v>
      </c>
      <c r="X14" s="53">
        <f t="array" aca="1" ref="X14" ca="1">_xlfn.IFNA(INDEX(INDIRECT($B$1),MATCH(X$4&amp;$C14,INDEX(INDIRECT($B$1),0,1),0),X$2),"")</f>
        <v>0.14987692212620901</v>
      </c>
    </row>
    <row r="15" spans="1:24">
      <c r="A15" s="48">
        <v>4</v>
      </c>
      <c r="B15" s="1" t="s">
        <v>13</v>
      </c>
      <c r="C15" s="1" t="str">
        <f t="shared" si="1"/>
        <v>_4_London_Yes</v>
      </c>
      <c r="D15" s="1">
        <f t="shared" ca="1" si="2"/>
        <v>7</v>
      </c>
      <c r="F15" s="57" t="str">
        <f t="shared" ca="1" si="3"/>
        <v>Administrative And Secretarial Occupations</v>
      </c>
      <c r="G15" s="29">
        <f t="array" aca="1" ref="G15" ca="1">_xlfn.IFNA(ROUND(INDEX(INDIRECT($B$1),MATCH(G$4&amp;$C15,INDEX(INDIRECT($B$1),0,1),0),G$2),-3),"")</f>
        <v>72000</v>
      </c>
      <c r="H15" s="3">
        <f t="array" aca="1" ref="H15" ca="1">_xlfn.IFNA(ROUND(INDEX(INDIRECT($B$1),MATCH(H$4&amp;$C15,INDEX(INDIRECT($B$1),0,1),0),H$2),-3),"")</f>
        <v>63000</v>
      </c>
      <c r="I15" s="3">
        <f t="array" aca="1" ref="I15" ca="1">_xlfn.IFNA(ROUND(INDEX(INDIRECT($B$1),MATCH(I$4&amp;$C15,INDEX(INDIRECT($B$1),0,1),0),I$2),-3),"")</f>
        <v>76000</v>
      </c>
      <c r="J15" s="3">
        <f t="array" aca="1" ref="J15" ca="1">_xlfn.IFNA(ROUND(INDEX(INDIRECT($B$1),MATCH(J$4&amp;$C15,INDEX(INDIRECT($B$1),0,1),0),J$2),-3),"")</f>
        <v>55000</v>
      </c>
      <c r="K15" s="3">
        <f t="array" aca="1" ref="K15" ca="1">_xlfn.IFNA(ROUND(INDEX(INDIRECT($B$1),MATCH(K$4&amp;$C15,INDEX(INDIRECT($B$1),0,1),0),K$2),-3),"")</f>
        <v>54000</v>
      </c>
      <c r="L15" s="3">
        <f t="array" aca="1" ref="L15" ca="1">_xlfn.IFNA(ROUND(INDEX(INDIRECT($B$1),MATCH(L$4&amp;$C15,INDEX(INDIRECT($B$1),0,1),0),L$2),-3),"")</f>
        <v>56000</v>
      </c>
      <c r="M15" s="3">
        <f t="array" aca="1" ref="M15" ca="1">_xlfn.IFNA(ROUND(INDEX(INDIRECT($B$1),MATCH(M$4&amp;$C15,INDEX(INDIRECT($B$1),0,1),0),M$2),-3),"")</f>
        <v>73000</v>
      </c>
      <c r="N15" s="25">
        <f t="array" aca="1" ref="N15" ca="1">_xlfn.IFNA(ROUND(INDEX(INDIRECT($B$1),MATCH(N$4&amp;$C15,INDEX(INDIRECT($B$1),0,1),0),N$2),-3),"")</f>
        <v>74000</v>
      </c>
      <c r="O15" s="63">
        <f t="shared" ca="1" si="4"/>
        <v>-2000</v>
      </c>
      <c r="P15" s="65">
        <f t="shared" ca="1" si="5"/>
        <v>-2.6315789473684181E-2</v>
      </c>
      <c r="Q15" s="52">
        <f t="array" aca="1" ref="Q15" ca="1">_xlfn.IFNA(INDEX(INDIRECT($B$1),MATCH(Q$4&amp;$C15,INDEX(INDIRECT($B$1),0,1),0),Q$2),"")</f>
        <v>4.73859094467841E-2</v>
      </c>
      <c r="R15" s="9">
        <f t="array" aca="1" ref="R15" ca="1">_xlfn.IFNA(INDEX(INDIRECT($B$1),MATCH(R$4&amp;$C15,INDEX(INDIRECT($B$1),0,1),0),R$2),"")</f>
        <v>4.0695752699513199E-2</v>
      </c>
      <c r="S15" s="9">
        <f t="array" aca="1" ref="S15" ca="1">_xlfn.IFNA(INDEX(INDIRECT($B$1),MATCH(S$4&amp;$C15,INDEX(INDIRECT($B$1),0,1),0),S$2),"")</f>
        <v>4.7345048285169597E-2</v>
      </c>
      <c r="T15" s="9">
        <f t="array" aca="1" ref="T15" ca="1">_xlfn.IFNA(INDEX(INDIRECT($B$1),MATCH(T$4&amp;$C15,INDEX(INDIRECT($B$1),0,1),0),T$2),"")</f>
        <v>3.7693632279368998E-2</v>
      </c>
      <c r="U15" s="9">
        <f t="array" aca="1" ref="U15" ca="1">_xlfn.IFNA(INDEX(INDIRECT($B$1),MATCH(U$4&amp;$C15,INDEX(INDIRECT($B$1),0,1),0),U$2),"")</f>
        <v>3.5338953985390401E-2</v>
      </c>
      <c r="V15" s="9">
        <f t="array" aca="1" ref="V15" ca="1">_xlfn.IFNA(INDEX(INDIRECT($B$1),MATCH(V$4&amp;$C15,INDEX(INDIRECT($B$1),0,1),0),V$2),"")</f>
        <v>3.8565636045396597E-2</v>
      </c>
      <c r="W15" s="9">
        <f t="array" aca="1" ref="W15" ca="1">_xlfn.IFNA(INDEX(INDIRECT($B$1),MATCH(W$4&amp;$C15,INDEX(INDIRECT($B$1),0,1),0),W$2),"")</f>
        <v>4.9560689243197897E-2</v>
      </c>
      <c r="X15" s="53">
        <f t="array" aca="1" ref="X15" ca="1">_xlfn.IFNA(INDEX(INDIRECT($B$1),MATCH(X$4&amp;$C15,INDEX(INDIRECT($B$1),0,1),0),X$2),"")</f>
        <v>5.3856611702182401E-2</v>
      </c>
    </row>
    <row r="16" spans="1:24">
      <c r="A16" s="48">
        <v>5</v>
      </c>
      <c r="B16" s="1" t="s">
        <v>13</v>
      </c>
      <c r="C16" s="1" t="str">
        <f t="shared" si="1"/>
        <v>_5_London_Yes</v>
      </c>
      <c r="D16" s="1">
        <f t="shared" ca="1" si="2"/>
        <v>8</v>
      </c>
      <c r="F16" s="57" t="str">
        <f t="shared" ca="1" si="3"/>
        <v>Skilled Trades Occupations</v>
      </c>
      <c r="G16" s="29">
        <f t="array" aca="1" ref="G16" ca="1">_xlfn.IFNA(ROUND(INDEX(INDIRECT($B$1),MATCH(G$4&amp;$C16,INDEX(INDIRECT($B$1),0,1),0),G$2),-3),"")</f>
        <v>99000</v>
      </c>
      <c r="H16" s="3">
        <f t="array" aca="1" ref="H16" ca="1">_xlfn.IFNA(ROUND(INDEX(INDIRECT($B$1),MATCH(H$4&amp;$C16,INDEX(INDIRECT($B$1),0,1),0),H$2),-3),"")</f>
        <v>87000</v>
      </c>
      <c r="I16" s="3">
        <f t="array" aca="1" ref="I16" ca="1">_xlfn.IFNA(ROUND(INDEX(INDIRECT($B$1),MATCH(I$4&amp;$C16,INDEX(INDIRECT($B$1),0,1),0),I$2),-3),"")</f>
        <v>103000</v>
      </c>
      <c r="J16" s="3">
        <f t="array" aca="1" ref="J16" ca="1">_xlfn.IFNA(ROUND(INDEX(INDIRECT($B$1),MATCH(J$4&amp;$C16,INDEX(INDIRECT($B$1),0,1),0),J$2),-3),"")</f>
        <v>95000</v>
      </c>
      <c r="K16" s="3">
        <f t="array" aca="1" ref="K16" ca="1">_xlfn.IFNA(ROUND(INDEX(INDIRECT($B$1),MATCH(K$4&amp;$C16,INDEX(INDIRECT($B$1),0,1),0),K$2),-3),"")</f>
        <v>75000</v>
      </c>
      <c r="L16" s="3">
        <f t="array" aca="1" ref="L16" ca="1">_xlfn.IFNA(ROUND(INDEX(INDIRECT($B$1),MATCH(L$4&amp;$C16,INDEX(INDIRECT($B$1),0,1),0),L$2),-3),"")</f>
        <v>71000</v>
      </c>
      <c r="M16" s="3">
        <f t="array" aca="1" ref="M16" ca="1">_xlfn.IFNA(ROUND(INDEX(INDIRECT($B$1),MATCH(M$4&amp;$C16,INDEX(INDIRECT($B$1),0,1),0),M$2),-3),"")</f>
        <v>101000</v>
      </c>
      <c r="N16" s="25">
        <f t="array" aca="1" ref="N16" ca="1">_xlfn.IFNA(ROUND(INDEX(INDIRECT($B$1),MATCH(N$4&amp;$C16,INDEX(INDIRECT($B$1),0,1),0),N$2),-3),"")</f>
        <v>66000</v>
      </c>
      <c r="O16" s="63">
        <f t="shared" ca="1" si="4"/>
        <v>-37000</v>
      </c>
      <c r="P16" s="65">
        <f t="shared" ca="1" si="5"/>
        <v>-0.35922330097087374</v>
      </c>
      <c r="Q16" s="52">
        <f t="array" aca="1" ref="Q16" ca="1">_xlfn.IFNA(INDEX(INDIRECT($B$1),MATCH(Q$4&amp;$C16,INDEX(INDIRECT($B$1),0,1),0),Q$2),"")</f>
        <v>6.5666522337551103E-2</v>
      </c>
      <c r="R16" s="9">
        <f t="array" aca="1" ref="R16" ca="1">_xlfn.IFNA(INDEX(INDIRECT($B$1),MATCH(R$4&amp;$C16,INDEX(INDIRECT($B$1),0,1),0),R$2),"")</f>
        <v>5.6239234751757697E-2</v>
      </c>
      <c r="S16" s="9">
        <f t="array" aca="1" ref="S16" ca="1">_xlfn.IFNA(INDEX(INDIRECT($B$1),MATCH(S$4&amp;$C16,INDEX(INDIRECT($B$1),0,1),0),S$2),"")</f>
        <v>6.4407418642281097E-2</v>
      </c>
      <c r="T16" s="9">
        <f t="array" aca="1" ref="T16" ca="1">_xlfn.IFNA(INDEX(INDIRECT($B$1),MATCH(T$4&amp;$C16,INDEX(INDIRECT($B$1),0,1),0),T$2),"")</f>
        <v>6.4873014073328697E-2</v>
      </c>
      <c r="U16" s="9">
        <f t="array" aca="1" ref="U16" ca="1">_xlfn.IFNA(INDEX(INDIRECT($B$1),MATCH(U$4&amp;$C16,INDEX(INDIRECT($B$1),0,1),0),U$2),"")</f>
        <v>4.8964854714505297E-2</v>
      </c>
      <c r="V16" s="9">
        <f t="array" aca="1" ref="V16" ca="1">_xlfn.IFNA(INDEX(INDIRECT($B$1),MATCH(V$4&amp;$C16,INDEX(INDIRECT($B$1),0,1),0),V$2),"")</f>
        <v>4.8815672453130197E-2</v>
      </c>
      <c r="W16" s="9">
        <f t="array" aca="1" ref="W16" ca="1">_xlfn.IFNA(INDEX(INDIRECT($B$1),MATCH(W$4&amp;$C16,INDEX(INDIRECT($B$1),0,1),0),W$2),"")</f>
        <v>6.8737643829381703E-2</v>
      </c>
      <c r="X16" s="53">
        <f t="array" aca="1" ref="X16" ca="1">_xlfn.IFNA(INDEX(INDIRECT($B$1),MATCH(X$4&amp;$C16,INDEX(INDIRECT($B$1),0,1),0),X$2),"")</f>
        <v>4.8442215195740199E-2</v>
      </c>
    </row>
    <row r="17" spans="1:24">
      <c r="A17" s="48">
        <v>6</v>
      </c>
      <c r="B17" s="1" t="s">
        <v>13</v>
      </c>
      <c r="C17" s="1" t="str">
        <f t="shared" si="1"/>
        <v>_6_London_Yes</v>
      </c>
      <c r="D17" s="1">
        <f t="shared" ca="1" si="2"/>
        <v>5</v>
      </c>
      <c r="F17" s="57" t="str">
        <f t="shared" ca="1" si="3"/>
        <v>Caring, Leisure And Other Service Occupations</v>
      </c>
      <c r="G17" s="29">
        <f t="array" aca="1" ref="G17" ca="1">_xlfn.IFNA(ROUND(INDEX(INDIRECT($B$1),MATCH(G$4&amp;$C17,INDEX(INDIRECT($B$1),0,1),0),G$2),-3),"")</f>
        <v>117000</v>
      </c>
      <c r="H17" s="3">
        <f t="array" aca="1" ref="H17" ca="1">_xlfn.IFNA(ROUND(INDEX(INDIRECT($B$1),MATCH(H$4&amp;$C17,INDEX(INDIRECT($B$1),0,1),0),H$2),-3),"")</f>
        <v>129000</v>
      </c>
      <c r="I17" s="3">
        <f t="array" aca="1" ref="I17" ca="1">_xlfn.IFNA(ROUND(INDEX(INDIRECT($B$1),MATCH(I$4&amp;$C17,INDEX(INDIRECT($B$1),0,1),0),I$2),-3),"")</f>
        <v>126000</v>
      </c>
      <c r="J17" s="3">
        <f t="array" aca="1" ref="J17" ca="1">_xlfn.IFNA(ROUND(INDEX(INDIRECT($B$1),MATCH(J$4&amp;$C17,INDEX(INDIRECT($B$1),0,1),0),J$2),-3),"")</f>
        <v>132000</v>
      </c>
      <c r="K17" s="3">
        <f t="array" aca="1" ref="K17" ca="1">_xlfn.IFNA(ROUND(INDEX(INDIRECT($B$1),MATCH(K$4&amp;$C17,INDEX(INDIRECT($B$1),0,1),0),K$2),-3),"")</f>
        <v>132000</v>
      </c>
      <c r="L17" s="3">
        <f t="array" aca="1" ref="L17" ca="1">_xlfn.IFNA(ROUND(INDEX(INDIRECT($B$1),MATCH(L$4&amp;$C17,INDEX(INDIRECT($B$1),0,1),0),L$2),-3),"")</f>
        <v>106000</v>
      </c>
      <c r="M17" s="3">
        <f t="array" aca="1" ref="M17" ca="1">_xlfn.IFNA(ROUND(INDEX(INDIRECT($B$1),MATCH(M$4&amp;$C17,INDEX(INDIRECT($B$1),0,1),0),M$2),-3),"")</f>
        <v>115000</v>
      </c>
      <c r="N17" s="25">
        <f t="array" aca="1" ref="N17" ca="1">_xlfn.IFNA(ROUND(INDEX(INDIRECT($B$1),MATCH(N$4&amp;$C17,INDEX(INDIRECT($B$1),0,1),0),N$2),-3),"")</f>
        <v>136000</v>
      </c>
      <c r="O17" s="63">
        <f t="shared" ca="1" si="4"/>
        <v>10000</v>
      </c>
      <c r="P17" s="65">
        <f t="shared" ca="1" si="5"/>
        <v>7.9365079365079305E-2</v>
      </c>
      <c r="Q17" s="52">
        <f t="array" aca="1" ref="Q17" ca="1">_xlfn.IFNA(INDEX(INDIRECT($B$1),MATCH(Q$4&amp;$C17,INDEX(INDIRECT($B$1),0,1),0),Q$2),"")</f>
        <v>7.7325734687608103E-2</v>
      </c>
      <c r="R17" s="9">
        <f t="array" aca="1" ref="R17" ca="1">_xlfn.IFNA(INDEX(INDIRECT($B$1),MATCH(R$4&amp;$C17,INDEX(INDIRECT($B$1),0,1),0),R$2),"")</f>
        <v>8.3781660418600995E-2</v>
      </c>
      <c r="S17" s="9">
        <f t="array" aca="1" ref="S17" ca="1">_xlfn.IFNA(INDEX(INDIRECT($B$1),MATCH(S$4&amp;$C17,INDEX(INDIRECT($B$1),0,1),0),S$2),"")</f>
        <v>7.9108001485819396E-2</v>
      </c>
      <c r="T17" s="9">
        <f t="array" aca="1" ref="T17" ca="1">_xlfn.IFNA(INDEX(INDIRECT($B$1),MATCH(T$4&amp;$C17,INDEX(INDIRECT($B$1),0,1),0),T$2),"")</f>
        <v>9.0488987939171497E-2</v>
      </c>
      <c r="U17" s="9">
        <f t="array" aca="1" ref="U17" ca="1">_xlfn.IFNA(INDEX(INDIRECT($B$1),MATCH(U$4&amp;$C17,INDEX(INDIRECT($B$1),0,1),0),U$2),"")</f>
        <v>8.6467435539106505E-2</v>
      </c>
      <c r="V17" s="9">
        <f t="array" aca="1" ref="V17" ca="1">_xlfn.IFNA(INDEX(INDIRECT($B$1),MATCH(V$4&amp;$C17,INDEX(INDIRECT($B$1),0,1),0),V$2),"")</f>
        <v>7.2771503231816095E-2</v>
      </c>
      <c r="W17" s="9">
        <f t="array" aca="1" ref="W17" ca="1">_xlfn.IFNA(INDEX(INDIRECT($B$1),MATCH(W$4&amp;$C17,INDEX(INDIRECT($B$1),0,1),0),W$2),"")</f>
        <v>7.86314696553784E-2</v>
      </c>
      <c r="X17" s="53">
        <f t="array" aca="1" ref="X17" ca="1">_xlfn.IFNA(INDEX(INDIRECT($B$1),MATCH(X$4&amp;$C17,INDEX(INDIRECT($B$1),0,1),0),X$2),"")</f>
        <v>9.9031856055534398E-2</v>
      </c>
    </row>
    <row r="18" spans="1:24">
      <c r="A18" s="48">
        <v>7</v>
      </c>
      <c r="B18" s="1" t="s">
        <v>13</v>
      </c>
      <c r="C18" s="1" t="str">
        <f t="shared" si="1"/>
        <v>_7_London_Yes</v>
      </c>
      <c r="D18" s="1">
        <f t="shared" ca="1" si="2"/>
        <v>9</v>
      </c>
      <c r="F18" s="57" t="str">
        <f t="shared" ca="1" si="3"/>
        <v>Sales And Customer Service Occupations</v>
      </c>
      <c r="G18" s="29">
        <f t="array" aca="1" ref="G18" ca="1">_xlfn.IFNA(ROUND(INDEX(INDIRECT($B$1),MATCH(G$4&amp;$C18,INDEX(INDIRECT($B$1),0,1),0),G$2),-3),"")</f>
        <v>107000</v>
      </c>
      <c r="H18" s="3">
        <f t="array" aca="1" ref="H18" ca="1">_xlfn.IFNA(ROUND(INDEX(INDIRECT($B$1),MATCH(H$4&amp;$C18,INDEX(INDIRECT($B$1),0,1),0),H$2),-3),"")</f>
        <v>101000</v>
      </c>
      <c r="I18" s="3">
        <f t="array" aca="1" ref="I18" ca="1">_xlfn.IFNA(ROUND(INDEX(INDIRECT($B$1),MATCH(I$4&amp;$C18,INDEX(INDIRECT($B$1),0,1),0),I$2),-3),"")</f>
        <v>105000</v>
      </c>
      <c r="J18" s="3">
        <f t="array" aca="1" ref="J18" ca="1">_xlfn.IFNA(ROUND(INDEX(INDIRECT($B$1),MATCH(J$4&amp;$C18,INDEX(INDIRECT($B$1),0,1),0),J$2),-3),"")</f>
        <v>96000</v>
      </c>
      <c r="K18" s="3">
        <f t="array" aca="1" ref="K18" ca="1">_xlfn.IFNA(ROUND(INDEX(INDIRECT($B$1),MATCH(K$4&amp;$C18,INDEX(INDIRECT($B$1),0,1),0),K$2),-3),"")</f>
        <v>95000</v>
      </c>
      <c r="L18" s="3">
        <f t="array" aca="1" ref="L18" ca="1">_xlfn.IFNA(ROUND(INDEX(INDIRECT($B$1),MATCH(L$4&amp;$C18,INDEX(INDIRECT($B$1),0,1),0),L$2),-3),"")</f>
        <v>111000</v>
      </c>
      <c r="M18" s="3">
        <f t="array" aca="1" ref="M18" ca="1">_xlfn.IFNA(ROUND(INDEX(INDIRECT($B$1),MATCH(M$4&amp;$C18,INDEX(INDIRECT($B$1),0,1),0),M$2),-3),"")</f>
        <v>87000</v>
      </c>
      <c r="N18" s="25">
        <f t="array" aca="1" ref="N18" ca="1">_xlfn.IFNA(ROUND(INDEX(INDIRECT($B$1),MATCH(N$4&amp;$C18,INDEX(INDIRECT($B$1),0,1),0),N$2),-3),"")</f>
        <v>62000</v>
      </c>
      <c r="O18" s="63">
        <f t="shared" ca="1" si="4"/>
        <v>-43000</v>
      </c>
      <c r="P18" s="65">
        <f t="shared" ca="1" si="5"/>
        <v>-0.40952380952380951</v>
      </c>
      <c r="Q18" s="52">
        <f t="array" aca="1" ref="Q18" ca="1">_xlfn.IFNA(INDEX(INDIRECT($B$1),MATCH(Q$4&amp;$C18,INDEX(INDIRECT($B$1),0,1),0),Q$2),"")</f>
        <v>7.0606770890026899E-2</v>
      </c>
      <c r="R18" s="9">
        <f t="array" aca="1" ref="R18" ca="1">_xlfn.IFNA(INDEX(INDIRECT($B$1),MATCH(R$4&amp;$C18,INDEX(INDIRECT($B$1),0,1),0),R$2),"")</f>
        <v>6.5146257887594594E-2</v>
      </c>
      <c r="S18" s="9">
        <f t="array" aca="1" ref="S18" ca="1">_xlfn.IFNA(INDEX(INDIRECT($B$1),MATCH(S$4&amp;$C18,INDEX(INDIRECT($B$1),0,1),0),S$2),"")</f>
        <v>6.58671015354787E-2</v>
      </c>
      <c r="T18" s="9">
        <f t="array" aca="1" ref="T18" ca="1">_xlfn.IFNA(INDEX(INDIRECT($B$1),MATCH(T$4&amp;$C18,INDEX(INDIRECT($B$1),0,1),0),T$2),"")</f>
        <v>6.5847375954874707E-2</v>
      </c>
      <c r="U18" s="9">
        <f t="array" aca="1" ref="U18" ca="1">_xlfn.IFNA(INDEX(INDIRECT($B$1),MATCH(U$4&amp;$C18,INDEX(INDIRECT($B$1),0,1),0),U$2),"")</f>
        <v>6.2504585762721096E-2</v>
      </c>
      <c r="V18" s="9">
        <f t="array" aca="1" ref="V18" ca="1">_xlfn.IFNA(INDEX(INDIRECT($B$1),MATCH(V$4&amp;$C18,INDEX(INDIRECT($B$1),0,1),0),V$2),"")</f>
        <v>7.6538673256390105E-2</v>
      </c>
      <c r="W18" s="9">
        <f t="array" aca="1" ref="W18" ca="1">_xlfn.IFNA(INDEX(INDIRECT($B$1),MATCH(W$4&amp;$C18,INDEX(INDIRECT($B$1),0,1),0),W$2),"")</f>
        <v>5.9420735609950398E-2</v>
      </c>
      <c r="X18" s="53">
        <f t="array" aca="1" ref="X18" ca="1">_xlfn.IFNA(INDEX(INDIRECT($B$1),MATCH(X$4&amp;$C18,INDEX(INDIRECT($B$1),0,1),0),X$2),"")</f>
        <v>4.5118597633196998E-2</v>
      </c>
    </row>
    <row r="19" spans="1:24">
      <c r="A19" s="48">
        <v>8</v>
      </c>
      <c r="B19" s="1" t="s">
        <v>13</v>
      </c>
      <c r="C19" s="1" t="str">
        <f t="shared" si="1"/>
        <v>_8_London_Yes</v>
      </c>
      <c r="D19" s="1">
        <f t="shared" ca="1" si="2"/>
        <v>6</v>
      </c>
      <c r="F19" s="57" t="str">
        <f t="shared" ca="1" si="3"/>
        <v>Process, Plant And Machine Operatives</v>
      </c>
      <c r="G19" s="29">
        <f t="array" aca="1" ref="G19" ca="1">_xlfn.IFNA(ROUND(INDEX(INDIRECT($B$1),MATCH(G$4&amp;$C19,INDEX(INDIRECT($B$1),0,1),0),G$2),-3),"")</f>
        <v>100000</v>
      </c>
      <c r="H19" s="3">
        <f t="array" aca="1" ref="H19" ca="1">_xlfn.IFNA(ROUND(INDEX(INDIRECT($B$1),MATCH(H$4&amp;$C19,INDEX(INDIRECT($B$1),0,1),0),H$2),-3),"")</f>
        <v>115000</v>
      </c>
      <c r="I19" s="3">
        <f t="array" aca="1" ref="I19" ca="1">_xlfn.IFNA(ROUND(INDEX(INDIRECT($B$1),MATCH(I$4&amp;$C19,INDEX(INDIRECT($B$1),0,1),0),I$2),-3),"")</f>
        <v>106000</v>
      </c>
      <c r="J19" s="3">
        <f t="array" aca="1" ref="J19" ca="1">_xlfn.IFNA(ROUND(INDEX(INDIRECT($B$1),MATCH(J$4&amp;$C19,INDEX(INDIRECT($B$1),0,1),0),J$2),-3),"")</f>
        <v>97000</v>
      </c>
      <c r="K19" s="3">
        <f t="array" aca="1" ref="K19" ca="1">_xlfn.IFNA(ROUND(INDEX(INDIRECT($B$1),MATCH(K$4&amp;$C19,INDEX(INDIRECT($B$1),0,1),0),K$2),-3),"")</f>
        <v>106000</v>
      </c>
      <c r="L19" s="3">
        <f t="array" aca="1" ref="L19" ca="1">_xlfn.IFNA(ROUND(INDEX(INDIRECT($B$1),MATCH(L$4&amp;$C19,INDEX(INDIRECT($B$1),0,1),0),L$2),-3),"")</f>
        <v>69000</v>
      </c>
      <c r="M19" s="3">
        <f t="array" aca="1" ref="M19" ca="1">_xlfn.IFNA(ROUND(INDEX(INDIRECT($B$1),MATCH(M$4&amp;$C19,INDEX(INDIRECT($B$1),0,1),0),M$2),-3),"")</f>
        <v>60000</v>
      </c>
      <c r="N19" s="25">
        <f t="array" aca="1" ref="N19" ca="1">_xlfn.IFNA(ROUND(INDEX(INDIRECT($B$1),MATCH(N$4&amp;$C19,INDEX(INDIRECT($B$1),0,1),0),N$2),-3),"")</f>
        <v>78000</v>
      </c>
      <c r="O19" s="63">
        <f t="shared" ca="1" si="4"/>
        <v>-28000</v>
      </c>
      <c r="P19" s="65">
        <f t="shared" ca="1" si="5"/>
        <v>-0.26415094339622647</v>
      </c>
      <c r="Q19" s="52">
        <f t="array" aca="1" ref="Q19" ca="1">_xlfn.IFNA(INDEX(INDIRECT($B$1),MATCH(Q$4&amp;$C19,INDEX(INDIRECT($B$1),0,1),0),Q$2),"")</f>
        <v>6.6097897068345096E-2</v>
      </c>
      <c r="R19" s="9">
        <f t="array" aca="1" ref="R19" ca="1">_xlfn.IFNA(INDEX(INDIRECT($B$1),MATCH(R$4&amp;$C19,INDEX(INDIRECT($B$1),0,1),0),R$2),"")</f>
        <v>7.4272530823698293E-2</v>
      </c>
      <c r="S19" s="9">
        <f t="array" aca="1" ref="S19" ca="1">_xlfn.IFNA(INDEX(INDIRECT($B$1),MATCH(S$4&amp;$C19,INDEX(INDIRECT($B$1),0,1),0),S$2),"")</f>
        <v>6.6193411547414399E-2</v>
      </c>
      <c r="T19" s="9">
        <f t="array" aca="1" ref="T19" ca="1">_xlfn.IFNA(INDEX(INDIRECT($B$1),MATCH(T$4&amp;$C19,INDEX(INDIRECT($B$1),0,1),0),T$2),"")</f>
        <v>6.6547144942530403E-2</v>
      </c>
      <c r="U19" s="9">
        <f t="array" aca="1" ref="U19" ca="1">_xlfn.IFNA(INDEX(INDIRECT($B$1),MATCH(U$4&amp;$C19,INDEX(INDIRECT($B$1),0,1),0),U$2),"")</f>
        <v>6.9663494598611403E-2</v>
      </c>
      <c r="V19" s="9">
        <f t="array" aca="1" ref="V19" ca="1">_xlfn.IFNA(INDEX(INDIRECT($B$1),MATCH(V$4&amp;$C19,INDEX(INDIRECT($B$1),0,1),0),V$2),"")</f>
        <v>4.7119392636570202E-2</v>
      </c>
      <c r="W19" s="9">
        <f t="array" aca="1" ref="W19" ca="1">_xlfn.IFNA(INDEX(INDIRECT($B$1),MATCH(W$4&amp;$C19,INDEX(INDIRECT($B$1),0,1),0),W$2),"")</f>
        <v>4.0963816865550597E-2</v>
      </c>
      <c r="X19" s="53">
        <f t="array" aca="1" ref="X19" ca="1">_xlfn.IFNA(INDEX(INDIRECT($B$1),MATCH(X$4&amp;$C19,INDEX(INDIRECT($B$1),0,1),0),X$2),"")</f>
        <v>5.66333309301391E-2</v>
      </c>
    </row>
    <row r="20" spans="1:24">
      <c r="A20" s="48">
        <v>9</v>
      </c>
      <c r="B20" s="1" t="s">
        <v>13</v>
      </c>
      <c r="C20" s="1" t="str">
        <f t="shared" si="1"/>
        <v>_9_London_Yes</v>
      </c>
      <c r="D20" s="1">
        <f t="shared" ca="1" si="2"/>
        <v>4</v>
      </c>
      <c r="F20" s="57" t="str">
        <f t="shared" ca="1" si="3"/>
        <v>Elementary Occupations</v>
      </c>
      <c r="G20" s="29">
        <f t="array" aca="1" ref="G20" ca="1">_xlfn.IFNA(ROUND(INDEX(INDIRECT($B$1),MATCH(G$4&amp;$C20,INDEX(INDIRECT($B$1),0,1),0),G$2),-3),"")</f>
        <v>175000</v>
      </c>
      <c r="H20" s="3">
        <f t="array" aca="1" ref="H20" ca="1">_xlfn.IFNA(ROUND(INDEX(INDIRECT($B$1),MATCH(H$4&amp;$C20,INDEX(INDIRECT($B$1),0,1),0),H$2),-3),"")</f>
        <v>161000</v>
      </c>
      <c r="I20" s="3">
        <f t="array" aca="1" ref="I20" ca="1">_xlfn.IFNA(ROUND(INDEX(INDIRECT($B$1),MATCH(I$4&amp;$C20,INDEX(INDIRECT($B$1),0,1),0),I$2),-3),"")</f>
        <v>145000</v>
      </c>
      <c r="J20" s="3">
        <f t="array" aca="1" ref="J20" ca="1">_xlfn.IFNA(ROUND(INDEX(INDIRECT($B$1),MATCH(J$4&amp;$C20,INDEX(INDIRECT($B$1),0,1),0),J$2),-3),"")</f>
        <v>162000</v>
      </c>
      <c r="K20" s="3">
        <f t="array" aca="1" ref="K20" ca="1">_xlfn.IFNA(ROUND(INDEX(INDIRECT($B$1),MATCH(K$4&amp;$C20,INDEX(INDIRECT($B$1),0,1),0),K$2),-3),"")</f>
        <v>166000</v>
      </c>
      <c r="L20" s="3">
        <f t="array" aca="1" ref="L20" ca="1">_xlfn.IFNA(ROUND(INDEX(INDIRECT($B$1),MATCH(L$4&amp;$C20,INDEX(INDIRECT($B$1),0,1),0),L$2),-3),"")</f>
        <v>123000</v>
      </c>
      <c r="M20" s="3">
        <f t="array" aca="1" ref="M20" ca="1">_xlfn.IFNA(ROUND(INDEX(INDIRECT($B$1),MATCH(M$4&amp;$C20,INDEX(INDIRECT($B$1),0,1),0),M$2),-3),"")</f>
        <v>125000</v>
      </c>
      <c r="N20" s="25">
        <f t="array" aca="1" ref="N20" ca="1">_xlfn.IFNA(ROUND(INDEX(INDIRECT($B$1),MATCH(N$4&amp;$C20,INDEX(INDIRECT($B$1),0,1),0),N$2),-3),"")</f>
        <v>158000</v>
      </c>
      <c r="O20" s="63">
        <f t="shared" ca="1" si="4"/>
        <v>13000</v>
      </c>
      <c r="P20" s="65">
        <f t="shared" ca="1" si="5"/>
        <v>8.9655172413793061E-2</v>
      </c>
      <c r="Q20" s="52">
        <f t="array" aca="1" ref="Q20" ca="1">_xlfn.IFNA(INDEX(INDIRECT($B$1),MATCH(Q$4&amp;$C20,INDEX(INDIRECT($B$1),0,1),0),Q$2),"")</f>
        <v>0.11573421188643</v>
      </c>
      <c r="R20" s="9">
        <f t="array" aca="1" ref="R20" ca="1">_xlfn.IFNA(INDEX(INDIRECT($B$1),MATCH(R$4&amp;$C20,INDEX(INDIRECT($B$1),0,1),0),R$2),"")</f>
        <v>0.104424361310383</v>
      </c>
      <c r="S20" s="9">
        <f t="array" aca="1" ref="S20" ca="1">_xlfn.IFNA(INDEX(INDIRECT($B$1),MATCH(S$4&amp;$C20,INDEX(INDIRECT($B$1),0,1),0),S$2),"")</f>
        <v>9.0841697667437799E-2</v>
      </c>
      <c r="T20" s="9">
        <f t="array" aca="1" ref="T20" ca="1">_xlfn.IFNA(INDEX(INDIRECT($B$1),MATCH(T$4&amp;$C20,INDEX(INDIRECT($B$1),0,1),0),T$2),"")</f>
        <v>0.110974503606911</v>
      </c>
      <c r="U20" s="9">
        <f t="array" aca="1" ref="U20" ca="1">_xlfn.IFNA(INDEX(INDIRECT($B$1),MATCH(U$4&amp;$C20,INDEX(INDIRECT($B$1),0,1),0),U$2),"")</f>
        <v>0.108616456190822</v>
      </c>
      <c r="V20" s="9">
        <f t="array" aca="1" ref="V20" ca="1">_xlfn.IFNA(INDEX(INDIRECT($B$1),MATCH(V$4&amp;$C20,INDEX(INDIRECT($B$1),0,1),0),V$2),"")</f>
        <v>8.4592338713740001E-2</v>
      </c>
      <c r="W20" s="9">
        <f t="array" aca="1" ref="W20" ca="1">_xlfn.IFNA(INDEX(INDIRECT($B$1),MATCH(W$4&amp;$C20,INDEX(INDIRECT($B$1),0,1),0),W$2),"")</f>
        <v>8.5367804975180997E-2</v>
      </c>
      <c r="X20" s="53">
        <f t="array" aca="1" ref="X20" ca="1">_xlfn.IFNA(INDEX(INDIRECT($B$1),MATCH(X$4&amp;$C20,INDEX(INDIRECT($B$1),0,1),0),X$2),"")</f>
        <v>0.11514321320795499</v>
      </c>
    </row>
    <row r="21" spans="1:24" ht="15.75" customHeight="1">
      <c r="D21" s="1"/>
      <c r="F21" s="58" t="s">
        <v>41</v>
      </c>
      <c r="G21" s="54">
        <f t="shared" ref="G21:X21" ca="1" si="6">SUM(G12:G20)</f>
        <v>1514000</v>
      </c>
      <c r="H21" s="55">
        <f t="shared" ca="1" si="6"/>
        <v>1544000</v>
      </c>
      <c r="I21" s="55">
        <f t="shared" ca="1" si="6"/>
        <v>1597000</v>
      </c>
      <c r="J21" s="55">
        <f t="shared" ca="1" si="6"/>
        <v>1459000</v>
      </c>
      <c r="K21" s="55">
        <f t="shared" ca="1" si="6"/>
        <v>1525000</v>
      </c>
      <c r="L21" s="55">
        <f t="shared" ca="1" si="6"/>
        <v>1455000</v>
      </c>
      <c r="M21" s="55">
        <f t="shared" ca="1" si="6"/>
        <v>1461000</v>
      </c>
      <c r="N21" s="56">
        <f t="shared" ca="1" si="6"/>
        <v>1372000</v>
      </c>
      <c r="O21" s="64">
        <f t="shared" ca="1" si="4"/>
        <v>-225000</v>
      </c>
      <c r="P21" s="66">
        <f t="shared" ca="1" si="5"/>
        <v>-0.14088916718847844</v>
      </c>
      <c r="Q21" s="59">
        <f t="shared" ca="1" si="6"/>
        <v>0.99999999999999922</v>
      </c>
      <c r="R21" s="60">
        <f t="shared" ca="1" si="6"/>
        <v>0.99934972502420882</v>
      </c>
      <c r="S21" s="60">
        <f t="shared" ca="1" si="6"/>
        <v>1.0000000000000011</v>
      </c>
      <c r="T21" s="60">
        <f t="shared" ca="1" si="6"/>
        <v>1.0000000000000002</v>
      </c>
      <c r="U21" s="60">
        <f t="shared" ca="1" si="6"/>
        <v>0.99999999999999978</v>
      </c>
      <c r="V21" s="60">
        <f t="shared" ca="1" si="6"/>
        <v>1.0000000000000002</v>
      </c>
      <c r="W21" s="60">
        <f t="shared" ca="1" si="6"/>
        <v>0.99601402380918502</v>
      </c>
      <c r="X21" s="61">
        <f t="shared" ca="1" si="6"/>
        <v>1.0000000000000002</v>
      </c>
    </row>
    <row r="22" spans="1:24">
      <c r="D22" s="1"/>
    </row>
    <row r="23" spans="1:24">
      <c r="D23" s="1"/>
    </row>
    <row r="24" spans="1:24">
      <c r="D24" s="1"/>
    </row>
    <row r="25" spans="1:24">
      <c r="D25" s="1"/>
    </row>
    <row r="26" spans="1:24">
      <c r="D26" s="1"/>
    </row>
    <row r="27" spans="1:24">
      <c r="D27" s="1"/>
    </row>
    <row r="28" spans="1:24">
      <c r="D28" s="1"/>
    </row>
    <row r="29" spans="1:24" ht="15.75" customHeight="1">
      <c r="D29" s="1"/>
    </row>
    <row r="30" spans="1:24">
      <c r="D30" s="1"/>
      <c r="F30" s="46" t="s">
        <v>165</v>
      </c>
      <c r="G30" s="45" t="s">
        <v>166</v>
      </c>
      <c r="H30" s="45">
        <v>2022</v>
      </c>
      <c r="I30" s="47">
        <v>2017</v>
      </c>
    </row>
    <row r="31" spans="1:24">
      <c r="D31" s="1"/>
      <c r="F31" s="21" t="str">
        <f t="shared" ref="F31:F38" ca="1" si="7">INDEX($F$12:$F$32,MATCH($G31,$D$12:$D$32,0))</f>
        <v>Skilled Trades Occupations</v>
      </c>
      <c r="G31" s="2">
        <v>8</v>
      </c>
      <c r="H31" s="3">
        <f t="shared" ref="H31:H38" ca="1" si="8">INDEX($N$12:$N$32,MATCH($G31,$D$12:$D$32,0))</f>
        <v>66000</v>
      </c>
      <c r="I31" s="25">
        <f t="shared" ref="I31:I38" ca="1" si="9">INDEX($I$12:$I$32,MATCH($G31,$D$12:$D$32,0))</f>
        <v>103000</v>
      </c>
    </row>
    <row r="32" spans="1:24">
      <c r="D32" s="1"/>
      <c r="F32" s="21" t="str">
        <f t="shared" ca="1" si="7"/>
        <v>Administrative And Secretarial Occupations</v>
      </c>
      <c r="G32" s="2">
        <v>7</v>
      </c>
      <c r="H32" s="3">
        <f t="shared" ca="1" si="8"/>
        <v>74000</v>
      </c>
      <c r="I32" s="25">
        <f t="shared" ca="1" si="9"/>
        <v>76000</v>
      </c>
    </row>
    <row r="33" spans="6:9">
      <c r="F33" s="21" t="str">
        <f t="shared" ca="1" si="7"/>
        <v>Process, Plant And Machine Operatives</v>
      </c>
      <c r="G33" s="2">
        <v>6</v>
      </c>
      <c r="H33" s="3">
        <f t="shared" ca="1" si="8"/>
        <v>78000</v>
      </c>
      <c r="I33" s="25">
        <f t="shared" ca="1" si="9"/>
        <v>106000</v>
      </c>
    </row>
    <row r="34" spans="6:9">
      <c r="F34" s="21" t="str">
        <f t="shared" ca="1" si="7"/>
        <v>Caring, Leisure And Other Service Occupations</v>
      </c>
      <c r="G34" s="2">
        <v>5</v>
      </c>
      <c r="H34" s="3">
        <f t="shared" ca="1" si="8"/>
        <v>136000</v>
      </c>
      <c r="I34" s="25">
        <f t="shared" ca="1" si="9"/>
        <v>126000</v>
      </c>
    </row>
    <row r="35" spans="6:9">
      <c r="F35" s="21" t="str">
        <f t="shared" ca="1" si="7"/>
        <v>Elementary Occupations</v>
      </c>
      <c r="G35" s="2">
        <v>4</v>
      </c>
      <c r="H35" s="3">
        <f t="shared" ca="1" si="8"/>
        <v>158000</v>
      </c>
      <c r="I35" s="25">
        <f t="shared" ca="1" si="9"/>
        <v>145000</v>
      </c>
    </row>
    <row r="36" spans="6:9">
      <c r="F36" s="21" t="str">
        <f t="shared" ca="1" si="7"/>
        <v>Managers, Directors And Senior Officials</v>
      </c>
      <c r="G36" s="2">
        <v>3</v>
      </c>
      <c r="H36" s="3">
        <f t="shared" ca="1" si="8"/>
        <v>162000</v>
      </c>
      <c r="I36" s="25">
        <f t="shared" ca="1" si="9"/>
        <v>260000</v>
      </c>
    </row>
    <row r="37" spans="6:9">
      <c r="F37" s="21" t="str">
        <f t="shared" ca="1" si="7"/>
        <v>Associate Professional Occupations</v>
      </c>
      <c r="G37" s="2">
        <v>2</v>
      </c>
      <c r="H37" s="3">
        <f t="shared" ca="1" si="8"/>
        <v>206000</v>
      </c>
      <c r="I37" s="25">
        <f t="shared" ca="1" si="9"/>
        <v>294000</v>
      </c>
    </row>
    <row r="38" spans="6:9" ht="15.75" customHeight="1">
      <c r="F38" s="22" t="str">
        <f t="shared" ca="1" si="7"/>
        <v>Professional Occupations</v>
      </c>
      <c r="G38" s="23">
        <v>1</v>
      </c>
      <c r="H38" s="39">
        <f t="shared" ca="1" si="8"/>
        <v>430000</v>
      </c>
      <c r="I38" s="26">
        <f t="shared" ca="1" si="9"/>
        <v>382000</v>
      </c>
    </row>
  </sheetData>
  <mergeCells count="1">
    <mergeCell ref="F10:F11"/>
  </mergeCells>
  <pageMargins left="0.7" right="0.7" top="0.75" bottom="0.75" header="0.3" footer="0.3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11A09-7F71-4A85-9E71-8F1923009FEC}">
  <sheetPr>
    <tabColor theme="4" tint="0.79998168889431442"/>
  </sheetPr>
  <dimension ref="A1:X56"/>
  <sheetViews>
    <sheetView showGridLines="0" tabSelected="1" topLeftCell="E33" zoomScale="85" zoomScaleNormal="85" workbookViewId="0">
      <selection activeCell="V50" sqref="V50"/>
    </sheetView>
  </sheetViews>
  <sheetFormatPr defaultColWidth="11.42578125" defaultRowHeight="15" outlineLevelRow="1" outlineLevelCol="1"/>
  <cols>
    <col min="1" max="2" width="11.42578125" hidden="1" customWidth="1" outlineLevel="1"/>
    <col min="3" max="4" width="16.7109375" hidden="1" customWidth="1" outlineLevel="1"/>
    <col min="5" max="5" width="4.7109375" customWidth="1" collapsed="1"/>
    <col min="6" max="6" width="60" customWidth="1"/>
    <col min="7" max="16" width="12.7109375" customWidth="1"/>
  </cols>
  <sheetData>
    <row r="1" spans="1:24" hidden="1" outlineLevel="1">
      <c r="A1" s="1" t="s">
        <v>39</v>
      </c>
      <c r="B1" s="1" t="s">
        <v>4020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/>
      <c r="P1" s="1"/>
      <c r="Q1" s="1" t="s">
        <v>75</v>
      </c>
      <c r="R1" s="1" t="s">
        <v>75</v>
      </c>
      <c r="S1" s="1" t="s">
        <v>75</v>
      </c>
      <c r="T1" s="1" t="s">
        <v>75</v>
      </c>
      <c r="U1" s="1" t="s">
        <v>75</v>
      </c>
      <c r="V1" s="1" t="s">
        <v>75</v>
      </c>
      <c r="W1" s="1" t="s">
        <v>75</v>
      </c>
      <c r="X1" s="1" t="s">
        <v>75</v>
      </c>
    </row>
    <row r="2" spans="1:24" hidden="1" outlineLevel="1">
      <c r="G2" s="1">
        <f ca="1">MATCH(G$1,INDEX(INDIRECT($B$1),1,0),0)</f>
        <v>8</v>
      </c>
      <c r="H2" s="1">
        <f t="shared" ref="H2:X2" ca="1" si="0">MATCH(H$1,INDEX(INDIRECT($B$1),1,0),0)</f>
        <v>8</v>
      </c>
      <c r="I2" s="1">
        <f t="shared" ca="1" si="0"/>
        <v>8</v>
      </c>
      <c r="J2" s="1">
        <f t="shared" ca="1" si="0"/>
        <v>8</v>
      </c>
      <c r="K2" s="1">
        <f t="shared" ca="1" si="0"/>
        <v>8</v>
      </c>
      <c r="L2" s="1">
        <f t="shared" ca="1" si="0"/>
        <v>8</v>
      </c>
      <c r="M2" s="1">
        <f t="shared" ca="1" si="0"/>
        <v>8</v>
      </c>
      <c r="N2" s="1">
        <f t="shared" ca="1" si="0"/>
        <v>8</v>
      </c>
      <c r="O2" s="1"/>
      <c r="P2" s="1"/>
      <c r="Q2" s="1">
        <f t="shared" ca="1" si="0"/>
        <v>11</v>
      </c>
      <c r="R2" s="1">
        <f t="shared" ca="1" si="0"/>
        <v>11</v>
      </c>
      <c r="S2" s="1">
        <f t="shared" ca="1" si="0"/>
        <v>11</v>
      </c>
      <c r="T2" s="1">
        <f t="shared" ca="1" si="0"/>
        <v>11</v>
      </c>
      <c r="U2" s="1">
        <f t="shared" ca="1" si="0"/>
        <v>11</v>
      </c>
      <c r="V2" s="1">
        <f t="shared" ca="1" si="0"/>
        <v>11</v>
      </c>
      <c r="W2" s="1">
        <f t="shared" ca="1" si="0"/>
        <v>11</v>
      </c>
      <c r="X2" s="1">
        <f t="shared" ca="1" si="0"/>
        <v>11</v>
      </c>
    </row>
    <row r="3" spans="1:24" hidden="1" outlineLevel="1">
      <c r="H3" s="1"/>
      <c r="I3" s="1"/>
    </row>
    <row r="4" spans="1:24" hidden="1" outlineLevel="1">
      <c r="G4" s="1">
        <v>2015</v>
      </c>
      <c r="H4" s="1">
        <v>2016</v>
      </c>
      <c r="I4" s="1">
        <v>2017</v>
      </c>
      <c r="J4" s="1">
        <v>2018</v>
      </c>
      <c r="K4" s="1">
        <v>2019</v>
      </c>
      <c r="L4" s="1">
        <v>2020</v>
      </c>
      <c r="M4" s="1">
        <v>2021</v>
      </c>
      <c r="N4" s="1">
        <v>2022</v>
      </c>
      <c r="O4" s="1"/>
      <c r="P4" s="1"/>
      <c r="Q4" s="1">
        <v>2015</v>
      </c>
      <c r="R4" s="1">
        <v>2016</v>
      </c>
      <c r="S4" s="1">
        <v>2017</v>
      </c>
      <c r="T4" s="1">
        <v>2018</v>
      </c>
      <c r="U4" s="1">
        <v>2019</v>
      </c>
      <c r="V4" s="1">
        <v>2020</v>
      </c>
      <c r="W4" s="1">
        <v>2021</v>
      </c>
      <c r="X4" s="1">
        <v>2022</v>
      </c>
    </row>
    <row r="5" spans="1:24" collapsed="1"/>
    <row r="6" spans="1:24">
      <c r="A6" s="1" t="s">
        <v>40</v>
      </c>
      <c r="F6" s="6" t="s">
        <v>4022</v>
      </c>
    </row>
    <row r="7" spans="1:24">
      <c r="F7" s="8" t="s">
        <v>10</v>
      </c>
    </row>
    <row r="8" spans="1:24">
      <c r="F8" s="8" t="s">
        <v>11</v>
      </c>
    </row>
    <row r="9" spans="1:24" ht="15.75" customHeight="1" thickBot="1">
      <c r="F9" s="8"/>
    </row>
    <row r="10" spans="1:24">
      <c r="C10" s="1" t="s">
        <v>1</v>
      </c>
      <c r="D10" s="1" t="s">
        <v>164</v>
      </c>
      <c r="F10" s="111" t="s">
        <v>70</v>
      </c>
      <c r="G10" s="49" t="s">
        <v>9</v>
      </c>
      <c r="H10" s="50"/>
      <c r="I10" s="50"/>
      <c r="J10" s="50"/>
      <c r="K10" s="50"/>
      <c r="L10" s="50"/>
      <c r="M10" s="50"/>
      <c r="N10" s="51"/>
      <c r="O10" s="50" t="s">
        <v>76</v>
      </c>
      <c r="P10" s="50"/>
      <c r="Q10" s="49" t="s">
        <v>158</v>
      </c>
      <c r="R10" s="50"/>
      <c r="S10" s="50"/>
      <c r="T10" s="50"/>
      <c r="U10" s="50"/>
      <c r="V10" s="50"/>
      <c r="W10" s="50"/>
      <c r="X10" s="51"/>
    </row>
    <row r="11" spans="1:24" ht="30" customHeight="1">
      <c r="A11" t="s">
        <v>4021</v>
      </c>
      <c r="F11" s="112"/>
      <c r="G11" s="27">
        <v>2015</v>
      </c>
      <c r="H11" s="5">
        <v>2016</v>
      </c>
      <c r="I11" s="5">
        <v>2017</v>
      </c>
      <c r="J11" s="5">
        <v>2018</v>
      </c>
      <c r="K11" s="5">
        <v>2019</v>
      </c>
      <c r="L11" s="5">
        <v>2020</v>
      </c>
      <c r="M11" s="5">
        <v>2021</v>
      </c>
      <c r="N11" s="28">
        <v>2022</v>
      </c>
      <c r="O11" s="62" t="s">
        <v>78</v>
      </c>
      <c r="P11" s="62" t="s">
        <v>77</v>
      </c>
      <c r="Q11" s="27">
        <v>2015</v>
      </c>
      <c r="R11" s="5">
        <v>2016</v>
      </c>
      <c r="S11" s="5">
        <v>2017</v>
      </c>
      <c r="T11" s="5">
        <v>2018</v>
      </c>
      <c r="U11" s="5">
        <v>2019</v>
      </c>
      <c r="V11" s="5">
        <v>2020</v>
      </c>
      <c r="W11" s="5">
        <v>2021</v>
      </c>
      <c r="X11" s="28">
        <v>2022</v>
      </c>
    </row>
    <row r="12" spans="1:24">
      <c r="A12" s="48">
        <v>11</v>
      </c>
      <c r="B12" s="1" t="s">
        <v>13</v>
      </c>
      <c r="C12" s="1" t="str">
        <f>"_"&amp;$A12&amp;"_"&amp;$B12&amp;"_Yes"</f>
        <v>_11_London_Yes</v>
      </c>
      <c r="D12" s="1">
        <f ca="1">_xlfn.RANK.EQ(N12,$N$12:$N$37)</f>
        <v>3</v>
      </c>
      <c r="F12" s="82" t="str">
        <f ca="1">INDEX(INDIRECT($A$11),MATCH($A12,INDEX(INDIRECT($A$11),0,1),0),2)</f>
        <v>Corporate managers and directors</v>
      </c>
      <c r="G12" s="84">
        <f t="array" aca="1" ref="G12" ca="1">_xlfn.IFNA(ROUND(INDEX(INDIRECT($B$1),MATCH(G$4&amp;$C12,INDEX(INDIRECT($B$1),0,1),0),G$2),-3),"")</f>
        <v>160000</v>
      </c>
      <c r="H12" s="85">
        <f t="array" aca="1" ref="H12" ca="1">_xlfn.IFNA(ROUND(INDEX(INDIRECT($B$1),MATCH(H$4&amp;$C12,INDEX(INDIRECT($B$1),0,1),0),H$2),-3),"")</f>
        <v>188000</v>
      </c>
      <c r="I12" s="85">
        <f t="array" aca="1" ref="I12" ca="1">_xlfn.IFNA(ROUND(INDEX(INDIRECT($B$1),MATCH(I$4&amp;$C12,INDEX(INDIRECT($B$1),0,1),0),I$2),-3),"")</f>
        <v>192000</v>
      </c>
      <c r="J12" s="85">
        <f t="array" aca="1" ref="J12" ca="1">_xlfn.IFNA(ROUND(INDEX(INDIRECT($B$1),MATCH(J$4&amp;$C12,INDEX(INDIRECT($B$1),0,1),0),J$2),-3),"")</f>
        <v>145000</v>
      </c>
      <c r="K12" s="85">
        <f t="array" aca="1" ref="K12" ca="1">_xlfn.IFNA(ROUND(INDEX(INDIRECT($B$1),MATCH(K$4&amp;$C12,INDEX(INDIRECT($B$1),0,1),0),K$2),-3),"")</f>
        <v>171000</v>
      </c>
      <c r="L12" s="85">
        <f t="array" aca="1" ref="L12" ca="1">_xlfn.IFNA(ROUND(INDEX(INDIRECT($B$1),MATCH(L$4&amp;$C12,INDEX(INDIRECT($B$1),0,1),0),L$2),-3),"")</f>
        <v>164000</v>
      </c>
      <c r="M12" s="85">
        <f t="array" aca="1" ref="M12" ca="1">_xlfn.IFNA(ROUND(INDEX(INDIRECT($B$1),MATCH(M$4&amp;$C12,INDEX(INDIRECT($B$1),0,1),0),M$2),-3),"")</f>
        <v>148000</v>
      </c>
      <c r="N12" s="86">
        <f t="array" aca="1" ref="N12" ca="1">_xlfn.IFNA(ROUND(INDEX(INDIRECT($B$1),MATCH(N$4&amp;$C12,INDEX(INDIRECT($B$1),0,1),0),N$2),-3),"")</f>
        <v>116000</v>
      </c>
      <c r="O12" s="87">
        <f ca="1">IFERROR(N12-I12,"")</f>
        <v>-76000</v>
      </c>
      <c r="P12" s="88">
        <f ca="1">IFERROR(N12/I12-1,"")</f>
        <v>-0.39583333333333337</v>
      </c>
      <c r="Q12" s="89">
        <f t="array" aca="1" ref="Q12" ca="1">_xlfn.IFNA(INDEX(INDIRECT($B$1),MATCH(Q$4&amp;$C12,INDEX(INDIRECT($B$1),0,1),0),Q$2),"")</f>
        <v>0.105531191618268</v>
      </c>
      <c r="R12" s="90">
        <f t="array" aca="1" ref="R12" ca="1">_xlfn.IFNA(INDEX(INDIRECT($B$1),MATCH(R$4&amp;$C12,INDEX(INDIRECT($B$1),0,1),0),R$2),"")</f>
        <v>0.121818178798212</v>
      </c>
      <c r="S12" s="90">
        <f t="array" aca="1" ref="S12" ca="1">_xlfn.IFNA(INDEX(INDIRECT($B$1),MATCH(S$4&amp;$C12,INDEX(INDIRECT($B$1),0,1),0),S$2),"")</f>
        <v>0.120507396228268</v>
      </c>
      <c r="T12" s="90">
        <f t="array" aca="1" ref="T12" ca="1">_xlfn.IFNA(INDEX(INDIRECT($B$1),MATCH(T$4&amp;$C12,INDEX(INDIRECT($B$1),0,1),0),T$2),"")</f>
        <v>9.9551439221077398E-2</v>
      </c>
      <c r="U12" s="90">
        <f t="array" aca="1" ref="U12" ca="1">_xlfn.IFNA(INDEX(INDIRECT($B$1),MATCH(U$4&amp;$C12,INDEX(INDIRECT($B$1),0,1),0),U$2),"")</f>
        <v>0.11183459516460099</v>
      </c>
      <c r="V12" s="90">
        <f t="array" aca="1" ref="V12" ca="1">_xlfn.IFNA(INDEX(INDIRECT($B$1),MATCH(V$4&amp;$C12,INDEX(INDIRECT($B$1),0,1),0),V$2),"")</f>
        <v>0.112946406900159</v>
      </c>
      <c r="W12" s="90">
        <f t="array" aca="1" ref="W12" ca="1">_xlfn.IFNA(INDEX(INDIRECT($B$1),MATCH(W$4&amp;$C12,INDEX(INDIRECT($B$1),0,1),0),W$2),"")</f>
        <v>0.100829019044504</v>
      </c>
      <c r="X12" s="91">
        <f t="array" aca="1" ref="X12" ca="1">_xlfn.IFNA(INDEX(INDIRECT($B$1),MATCH(X$4&amp;$C12,INDEX(INDIRECT($B$1),0,1),0),X$2),"")</f>
        <v>8.4904164048901595E-2</v>
      </c>
    </row>
    <row r="13" spans="1:24">
      <c r="A13" s="48">
        <v>12</v>
      </c>
      <c r="B13" s="1" t="s">
        <v>13</v>
      </c>
      <c r="C13" s="1" t="str">
        <f t="shared" ref="C13:C37" si="1">"_"&amp;$A13&amp;"_"&amp;$B13&amp;"_Yes"</f>
        <v>_12_London_Yes</v>
      </c>
      <c r="D13" s="1">
        <f t="shared" ref="D13:D37" ca="1" si="2">_xlfn.RANK.EQ(N13,$N$12:$N$37)</f>
        <v>13</v>
      </c>
      <c r="F13" s="71" t="str">
        <f t="shared" ref="F13:F37" ca="1" si="3">INDEX(INDIRECT($A$11),MATCH($A13,INDEX(INDIRECT($A$11),0,1),0),2)</f>
        <v>Other managers and proprietors</v>
      </c>
      <c r="G13" s="73">
        <f t="array" aca="1" ref="G13" ca="1">_xlfn.IFNA(ROUND(INDEX(INDIRECT($B$1),MATCH(G$4&amp;$C13,INDEX(INDIRECT($B$1),0,1),0),G$2),-3),"")</f>
        <v>65000</v>
      </c>
      <c r="H13" s="74">
        <f t="array" aca="1" ref="H13" ca="1">_xlfn.IFNA(ROUND(INDEX(INDIRECT($B$1),MATCH(H$4&amp;$C13,INDEX(INDIRECT($B$1),0,1),0),H$2),-3),"")</f>
        <v>56000</v>
      </c>
      <c r="I13" s="74">
        <f t="array" aca="1" ref="I13" ca="1">_xlfn.IFNA(ROUND(INDEX(INDIRECT($B$1),MATCH(I$4&amp;$C13,INDEX(INDIRECT($B$1),0,1),0),I$2),-3),"")</f>
        <v>68000</v>
      </c>
      <c r="J13" s="74">
        <f t="array" aca="1" ref="J13" ca="1">_xlfn.IFNA(ROUND(INDEX(INDIRECT($B$1),MATCH(J$4&amp;$C13,INDEX(INDIRECT($B$1),0,1),0),J$2),-3),"")</f>
        <v>51000</v>
      </c>
      <c r="K13" s="74">
        <f t="array" aca="1" ref="K13" ca="1">_xlfn.IFNA(ROUND(INDEX(INDIRECT($B$1),MATCH(K$4&amp;$C13,INDEX(INDIRECT($B$1),0,1),0),K$2),-3),"")</f>
        <v>79000</v>
      </c>
      <c r="L13" s="74">
        <f t="array" aca="1" ref="L13" ca="1">_xlfn.IFNA(ROUND(INDEX(INDIRECT($B$1),MATCH(L$4&amp;$C13,INDEX(INDIRECT($B$1),0,1),0),L$2),-3),"")</f>
        <v>42000</v>
      </c>
      <c r="M13" s="74">
        <f t="array" aca="1" ref="M13" ca="1">_xlfn.IFNA(ROUND(INDEX(INDIRECT($B$1),MATCH(M$4&amp;$C13,INDEX(INDIRECT($B$1),0,1),0),M$2),-3),"")</f>
        <v>49000</v>
      </c>
      <c r="N13" s="75">
        <f t="array" aca="1" ref="N13" ca="1">_xlfn.IFNA(ROUND(INDEX(INDIRECT($B$1),MATCH(N$4&amp;$C13,INDEX(INDIRECT($B$1),0,1),0),N$2),-3),"")</f>
        <v>46000</v>
      </c>
      <c r="O13" s="76">
        <f t="shared" ref="O13" ca="1" si="4">IFERROR(N13-I13,"")</f>
        <v>-22000</v>
      </c>
      <c r="P13" s="77">
        <f t="shared" ref="P13" ca="1" si="5">IFERROR(N13/I13-1,"")</f>
        <v>-0.32352941176470584</v>
      </c>
      <c r="Q13" s="78">
        <f t="array" aca="1" ref="Q13" ca="1">_xlfn.IFNA(INDEX(INDIRECT($B$1),MATCH(Q$4&amp;$C13,INDEX(INDIRECT($B$1),0,1),0),Q$2),"")</f>
        <v>4.26931974220724E-2</v>
      </c>
      <c r="R13" s="79">
        <f t="array" aca="1" ref="R13" ca="1">_xlfn.IFNA(INDEX(INDIRECT($B$1),MATCH(R$4&amp;$C13,INDEX(INDIRECT($B$1),0,1),0),R$2),"")</f>
        <v>3.6002644285469898E-2</v>
      </c>
      <c r="S13" s="79">
        <f t="array" aca="1" ref="S13" ca="1">_xlfn.IFNA(INDEX(INDIRECT($B$1),MATCH(S$4&amp;$C13,INDEX(INDIRECT($B$1),0,1),0),S$2),"")</f>
        <v>4.2317339654665803E-2</v>
      </c>
      <c r="T13" s="79">
        <f t="array" aca="1" ref="T13" ca="1">_xlfn.IFNA(INDEX(INDIRECT($B$1),MATCH(T$4&amp;$C13,INDEX(INDIRECT($B$1),0,1),0),T$2),"")</f>
        <v>3.5011479754531699E-2</v>
      </c>
      <c r="U13" s="79">
        <f t="array" aca="1" ref="U13" ca="1">_xlfn.IFNA(INDEX(INDIRECT($B$1),MATCH(U$4&amp;$C13,INDEX(INDIRECT($B$1),0,1),0),U$2),"")</f>
        <v>5.2094264511912701E-2</v>
      </c>
      <c r="V13" s="79">
        <f t="array" aca="1" ref="V13" ca="1">_xlfn.IFNA(INDEX(INDIRECT($B$1),MATCH(V$4&amp;$C13,INDEX(INDIRECT($B$1),0,1),0),V$2),"")</f>
        <v>2.90675681740537E-2</v>
      </c>
      <c r="W13" s="79">
        <f t="array" aca="1" ref="W13" ca="1">_xlfn.IFNA(INDEX(INDIRECT($B$1),MATCH(W$4&amp;$C13,INDEX(INDIRECT($B$1),0,1),0),W$2),"")</f>
        <v>3.3495000640031899E-2</v>
      </c>
      <c r="X13" s="80">
        <f t="array" aca="1" ref="X13" ca="1">_xlfn.IFNA(INDEX(INDIRECT($B$1),MATCH(X$4&amp;$C13,INDEX(INDIRECT($B$1),0,1),0),X$2),"")</f>
        <v>3.3243385207996502E-2</v>
      </c>
    </row>
    <row r="14" spans="1:24">
      <c r="A14" s="48">
        <v>21</v>
      </c>
      <c r="B14" s="1" t="s">
        <v>13</v>
      </c>
      <c r="C14" s="1" t="str">
        <f t="shared" si="1"/>
        <v>_21_London_Yes</v>
      </c>
      <c r="D14" s="1">
        <f t="shared" ca="1" si="2"/>
        <v>6</v>
      </c>
      <c r="F14" s="117" t="str">
        <f t="shared" ca="1" si="3"/>
        <v>Science, research, engineering and technology professionals</v>
      </c>
      <c r="G14" s="119">
        <f t="array" aca="1" ref="G14" ca="1">_xlfn.IFNA(ROUND(INDEX(INDIRECT($B$1),MATCH(G$4&amp;$C14,INDEX(INDIRECT($B$1),0,1),0),G$2),-3),"")</f>
        <v>54000</v>
      </c>
      <c r="H14" s="120">
        <f t="array" aca="1" ref="H14" ca="1">_xlfn.IFNA(ROUND(INDEX(INDIRECT($B$1),MATCH(H$4&amp;$C14,INDEX(INDIRECT($B$1),0,1),0),H$2),-3),"")</f>
        <v>68000</v>
      </c>
      <c r="I14" s="120">
        <f t="array" aca="1" ref="I14" ca="1">_xlfn.IFNA(ROUND(INDEX(INDIRECT($B$1),MATCH(I$4&amp;$C14,INDEX(INDIRECT($B$1),0,1),0),I$2),-3),"")</f>
        <v>78000</v>
      </c>
      <c r="J14" s="120">
        <f t="array" aca="1" ref="J14" ca="1">_xlfn.IFNA(ROUND(INDEX(INDIRECT($B$1),MATCH(J$4&amp;$C14,INDEX(INDIRECT($B$1),0,1),0),J$2),-3),"")</f>
        <v>73000</v>
      </c>
      <c r="K14" s="120">
        <f t="array" aca="1" ref="K14" ca="1">_xlfn.IFNA(ROUND(INDEX(INDIRECT($B$1),MATCH(K$4&amp;$C14,INDEX(INDIRECT($B$1),0,1),0),K$2),-3),"")</f>
        <v>81000</v>
      </c>
      <c r="L14" s="120">
        <f t="array" aca="1" ref="L14" ca="1">_xlfn.IFNA(ROUND(INDEX(INDIRECT($B$1),MATCH(L$4&amp;$C14,INDEX(INDIRECT($B$1),0,1),0),L$2),-3),"")</f>
        <v>65000</v>
      </c>
      <c r="M14" s="120">
        <f t="array" aca="1" ref="M14" ca="1">_xlfn.IFNA(ROUND(INDEX(INDIRECT($B$1),MATCH(M$4&amp;$C14,INDEX(INDIRECT($B$1),0,1),0),M$2),-3),"")</f>
        <v>83000</v>
      </c>
      <c r="N14" s="121">
        <f t="array" aca="1" ref="N14" ca="1">_xlfn.IFNA(ROUND(INDEX(INDIRECT($B$1),MATCH(N$4&amp;$C14,INDEX(INDIRECT($B$1),0,1),0),N$2),-3),"")</f>
        <v>88000</v>
      </c>
      <c r="O14" s="122">
        <f ca="1">IFERROR(N14-I14,"")</f>
        <v>10000</v>
      </c>
      <c r="P14" s="123">
        <f ca="1">IFERROR(N14/I14-1,"")</f>
        <v>0.12820512820512819</v>
      </c>
      <c r="Q14" s="124">
        <f t="array" aca="1" ref="Q14" ca="1">_xlfn.IFNA(INDEX(INDIRECT($B$1),MATCH(Q$4&amp;$C14,INDEX(INDIRECT($B$1),0,1),0),Q$2),"")</f>
        <v>3.5811359427069901E-2</v>
      </c>
      <c r="R14" s="125">
        <f t="array" aca="1" ref="R14" ca="1">_xlfn.IFNA(INDEX(INDIRECT($B$1),MATCH(R$4&amp;$C14,INDEX(INDIRECT($B$1),0,1),0),R$2),"")</f>
        <v>4.4180495737086302E-2</v>
      </c>
      <c r="S14" s="125">
        <f t="array" aca="1" ref="S14" ca="1">_xlfn.IFNA(INDEX(INDIRECT($B$1),MATCH(S$4&amp;$C14,INDEX(INDIRECT($B$1),0,1),0),S$2),"")</f>
        <v>4.88142353534722E-2</v>
      </c>
      <c r="T14" s="125">
        <f t="array" aca="1" ref="T14" ca="1">_xlfn.IFNA(INDEX(INDIRECT($B$1),MATCH(T$4&amp;$C14,INDEX(INDIRECT($B$1),0,1),0),T$2),"")</f>
        <v>5.0152177610226903E-2</v>
      </c>
      <c r="U14" s="125">
        <f t="array" aca="1" ref="U14" ca="1">_xlfn.IFNA(INDEX(INDIRECT($B$1),MATCH(U$4&amp;$C14,INDEX(INDIRECT($B$1),0,1),0),U$2),"")</f>
        <v>5.2863819483903299E-2</v>
      </c>
      <c r="V14" s="125">
        <f t="array" aca="1" ref="V14" ca="1">_xlfn.IFNA(INDEX(INDIRECT($B$1),MATCH(V$4&amp;$C14,INDEX(INDIRECT($B$1),0,1),0),V$2),"")</f>
        <v>4.4421098716707498E-2</v>
      </c>
      <c r="W14" s="125">
        <f t="array" aca="1" ref="W14" ca="1">_xlfn.IFNA(INDEX(INDIRECT($B$1),MATCH(W$4&amp;$C14,INDEX(INDIRECT($B$1),0,1),0),W$2),"")</f>
        <v>5.621702058058E-2</v>
      </c>
      <c r="X14" s="126">
        <f t="array" aca="1" ref="X14" ca="1">_xlfn.IFNA(INDEX(INDIRECT($B$1),MATCH(X$4&amp;$C14,INDEX(INDIRECT($B$1),0,1),0),X$2),"")</f>
        <v>6.4276518389585202E-2</v>
      </c>
    </row>
    <row r="15" spans="1:24">
      <c r="A15" s="48">
        <v>22</v>
      </c>
      <c r="B15" s="1" t="s">
        <v>13</v>
      </c>
      <c r="C15" s="1" t="str">
        <f t="shared" si="1"/>
        <v>_22_London_Yes</v>
      </c>
      <c r="D15" s="1">
        <f t="shared" ca="1" si="2"/>
        <v>4</v>
      </c>
      <c r="F15" s="92" t="str">
        <f t="shared" ca="1" si="3"/>
        <v>Health professionals</v>
      </c>
      <c r="G15" s="94">
        <f t="array" aca="1" ref="G15" ca="1">_xlfn.IFNA(ROUND(INDEX(INDIRECT($B$1),MATCH(G$4&amp;$C15,INDEX(INDIRECT($B$1),0,1),0),G$2),-3),"")</f>
        <v>77000</v>
      </c>
      <c r="H15" s="95">
        <f t="array" aca="1" ref="H15" ca="1">_xlfn.IFNA(ROUND(INDEX(INDIRECT($B$1),MATCH(H$4&amp;$C15,INDEX(INDIRECT($B$1),0,1),0),H$2),-3),"")</f>
        <v>105000</v>
      </c>
      <c r="I15" s="95">
        <f t="array" aca="1" ref="I15" ca="1">_xlfn.IFNA(ROUND(INDEX(INDIRECT($B$1),MATCH(I$4&amp;$C15,INDEX(INDIRECT($B$1),0,1),0),I$2),-3),"")</f>
        <v>84000</v>
      </c>
      <c r="J15" s="95">
        <f t="array" aca="1" ref="J15" ca="1">_xlfn.IFNA(ROUND(INDEX(INDIRECT($B$1),MATCH(J$4&amp;$C15,INDEX(INDIRECT($B$1),0,1),0),J$2),-3),"")</f>
        <v>93000</v>
      </c>
      <c r="K15" s="95">
        <f t="array" aca="1" ref="K15" ca="1">_xlfn.IFNA(ROUND(INDEX(INDIRECT($B$1),MATCH(K$4&amp;$C15,INDEX(INDIRECT($B$1),0,1),0),K$2),-3),"")</f>
        <v>82000</v>
      </c>
      <c r="L15" s="95">
        <f t="array" aca="1" ref="L15" ca="1">_xlfn.IFNA(ROUND(INDEX(INDIRECT($B$1),MATCH(L$4&amp;$C15,INDEX(INDIRECT($B$1),0,1),0),L$2),-3),"")</f>
        <v>84000</v>
      </c>
      <c r="M15" s="95">
        <f t="array" aca="1" ref="M15" ca="1">_xlfn.IFNA(ROUND(INDEX(INDIRECT($B$1),MATCH(M$4&amp;$C15,INDEX(INDIRECT($B$1),0,1),0),M$2),-3),"")</f>
        <v>95000</v>
      </c>
      <c r="N15" s="96">
        <f t="array" aca="1" ref="N15" ca="1">_xlfn.IFNA(ROUND(INDEX(INDIRECT($B$1),MATCH(N$4&amp;$C15,INDEX(INDIRECT($B$1),0,1),0),N$2),-3),"")</f>
        <v>93000</v>
      </c>
      <c r="O15" s="97">
        <f t="shared" ref="O15:O38" ca="1" si="6">IFERROR(N15-I15,"")</f>
        <v>9000</v>
      </c>
      <c r="P15" s="67">
        <f t="shared" ref="P15:P38" ca="1" si="7">IFERROR(N15/I15-1,"")</f>
        <v>0.10714285714285721</v>
      </c>
      <c r="Q15" s="68">
        <f t="array" aca="1" ref="Q15" ca="1">_xlfn.IFNA(INDEX(INDIRECT($B$1),MATCH(Q$4&amp;$C15,INDEX(INDIRECT($B$1),0,1),0),Q$2),"")</f>
        <v>5.0686934022242801E-2</v>
      </c>
      <c r="R15" s="69">
        <f t="array" aca="1" ref="R15" ca="1">_xlfn.IFNA(INDEX(INDIRECT($B$1),MATCH(R$4&amp;$C15,INDEX(INDIRECT($B$1),0,1),0),R$2),"")</f>
        <v>6.8092842324513E-2</v>
      </c>
      <c r="S15" s="69">
        <f t="array" aca="1" ref="S15" ca="1">_xlfn.IFNA(INDEX(INDIRECT($B$1),MATCH(S$4&amp;$C15,INDEX(INDIRECT($B$1),0,1),0),S$2),"")</f>
        <v>5.24440382289603E-2</v>
      </c>
      <c r="T15" s="69">
        <f t="array" aca="1" ref="T15" ca="1">_xlfn.IFNA(INDEX(INDIRECT($B$1),MATCH(T$4&amp;$C15,INDEX(INDIRECT($B$1),0,1),0),T$2),"")</f>
        <v>6.3864992417693001E-2</v>
      </c>
      <c r="U15" s="69">
        <f t="array" aca="1" ref="U15" ca="1">_xlfn.IFNA(INDEX(INDIRECT($B$1),MATCH(U$4&amp;$C15,INDEX(INDIRECT($B$1),0,1),0),U$2),"")</f>
        <v>5.40744608422788E-2</v>
      </c>
      <c r="V15" s="69">
        <f t="array" aca="1" ref="V15" ca="1">_xlfn.IFNA(INDEX(INDIRECT($B$1),MATCH(V$4&amp;$C15,INDEX(INDIRECT($B$1),0,1),0),V$2),"")</f>
        <v>5.7802658176719E-2</v>
      </c>
      <c r="W15" s="69">
        <f t="array" aca="1" ref="W15" ca="1">_xlfn.IFNA(INDEX(INDIRECT($B$1),MATCH(W$4&amp;$C15,INDEX(INDIRECT($B$1),0,1),0),W$2),"")</f>
        <v>6.4639662063178296E-2</v>
      </c>
      <c r="X15" s="70">
        <f t="array" aca="1" ref="X15" ca="1">_xlfn.IFNA(INDEX(INDIRECT($B$1),MATCH(X$4&amp;$C15,INDEX(INDIRECT($B$1),0,1),0),X$2),"")</f>
        <v>6.7861740805207404E-2</v>
      </c>
    </row>
    <row r="16" spans="1:24">
      <c r="A16" s="48">
        <v>23</v>
      </c>
      <c r="B16" s="1" t="s">
        <v>13</v>
      </c>
      <c r="C16" s="1" t="str">
        <f t="shared" si="1"/>
        <v>_23_London_Yes</v>
      </c>
      <c r="D16" s="1">
        <f t="shared" ca="1" si="2"/>
        <v>7</v>
      </c>
      <c r="F16" s="92" t="str">
        <f t="shared" ca="1" si="3"/>
        <v>Teaching and other educational professionals</v>
      </c>
      <c r="G16" s="94">
        <f t="array" aca="1" ref="G16" ca="1">_xlfn.IFNA(ROUND(INDEX(INDIRECT($B$1),MATCH(G$4&amp;$C16,INDEX(INDIRECT($B$1),0,1),0),G$2),-3),"")</f>
        <v>66000</v>
      </c>
      <c r="H16" s="95">
        <f t="array" aca="1" ref="H16" ca="1">_xlfn.IFNA(ROUND(INDEX(INDIRECT($B$1),MATCH(H$4&amp;$C16,INDEX(INDIRECT($B$1),0,1),0),H$2),-3),"")</f>
        <v>77000</v>
      </c>
      <c r="I16" s="95">
        <f t="array" aca="1" ref="I16" ca="1">_xlfn.IFNA(ROUND(INDEX(INDIRECT($B$1),MATCH(I$4&amp;$C16,INDEX(INDIRECT($B$1),0,1),0),I$2),-3),"")</f>
        <v>73000</v>
      </c>
      <c r="J16" s="95">
        <f t="array" aca="1" ref="J16" ca="1">_xlfn.IFNA(ROUND(INDEX(INDIRECT($B$1),MATCH(J$4&amp;$C16,INDEX(INDIRECT($B$1),0,1),0),J$2),-3),"")</f>
        <v>78000</v>
      </c>
      <c r="K16" s="95">
        <f t="array" aca="1" ref="K16" ca="1">_xlfn.IFNA(ROUND(INDEX(INDIRECT($B$1),MATCH(K$4&amp;$C16,INDEX(INDIRECT($B$1),0,1),0),K$2),-3),"")</f>
        <v>86000</v>
      </c>
      <c r="L16" s="95">
        <f t="array" aca="1" ref="L16" ca="1">_xlfn.IFNA(ROUND(INDEX(INDIRECT($B$1),MATCH(L$4&amp;$C16,INDEX(INDIRECT($B$1),0,1),0),L$2),-3),"")</f>
        <v>117000</v>
      </c>
      <c r="M16" s="95">
        <f t="array" aca="1" ref="M16" ca="1">_xlfn.IFNA(ROUND(INDEX(INDIRECT($B$1),MATCH(M$4&amp;$C16,INDEX(INDIRECT($B$1),0,1),0),M$2),-3),"")</f>
        <v>68000</v>
      </c>
      <c r="N16" s="96">
        <f t="array" aca="1" ref="N16" ca="1">_xlfn.IFNA(ROUND(INDEX(INDIRECT($B$1),MATCH(N$4&amp;$C16,INDEX(INDIRECT($B$1),0,1),0),N$2),-3),"")</f>
        <v>75000</v>
      </c>
      <c r="O16" s="97">
        <f t="shared" ca="1" si="6"/>
        <v>2000</v>
      </c>
      <c r="P16" s="67">
        <f t="shared" ca="1" si="7"/>
        <v>2.7397260273972712E-2</v>
      </c>
      <c r="Q16" s="68">
        <f t="array" aca="1" ref="Q16" ca="1">_xlfn.IFNA(INDEX(INDIRECT($B$1),MATCH(Q$4&amp;$C16,INDEX(INDIRECT($B$1),0,1),0),Q$2),"")</f>
        <v>4.3862343888710201E-2</v>
      </c>
      <c r="R16" s="69">
        <f t="array" aca="1" ref="R16" ca="1">_xlfn.IFNA(INDEX(INDIRECT($B$1),MATCH(R$4&amp;$C16,INDEX(INDIRECT($B$1),0,1),0),R$2),"")</f>
        <v>4.9641808943730902E-2</v>
      </c>
      <c r="S16" s="69">
        <f t="array" aca="1" ref="S16" ca="1">_xlfn.IFNA(INDEX(INDIRECT($B$1),MATCH(S$4&amp;$C16,INDEX(INDIRECT($B$1),0,1),0),S$2),"")</f>
        <v>4.5721418371412102E-2</v>
      </c>
      <c r="T16" s="69">
        <f t="array" aca="1" ref="T16" ca="1">_xlfn.IFNA(INDEX(INDIRECT($B$1),MATCH(T$4&amp;$C16,INDEX(INDIRECT($B$1),0,1),0),T$2),"")</f>
        <v>5.3489809946286097E-2</v>
      </c>
      <c r="U16" s="69">
        <f t="array" aca="1" ref="U16" ca="1">_xlfn.IFNA(INDEX(INDIRECT($B$1),MATCH(U$4&amp;$C16,INDEX(INDIRECT($B$1),0,1),0),U$2),"")</f>
        <v>5.60759863015802E-2</v>
      </c>
      <c r="V16" s="69">
        <f t="array" aca="1" ref="V16" ca="1">_xlfn.IFNA(INDEX(INDIRECT($B$1),MATCH(V$4&amp;$C16,INDEX(INDIRECT($B$1),0,1),0),V$2),"")</f>
        <v>8.0207840073419995E-2</v>
      </c>
      <c r="W16" s="69">
        <f t="array" aca="1" ref="W16" ca="1">_xlfn.IFNA(INDEX(INDIRECT($B$1),MATCH(W$4&amp;$C16,INDEX(INDIRECT($B$1),0,1),0),W$2),"")</f>
        <v>4.6377419676001598E-2</v>
      </c>
      <c r="X16" s="70">
        <f t="array" aca="1" ref="X16" ca="1">_xlfn.IFNA(INDEX(INDIRECT($B$1),MATCH(X$4&amp;$C16,INDEX(INDIRECT($B$1),0,1),0),X$2),"")</f>
        <v>5.44611866972902E-2</v>
      </c>
    </row>
    <row r="17" spans="1:24">
      <c r="A17" s="48">
        <v>24</v>
      </c>
      <c r="B17" s="1" t="s">
        <v>13</v>
      </c>
      <c r="C17" s="1" t="str">
        <f t="shared" si="1"/>
        <v>_24_London_Yes</v>
      </c>
      <c r="D17" s="1">
        <f t="shared" ca="1" si="2"/>
        <v>1</v>
      </c>
      <c r="F17" s="71" t="str">
        <f t="shared" ca="1" si="3"/>
        <v>Business, media and public service professionals</v>
      </c>
      <c r="G17" s="73">
        <f t="array" aca="1" ref="G17" ca="1">_xlfn.IFNA(ROUND(INDEX(INDIRECT($B$1),MATCH(G$4&amp;$C17,INDEX(INDIRECT($B$1),0,1),0),G$2),-3),"")</f>
        <v>117000</v>
      </c>
      <c r="H17" s="74">
        <f t="array" aca="1" ref="H17" ca="1">_xlfn.IFNA(ROUND(INDEX(INDIRECT($B$1),MATCH(H$4&amp;$C17,INDEX(INDIRECT($B$1),0,1),0),H$2),-3),"")</f>
        <v>139000</v>
      </c>
      <c r="I17" s="74">
        <f t="array" aca="1" ref="I17" ca="1">_xlfn.IFNA(ROUND(INDEX(INDIRECT($B$1),MATCH(I$4&amp;$C17,INDEX(INDIRECT($B$1),0,1),0),I$2),-3),"")</f>
        <v>147000</v>
      </c>
      <c r="J17" s="74">
        <f t="array" aca="1" ref="J17" ca="1">_xlfn.IFNA(ROUND(INDEX(INDIRECT($B$1),MATCH(J$4&amp;$C17,INDEX(INDIRECT($B$1),0,1),0),J$2),-3),"")</f>
        <v>124000</v>
      </c>
      <c r="K17" s="74">
        <f t="array" aca="1" ref="K17" ca="1">_xlfn.IFNA(ROUND(INDEX(INDIRECT($B$1),MATCH(K$4&amp;$C17,INDEX(INDIRECT($B$1),0,1),0),K$2),-3),"")</f>
        <v>129000</v>
      </c>
      <c r="L17" s="74">
        <f t="array" aca="1" ref="L17" ca="1">_xlfn.IFNA(ROUND(INDEX(INDIRECT($B$1),MATCH(L$4&amp;$C17,INDEX(INDIRECT($B$1),0,1),0),L$2),-3),"")</f>
        <v>160000</v>
      </c>
      <c r="M17" s="74">
        <f t="array" aca="1" ref="M17" ca="1">_xlfn.IFNA(ROUND(INDEX(INDIRECT($B$1),MATCH(M$4&amp;$C17,INDEX(INDIRECT($B$1),0,1),0),M$2),-3),"")</f>
        <v>210000</v>
      </c>
      <c r="N17" s="75">
        <f t="array" aca="1" ref="N17" ca="1">_xlfn.IFNA(ROUND(INDEX(INDIRECT($B$1),MATCH(N$4&amp;$C17,INDEX(INDIRECT($B$1),0,1),0),N$2),-3),"")</f>
        <v>174000</v>
      </c>
      <c r="O17" s="76">
        <f t="shared" ca="1" si="6"/>
        <v>27000</v>
      </c>
      <c r="P17" s="77">
        <f t="shared" ca="1" si="7"/>
        <v>0.18367346938775508</v>
      </c>
      <c r="Q17" s="78">
        <f t="array" aca="1" ref="Q17" ca="1">_xlfn.IFNA(INDEX(INDIRECT($B$1),MATCH(Q$4&amp;$C17,INDEX(INDIRECT($B$1),0,1),0),Q$2),"")</f>
        <v>7.7115288323613307E-2</v>
      </c>
      <c r="R17" s="79">
        <f t="array" aca="1" ref="R17" ca="1">_xlfn.IFNA(INDEX(INDIRECT($B$1),MATCH(R$4&amp;$C17,INDEX(INDIRECT($B$1),0,1),0),R$2),"")</f>
        <v>9.0169802326373297E-2</v>
      </c>
      <c r="S17" s="79">
        <f t="array" aca="1" ref="S17" ca="1">_xlfn.IFNA(INDEX(INDIRECT($B$1),MATCH(S$4&amp;$C17,INDEX(INDIRECT($B$1),0,1),0),S$2),"")</f>
        <v>9.2161985992429904E-2</v>
      </c>
      <c r="T17" s="79">
        <f t="array" aca="1" ref="T17" ca="1">_xlfn.IFNA(INDEX(INDIRECT($B$1),MATCH(T$4&amp;$C17,INDEX(INDIRECT($B$1),0,1),0),T$2),"")</f>
        <v>8.4702164146317302E-2</v>
      </c>
      <c r="U17" s="79">
        <f t="array" aca="1" ref="U17" ca="1">_xlfn.IFNA(INDEX(INDIRECT($B$1),MATCH(U$4&amp;$C17,INDEX(INDIRECT($B$1),0,1),0),U$2),"")</f>
        <v>8.4452259437286403E-2</v>
      </c>
      <c r="V17" s="79">
        <f t="array" aca="1" ref="V17" ca="1">_xlfn.IFNA(INDEX(INDIRECT($B$1),MATCH(V$4&amp;$C17,INDEX(INDIRECT($B$1),0,1),0),V$2),"")</f>
        <v>0.109971505796386</v>
      </c>
      <c r="W17" s="79">
        <f t="array" aca="1" ref="W17" ca="1">_xlfn.IFNA(INDEX(INDIRECT($B$1),MATCH(W$4&amp;$C17,INDEX(INDIRECT($B$1),0,1),0),W$2),"")</f>
        <v>0.14293422605925299</v>
      </c>
      <c r="X17" s="80">
        <f t="array" aca="1" ref="X17" ca="1">_xlfn.IFNA(INDEX(INDIRECT($B$1),MATCH(X$4&amp;$C17,INDEX(INDIRECT($B$1),0,1),0),X$2),"")</f>
        <v>0.12715025800006199</v>
      </c>
    </row>
    <row r="18" spans="1:24">
      <c r="A18" s="48">
        <v>31</v>
      </c>
      <c r="B18" s="1" t="s">
        <v>13</v>
      </c>
      <c r="C18" s="1" t="str">
        <f t="shared" si="1"/>
        <v>_31_London_Yes</v>
      </c>
      <c r="D18" s="1">
        <f t="shared" ca="1" si="2"/>
        <v>20</v>
      </c>
      <c r="F18" s="117" t="str">
        <f t="shared" ca="1" si="3"/>
        <v>Science, engineering and technology associate professionals</v>
      </c>
      <c r="G18" s="119">
        <f t="array" aca="1" ref="G18" ca="1">_xlfn.IFNA(ROUND(INDEX(INDIRECT($B$1),MATCH(G$4&amp;$C18,INDEX(INDIRECT($B$1),0,1),0),G$2),-3),"")</f>
        <v>16000</v>
      </c>
      <c r="H18" s="120">
        <f t="array" aca="1" ref="H18" ca="1">_xlfn.IFNA(ROUND(INDEX(INDIRECT($B$1),MATCH(H$4&amp;$C18,INDEX(INDIRECT($B$1),0,1),0),H$2),-3),"")</f>
        <v>9000</v>
      </c>
      <c r="I18" s="120">
        <f t="array" aca="1" ref="I18" ca="1">_xlfn.IFNA(ROUND(INDEX(INDIRECT($B$1),MATCH(I$4&amp;$C18,INDEX(INDIRECT($B$1),0,1),0),I$2),-3),"")</f>
        <v>19000</v>
      </c>
      <c r="J18" s="120">
        <f t="array" aca="1" ref="J18" ca="1">_xlfn.IFNA(ROUND(INDEX(INDIRECT($B$1),MATCH(J$4&amp;$C18,INDEX(INDIRECT($B$1),0,1),0),J$2),-3),"")</f>
        <v>19000</v>
      </c>
      <c r="K18" s="120">
        <f t="array" aca="1" ref="K18" ca="1">_xlfn.IFNA(ROUND(INDEX(INDIRECT($B$1),MATCH(K$4&amp;$C18,INDEX(INDIRECT($B$1),0,1),0),K$2),-3),"")</f>
        <v>21000</v>
      </c>
      <c r="L18" s="120">
        <f t="array" aca="1" ref="L18" ca="1">_xlfn.IFNA(ROUND(INDEX(INDIRECT($B$1),MATCH(L$4&amp;$C18,INDEX(INDIRECT($B$1),0,1),0),L$2),-3),"")</f>
        <v>25000</v>
      </c>
      <c r="M18" s="120">
        <f t="array" aca="1" ref="M18" ca="1">_xlfn.IFNA(ROUND(INDEX(INDIRECT($B$1),MATCH(M$4&amp;$C18,INDEX(INDIRECT($B$1),0,1),0),M$2),-3),"")</f>
        <v>25000</v>
      </c>
      <c r="N18" s="121">
        <f t="array" aca="1" ref="N18" ca="1">_xlfn.IFNA(ROUND(INDEX(INDIRECT($B$1),MATCH(N$4&amp;$C18,INDEX(INDIRECT($B$1),0,1),0),N$2),-3),"")</f>
        <v>14000</v>
      </c>
      <c r="O18" s="122">
        <f t="shared" ca="1" si="6"/>
        <v>-5000</v>
      </c>
      <c r="P18" s="123">
        <f t="shared" ca="1" si="7"/>
        <v>-0.26315789473684215</v>
      </c>
      <c r="Q18" s="124">
        <f t="array" aca="1" ref="Q18" ca="1">_xlfn.IFNA(INDEX(INDIRECT($B$1),MATCH(Q$4&amp;$C18,INDEX(INDIRECT($B$1),0,1),0),Q$2),"")</f>
        <v>1.0567471442589699E-2</v>
      </c>
      <c r="R18" s="125">
        <f t="array" aca="1" ref="R18" ca="1">_xlfn.IFNA(INDEX(INDIRECT($B$1),MATCH(R$4&amp;$C18,INDEX(INDIRECT($B$1),0,1),0),R$2),"")</f>
        <v>6.1016222824236402E-3</v>
      </c>
      <c r="S18" s="125">
        <f t="array" aca="1" ref="S18" ca="1">_xlfn.IFNA(INDEX(INDIRECT($B$1),MATCH(S$4&amp;$C18,INDEX(INDIRECT($B$1),0,1),0),S$2),"")</f>
        <v>1.18572504579824E-2</v>
      </c>
      <c r="T18" s="125">
        <f t="array" aca="1" ref="T18" ca="1">_xlfn.IFNA(INDEX(INDIRECT($B$1),MATCH(T$4&amp;$C18,INDEX(INDIRECT($B$1),0,1),0),T$2),"")</f>
        <v>1.30307614903839E-2</v>
      </c>
      <c r="U18" s="125">
        <f t="array" aca="1" ref="U18" ca="1">_xlfn.IFNA(INDEX(INDIRECT($B$1),MATCH(U$4&amp;$C18,INDEX(INDIRECT($B$1),0,1),0),U$2),"")</f>
        <v>1.3726574217690199E-2</v>
      </c>
      <c r="V18" s="125">
        <f t="array" aca="1" ref="V18" ca="1">_xlfn.IFNA(INDEX(INDIRECT($B$1),MATCH(V$4&amp;$C18,INDEX(INDIRECT($B$1),0,1),0),V$2),"")</f>
        <v>1.7511432944282E-2</v>
      </c>
      <c r="W18" s="125">
        <f t="array" aca="1" ref="W18" ca="1">_xlfn.IFNA(INDEX(INDIRECT($B$1),MATCH(W$4&amp;$C18,INDEX(INDIRECT($B$1),0,1),0),W$2),"")</f>
        <v>1.7101295708942001E-2</v>
      </c>
      <c r="X18" s="126">
        <f t="array" aca="1" ref="X18" ca="1">_xlfn.IFNA(INDEX(INDIRECT($B$1),MATCH(X$4&amp;$C18,INDEX(INDIRECT($B$1),0,1),0),X$2),"")</f>
        <v>1.0158301834323801E-2</v>
      </c>
    </row>
    <row r="19" spans="1:24">
      <c r="A19" s="48">
        <v>32</v>
      </c>
      <c r="B19" s="1" t="s">
        <v>13</v>
      </c>
      <c r="C19" s="1" t="str">
        <f t="shared" si="1"/>
        <v>_32_London_Yes</v>
      </c>
      <c r="D19" s="1">
        <f t="shared" ca="1" si="2"/>
        <v>17</v>
      </c>
      <c r="F19" s="92" t="str">
        <f t="shared" ca="1" si="3"/>
        <v>Health and social care associate professionals</v>
      </c>
      <c r="G19" s="94">
        <f t="array" aca="1" ref="G19" ca="1">_xlfn.IFNA(ROUND(INDEX(INDIRECT($B$1),MATCH(G$4&amp;$C19,INDEX(INDIRECT($B$1),0,1),0),G$2),-3),"")</f>
        <v>15000</v>
      </c>
      <c r="H19" s="95">
        <f t="array" aca="1" ref="H19" ca="1">_xlfn.IFNA(ROUND(INDEX(INDIRECT($B$1),MATCH(H$4&amp;$C19,INDEX(INDIRECT($B$1),0,1),0),H$2),-3),"")</f>
        <v>22000</v>
      </c>
      <c r="I19" s="95">
        <f t="array" aca="1" ref="I19" ca="1">_xlfn.IFNA(ROUND(INDEX(INDIRECT($B$1),MATCH(I$4&amp;$C19,INDEX(INDIRECT($B$1),0,1),0),I$2),-3),"")</f>
        <v>16000</v>
      </c>
      <c r="J19" s="95">
        <f t="array" aca="1" ref="J19" ca="1">_xlfn.IFNA(ROUND(INDEX(INDIRECT($B$1),MATCH(J$4&amp;$C19,INDEX(INDIRECT($B$1),0,1),0),J$2),-3),"")</f>
        <v>12000</v>
      </c>
      <c r="K19" s="95">
        <f t="array" aca="1" ref="K19" ca="1">_xlfn.IFNA(ROUND(INDEX(INDIRECT($B$1),MATCH(K$4&amp;$C19,INDEX(INDIRECT($B$1),0,1),0),K$2),-3),"")</f>
        <v>25000</v>
      </c>
      <c r="L19" s="95">
        <f t="array" aca="1" ref="L19" ca="1">_xlfn.IFNA(ROUND(INDEX(INDIRECT($B$1),MATCH(L$4&amp;$C19,INDEX(INDIRECT($B$1),0,1),0),L$2),-3),"")</f>
        <v>23000</v>
      </c>
      <c r="M19" s="95">
        <f t="array" aca="1" ref="M19" ca="1">_xlfn.IFNA(ROUND(INDEX(INDIRECT($B$1),MATCH(M$4&amp;$C19,INDEX(INDIRECT($B$1),0,1),0),M$2),-3),"")</f>
        <v>19000</v>
      </c>
      <c r="N19" s="96">
        <f t="array" aca="1" ref="N19" ca="1">_xlfn.IFNA(ROUND(INDEX(INDIRECT($B$1),MATCH(N$4&amp;$C19,INDEX(INDIRECT($B$1),0,1),0),N$2),-3),"")</f>
        <v>19000</v>
      </c>
      <c r="O19" s="97">
        <f t="shared" ca="1" si="6"/>
        <v>3000</v>
      </c>
      <c r="P19" s="67">
        <f t="shared" ca="1" si="7"/>
        <v>0.1875</v>
      </c>
      <c r="Q19" s="68">
        <f t="array" aca="1" ref="Q19" ca="1">_xlfn.IFNA(INDEX(INDIRECT($B$1),MATCH(Q$4&amp;$C19,INDEX(INDIRECT($B$1),0,1),0),Q$2),"")</f>
        <v>9.7192355233462393E-3</v>
      </c>
      <c r="R19" s="69">
        <f t="array" aca="1" ref="R19" ca="1">_xlfn.IFNA(INDEX(INDIRECT($B$1),MATCH(R$4&amp;$C19,INDEX(INDIRECT($B$1),0,1),0),R$2),"")</f>
        <v>1.45551969677088E-2</v>
      </c>
      <c r="S19" s="69">
        <f t="array" aca="1" ref="S19" ca="1">_xlfn.IFNA(INDEX(INDIRECT($B$1),MATCH(S$4&amp;$C19,INDEX(INDIRECT($B$1),0,1),0),S$2),"")</f>
        <v>9.7734600662282602E-3</v>
      </c>
      <c r="T19" s="69">
        <f t="array" aca="1" ref="T19" ca="1">_xlfn.IFNA(INDEX(INDIRECT($B$1),MATCH(T$4&amp;$C19,INDEX(INDIRECT($B$1),0,1),0),T$2),"")</f>
        <v>8.0384855227540099E-3</v>
      </c>
      <c r="U19" s="69">
        <f t="array" aca="1" ref="U19" ca="1">_xlfn.IFNA(INDEX(INDIRECT($B$1),MATCH(U$4&amp;$C19,INDEX(INDIRECT($B$1),0,1),0),U$2),"")</f>
        <v>1.65633483661034E-2</v>
      </c>
      <c r="V19" s="69">
        <f t="array" aca="1" ref="V19" ca="1">_xlfn.IFNA(INDEX(INDIRECT($B$1),MATCH(V$4&amp;$C19,INDEX(INDIRECT($B$1),0,1),0),V$2),"")</f>
        <v>1.61311447782151E-2</v>
      </c>
      <c r="W19" s="69">
        <f t="array" aca="1" ref="W19" ca="1">_xlfn.IFNA(INDEX(INDIRECT($B$1),MATCH(W$4&amp;$C19,INDEX(INDIRECT($B$1),0,1),0),W$2),"")</f>
        <v>1.32415480237238E-2</v>
      </c>
      <c r="X19" s="70">
        <f t="array" aca="1" ref="X19" ca="1">_xlfn.IFNA(INDEX(INDIRECT($B$1),MATCH(X$4&amp;$C19,INDEX(INDIRECT($B$1),0,1),0),X$2),"")</f>
        <v>1.36889374105239E-2</v>
      </c>
    </row>
    <row r="20" spans="1:24">
      <c r="A20" s="48">
        <v>33</v>
      </c>
      <c r="B20" s="1" t="s">
        <v>13</v>
      </c>
      <c r="C20" s="1" t="str">
        <f t="shared" si="1"/>
        <v>_33_London_Yes</v>
      </c>
      <c r="D20" s="1">
        <f t="shared" ca="1" si="2"/>
        <v>17</v>
      </c>
      <c r="F20" s="92" t="str">
        <f t="shared" ca="1" si="3"/>
        <v>Protective service occupations</v>
      </c>
      <c r="G20" s="94">
        <f t="array" aca="1" ref="G20" ca="1">_xlfn.IFNA(ROUND(INDEX(INDIRECT($B$1),MATCH(G$4&amp;$C20,INDEX(INDIRECT($B$1),0,1),0),G$2),-3),"")</f>
        <v>50000</v>
      </c>
      <c r="H20" s="95">
        <f t="array" aca="1" ref="H20" ca="1">_xlfn.IFNA(ROUND(INDEX(INDIRECT($B$1),MATCH(H$4&amp;$C20,INDEX(INDIRECT($B$1),0,1),0),H$2),-3),"")</f>
        <v>31000</v>
      </c>
      <c r="I20" s="95">
        <f t="array" aca="1" ref="I20" ca="1">_xlfn.IFNA(ROUND(INDEX(INDIRECT($B$1),MATCH(I$4&amp;$C20,INDEX(INDIRECT($B$1),0,1),0),I$2),-3),"")</f>
        <v>49000</v>
      </c>
      <c r="J20" s="95">
        <f t="array" aca="1" ref="J20" ca="1">_xlfn.IFNA(ROUND(INDEX(INDIRECT($B$1),MATCH(J$4&amp;$C20,INDEX(INDIRECT($B$1),0,1),0),J$2),-3),"")</f>
        <v>26000</v>
      </c>
      <c r="K20" s="95">
        <f t="array" aca="1" ref="K20" ca="1">_xlfn.IFNA(ROUND(INDEX(INDIRECT($B$1),MATCH(K$4&amp;$C20,INDEX(INDIRECT($B$1),0,1),0),K$2),-3),"")</f>
        <v>33000</v>
      </c>
      <c r="L20" s="95">
        <f t="array" aca="1" ref="L20" ca="1">_xlfn.IFNA(ROUND(INDEX(INDIRECT($B$1),MATCH(L$4&amp;$C20,INDEX(INDIRECT($B$1),0,1),0),L$2),-3),"")</f>
        <v>40000</v>
      </c>
      <c r="M20" s="95">
        <f t="array" aca="1" ref="M20" ca="1">_xlfn.IFNA(ROUND(INDEX(INDIRECT($B$1),MATCH(M$4&amp;$C20,INDEX(INDIRECT($B$1),0,1),0),M$2),-3),"")</f>
        <v>39000</v>
      </c>
      <c r="N20" s="96">
        <f t="array" aca="1" ref="N20" ca="1">_xlfn.IFNA(ROUND(INDEX(INDIRECT($B$1),MATCH(N$4&amp;$C20,INDEX(INDIRECT($B$1),0,1),0),N$2),-3),"")</f>
        <v>19000</v>
      </c>
      <c r="O20" s="97">
        <f t="shared" ca="1" si="6"/>
        <v>-30000</v>
      </c>
      <c r="P20" s="67">
        <f t="shared" ca="1" si="7"/>
        <v>-0.61224489795918369</v>
      </c>
      <c r="Q20" s="68">
        <f t="array" aca="1" ref="Q20" ca="1">_xlfn.IFNA(INDEX(INDIRECT($B$1),MATCH(Q$4&amp;$C20,INDEX(INDIRECT($B$1),0,1),0),Q$2),"")</f>
        <v>3.3275521056327903E-2</v>
      </c>
      <c r="R20" s="69">
        <f t="array" aca="1" ref="R20" ca="1">_xlfn.IFNA(INDEX(INDIRECT($B$1),MATCH(R$4&amp;$C20,INDEX(INDIRECT($B$1),0,1),0),R$2),"")</f>
        <v>2.0273132099665601E-2</v>
      </c>
      <c r="S20" s="69">
        <f t="array" aca="1" ref="S20" ca="1">_xlfn.IFNA(INDEX(INDIRECT($B$1),MATCH(S$4&amp;$C20,INDEX(INDIRECT($B$1),0,1),0),S$2),"")</f>
        <v>3.0885401032628601E-2</v>
      </c>
      <c r="T20" s="69">
        <f t="array" aca="1" ref="T20" ca="1">_xlfn.IFNA(INDEX(INDIRECT($B$1),MATCH(T$4&amp;$C20,INDEX(INDIRECT($B$1),0,1),0),T$2),"")</f>
        <v>1.7906999815757E-2</v>
      </c>
      <c r="U20" s="69">
        <f t="array" aca="1" ref="U20" ca="1">_xlfn.IFNA(INDEX(INDIRECT($B$1),MATCH(U$4&amp;$C20,INDEX(INDIRECT($B$1),0,1),0),U$2),"")</f>
        <v>2.1823964726739701E-2</v>
      </c>
      <c r="V20" s="69">
        <f t="array" aca="1" ref="V20" ca="1">_xlfn.IFNA(INDEX(INDIRECT($B$1),MATCH(V$4&amp;$C20,INDEX(INDIRECT($B$1),0,1),0),V$2),"")</f>
        <v>2.7739487324155199E-2</v>
      </c>
      <c r="W20" s="69">
        <f t="array" aca="1" ref="W20" ca="1">_xlfn.IFNA(INDEX(INDIRECT($B$1),MATCH(W$4&amp;$C20,INDEX(INDIRECT($B$1),0,1),0),W$2),"")</f>
        <v>2.6466206317825602E-2</v>
      </c>
      <c r="X20" s="70">
        <f t="array" aca="1" ref="X20" ca="1">_xlfn.IFNA(INDEX(INDIRECT($B$1),MATCH(X$4&amp;$C20,INDEX(INDIRECT($B$1),0,1),0),X$2),"")</f>
        <v>1.3503548144562399E-2</v>
      </c>
    </row>
    <row r="21" spans="1:24">
      <c r="A21" s="48">
        <v>34</v>
      </c>
      <c r="B21" s="1" t="s">
        <v>13</v>
      </c>
      <c r="C21" s="1" t="str">
        <f t="shared" si="1"/>
        <v>_34_London_Yes</v>
      </c>
      <c r="D21" s="1">
        <f t="shared" ca="1" si="2"/>
        <v>5</v>
      </c>
      <c r="F21" s="92" t="str">
        <f t="shared" ca="1" si="3"/>
        <v>Culture, media and sports occupations</v>
      </c>
      <c r="G21" s="94">
        <f t="array" aca="1" ref="G21" ca="1">_xlfn.IFNA(ROUND(INDEX(INDIRECT($B$1),MATCH(G$4&amp;$C21,INDEX(INDIRECT($B$1),0,1),0),G$2),-3),"")</f>
        <v>103000</v>
      </c>
      <c r="H21" s="95">
        <f t="array" aca="1" ref="H21" ca="1">_xlfn.IFNA(ROUND(INDEX(INDIRECT($B$1),MATCH(H$4&amp;$C21,INDEX(INDIRECT($B$1),0,1),0),H$2),-3),"")</f>
        <v>100000</v>
      </c>
      <c r="I21" s="95">
        <f t="array" aca="1" ref="I21" ca="1">_xlfn.IFNA(ROUND(INDEX(INDIRECT($B$1),MATCH(I$4&amp;$C21,INDEX(INDIRECT($B$1),0,1),0),I$2),-3),"")</f>
        <v>88000</v>
      </c>
      <c r="J21" s="95">
        <f t="array" aca="1" ref="J21" ca="1">_xlfn.IFNA(ROUND(INDEX(INDIRECT($B$1),MATCH(J$4&amp;$C21,INDEX(INDIRECT($B$1),0,1),0),J$2),-3),"")</f>
        <v>102000</v>
      </c>
      <c r="K21" s="95">
        <f t="array" aca="1" ref="K21" ca="1">_xlfn.IFNA(ROUND(INDEX(INDIRECT($B$1),MATCH(K$4&amp;$C21,INDEX(INDIRECT($B$1),0,1),0),K$2),-3),"")</f>
        <v>81000</v>
      </c>
      <c r="L21" s="95">
        <f t="array" aca="1" ref="L21" ca="1">_xlfn.IFNA(ROUND(INDEX(INDIRECT($B$1),MATCH(L$4&amp;$C21,INDEX(INDIRECT($B$1),0,1),0),L$2),-3),"")</f>
        <v>105000</v>
      </c>
      <c r="M21" s="95">
        <f t="array" aca="1" ref="M21" ca="1">_xlfn.IFNA(ROUND(INDEX(INDIRECT($B$1),MATCH(M$4&amp;$C21,INDEX(INDIRECT($B$1),0,1),0),M$2),-3),"")</f>
        <v>84000</v>
      </c>
      <c r="N21" s="96">
        <f t="array" aca="1" ref="N21" ca="1">_xlfn.IFNA(ROUND(INDEX(INDIRECT($B$1),MATCH(N$4&amp;$C21,INDEX(INDIRECT($B$1),0,1),0),N$2),-3),"")</f>
        <v>90000</v>
      </c>
      <c r="O21" s="97">
        <f ca="1">IFERROR(N21-I21,"")</f>
        <v>2000</v>
      </c>
      <c r="P21" s="67">
        <f ca="1">IFERROR(N21/I21-1,"")</f>
        <v>2.2727272727272707E-2</v>
      </c>
      <c r="Q21" s="68">
        <f t="array" aca="1" ref="Q21" ca="1">_xlfn.IFNA(INDEX(INDIRECT($B$1),MATCH(Q$4&amp;$C21,INDEX(INDIRECT($B$1),0,1),0),Q$2),"")</f>
        <v>6.8214455326913503E-2</v>
      </c>
      <c r="R21" s="69">
        <f t="array" aca="1" ref="R21" ca="1">_xlfn.IFNA(INDEX(INDIRECT($B$1),MATCH(R$4&amp;$C21,INDEX(INDIRECT($B$1),0,1),0),R$2),"")</f>
        <v>6.4705266812058099E-2</v>
      </c>
      <c r="S21" s="69">
        <f t="array" aca="1" ref="S21" ca="1">_xlfn.IFNA(INDEX(INDIRECT($B$1),MATCH(S$4&amp;$C21,INDEX(INDIRECT($B$1),0,1),0),S$2),"")</f>
        <v>5.5022837740762498E-2</v>
      </c>
      <c r="T21" s="69">
        <f t="array" aca="1" ref="T21" ca="1">_xlfn.IFNA(INDEX(INDIRECT($B$1),MATCH(T$4&amp;$C21,INDEX(INDIRECT($B$1),0,1),0),T$2),"")</f>
        <v>7.0165570657180501E-2</v>
      </c>
      <c r="U21" s="69">
        <f t="array" aca="1" ref="U21" ca="1">_xlfn.IFNA(INDEX(INDIRECT($B$1),MATCH(U$4&amp;$C21,INDEX(INDIRECT($B$1),0,1),0),U$2),"")</f>
        <v>5.2878323291579397E-2</v>
      </c>
      <c r="V21" s="69">
        <f t="array" aca="1" ref="V21" ca="1">_xlfn.IFNA(INDEX(INDIRECT($B$1),MATCH(V$4&amp;$C21,INDEX(INDIRECT($B$1),0,1),0),V$2),"")</f>
        <v>7.2145015437795001E-2</v>
      </c>
      <c r="W21" s="69">
        <f t="array" aca="1" ref="W21" ca="1">_xlfn.IFNA(INDEX(INDIRECT($B$1),MATCH(W$4&amp;$C21,INDEX(INDIRECT($B$1),0,1),0),W$2),"")</f>
        <v>5.7318408738568298E-2</v>
      </c>
      <c r="X21" s="70">
        <f t="array" aca="1" ref="X21" ca="1">_xlfn.IFNA(INDEX(INDIRECT($B$1),MATCH(X$4&amp;$C21,INDEX(INDIRECT($B$1),0,1),0),X$2),"")</f>
        <v>6.5683416930159694E-2</v>
      </c>
    </row>
    <row r="22" spans="1:24">
      <c r="A22" s="48">
        <v>35</v>
      </c>
      <c r="B22" s="1" t="s">
        <v>13</v>
      </c>
      <c r="C22" s="1" t="str">
        <f t="shared" si="1"/>
        <v>_35_London_Yes</v>
      </c>
      <c r="D22" s="1">
        <f t="shared" ca="1" si="2"/>
        <v>9</v>
      </c>
      <c r="F22" s="71" t="str">
        <f t="shared" ca="1" si="3"/>
        <v>Business and public service associate professionals</v>
      </c>
      <c r="G22" s="73">
        <f t="array" aca="1" ref="G22" ca="1">_xlfn.IFNA(ROUND(INDEX(INDIRECT($B$1),MATCH(G$4&amp;$C22,INDEX(INDIRECT($B$1),0,1),0),G$2),-3),"")</f>
        <v>121000</v>
      </c>
      <c r="H22" s="74">
        <f t="array" aca="1" ref="H22" ca="1">_xlfn.IFNA(ROUND(INDEX(INDIRECT($B$1),MATCH(H$4&amp;$C22,INDEX(INDIRECT($B$1),0,1),0),H$2),-3),"")</f>
        <v>92000</v>
      </c>
      <c r="I22" s="74">
        <f t="array" aca="1" ref="I22" ca="1">_xlfn.IFNA(ROUND(INDEX(INDIRECT($B$1),MATCH(I$4&amp;$C22,INDEX(INDIRECT($B$1),0,1),0),I$2),-3),"")</f>
        <v>123000</v>
      </c>
      <c r="J22" s="74">
        <f t="array" aca="1" ref="J22" ca="1">_xlfn.IFNA(ROUND(INDEX(INDIRECT($B$1),MATCH(J$4&amp;$C22,INDEX(INDIRECT($B$1),0,1),0),J$2),-3),"")</f>
        <v>99000</v>
      </c>
      <c r="K22" s="74">
        <f t="array" aca="1" ref="K22" ca="1">_xlfn.IFNA(ROUND(INDEX(INDIRECT($B$1),MATCH(K$4&amp;$C22,INDEX(INDIRECT($B$1),0,1),0),K$2),-3),"")</f>
        <v>110000</v>
      </c>
      <c r="L22" s="74">
        <f t="array" aca="1" ref="L22" ca="1">_xlfn.IFNA(ROUND(INDEX(INDIRECT($B$1),MATCH(L$4&amp;$C22,INDEX(INDIRECT($B$1),0,1),0),L$2),-3),"")</f>
        <v>93000</v>
      </c>
      <c r="M22" s="74">
        <f t="array" aca="1" ref="M22" ca="1">_xlfn.IFNA(ROUND(INDEX(INDIRECT($B$1),MATCH(M$4&amp;$C22,INDEX(INDIRECT($B$1),0,1),0),M$2),-3),"")</f>
        <v>80000</v>
      </c>
      <c r="N22" s="75">
        <f t="array" aca="1" ref="N22" ca="1">_xlfn.IFNA(ROUND(INDEX(INDIRECT($B$1),MATCH(N$4&amp;$C22,INDEX(INDIRECT($B$1),0,1),0),N$2),-3),"")</f>
        <v>64000</v>
      </c>
      <c r="O22" s="76">
        <f t="shared" ref="O22:O26" ca="1" si="8">IFERROR(N22-I22,"")</f>
        <v>-59000</v>
      </c>
      <c r="P22" s="77">
        <f t="shared" ref="P22:P26" ca="1" si="9">IFERROR(N22/I22-1,"")</f>
        <v>-0.47967479674796742</v>
      </c>
      <c r="Q22" s="78">
        <f t="array" aca="1" ref="Q22" ca="1">_xlfn.IFNA(INDEX(INDIRECT($B$1),MATCH(Q$4&amp;$C22,INDEX(INDIRECT($B$1),0,1),0),Q$2),"")</f>
        <v>7.9705955632101103E-2</v>
      </c>
      <c r="R22" s="79">
        <f t="array" aca="1" ref="R22" ca="1">_xlfn.IFNA(INDEX(INDIRECT($B$1),MATCH(R$4&amp;$C22,INDEX(INDIRECT($B$1),0,1),0),R$2),"")</f>
        <v>5.9248936555419497E-2</v>
      </c>
      <c r="S22" s="79">
        <f t="array" aca="1" ref="S22" ca="1">_xlfn.IFNA(INDEX(INDIRECT($B$1),MATCH(S$4&amp;$C22,INDEX(INDIRECT($B$1),0,1),0),S$2),"")</f>
        <v>7.6731957709588794E-2</v>
      </c>
      <c r="T22" s="79">
        <f t="array" aca="1" ref="T22" ca="1">_xlfn.IFNA(INDEX(INDIRECT($B$1),MATCH(T$4&amp;$C22,INDEX(INDIRECT($B$1),0,1),0),T$2),"")</f>
        <v>6.7661460621607494E-2</v>
      </c>
      <c r="U22" s="79">
        <f t="array" aca="1" ref="U22" ca="1">_xlfn.IFNA(INDEX(INDIRECT($B$1),MATCH(U$4&amp;$C22,INDEX(INDIRECT($B$1),0,1),0),U$2),"")</f>
        <v>7.2056622865167494E-2</v>
      </c>
      <c r="V22" s="79">
        <f t="array" aca="1" ref="V22" ca="1">_xlfn.IFNA(INDEX(INDIRECT($B$1),MATCH(V$4&amp;$C22,INDEX(INDIRECT($B$1),0,1),0),V$2),"")</f>
        <v>6.3652625341064903E-2</v>
      </c>
      <c r="W22" s="79">
        <f t="array" aca="1" ref="W22" ca="1">_xlfn.IFNA(INDEX(INDIRECT($B$1),MATCH(W$4&amp;$C22,INDEX(INDIRECT($B$1),0,1),0),W$2),"")</f>
        <v>5.4712056777937397E-2</v>
      </c>
      <c r="X22" s="80">
        <f t="array" aca="1" ref="X22" ca="1">_xlfn.IFNA(INDEX(INDIRECT($B$1),MATCH(X$4&amp;$C22,INDEX(INDIRECT($B$1),0,1),0),X$2),"")</f>
        <v>4.6842717806638998E-2</v>
      </c>
    </row>
    <row r="23" spans="1:24">
      <c r="A23" s="48">
        <v>41</v>
      </c>
      <c r="B23" s="1" t="s">
        <v>13</v>
      </c>
      <c r="C23" s="1" t="str">
        <f t="shared" si="1"/>
        <v>_41_London_Yes</v>
      </c>
      <c r="D23" s="1">
        <f t="shared" ca="1" si="2"/>
        <v>11</v>
      </c>
      <c r="F23" s="117" t="str">
        <f t="shared" ca="1" si="3"/>
        <v>Administrative occupations</v>
      </c>
      <c r="G23" s="119">
        <f t="array" aca="1" ref="G23" ca="1">_xlfn.IFNA(ROUND(INDEX(INDIRECT($B$1),MATCH(G$4&amp;$C23,INDEX(INDIRECT($B$1),0,1),0),G$2),-3),"")</f>
        <v>60000</v>
      </c>
      <c r="H23" s="120">
        <f t="array" aca="1" ref="H23" ca="1">_xlfn.IFNA(ROUND(INDEX(INDIRECT($B$1),MATCH(H$4&amp;$C23,INDEX(INDIRECT($B$1),0,1),0),H$2),-3),"")</f>
        <v>47000</v>
      </c>
      <c r="I23" s="120">
        <f t="array" aca="1" ref="I23" ca="1">_xlfn.IFNA(ROUND(INDEX(INDIRECT($B$1),MATCH(I$4&amp;$C23,INDEX(INDIRECT($B$1),0,1),0),I$2),-3),"")</f>
        <v>60000</v>
      </c>
      <c r="J23" s="120">
        <f t="array" aca="1" ref="J23" ca="1">_xlfn.IFNA(ROUND(INDEX(INDIRECT($B$1),MATCH(J$4&amp;$C23,INDEX(INDIRECT($B$1),0,1),0),J$2),-3),"")</f>
        <v>44000</v>
      </c>
      <c r="K23" s="120">
        <f t="array" aca="1" ref="K23" ca="1">_xlfn.IFNA(ROUND(INDEX(INDIRECT($B$1),MATCH(K$4&amp;$C23,INDEX(INDIRECT($B$1),0,1),0),K$2),-3),"")</f>
        <v>43000</v>
      </c>
      <c r="L23" s="120">
        <f t="array" aca="1" ref="L23" ca="1">_xlfn.IFNA(ROUND(INDEX(INDIRECT($B$1),MATCH(L$4&amp;$C23,INDEX(INDIRECT($B$1),0,1),0),L$2),-3),"")</f>
        <v>39000</v>
      </c>
      <c r="M23" s="120">
        <f t="array" aca="1" ref="M23" ca="1">_xlfn.IFNA(ROUND(INDEX(INDIRECT($B$1),MATCH(M$4&amp;$C23,INDEX(INDIRECT($B$1),0,1),0),M$2),-3),"")</f>
        <v>65000</v>
      </c>
      <c r="N23" s="121">
        <f t="array" aca="1" ref="N23" ca="1">_xlfn.IFNA(ROUND(INDEX(INDIRECT($B$1),MATCH(N$4&amp;$C23,INDEX(INDIRECT($B$1),0,1),0),N$2),-3),"")</f>
        <v>63000</v>
      </c>
      <c r="O23" s="122">
        <f t="shared" ca="1" si="8"/>
        <v>3000</v>
      </c>
      <c r="P23" s="123">
        <f t="shared" ca="1" si="9"/>
        <v>5.0000000000000044E-2</v>
      </c>
      <c r="Q23" s="124">
        <f t="array" aca="1" ref="Q23" ca="1">_xlfn.IFNA(INDEX(INDIRECT($B$1),MATCH(Q$4&amp;$C23,INDEX(INDIRECT($B$1),0,1),0),Q$2),"")</f>
        <v>3.9824353885315598E-2</v>
      </c>
      <c r="R23" s="125">
        <f t="array" aca="1" ref="R23" ca="1">_xlfn.IFNA(INDEX(INDIRECT($B$1),MATCH(R$4&amp;$C23,INDEX(INDIRECT($B$1),0,1),0),R$2),"")</f>
        <v>3.0496484528770702E-2</v>
      </c>
      <c r="S23" s="125">
        <f t="array" aca="1" ref="S23" ca="1">_xlfn.IFNA(INDEX(INDIRECT($B$1),MATCH(S$4&amp;$C23,INDEX(INDIRECT($B$1),0,1),0),S$2),"")</f>
        <v>3.7662669897030203E-2</v>
      </c>
      <c r="T23" s="125">
        <f t="array" aca="1" ref="T23" ca="1">_xlfn.IFNA(INDEX(INDIRECT($B$1),MATCH(T$4&amp;$C23,INDEX(INDIRECT($B$1),0,1),0),T$2),"")</f>
        <v>3.0449694581839298E-2</v>
      </c>
      <c r="U23" s="125">
        <f t="array" aca="1" ref="U23" ca="1">_xlfn.IFNA(INDEX(INDIRECT($B$1),MATCH(U$4&amp;$C23,INDEX(INDIRECT($B$1),0,1),0),U$2),"")</f>
        <v>2.8088756477656501E-2</v>
      </c>
      <c r="V23" s="125">
        <f t="array" aca="1" ref="V23" ca="1">_xlfn.IFNA(INDEX(INDIRECT($B$1),MATCH(V$4&amp;$C23,INDEX(INDIRECT($B$1),0,1),0),V$2),"")</f>
        <v>2.6554289655349301E-2</v>
      </c>
      <c r="W23" s="125">
        <f t="array" aca="1" ref="W23" ca="1">_xlfn.IFNA(INDEX(INDIRECT($B$1),MATCH(W$4&amp;$C23,INDEX(INDIRECT($B$1),0,1),0),W$2),"")</f>
        <v>4.4346207455660001E-2</v>
      </c>
      <c r="X23" s="126">
        <f t="array" aca="1" ref="X23" ca="1">_xlfn.IFNA(INDEX(INDIRECT($B$1),MATCH(X$4&amp;$C23,INDEX(INDIRECT($B$1),0,1),0),X$2),"")</f>
        <v>4.6096011040960699E-2</v>
      </c>
    </row>
    <row r="24" spans="1:24">
      <c r="A24" s="48">
        <v>42</v>
      </c>
      <c r="B24" s="1" t="s">
        <v>13</v>
      </c>
      <c r="C24" s="1" t="str">
        <f t="shared" si="1"/>
        <v>_42_London_Yes</v>
      </c>
      <c r="D24" s="1">
        <f t="shared" ca="1" si="2"/>
        <v>23</v>
      </c>
      <c r="F24" s="71" t="str">
        <f t="shared" ca="1" si="3"/>
        <v>Secretarial and related occupations</v>
      </c>
      <c r="G24" s="73">
        <f t="array" aca="1" ref="G24" ca="1">_xlfn.IFNA(ROUND(INDEX(INDIRECT($B$1),MATCH(G$4&amp;$C24,INDEX(INDIRECT($B$1),0,1),0),G$2),-3),"")</f>
        <v>11000</v>
      </c>
      <c r="H24" s="74">
        <f t="array" aca="1" ref="H24" ca="1">_xlfn.IFNA(ROUND(INDEX(INDIRECT($B$1),MATCH(H$4&amp;$C24,INDEX(INDIRECT($B$1),0,1),0),H$2),-3),"")</f>
        <v>16000</v>
      </c>
      <c r="I24" s="74">
        <f t="array" aca="1" ref="I24" ca="1">_xlfn.IFNA(ROUND(INDEX(INDIRECT($B$1),MATCH(I$4&amp;$C24,INDEX(INDIRECT($B$1),0,1),0),I$2),-3),"")</f>
        <v>15000</v>
      </c>
      <c r="J24" s="74">
        <f t="array" aca="1" ref="J24" ca="1">_xlfn.IFNA(ROUND(INDEX(INDIRECT($B$1),MATCH(J$4&amp;$C24,INDEX(INDIRECT($B$1),0,1),0),J$2),-3),"")</f>
        <v>11000</v>
      </c>
      <c r="K24" s="74">
        <f t="array" aca="1" ref="K24" ca="1">_xlfn.IFNA(ROUND(INDEX(INDIRECT($B$1),MATCH(K$4&amp;$C24,INDEX(INDIRECT($B$1),0,1),0),K$2),-3),"")</f>
        <v>11000</v>
      </c>
      <c r="L24" s="74">
        <f t="array" aca="1" ref="L24" ca="1">_xlfn.IFNA(ROUND(INDEX(INDIRECT($B$1),MATCH(L$4&amp;$C24,INDEX(INDIRECT($B$1),0,1),0),L$2),-3),"")</f>
        <v>17000</v>
      </c>
      <c r="M24" s="74">
        <f t="array" aca="1" ref="M24" ca="1">_xlfn.IFNA(ROUND(INDEX(INDIRECT($B$1),MATCH(M$4&amp;$C24,INDEX(INDIRECT($B$1),0,1),0),M$2),-3),"")</f>
        <v>8000</v>
      </c>
      <c r="N24" s="75">
        <f t="array" aca="1" ref="N24" ca="1">_xlfn.IFNA(ROUND(INDEX(INDIRECT($B$1),MATCH(N$4&amp;$C24,INDEX(INDIRECT($B$1),0,1),0),N$2),-3),"")</f>
        <v>11000</v>
      </c>
      <c r="O24" s="76">
        <f t="shared" ca="1" si="8"/>
        <v>-4000</v>
      </c>
      <c r="P24" s="77">
        <f t="shared" ca="1" si="9"/>
        <v>-0.26666666666666672</v>
      </c>
      <c r="Q24" s="78">
        <f t="array" aca="1" ref="Q24" ca="1">_xlfn.IFNA(INDEX(INDIRECT($B$1),MATCH(Q$4&amp;$C24,INDEX(INDIRECT($B$1),0,1),0),Q$2),"")</f>
        <v>7.5615555614684804E-3</v>
      </c>
      <c r="R24" s="79">
        <f t="array" aca="1" ref="R24" ca="1">_xlfn.IFNA(INDEX(INDIRECT($B$1),MATCH(R$4&amp;$C24,INDEX(INDIRECT($B$1),0,1),0),R$2),"")</f>
        <v>1.01992681707424E-2</v>
      </c>
      <c r="S24" s="79">
        <f t="array" aca="1" ref="S24" ca="1">_xlfn.IFNA(INDEX(INDIRECT($B$1),MATCH(S$4&amp;$C24,INDEX(INDIRECT($B$1),0,1),0),S$2),"")</f>
        <v>9.6823783881394201E-3</v>
      </c>
      <c r="T24" s="79">
        <f t="array" aca="1" ref="T24" ca="1">_xlfn.IFNA(INDEX(INDIRECT($B$1),MATCH(T$4&amp;$C24,INDEX(INDIRECT($B$1),0,1),0),T$2),"")</f>
        <v>7.2439376975297299E-3</v>
      </c>
      <c r="U24" s="79">
        <f t="array" aca="1" ref="U24" ca="1">_xlfn.IFNA(INDEX(INDIRECT($B$1),MATCH(U$4&amp;$C24,INDEX(INDIRECT($B$1),0,1),0),U$2),"")</f>
        <v>7.2501975077339399E-3</v>
      </c>
      <c r="V24" s="79">
        <f t="array" aca="1" ref="V24" ca="1">_xlfn.IFNA(INDEX(INDIRECT($B$1),MATCH(V$4&amp;$C24,INDEX(INDIRECT($B$1),0,1),0),V$2),"")</f>
        <v>1.2011346390047299E-2</v>
      </c>
      <c r="W24" s="79">
        <f t="array" aca="1" ref="W24" ca="1">_xlfn.IFNA(INDEX(INDIRECT($B$1),MATCH(W$4&amp;$C24,INDEX(INDIRECT($B$1),0,1),0),W$2),"")</f>
        <v>5.21448178753787E-3</v>
      </c>
      <c r="X24" s="80">
        <f t="array" aca="1" ref="X24" ca="1">_xlfn.IFNA(INDEX(INDIRECT($B$1),MATCH(X$4&amp;$C24,INDEX(INDIRECT($B$1),0,1),0),X$2),"")</f>
        <v>7.76060066122172E-3</v>
      </c>
    </row>
    <row r="25" spans="1:24">
      <c r="A25" s="48">
        <v>51</v>
      </c>
      <c r="B25" s="1" t="s">
        <v>13</v>
      </c>
      <c r="C25" s="1" t="str">
        <f t="shared" si="1"/>
        <v>_51_London_Yes</v>
      </c>
      <c r="D25" s="1">
        <f t="shared" ca="1" si="2"/>
        <v>26</v>
      </c>
      <c r="F25" s="117" t="str">
        <f t="shared" ca="1" si="3"/>
        <v>Skilled agricultural and related trades</v>
      </c>
      <c r="G25" s="119">
        <f t="array" aca="1" ref="G25" ca="1">_xlfn.IFNA(ROUND(INDEX(INDIRECT($B$1),MATCH(G$4&amp;$C25,INDEX(INDIRECT($B$1),0,1),0),G$2),-3),"")</f>
        <v>1000</v>
      </c>
      <c r="H25" s="120" t="str">
        <f t="array" aca="1" ref="H25" ca="1">_xlfn.IFNA(ROUND(INDEX(INDIRECT($B$1),MATCH(H$4&amp;$C25,INDEX(INDIRECT($B$1),0,1),0),H$2),-3),"")</f>
        <v/>
      </c>
      <c r="I25" s="120">
        <f t="array" aca="1" ref="I25" ca="1">_xlfn.IFNA(ROUND(INDEX(INDIRECT($B$1),MATCH(I$4&amp;$C25,INDEX(INDIRECT($B$1),0,1),0),I$2),-3),"")</f>
        <v>1000</v>
      </c>
      <c r="J25" s="120">
        <f t="array" aca="1" ref="J25" ca="1">_xlfn.IFNA(ROUND(INDEX(INDIRECT($B$1),MATCH(J$4&amp;$C25,INDEX(INDIRECT($B$1),0,1),0),J$2),-3),"")</f>
        <v>2000</v>
      </c>
      <c r="K25" s="120">
        <f t="array" aca="1" ref="K25" ca="1">_xlfn.IFNA(ROUND(INDEX(INDIRECT($B$1),MATCH(K$4&amp;$C25,INDEX(INDIRECT($B$1),0,1),0),K$2),-3),"")</f>
        <v>1000</v>
      </c>
      <c r="L25" s="120" t="str">
        <f t="array" aca="1" ref="L25" ca="1">_xlfn.IFNA(ROUND(INDEX(INDIRECT($B$1),MATCH(L$4&amp;$C25,INDEX(INDIRECT($B$1),0,1),0),L$2),-3),"")</f>
        <v/>
      </c>
      <c r="M25" s="120">
        <f t="array" aca="1" ref="M25" ca="1">_xlfn.IFNA(ROUND(INDEX(INDIRECT($B$1),MATCH(M$4&amp;$C25,INDEX(INDIRECT($B$1),0,1),0),M$2),-3),"")</f>
        <v>7000</v>
      </c>
      <c r="N25" s="121">
        <f t="array" aca="1" ref="N25" ca="1">_xlfn.IFNA(ROUND(INDEX(INDIRECT($B$1),MATCH(N$4&amp;$C25,INDEX(INDIRECT($B$1),0,1),0),N$2),-3),"")</f>
        <v>2000</v>
      </c>
      <c r="O25" s="122">
        <f t="shared" ca="1" si="8"/>
        <v>1000</v>
      </c>
      <c r="P25" s="123">
        <f t="shared" ca="1" si="9"/>
        <v>1</v>
      </c>
      <c r="Q25" s="124">
        <f t="array" aca="1" ref="Q25" ca="1">_xlfn.IFNA(INDEX(INDIRECT($B$1),MATCH(Q$4&amp;$C25,INDEX(INDIRECT($B$1),0,1),0),Q$2),"")</f>
        <v>6.5069048177703796E-4</v>
      </c>
      <c r="R25" s="125" t="str">
        <f t="array" aca="1" ref="R25" ca="1">_xlfn.IFNA(INDEX(INDIRECT($B$1),MATCH(R$4&amp;$C25,INDEX(INDIRECT($B$1),0,1),0),R$2),"")</f>
        <v/>
      </c>
      <c r="S25" s="125">
        <f t="array" aca="1" ref="S25" ca="1">_xlfn.IFNA(INDEX(INDIRECT($B$1),MATCH(S$4&amp;$C25,INDEX(INDIRECT($B$1),0,1),0),S$2),"")</f>
        <v>5.8925885650517196E-4</v>
      </c>
      <c r="T25" s="125">
        <f t="array" aca="1" ref="T25" ca="1">_xlfn.IFNA(INDEX(INDIRECT($B$1),MATCH(T$4&amp;$C25,INDEX(INDIRECT($B$1),0,1),0),T$2),"")</f>
        <v>1.36499241769299E-3</v>
      </c>
      <c r="U25" s="125">
        <f t="array" aca="1" ref="U25" ca="1">_xlfn.IFNA(INDEX(INDIRECT($B$1),MATCH(U$4&amp;$C25,INDEX(INDIRECT($B$1),0,1),0),U$2),"")</f>
        <v>9.7687410524304103E-4</v>
      </c>
      <c r="V25" s="125" t="str">
        <f t="array" aca="1" ref="V25" ca="1">_xlfn.IFNA(INDEX(INDIRECT($B$1),MATCH(V$4&amp;$C25,INDEX(INDIRECT($B$1),0,1),0),V$2),"")</f>
        <v/>
      </c>
      <c r="W25" s="125">
        <f t="array" aca="1" ref="W25" ca="1">_xlfn.IFNA(INDEX(INDIRECT($B$1),MATCH(W$4&amp;$C25,INDEX(INDIRECT($B$1),0,1),0),W$2),"")</f>
        <v>4.8384630701617101E-3</v>
      </c>
      <c r="X25" s="126">
        <f t="array" aca="1" ref="X25" ca="1">_xlfn.IFNA(INDEX(INDIRECT($B$1),MATCH(X$4&amp;$C25,INDEX(INDIRECT($B$1),0,1),0),X$2),"")</f>
        <v>1.7776770724975001E-3</v>
      </c>
    </row>
    <row r="26" spans="1:24">
      <c r="A26" s="48">
        <v>52</v>
      </c>
      <c r="B26" s="1" t="s">
        <v>13</v>
      </c>
      <c r="C26" s="1" t="str">
        <f t="shared" si="1"/>
        <v>_52_London_Yes</v>
      </c>
      <c r="D26" s="1">
        <f t="shared" ca="1" si="2"/>
        <v>17</v>
      </c>
      <c r="F26" s="92" t="str">
        <f t="shared" ca="1" si="3"/>
        <v>Skilled metal, electrical and electronic trades</v>
      </c>
      <c r="G26" s="94">
        <f t="array" aca="1" ref="G26" ca="1">_xlfn.IFNA(ROUND(INDEX(INDIRECT($B$1),MATCH(G$4&amp;$C26,INDEX(INDIRECT($B$1),0,1),0),G$2),-3),"")</f>
        <v>29000</v>
      </c>
      <c r="H26" s="95">
        <f t="array" aca="1" ref="H26" ca="1">_xlfn.IFNA(ROUND(INDEX(INDIRECT($B$1),MATCH(H$4&amp;$C26,INDEX(INDIRECT($B$1),0,1),0),H$2),-3),"")</f>
        <v>22000</v>
      </c>
      <c r="I26" s="95">
        <f t="array" aca="1" ref="I26" ca="1">_xlfn.IFNA(ROUND(INDEX(INDIRECT($B$1),MATCH(I$4&amp;$C26,INDEX(INDIRECT($B$1),0,1),0),I$2),-3),"")</f>
        <v>27000</v>
      </c>
      <c r="J26" s="95">
        <f t="array" aca="1" ref="J26" ca="1">_xlfn.IFNA(ROUND(INDEX(INDIRECT($B$1),MATCH(J$4&amp;$C26,INDEX(INDIRECT($B$1),0,1),0),J$2),-3),"")</f>
        <v>35000</v>
      </c>
      <c r="K26" s="95">
        <f t="array" aca="1" ref="K26" ca="1">_xlfn.IFNA(ROUND(INDEX(INDIRECT($B$1),MATCH(K$4&amp;$C26,INDEX(INDIRECT($B$1),0,1),0),K$2),-3),"")</f>
        <v>25000</v>
      </c>
      <c r="L26" s="95">
        <f t="array" aca="1" ref="L26" ca="1">_xlfn.IFNA(ROUND(INDEX(INDIRECT($B$1),MATCH(L$4&amp;$C26,INDEX(INDIRECT($B$1),0,1),0),L$2),-3),"")</f>
        <v>19000</v>
      </c>
      <c r="M26" s="95">
        <f t="array" aca="1" ref="M26" ca="1">_xlfn.IFNA(ROUND(INDEX(INDIRECT($B$1),MATCH(M$4&amp;$C26,INDEX(INDIRECT($B$1),0,1),0),M$2),-3),"")</f>
        <v>35000</v>
      </c>
      <c r="N26" s="96">
        <f t="array" aca="1" ref="N26" ca="1">_xlfn.IFNA(ROUND(INDEX(INDIRECT($B$1),MATCH(N$4&amp;$C26,INDEX(INDIRECT($B$1),0,1),0),N$2),-3),"")</f>
        <v>19000</v>
      </c>
      <c r="O26" s="97">
        <f t="shared" ca="1" si="8"/>
        <v>-8000</v>
      </c>
      <c r="P26" s="67">
        <f t="shared" ca="1" si="9"/>
        <v>-0.29629629629629628</v>
      </c>
      <c r="Q26" s="68">
        <f t="array" aca="1" ref="Q26" ca="1">_xlfn.IFNA(INDEX(INDIRECT($B$1),MATCH(Q$4&amp;$C26,INDEX(INDIRECT($B$1),0,1),0),Q$2),"")</f>
        <v>1.9236894069686001E-2</v>
      </c>
      <c r="R26" s="69">
        <f t="array" aca="1" ref="R26" ca="1">_xlfn.IFNA(INDEX(INDIRECT($B$1),MATCH(R$4&amp;$C26,INDEX(INDIRECT($B$1),0,1),0),R$2),"")</f>
        <v>1.44347756758956E-2</v>
      </c>
      <c r="S26" s="69">
        <f t="array" aca="1" ref="S26" ca="1">_xlfn.IFNA(INDEX(INDIRECT($B$1),MATCH(S$4&amp;$C26,INDEX(INDIRECT($B$1),0,1),0),S$2),"")</f>
        <v>1.7154244049792398E-2</v>
      </c>
      <c r="T26" s="69">
        <f t="array" aca="1" ref="T26" ca="1">_xlfn.IFNA(INDEX(INDIRECT($B$1),MATCH(T$4&amp;$C26,INDEX(INDIRECT($B$1),0,1),0),T$2),"")</f>
        <v>2.4033964483623601E-2</v>
      </c>
      <c r="U26" s="69">
        <f t="array" aca="1" ref="U26" ca="1">_xlfn.IFNA(INDEX(INDIRECT($B$1),MATCH(U$4&amp;$C26,INDEX(INDIRECT($B$1),0,1),0),U$2),"")</f>
        <v>1.6367973545054801E-2</v>
      </c>
      <c r="V26" s="69">
        <f t="array" aca="1" ref="V26" ca="1">_xlfn.IFNA(INDEX(INDIRECT($B$1),MATCH(V$4&amp;$C26,INDEX(INDIRECT($B$1),0,1),0),V$2),"")</f>
        <v>1.2732173720302499E-2</v>
      </c>
      <c r="W26" s="69">
        <f t="array" aca="1" ref="W26" ca="1">_xlfn.IFNA(INDEX(INDIRECT($B$1),MATCH(W$4&amp;$C26,INDEX(INDIRECT($B$1),0,1),0),W$2),"")</f>
        <v>2.3646510404073399E-2</v>
      </c>
      <c r="X26" s="70">
        <f t="array" aca="1" ref="X26" ca="1">_xlfn.IFNA(INDEX(INDIRECT($B$1),MATCH(X$4&amp;$C26,INDEX(INDIRECT($B$1),0,1),0),X$2),"")</f>
        <v>1.39618716076339E-2</v>
      </c>
    </row>
    <row r="27" spans="1:24">
      <c r="A27" s="48">
        <v>53</v>
      </c>
      <c r="B27" s="1" t="s">
        <v>13</v>
      </c>
      <c r="C27" s="1" t="str">
        <f>"_"&amp;$A27&amp;"_"&amp;$B27&amp;"_Yes"</f>
        <v>_53_London_Yes</v>
      </c>
      <c r="D27" s="1">
        <f t="shared" ca="1" si="2"/>
        <v>22</v>
      </c>
      <c r="F27" s="92" t="str">
        <f ca="1">INDEX(INDIRECT($A$11),MATCH($A27,INDEX(INDIRECT($A$11),0,1),0),2)</f>
        <v>Skilled construction and building trades</v>
      </c>
      <c r="G27" s="94">
        <f t="array" aca="1" ref="G27" ca="1">_xlfn.IFNA(ROUND(INDEX(INDIRECT($B$1),MATCH(G$4&amp;$C27,INDEX(INDIRECT($B$1),0,1),0),G$2),-3),"")</f>
        <v>33000</v>
      </c>
      <c r="H27" s="95">
        <f t="array" aca="1" ref="H27" ca="1">_xlfn.IFNA(ROUND(INDEX(INDIRECT($B$1),MATCH(H$4&amp;$C27,INDEX(INDIRECT($B$1),0,1),0),H$2),-3),"")</f>
        <v>26000</v>
      </c>
      <c r="I27" s="95">
        <f t="array" aca="1" ref="I27" ca="1">_xlfn.IFNA(ROUND(INDEX(INDIRECT($B$1),MATCH(I$4&amp;$C27,INDEX(INDIRECT($B$1),0,1),0),I$2),-3),"")</f>
        <v>23000</v>
      </c>
      <c r="J27" s="95">
        <f t="array" aca="1" ref="J27" ca="1">_xlfn.IFNA(ROUND(INDEX(INDIRECT($B$1),MATCH(J$4&amp;$C27,INDEX(INDIRECT($B$1),0,1),0),J$2),-3),"")</f>
        <v>17000</v>
      </c>
      <c r="K27" s="95">
        <f t="array" aca="1" ref="K27" ca="1">_xlfn.IFNA(ROUND(INDEX(INDIRECT($B$1),MATCH(K$4&amp;$C27,INDEX(INDIRECT($B$1),0,1),0),K$2),-3),"")</f>
        <v>16000</v>
      </c>
      <c r="L27" s="95">
        <f t="array" aca="1" ref="L27" ca="1">_xlfn.IFNA(ROUND(INDEX(INDIRECT($B$1),MATCH(L$4&amp;$C27,INDEX(INDIRECT($B$1),0,1),0),L$2),-3),"")</f>
        <v>15000</v>
      </c>
      <c r="M27" s="95">
        <f t="array" aca="1" ref="M27" ca="1">_xlfn.IFNA(ROUND(INDEX(INDIRECT($B$1),MATCH(M$4&amp;$C27,INDEX(INDIRECT($B$1),0,1),0),M$2),-3),"")</f>
        <v>15000</v>
      </c>
      <c r="N27" s="96">
        <f t="array" aca="1" ref="N27" ca="1">_xlfn.IFNA(ROUND(INDEX(INDIRECT($B$1),MATCH(N$4&amp;$C27,INDEX(INDIRECT($B$1),0,1),0),N$2),-3),"")</f>
        <v>13000</v>
      </c>
      <c r="O27" s="97">
        <f ca="1">IFERROR(N27-I27,"")</f>
        <v>-10000</v>
      </c>
      <c r="P27" s="67">
        <f ca="1">IFERROR(N27/I27-1,"")</f>
        <v>-0.43478260869565222</v>
      </c>
      <c r="Q27" s="68">
        <f t="array" aca="1" ref="Q27" ca="1">_xlfn.IFNA(INDEX(INDIRECT($B$1),MATCH(Q$4&amp;$C27,INDEX(INDIRECT($B$1),0,1),0),Q$2),"")</f>
        <v>2.1546159918272599E-2</v>
      </c>
      <c r="R27" s="69">
        <f t="array" aca="1" ref="R27" ca="1">_xlfn.IFNA(INDEX(INDIRECT($B$1),MATCH(R$4&amp;$C27,INDEX(INDIRECT($B$1),0,1),0),R$2),"")</f>
        <v>1.6539241561789399E-2</v>
      </c>
      <c r="S27" s="69">
        <f t="array" aca="1" ref="S27" ca="1">_xlfn.IFNA(INDEX(INDIRECT($B$1),MATCH(S$4&amp;$C27,INDEX(INDIRECT($B$1),0,1),0),S$2),"")</f>
        <v>1.4404369386101601E-2</v>
      </c>
      <c r="T27" s="69">
        <f t="array" aca="1" ref="T27" ca="1">_xlfn.IFNA(INDEX(INDIRECT($B$1),MATCH(T$4&amp;$C27,INDEX(INDIRECT($B$1),0,1),0),T$2),"")</f>
        <v>1.1748146940858E-2</v>
      </c>
      <c r="U27" s="69">
        <f t="array" aca="1" ref="U27" ca="1">_xlfn.IFNA(INDEX(INDIRECT($B$1),MATCH(U$4&amp;$C27,INDEX(INDIRECT($B$1),0,1),0),U$2),"")</f>
        <v>1.0529764372846801E-2</v>
      </c>
      <c r="V27" s="69">
        <f t="array" aca="1" ref="V27" ca="1">_xlfn.IFNA(INDEX(INDIRECT($B$1),MATCH(V$4&amp;$C27,INDEX(INDIRECT($B$1),0,1),0),V$2),"")</f>
        <v>1.0357198793553001E-2</v>
      </c>
      <c r="W27" s="69">
        <f t="array" aca="1" ref="W27" ca="1">_xlfn.IFNA(INDEX(INDIRECT($B$1),MATCH(W$4&amp;$C27,INDEX(INDIRECT($B$1),0,1),0),W$2),"")</f>
        <v>1.02911789386849E-2</v>
      </c>
      <c r="X27" s="70">
        <f t="array" aca="1" ref="X27" ca="1">_xlfn.IFNA(INDEX(INDIRECT($B$1),MATCH(X$4&amp;$C27,INDEX(INDIRECT($B$1),0,1),0),X$2),"")</f>
        <v>9.1263015871381106E-3</v>
      </c>
    </row>
    <row r="28" spans="1:24">
      <c r="A28" s="48">
        <v>54</v>
      </c>
      <c r="B28" s="1" t="s">
        <v>13</v>
      </c>
      <c r="C28" s="1" t="str">
        <f t="shared" si="1"/>
        <v>_54_London_Yes</v>
      </c>
      <c r="D28" s="1">
        <f t="shared" ca="1" si="2"/>
        <v>15</v>
      </c>
      <c r="F28" s="71" t="str">
        <f t="shared" ca="1" si="3"/>
        <v>Textiles, printing and other skilled trades</v>
      </c>
      <c r="G28" s="73">
        <f t="array" aca="1" ref="G28" ca="1">_xlfn.IFNA(ROUND(INDEX(INDIRECT($B$1),MATCH(G$4&amp;$C28,INDEX(INDIRECT($B$1),0,1),0),G$2),-3),"")</f>
        <v>37000</v>
      </c>
      <c r="H28" s="74">
        <f t="array" aca="1" ref="H28" ca="1">_xlfn.IFNA(ROUND(INDEX(INDIRECT($B$1),MATCH(H$4&amp;$C28,INDEX(INDIRECT($B$1),0,1),0),H$2),-3),"")</f>
        <v>39000</v>
      </c>
      <c r="I28" s="74">
        <f t="array" aca="1" ref="I28" ca="1">_xlfn.IFNA(ROUND(INDEX(INDIRECT($B$1),MATCH(I$4&amp;$C28,INDEX(INDIRECT($B$1),0,1),0),I$2),-3),"")</f>
        <v>52000</v>
      </c>
      <c r="J28" s="74">
        <f t="array" aca="1" ref="J28" ca="1">_xlfn.IFNA(ROUND(INDEX(INDIRECT($B$1),MATCH(J$4&amp;$C28,INDEX(INDIRECT($B$1),0,1),0),J$2),-3),"")</f>
        <v>40000</v>
      </c>
      <c r="K28" s="74">
        <f t="array" aca="1" ref="K28" ca="1">_xlfn.IFNA(ROUND(INDEX(INDIRECT($B$1),MATCH(K$4&amp;$C28,INDEX(INDIRECT($B$1),0,1),0),K$2),-3),"")</f>
        <v>32000</v>
      </c>
      <c r="L28" s="74">
        <f t="array" aca="1" ref="L28" ca="1">_xlfn.IFNA(ROUND(INDEX(INDIRECT($B$1),MATCH(L$4&amp;$C28,INDEX(INDIRECT($B$1),0,1),0),L$2),-3),"")</f>
        <v>37000</v>
      </c>
      <c r="M28" s="74">
        <f t="array" aca="1" ref="M28" ca="1">_xlfn.IFNA(ROUND(INDEX(INDIRECT($B$1),MATCH(M$4&amp;$C28,INDEX(INDIRECT($B$1),0,1),0),M$2),-3),"")</f>
        <v>44000</v>
      </c>
      <c r="N28" s="75">
        <f t="array" aca="1" ref="N28" ca="1">_xlfn.IFNA(ROUND(INDEX(INDIRECT($B$1),MATCH(N$4&amp;$C28,INDEX(INDIRECT($B$1),0,1),0),N$2),-3),"")</f>
        <v>32000</v>
      </c>
      <c r="O28" s="76">
        <f t="shared" ref="O28" ca="1" si="10">IFERROR(N28-I28,"")</f>
        <v>-20000</v>
      </c>
      <c r="P28" s="77">
        <f t="shared" ref="P28" ca="1" si="11">IFERROR(N28/I28-1,"")</f>
        <v>-0.38461538461538458</v>
      </c>
      <c r="Q28" s="78">
        <f t="array" aca="1" ref="Q28" ca="1">_xlfn.IFNA(INDEX(INDIRECT($B$1),MATCH(Q$4&amp;$C28,INDEX(INDIRECT($B$1),0,1),0),Q$2),"")</f>
        <v>2.42327778678155E-2</v>
      </c>
      <c r="R28" s="79">
        <f t="array" aca="1" ref="R28" ca="1">_xlfn.IFNA(INDEX(INDIRECT($B$1),MATCH(R$4&amp;$C28,INDEX(INDIRECT($B$1),0,1),0),R$2),"")</f>
        <v>2.5265217514072701E-2</v>
      </c>
      <c r="S28" s="79">
        <f t="array" aca="1" ref="S28" ca="1">_xlfn.IFNA(INDEX(INDIRECT($B$1),MATCH(S$4&amp;$C28,INDEX(INDIRECT($B$1),0,1),0),S$2),"")</f>
        <v>3.2259546349881901E-2</v>
      </c>
      <c r="T28" s="79">
        <f t="array" aca="1" ref="T28" ca="1">_xlfn.IFNA(INDEX(INDIRECT($B$1),MATCH(T$4&amp;$C28,INDEX(INDIRECT($B$1),0,1),0),T$2),"")</f>
        <v>2.7725910231154099E-2</v>
      </c>
      <c r="U28" s="79">
        <f t="array" aca="1" ref="U28" ca="1">_xlfn.IFNA(INDEX(INDIRECT($B$1),MATCH(U$4&amp;$C28,INDEX(INDIRECT($B$1),0,1),0),U$2),"")</f>
        <v>2.10902426913607E-2</v>
      </c>
      <c r="V28" s="79">
        <f t="array" aca="1" ref="V28" ca="1">_xlfn.IFNA(INDEX(INDIRECT($B$1),MATCH(V$4&amp;$C28,INDEX(INDIRECT($B$1),0,1),0),V$2),"")</f>
        <v>2.5726299939274701E-2</v>
      </c>
      <c r="W28" s="79">
        <f t="array" aca="1" ref="W28" ca="1">_xlfn.IFNA(INDEX(INDIRECT($B$1),MATCH(W$4&amp;$C28,INDEX(INDIRECT($B$1),0,1),0),W$2),"")</f>
        <v>2.9961491416461601E-2</v>
      </c>
      <c r="X28" s="80">
        <f t="array" aca="1" ref="X28" ca="1">_xlfn.IFNA(INDEX(INDIRECT($B$1),MATCH(X$4&amp;$C28,INDEX(INDIRECT($B$1),0,1),0),X$2),"")</f>
        <v>2.3576364928470601E-2</v>
      </c>
    </row>
    <row r="29" spans="1:24">
      <c r="A29" s="48">
        <v>61</v>
      </c>
      <c r="B29" s="1" t="s">
        <v>13</v>
      </c>
      <c r="C29" s="1" t="str">
        <f t="shared" si="1"/>
        <v>_61_London_Yes</v>
      </c>
      <c r="D29" s="1">
        <f t="shared" ca="1" si="2"/>
        <v>8</v>
      </c>
      <c r="F29" s="117" t="str">
        <f t="shared" ca="1" si="3"/>
        <v>Caring personal service occupations</v>
      </c>
      <c r="G29" s="119">
        <f t="array" aca="1" ref="G29" ca="1">_xlfn.IFNA(ROUND(INDEX(INDIRECT($B$1),MATCH(G$4&amp;$C29,INDEX(INDIRECT($B$1),0,1),0),G$2),-3),"")</f>
        <v>71000</v>
      </c>
      <c r="H29" s="120">
        <f t="array" aca="1" ref="H29" ca="1">_xlfn.IFNA(ROUND(INDEX(INDIRECT($B$1),MATCH(H$4&amp;$C29,INDEX(INDIRECT($B$1),0,1),0),H$2),-3),"")</f>
        <v>83000</v>
      </c>
      <c r="I29" s="120">
        <f t="array" aca="1" ref="I29" ca="1">_xlfn.IFNA(ROUND(INDEX(INDIRECT($B$1),MATCH(I$4&amp;$C29,INDEX(INDIRECT($B$1),0,1),0),I$2),-3),"")</f>
        <v>74000</v>
      </c>
      <c r="J29" s="120">
        <f t="array" aca="1" ref="J29" ca="1">_xlfn.IFNA(ROUND(INDEX(INDIRECT($B$1),MATCH(J$4&amp;$C29,INDEX(INDIRECT($B$1),0,1),0),J$2),-3),"")</f>
        <v>65000</v>
      </c>
      <c r="K29" s="120">
        <f t="array" aca="1" ref="K29" ca="1">_xlfn.IFNA(ROUND(INDEX(INDIRECT($B$1),MATCH(K$4&amp;$C29,INDEX(INDIRECT($B$1),0,1),0),K$2),-3),"")</f>
        <v>82000</v>
      </c>
      <c r="L29" s="120">
        <f t="array" aca="1" ref="L29" ca="1">_xlfn.IFNA(ROUND(INDEX(INDIRECT($B$1),MATCH(L$4&amp;$C29,INDEX(INDIRECT($B$1),0,1),0),L$2),-3),"")</f>
        <v>71000</v>
      </c>
      <c r="M29" s="120">
        <f t="array" aca="1" ref="M29" ca="1">_xlfn.IFNA(ROUND(INDEX(INDIRECT($B$1),MATCH(M$4&amp;$C29,INDEX(INDIRECT($B$1),0,1),0),M$2),-3),"")</f>
        <v>77000</v>
      </c>
      <c r="N29" s="121">
        <f t="array" aca="1" ref="N29" ca="1">_xlfn.IFNA(ROUND(INDEX(INDIRECT($B$1),MATCH(N$4&amp;$C29,INDEX(INDIRECT($B$1),0,1),0),N$2),-3),"")</f>
        <v>69000</v>
      </c>
      <c r="O29" s="122">
        <f ca="1">IFERROR(N29-I29,"")</f>
        <v>-5000</v>
      </c>
      <c r="P29" s="123">
        <f ca="1">IFERROR(N29/I29-1,"")</f>
        <v>-6.7567567567567544E-2</v>
      </c>
      <c r="Q29" s="124">
        <f t="array" aca="1" ref="Q29" ca="1">_xlfn.IFNA(INDEX(INDIRECT($B$1),MATCH(Q$4&amp;$C29,INDEX(INDIRECT($B$1),0,1),0),Q$2),"")</f>
        <v>4.6958566255530299E-2</v>
      </c>
      <c r="R29" s="125">
        <f t="array" aca="1" ref="R29" ca="1">_xlfn.IFNA(INDEX(INDIRECT($B$1),MATCH(R$4&amp;$C29,INDEX(INDIRECT($B$1),0,1),0),R$2),"")</f>
        <v>5.3905553165585103E-2</v>
      </c>
      <c r="S29" s="125">
        <f t="array" aca="1" ref="S29" ca="1">_xlfn.IFNA(INDEX(INDIRECT($B$1),MATCH(S$4&amp;$C29,INDEX(INDIRECT($B$1),0,1),0),S$2),"")</f>
        <v>4.6376414439059599E-2</v>
      </c>
      <c r="T29" s="125">
        <f t="array" aca="1" ref="T29" ca="1">_xlfn.IFNA(INDEX(INDIRECT($B$1),MATCH(T$4&amp;$C29,INDEX(INDIRECT($B$1),0,1),0),T$2),"")</f>
        <v>4.4253745092759297E-2</v>
      </c>
      <c r="U29" s="125">
        <f t="array" aca="1" ref="U29" ca="1">_xlfn.IFNA(INDEX(INDIRECT($B$1),MATCH(U$4&amp;$C29,INDEX(INDIRECT($B$1),0,1),0),U$2),"")</f>
        <v>5.3451650277364003E-2</v>
      </c>
      <c r="V29" s="125">
        <f t="array" aca="1" ref="V29" ca="1">_xlfn.IFNA(INDEX(INDIRECT($B$1),MATCH(V$4&amp;$C29,INDEX(INDIRECT($B$1),0,1),0),V$2),"")</f>
        <v>4.8872459358436197E-2</v>
      </c>
      <c r="W29" s="125">
        <f t="array" aca="1" ref="W29" ca="1">_xlfn.IFNA(INDEX(INDIRECT($B$1),MATCH(W$4&amp;$C29,INDEX(INDIRECT($B$1),0,1),0),W$2),"")</f>
        <v>5.22603791833193E-2</v>
      </c>
      <c r="X29" s="126">
        <f t="array" aca="1" ref="X29" ca="1">_xlfn.IFNA(INDEX(INDIRECT($B$1),MATCH(X$4&amp;$C29,INDEX(INDIRECT($B$1),0,1),0),X$2),"")</f>
        <v>5.0607149846023901E-2</v>
      </c>
    </row>
    <row r="30" spans="1:24">
      <c r="A30" s="48">
        <v>62</v>
      </c>
      <c r="B30" s="1" t="s">
        <v>13</v>
      </c>
      <c r="C30" s="1" t="str">
        <f t="shared" si="1"/>
        <v>_62_London_Yes</v>
      </c>
      <c r="D30" s="1">
        <f t="shared" ca="1" si="2"/>
        <v>11</v>
      </c>
      <c r="F30" s="92" t="str">
        <f t="shared" ca="1" si="3"/>
        <v>Leisure, travel and related personal service occupations</v>
      </c>
      <c r="G30" s="94">
        <f t="array" aca="1" ref="G30" ca="1">_xlfn.IFNA(ROUND(INDEX(INDIRECT($B$1),MATCH(G$4&amp;$C30,INDEX(INDIRECT($B$1),0,1),0),G$2),-3),"")</f>
        <v>46000</v>
      </c>
      <c r="H30" s="95">
        <f t="array" aca="1" ref="H30" ca="1">_xlfn.IFNA(ROUND(INDEX(INDIRECT($B$1),MATCH(H$4&amp;$C30,INDEX(INDIRECT($B$1),0,1),0),H$2),-3),"")</f>
        <v>46000</v>
      </c>
      <c r="I30" s="95">
        <f t="array" aca="1" ref="I30" ca="1">_xlfn.IFNA(ROUND(INDEX(INDIRECT($B$1),MATCH(I$4&amp;$C30,INDEX(INDIRECT($B$1),0,1),0),I$2),-3),"")</f>
        <v>52000</v>
      </c>
      <c r="J30" s="95">
        <f t="array" aca="1" ref="J30" ca="1">_xlfn.IFNA(ROUND(INDEX(INDIRECT($B$1),MATCH(J$4&amp;$C30,INDEX(INDIRECT($B$1),0,1),0),J$2),-3),"")</f>
        <v>68000</v>
      </c>
      <c r="K30" s="95">
        <f t="array" aca="1" ref="K30" ca="1">_xlfn.IFNA(ROUND(INDEX(INDIRECT($B$1),MATCH(K$4&amp;$C30,INDEX(INDIRECT($B$1),0,1),0),K$2),-3),"")</f>
        <v>50000</v>
      </c>
      <c r="L30" s="95">
        <f t="array" aca="1" ref="L30" ca="1">_xlfn.IFNA(ROUND(INDEX(INDIRECT($B$1),MATCH(L$4&amp;$C30,INDEX(INDIRECT($B$1),0,1),0),L$2),-3),"")</f>
        <v>35000</v>
      </c>
      <c r="M30" s="95">
        <f t="array" aca="1" ref="M30" ca="1">_xlfn.IFNA(ROUND(INDEX(INDIRECT($B$1),MATCH(M$4&amp;$C30,INDEX(INDIRECT($B$1),0,1),0),M$2),-3),"")</f>
        <v>33000</v>
      </c>
      <c r="N30" s="96">
        <f t="array" aca="1" ref="N30" ca="1">_xlfn.IFNA(ROUND(INDEX(INDIRECT($B$1),MATCH(N$4&amp;$C30,INDEX(INDIRECT($B$1),0,1),0),N$2),-3),"")</f>
        <v>63000</v>
      </c>
      <c r="O30" s="97">
        <f t="shared" ref="O30:O35" ca="1" si="12">IFERROR(N30-I30,"")</f>
        <v>11000</v>
      </c>
      <c r="P30" s="67">
        <f t="shared" ref="P30:P35" ca="1" si="13">IFERROR(N30/I30-1,"")</f>
        <v>0.21153846153846145</v>
      </c>
      <c r="Q30" s="68">
        <f t="array" aca="1" ref="Q30" ca="1">_xlfn.IFNA(INDEX(INDIRECT($B$1),MATCH(Q$4&amp;$C30,INDEX(INDIRECT($B$1),0,1),0),Q$2),"")</f>
        <v>3.0367168432077801E-2</v>
      </c>
      <c r="R30" s="69">
        <f t="array" aca="1" ref="R30" ca="1">_xlfn.IFNA(INDEX(INDIRECT($B$1),MATCH(R$4&amp;$C30,INDEX(INDIRECT($B$1),0,1),0),R$2),"")</f>
        <v>2.9876107253015899E-2</v>
      </c>
      <c r="S30" s="69">
        <f t="array" aca="1" ref="S30" ca="1">_xlfn.IFNA(INDEX(INDIRECT($B$1),MATCH(S$4&amp;$C30,INDEX(INDIRECT($B$1),0,1),0),S$2),"")</f>
        <v>3.27315870467597E-2</v>
      </c>
      <c r="T30" s="69">
        <f t="array" aca="1" ref="T30" ca="1">_xlfn.IFNA(INDEX(INDIRECT($B$1),MATCH(T$4&amp;$C30,INDEX(INDIRECT($B$1),0,1),0),T$2),"")</f>
        <v>4.62352428464122E-2</v>
      </c>
      <c r="U30" s="69">
        <f t="array" aca="1" ref="U30" ca="1">_xlfn.IFNA(INDEX(INDIRECT($B$1),MATCH(U$4&amp;$C30,INDEX(INDIRECT($B$1),0,1),0),U$2),"")</f>
        <v>3.3015785261742502E-2</v>
      </c>
      <c r="V30" s="69">
        <f t="array" aca="1" ref="V30" ca="1">_xlfn.IFNA(INDEX(INDIRECT($B$1),MATCH(V$4&amp;$C30,INDEX(INDIRECT($B$1),0,1),0),V$2),"")</f>
        <v>2.3899043873379901E-2</v>
      </c>
      <c r="W30" s="69">
        <f t="array" aca="1" ref="W30" ca="1">_xlfn.IFNA(INDEX(INDIRECT($B$1),MATCH(W$4&amp;$C30,INDEX(INDIRECT($B$1),0,1),0),W$2),"")</f>
        <v>2.2376224949864201E-2</v>
      </c>
      <c r="X30" s="70">
        <f t="array" aca="1" ref="X30" ca="1">_xlfn.IFNA(INDEX(INDIRECT($B$1),MATCH(X$4&amp;$C30,INDEX(INDIRECT($B$1),0,1),0),X$2),"")</f>
        <v>4.6215484123469201E-2</v>
      </c>
    </row>
    <row r="31" spans="1:24">
      <c r="A31" s="48">
        <v>63</v>
      </c>
      <c r="B31" s="1" t="s">
        <v>13</v>
      </c>
      <c r="C31" s="1" t="str">
        <f t="shared" si="1"/>
        <v>_63_London_Yes</v>
      </c>
      <c r="D31" s="1">
        <f t="shared" ca="1" si="2"/>
        <v>25</v>
      </c>
      <c r="F31" s="71" t="str">
        <f t="shared" ca="1" si="3"/>
        <v>Community and civil enforcement occupations</v>
      </c>
      <c r="G31" s="73" t="str">
        <f t="array" aca="1" ref="G31" ca="1">_xlfn.IFNA(ROUND(INDEX(INDIRECT($B$1),MATCH(G$4&amp;$C31,INDEX(INDIRECT($B$1),0,1),0),G$2),-3),"")</f>
        <v/>
      </c>
      <c r="H31" s="74" t="str">
        <f t="array" aca="1" ref="H31" ca="1">_xlfn.IFNA(ROUND(INDEX(INDIRECT($B$1),MATCH(H$4&amp;$C31,INDEX(INDIRECT($B$1),0,1),0),H$2),-3),"")</f>
        <v/>
      </c>
      <c r="I31" s="74" t="str">
        <f t="array" aca="1" ref="I31" ca="1">_xlfn.IFNA(ROUND(INDEX(INDIRECT($B$1),MATCH(I$4&amp;$C31,INDEX(INDIRECT($B$1),0,1),0),I$2),-3),"")</f>
        <v/>
      </c>
      <c r="J31" s="74" t="str">
        <f t="array" aca="1" ref="J31" ca="1">_xlfn.IFNA(ROUND(INDEX(INDIRECT($B$1),MATCH(J$4&amp;$C31,INDEX(INDIRECT($B$1),0,1),0),J$2),-3),"")</f>
        <v/>
      </c>
      <c r="K31" s="74" t="str">
        <f t="array" aca="1" ref="K31" ca="1">_xlfn.IFNA(ROUND(INDEX(INDIRECT($B$1),MATCH(K$4&amp;$C31,INDEX(INDIRECT($B$1),0,1),0),K$2),-3),"")</f>
        <v/>
      </c>
      <c r="L31" s="74" t="str">
        <f t="array" aca="1" ref="L31" ca="1">_xlfn.IFNA(ROUND(INDEX(INDIRECT($B$1),MATCH(L$4&amp;$C31,INDEX(INDIRECT($B$1),0,1),0),L$2),-3),"")</f>
        <v/>
      </c>
      <c r="M31" s="74">
        <f t="array" aca="1" ref="M31" ca="1">_xlfn.IFNA(ROUND(INDEX(INDIRECT($B$1),MATCH(M$4&amp;$C31,INDEX(INDIRECT($B$1),0,1),0),M$2),-3),"")</f>
        <v>6000</v>
      </c>
      <c r="N31" s="75">
        <f t="array" aca="1" ref="N31" ca="1">_xlfn.IFNA(ROUND(INDEX(INDIRECT($B$1),MATCH(N$4&amp;$C31,INDEX(INDIRECT($B$1),0,1),0),N$2),-3),"")</f>
        <v>3000</v>
      </c>
      <c r="O31" s="76" t="str">
        <f t="shared" ca="1" si="12"/>
        <v/>
      </c>
      <c r="P31" s="77" t="str">
        <f t="shared" ca="1" si="13"/>
        <v/>
      </c>
      <c r="Q31" s="78" t="str">
        <f t="array" aca="1" ref="Q31" ca="1">_xlfn.IFNA(INDEX(INDIRECT($B$1),MATCH(Q$4&amp;$C31,INDEX(INDIRECT($B$1),0,1),0),Q$2),"")</f>
        <v/>
      </c>
      <c r="R31" s="79" t="str">
        <f t="array" aca="1" ref="R31" ca="1">_xlfn.IFNA(INDEX(INDIRECT($B$1),MATCH(R$4&amp;$C31,INDEX(INDIRECT($B$1),0,1),0),R$2),"")</f>
        <v/>
      </c>
      <c r="S31" s="79" t="str">
        <f t="array" aca="1" ref="S31" ca="1">_xlfn.IFNA(INDEX(INDIRECT($B$1),MATCH(S$4&amp;$C31,INDEX(INDIRECT($B$1),0,1),0),S$2),"")</f>
        <v/>
      </c>
      <c r="T31" s="79" t="str">
        <f t="array" aca="1" ref="T31" ca="1">_xlfn.IFNA(INDEX(INDIRECT($B$1),MATCH(T$4&amp;$C31,INDEX(INDIRECT($B$1),0,1),0),T$2),"")</f>
        <v/>
      </c>
      <c r="U31" s="79" t="str">
        <f t="array" aca="1" ref="U31" ca="1">_xlfn.IFNA(INDEX(INDIRECT($B$1),MATCH(U$4&amp;$C31,INDEX(INDIRECT($B$1),0,1),0),U$2),"")</f>
        <v/>
      </c>
      <c r="V31" s="79" t="str">
        <f t="array" aca="1" ref="V31" ca="1">_xlfn.IFNA(INDEX(INDIRECT($B$1),MATCH(V$4&amp;$C31,INDEX(INDIRECT($B$1),0,1),0),V$2),"")</f>
        <v/>
      </c>
      <c r="W31" s="79">
        <f t="array" aca="1" ref="W31" ca="1">_xlfn.IFNA(INDEX(INDIRECT($B$1),MATCH(W$4&amp;$C31,INDEX(INDIRECT($B$1),0,1),0),W$2),"")</f>
        <v>3.9948655221948796E-3</v>
      </c>
      <c r="X31" s="80">
        <f t="array" aca="1" ref="X31" ca="1">_xlfn.IFNA(INDEX(INDIRECT($B$1),MATCH(X$4&amp;$C31,INDEX(INDIRECT($B$1),0,1),0),X$2),"")</f>
        <v>2.20922208604122E-3</v>
      </c>
    </row>
    <row r="32" spans="1:24">
      <c r="A32" s="48">
        <v>71</v>
      </c>
      <c r="B32" s="1" t="s">
        <v>13</v>
      </c>
      <c r="C32" s="1" t="str">
        <f t="shared" si="1"/>
        <v>_71_London_Yes</v>
      </c>
      <c r="D32" s="1">
        <f t="shared" ca="1" si="2"/>
        <v>14</v>
      </c>
      <c r="F32" s="117" t="str">
        <f t="shared" ca="1" si="3"/>
        <v>Sales occupations</v>
      </c>
      <c r="G32" s="119">
        <f t="array" aca="1" ref="G32" ca="1">_xlfn.IFNA(ROUND(INDEX(INDIRECT($B$1),MATCH(G$4&amp;$C32,INDEX(INDIRECT($B$1),0,1),0),G$2),-3),"")</f>
        <v>80000</v>
      </c>
      <c r="H32" s="120">
        <f t="array" aca="1" ref="H32" ca="1">_xlfn.IFNA(ROUND(INDEX(INDIRECT($B$1),MATCH(H$4&amp;$C32,INDEX(INDIRECT($B$1),0,1),0),H$2),-3),"")</f>
        <v>77000</v>
      </c>
      <c r="I32" s="120">
        <f t="array" aca="1" ref="I32" ca="1">_xlfn.IFNA(ROUND(INDEX(INDIRECT($B$1),MATCH(I$4&amp;$C32,INDEX(INDIRECT($B$1),0,1),0),I$2),-3),"")</f>
        <v>73000</v>
      </c>
      <c r="J32" s="120">
        <f t="array" aca="1" ref="J32" ca="1">_xlfn.IFNA(ROUND(INDEX(INDIRECT($B$1),MATCH(J$4&amp;$C32,INDEX(INDIRECT($B$1),0,1),0),J$2),-3),"")</f>
        <v>69000</v>
      </c>
      <c r="K32" s="120">
        <f t="array" aca="1" ref="K32" ca="1">_xlfn.IFNA(ROUND(INDEX(INDIRECT($B$1),MATCH(K$4&amp;$C32,INDEX(INDIRECT($B$1),0,1),0),K$2),-3),"")</f>
        <v>47000</v>
      </c>
      <c r="L32" s="120">
        <f t="array" aca="1" ref="L32" ca="1">_xlfn.IFNA(ROUND(INDEX(INDIRECT($B$1),MATCH(L$4&amp;$C32,INDEX(INDIRECT($B$1),0,1),0),L$2),-3),"")</f>
        <v>84000</v>
      </c>
      <c r="M32" s="120">
        <f t="array" aca="1" ref="M32" ca="1">_xlfn.IFNA(ROUND(INDEX(INDIRECT($B$1),MATCH(M$4&amp;$C32,INDEX(INDIRECT($B$1),0,1),0),M$2),-3),"")</f>
        <v>52000</v>
      </c>
      <c r="N32" s="121">
        <f t="array" aca="1" ref="N32" ca="1">_xlfn.IFNA(ROUND(INDEX(INDIRECT($B$1),MATCH(N$4&amp;$C32,INDEX(INDIRECT($B$1),0,1),0),N$2),-3),"")</f>
        <v>41000</v>
      </c>
      <c r="O32" s="122">
        <f t="shared" ca="1" si="12"/>
        <v>-32000</v>
      </c>
      <c r="P32" s="123">
        <f t="shared" ca="1" si="13"/>
        <v>-0.43835616438356162</v>
      </c>
      <c r="Q32" s="124">
        <f t="array" aca="1" ref="Q32" ca="1">_xlfn.IFNA(INDEX(INDIRECT($B$1),MATCH(Q$4&amp;$C32,INDEX(INDIRECT($B$1),0,1),0),Q$2),"")</f>
        <v>5.2930082622371297E-2</v>
      </c>
      <c r="R32" s="125">
        <f t="array" aca="1" ref="R32" ca="1">_xlfn.IFNA(INDEX(INDIRECT($B$1),MATCH(R$4&amp;$C32,INDEX(INDIRECT($B$1),0,1),0),R$2),"")</f>
        <v>4.99831410191462E-2</v>
      </c>
      <c r="S32" s="125">
        <f t="array" aca="1" ref="S32" ca="1">_xlfn.IFNA(INDEX(INDIRECT($B$1),MATCH(S$4&amp;$C32,INDEX(INDIRECT($B$1),0,1),0),S$2),"")</f>
        <v>4.5995455420270698E-2</v>
      </c>
      <c r="T32" s="125">
        <f t="array" aca="1" ref="T32" ca="1">_xlfn.IFNA(INDEX(INDIRECT($B$1),MATCH(T$4&amp;$C32,INDEX(INDIRECT($B$1),0,1),0),T$2),"")</f>
        <v>4.7090909735115302E-2</v>
      </c>
      <c r="U32" s="125">
        <f t="array" aca="1" ref="U32" ca="1">_xlfn.IFNA(INDEX(INDIRECT($B$1),MATCH(U$4&amp;$C32,INDEX(INDIRECT($B$1),0,1),0),U$2),"")</f>
        <v>3.07651355764752E-2</v>
      </c>
      <c r="V32" s="125">
        <f t="array" aca="1" ref="V32" ca="1">_xlfn.IFNA(INDEX(INDIRECT($B$1),MATCH(V$4&amp;$C32,INDEX(INDIRECT($B$1),0,1),0),V$2),"")</f>
        <v>5.7436291045712497E-2</v>
      </c>
      <c r="W32" s="125">
        <f t="array" aca="1" ref="W32" ca="1">_xlfn.IFNA(INDEX(INDIRECT($B$1),MATCH(W$4&amp;$C32,INDEX(INDIRECT($B$1),0,1),0),W$2),"")</f>
        <v>3.5740445746632703E-2</v>
      </c>
      <c r="X32" s="126">
        <f t="array" aca="1" ref="X32" ca="1">_xlfn.IFNA(INDEX(INDIRECT($B$1),MATCH(X$4&amp;$C32,INDEX(INDIRECT($B$1),0,1),0),X$2),"")</f>
        <v>2.9905348480322998E-2</v>
      </c>
    </row>
    <row r="33" spans="1:24">
      <c r="A33" s="48">
        <v>72</v>
      </c>
      <c r="B33" s="1" t="s">
        <v>13</v>
      </c>
      <c r="C33" s="1" t="str">
        <f t="shared" si="1"/>
        <v>_72_London_Yes</v>
      </c>
      <c r="D33" s="1">
        <f t="shared" ca="1" si="2"/>
        <v>16</v>
      </c>
      <c r="F33" s="71" t="str">
        <f t="shared" ca="1" si="3"/>
        <v>Customer service occupations</v>
      </c>
      <c r="G33" s="73">
        <f t="array" aca="1" ref="G33" ca="1">_xlfn.IFNA(ROUND(INDEX(INDIRECT($B$1),MATCH(G$4&amp;$C33,INDEX(INDIRECT($B$1),0,1),0),G$2),-3),"")</f>
        <v>27000</v>
      </c>
      <c r="H33" s="74">
        <f t="array" aca="1" ref="H33" ca="1">_xlfn.IFNA(ROUND(INDEX(INDIRECT($B$1),MATCH(H$4&amp;$C33,INDEX(INDIRECT($B$1),0,1),0),H$2),-3),"")</f>
        <v>23000</v>
      </c>
      <c r="I33" s="74">
        <f t="array" aca="1" ref="I33" ca="1">_xlfn.IFNA(ROUND(INDEX(INDIRECT($B$1),MATCH(I$4&amp;$C33,INDEX(INDIRECT($B$1),0,1),0),I$2),-3),"")</f>
        <v>32000</v>
      </c>
      <c r="J33" s="74">
        <f t="array" aca="1" ref="J33" ca="1">_xlfn.IFNA(ROUND(INDEX(INDIRECT($B$1),MATCH(J$4&amp;$C33,INDEX(INDIRECT($B$1),0,1),0),J$2),-3),"")</f>
        <v>27000</v>
      </c>
      <c r="K33" s="74">
        <f t="array" aca="1" ref="K33" ca="1">_xlfn.IFNA(ROUND(INDEX(INDIRECT($B$1),MATCH(K$4&amp;$C33,INDEX(INDIRECT($B$1),0,1),0),K$2),-3),"")</f>
        <v>48000</v>
      </c>
      <c r="L33" s="74">
        <f t="array" aca="1" ref="L33" ca="1">_xlfn.IFNA(ROUND(INDEX(INDIRECT($B$1),MATCH(L$4&amp;$C33,INDEX(INDIRECT($B$1),0,1),0),L$2),-3),"")</f>
        <v>28000</v>
      </c>
      <c r="M33" s="74">
        <f t="array" aca="1" ref="M33" ca="1">_xlfn.IFNA(ROUND(INDEX(INDIRECT($B$1),MATCH(M$4&amp;$C33,INDEX(INDIRECT($B$1),0,1),0),M$2),-3),"")</f>
        <v>35000</v>
      </c>
      <c r="N33" s="75">
        <f t="array" aca="1" ref="N33" ca="1">_xlfn.IFNA(ROUND(INDEX(INDIRECT($B$1),MATCH(N$4&amp;$C33,INDEX(INDIRECT($B$1),0,1),0),N$2),-3),"")</f>
        <v>21000</v>
      </c>
      <c r="O33" s="76">
        <f t="shared" ca="1" si="12"/>
        <v>-11000</v>
      </c>
      <c r="P33" s="77">
        <f t="shared" ca="1" si="13"/>
        <v>-0.34375</v>
      </c>
      <c r="Q33" s="78">
        <f t="array" aca="1" ref="Q33" ca="1">_xlfn.IFNA(INDEX(INDIRECT($B$1),MATCH(Q$4&amp;$C33,INDEX(INDIRECT($B$1),0,1),0),Q$2),"")</f>
        <v>1.7676688267655501E-2</v>
      </c>
      <c r="R33" s="79">
        <f t="array" aca="1" ref="R33" ca="1">_xlfn.IFNA(INDEX(INDIRECT($B$1),MATCH(R$4&amp;$C33,INDEX(INDIRECT($B$1),0,1),0),R$2),"")</f>
        <v>1.51631168684485E-2</v>
      </c>
      <c r="S33" s="79">
        <f t="array" aca="1" ref="S33" ca="1">_xlfn.IFNA(INDEX(INDIRECT($B$1),MATCH(S$4&amp;$C33,INDEX(INDIRECT($B$1),0,1),0),S$2),"")</f>
        <v>1.9871646115207999E-2</v>
      </c>
      <c r="T33" s="79">
        <f t="array" aca="1" ref="T33" ca="1">_xlfn.IFNA(INDEX(INDIRECT($B$1),MATCH(T$4&amp;$C33,INDEX(INDIRECT($B$1),0,1),0),T$2),"")</f>
        <v>1.8756466219759401E-2</v>
      </c>
      <c r="U33" s="79">
        <f t="array" aca="1" ref="U33" ca="1">_xlfn.IFNA(INDEX(INDIRECT($B$1),MATCH(U$4&amp;$C33,INDEX(INDIRECT($B$1),0,1),0),U$2),"")</f>
        <v>3.1739450186246E-2</v>
      </c>
      <c r="V33" s="79">
        <f t="array" aca="1" ref="V33" ca="1">_xlfn.IFNA(INDEX(INDIRECT($B$1),MATCH(V$4&amp;$C33,INDEX(INDIRECT($B$1),0,1),0),V$2),"")</f>
        <v>1.9102382210677601E-2</v>
      </c>
      <c r="W33" s="79">
        <f t="array" aca="1" ref="W33" ca="1">_xlfn.IFNA(INDEX(INDIRECT($B$1),MATCH(W$4&amp;$C33,INDEX(INDIRECT($B$1),0,1),0),W$2),"")</f>
        <v>2.3680289863317602E-2</v>
      </c>
      <c r="X33" s="80">
        <f t="array" aca="1" ref="X33" ca="1">_xlfn.IFNA(INDEX(INDIRECT($B$1),MATCH(X$4&amp;$C33,INDEX(INDIRECT($B$1),0,1),0),X$2),"")</f>
        <v>1.5213249152874E-2</v>
      </c>
    </row>
    <row r="34" spans="1:24">
      <c r="A34" s="48">
        <v>81</v>
      </c>
      <c r="B34" s="1" t="s">
        <v>13</v>
      </c>
      <c r="C34" s="1" t="str">
        <f t="shared" si="1"/>
        <v>_81_London_Yes</v>
      </c>
      <c r="D34" s="1">
        <f t="shared" ca="1" si="2"/>
        <v>20</v>
      </c>
      <c r="F34" s="117" t="str">
        <f t="shared" ca="1" si="3"/>
        <v>Process, plant and machine operatives</v>
      </c>
      <c r="G34" s="119">
        <f t="array" aca="1" ref="G34" ca="1">_xlfn.IFNA(ROUND(INDEX(INDIRECT($B$1),MATCH(G$4&amp;$C34,INDEX(INDIRECT($B$1),0,1),0),G$2),-3),"")</f>
        <v>10000</v>
      </c>
      <c r="H34" s="120">
        <f t="array" aca="1" ref="H34" ca="1">_xlfn.IFNA(ROUND(INDEX(INDIRECT($B$1),MATCH(H$4&amp;$C34,INDEX(INDIRECT($B$1),0,1),0),H$2),-3),"")</f>
        <v>18000</v>
      </c>
      <c r="I34" s="120">
        <f t="array" aca="1" ref="I34" ca="1">_xlfn.IFNA(ROUND(INDEX(INDIRECT($B$1),MATCH(I$4&amp;$C34,INDEX(INDIRECT($B$1),0,1),0),I$2),-3),"")</f>
        <v>15000</v>
      </c>
      <c r="J34" s="120">
        <f t="array" aca="1" ref="J34" ca="1">_xlfn.IFNA(ROUND(INDEX(INDIRECT($B$1),MATCH(J$4&amp;$C34,INDEX(INDIRECT($B$1),0,1),0),J$2),-3),"")</f>
        <v>13000</v>
      </c>
      <c r="K34" s="120">
        <f t="array" aca="1" ref="K34" ca="1">_xlfn.IFNA(ROUND(INDEX(INDIRECT($B$1),MATCH(K$4&amp;$C34,INDEX(INDIRECT($B$1),0,1),0),K$2),-3),"")</f>
        <v>11000</v>
      </c>
      <c r="L34" s="120">
        <f t="array" aca="1" ref="L34" ca="1">_xlfn.IFNA(ROUND(INDEX(INDIRECT($B$1),MATCH(L$4&amp;$C34,INDEX(INDIRECT($B$1),0,1),0),L$2),-3),"")</f>
        <v>5000</v>
      </c>
      <c r="M34" s="120">
        <f t="array" aca="1" ref="M34" ca="1">_xlfn.IFNA(ROUND(INDEX(INDIRECT($B$1),MATCH(M$4&amp;$C34,INDEX(INDIRECT($B$1),0,1),0),M$2),-3),"")</f>
        <v>3000</v>
      </c>
      <c r="N34" s="121">
        <f t="array" aca="1" ref="N34" ca="1">_xlfn.IFNA(ROUND(INDEX(INDIRECT($B$1),MATCH(N$4&amp;$C34,INDEX(INDIRECT($B$1),0,1),0),N$2),-3),"")</f>
        <v>14000</v>
      </c>
      <c r="O34" s="122">
        <f t="shared" ca="1" si="12"/>
        <v>-1000</v>
      </c>
      <c r="P34" s="123">
        <f t="shared" ca="1" si="13"/>
        <v>-6.6666666666666652E-2</v>
      </c>
      <c r="Q34" s="124">
        <f t="array" aca="1" ref="Q34" ca="1">_xlfn.IFNA(INDEX(INDIRECT($B$1),MATCH(Q$4&amp;$C34,INDEX(INDIRECT($B$1),0,1),0),Q$2),"")</f>
        <v>6.8697433763821097E-3</v>
      </c>
      <c r="R34" s="125">
        <f t="array" aca="1" ref="R34" ca="1">_xlfn.IFNA(INDEX(INDIRECT($B$1),MATCH(R$4&amp;$C34,INDEX(INDIRECT($B$1),0,1),0),R$2),"")</f>
        <v>1.1777202339328901E-2</v>
      </c>
      <c r="S34" s="125">
        <f t="array" aca="1" ref="S34" ca="1">_xlfn.IFNA(INDEX(INDIRECT($B$1),MATCH(S$4&amp;$C34,INDEX(INDIRECT($B$1),0,1),0),S$2),"")</f>
        <v>9.4756625796073701E-3</v>
      </c>
      <c r="T34" s="125">
        <f t="array" aca="1" ref="T34" ca="1">_xlfn.IFNA(INDEX(INDIRECT($B$1),MATCH(T$4&amp;$C34,INDEX(INDIRECT($B$1),0,1),0),T$2),"")</f>
        <v>8.7595133150979998E-3</v>
      </c>
      <c r="U34" s="125">
        <f t="array" aca="1" ref="U34" ca="1">_xlfn.IFNA(INDEX(INDIRECT($B$1),MATCH(U$4&amp;$C34,INDEX(INDIRECT($B$1),0,1),0),U$2),"")</f>
        <v>7.5070002201166096E-3</v>
      </c>
      <c r="V34" s="125">
        <f t="array" aca="1" ref="V34" ca="1">_xlfn.IFNA(INDEX(INDIRECT($B$1),MATCH(V$4&amp;$C34,INDEX(INDIRECT($B$1),0,1),0),V$2),"")</f>
        <v>3.71679454406069E-3</v>
      </c>
      <c r="W34" s="125">
        <f t="array" aca="1" ref="W34" ca="1">_xlfn.IFNA(INDEX(INDIRECT($B$1),MATCH(W$4&amp;$C34,INDEX(INDIRECT($B$1),0,1),0),W$2),"")</f>
        <v>2.2338889758067998E-3</v>
      </c>
      <c r="X34" s="126">
        <f t="array" aca="1" ref="X34" ca="1">_xlfn.IFNA(INDEX(INDIRECT($B$1),MATCH(X$4&amp;$C34,INDEX(INDIRECT($B$1),0,1),0),X$2),"")</f>
        <v>1.02036192104477E-2</v>
      </c>
    </row>
    <row r="35" spans="1:24">
      <c r="A35" s="48">
        <v>82</v>
      </c>
      <c r="B35" s="1" t="s">
        <v>13</v>
      </c>
      <c r="C35" s="1" t="str">
        <f t="shared" si="1"/>
        <v>_82_London_Yes</v>
      </c>
      <c r="D35" s="1">
        <f t="shared" ca="1" si="2"/>
        <v>9</v>
      </c>
      <c r="F35" s="71" t="str">
        <f t="shared" ca="1" si="3"/>
        <v>Transport and mobile machine drivers and operatives</v>
      </c>
      <c r="G35" s="73">
        <f t="array" aca="1" ref="G35" ca="1">_xlfn.IFNA(ROUND(INDEX(INDIRECT($B$1),MATCH(G$4&amp;$C35,INDEX(INDIRECT($B$1),0,1),0),G$2),-3),"")</f>
        <v>90000</v>
      </c>
      <c r="H35" s="74">
        <f t="array" aca="1" ref="H35" ca="1">_xlfn.IFNA(ROUND(INDEX(INDIRECT($B$1),MATCH(H$4&amp;$C35,INDEX(INDIRECT($B$1),0,1),0),H$2),-3),"")</f>
        <v>97000</v>
      </c>
      <c r="I35" s="74">
        <f t="array" aca="1" ref="I35" ca="1">_xlfn.IFNA(ROUND(INDEX(INDIRECT($B$1),MATCH(I$4&amp;$C35,INDEX(INDIRECT($B$1),0,1),0),I$2),-3),"")</f>
        <v>91000</v>
      </c>
      <c r="J35" s="74">
        <f t="array" aca="1" ref="J35" ca="1">_xlfn.IFNA(ROUND(INDEX(INDIRECT($B$1),MATCH(J$4&amp;$C35,INDEX(INDIRECT($B$1),0,1),0),J$2),-3),"")</f>
        <v>84000</v>
      </c>
      <c r="K35" s="74">
        <f t="array" aca="1" ref="K35" ca="1">_xlfn.IFNA(ROUND(INDEX(INDIRECT($B$1),MATCH(K$4&amp;$C35,INDEX(INDIRECT($B$1),0,1),0),K$2),-3),"")</f>
        <v>95000</v>
      </c>
      <c r="L35" s="74">
        <f t="array" aca="1" ref="L35" ca="1">_xlfn.IFNA(ROUND(INDEX(INDIRECT($B$1),MATCH(L$4&amp;$C35,INDEX(INDIRECT($B$1),0,1),0),L$2),-3),"")</f>
        <v>63000</v>
      </c>
      <c r="M35" s="74">
        <f t="array" aca="1" ref="M35" ca="1">_xlfn.IFNA(ROUND(INDEX(INDIRECT($B$1),MATCH(M$4&amp;$C35,INDEX(INDIRECT($B$1),0,1),0),M$2),-3),"")</f>
        <v>57000</v>
      </c>
      <c r="N35" s="75">
        <f t="array" aca="1" ref="N35" ca="1">_xlfn.IFNA(ROUND(INDEX(INDIRECT($B$1),MATCH(N$4&amp;$C35,INDEX(INDIRECT($B$1),0,1),0),N$2),-3),"")</f>
        <v>64000</v>
      </c>
      <c r="O35" s="76">
        <f t="shared" ca="1" si="12"/>
        <v>-27000</v>
      </c>
      <c r="P35" s="77">
        <f t="shared" ca="1" si="13"/>
        <v>-0.29670329670329665</v>
      </c>
      <c r="Q35" s="78">
        <f t="array" aca="1" ref="Q35" ca="1">_xlfn.IFNA(INDEX(INDIRECT($B$1),MATCH(Q$4&amp;$C35,INDEX(INDIRECT($B$1),0,1),0),Q$2),"")</f>
        <v>5.9228153691962999E-2</v>
      </c>
      <c r="R35" s="79">
        <f t="array" aca="1" ref="R35" ca="1">_xlfn.IFNA(INDEX(INDIRECT($B$1),MATCH(R$4&amp;$C35,INDEX(INDIRECT($B$1),0,1),0),R$2),"")</f>
        <v>6.2495328484369297E-2</v>
      </c>
      <c r="S35" s="79">
        <f t="array" aca="1" ref="S35" ca="1">_xlfn.IFNA(INDEX(INDIRECT($B$1),MATCH(S$4&amp;$C35,INDEX(INDIRECT($B$1),0,1),0),S$2),"")</f>
        <v>5.6717748967807E-2</v>
      </c>
      <c r="T35" s="79">
        <f t="array" aca="1" ref="T35" ca="1">_xlfn.IFNA(INDEX(INDIRECT($B$1),MATCH(T$4&amp;$C35,INDEX(INDIRECT($B$1),0,1),0),T$2),"")</f>
        <v>5.7787631627432397E-2</v>
      </c>
      <c r="U35" s="79">
        <f t="array" aca="1" ref="U35" ca="1">_xlfn.IFNA(INDEX(INDIRECT($B$1),MATCH(U$4&amp;$C35,INDEX(INDIRECT($B$1),0,1),0),U$2),"")</f>
        <v>6.2156494378494798E-2</v>
      </c>
      <c r="V35" s="79">
        <f t="array" aca="1" ref="V35" ca="1">_xlfn.IFNA(INDEX(INDIRECT($B$1),MATCH(V$4&amp;$C35,INDEX(INDIRECT($B$1),0,1),0),V$2),"")</f>
        <v>4.3402598092509501E-2</v>
      </c>
      <c r="W35" s="79">
        <f t="array" aca="1" ref="W35" ca="1">_xlfn.IFNA(INDEX(INDIRECT($B$1),MATCH(W$4&amp;$C35,INDEX(INDIRECT($B$1),0,1),0),W$2),"")</f>
        <v>3.8729927889743797E-2</v>
      </c>
      <c r="X35" s="80">
        <f t="array" aca="1" ref="X35" ca="1">_xlfn.IFNA(INDEX(INDIRECT($B$1),MATCH(X$4&amp;$C35,INDEX(INDIRECT($B$1),0,1),0),X$2),"")</f>
        <v>4.6429711719691402E-2</v>
      </c>
    </row>
    <row r="36" spans="1:24">
      <c r="A36" s="48">
        <v>91</v>
      </c>
      <c r="B36" s="1" t="s">
        <v>13</v>
      </c>
      <c r="C36" s="1" t="str">
        <f t="shared" si="1"/>
        <v>_91_London_Yes</v>
      </c>
      <c r="D36" s="1">
        <f t="shared" ca="1" si="2"/>
        <v>24</v>
      </c>
      <c r="F36" s="117" t="str">
        <f t="shared" ca="1" si="3"/>
        <v>Elementary trades and related occupations</v>
      </c>
      <c r="G36" s="119">
        <f t="array" aca="1" ref="G36" ca="1">_xlfn.IFNA(ROUND(INDEX(INDIRECT($B$1),MATCH(G$4&amp;$C36,INDEX(INDIRECT($B$1),0,1),0),G$2),-3),"")</f>
        <v>10000</v>
      </c>
      <c r="H36" s="120">
        <f t="array" aca="1" ref="H36" ca="1">_xlfn.IFNA(ROUND(INDEX(INDIRECT($B$1),MATCH(H$4&amp;$C36,INDEX(INDIRECT($B$1),0,1),0),H$2),-3),"")</f>
        <v>4000</v>
      </c>
      <c r="I36" s="120">
        <f t="array" aca="1" ref="I36" ca="1">_xlfn.IFNA(ROUND(INDEX(INDIRECT($B$1),MATCH(I$4&amp;$C36,INDEX(INDIRECT($B$1),0,1),0),I$2),-3),"")</f>
        <v>6000</v>
      </c>
      <c r="J36" s="120">
        <f t="array" aca="1" ref="J36" ca="1">_xlfn.IFNA(ROUND(INDEX(INDIRECT($B$1),MATCH(J$4&amp;$C36,INDEX(INDIRECT($B$1),0,1),0),J$2),-3),"")</f>
        <v>8000</v>
      </c>
      <c r="K36" s="120">
        <f t="array" aca="1" ref="K36" ca="1">_xlfn.IFNA(ROUND(INDEX(INDIRECT($B$1),MATCH(K$4&amp;$C36,INDEX(INDIRECT($B$1),0,1),0),K$2),-3),"")</f>
        <v>9000</v>
      </c>
      <c r="L36" s="120" t="str">
        <f t="array" aca="1" ref="L36" ca="1">_xlfn.IFNA(ROUND(INDEX(INDIRECT($B$1),MATCH(L$4&amp;$C36,INDEX(INDIRECT($B$1),0,1),0),L$2),-3),"")</f>
        <v/>
      </c>
      <c r="M36" s="120">
        <f t="array" aca="1" ref="M36" ca="1">_xlfn.IFNA(ROUND(INDEX(INDIRECT($B$1),MATCH(M$4&amp;$C36,INDEX(INDIRECT($B$1),0,1),0),M$2),-3),"")</f>
        <v>10000</v>
      </c>
      <c r="N36" s="121">
        <f t="array" aca="1" ref="N36" ca="1">_xlfn.IFNA(ROUND(INDEX(INDIRECT($B$1),MATCH(N$4&amp;$C36,INDEX(INDIRECT($B$1),0,1),0),N$2),-3),"")</f>
        <v>7000</v>
      </c>
      <c r="O36" s="122">
        <f ca="1">IFERROR(N36-I36,"")</f>
        <v>1000</v>
      </c>
      <c r="P36" s="123">
        <f ca="1">IFERROR(N36/I36-1,"")</f>
        <v>0.16666666666666674</v>
      </c>
      <c r="Q36" s="124">
        <f t="array" aca="1" ref="Q36" ca="1">_xlfn.IFNA(INDEX(INDIRECT($B$1),MATCH(Q$4&amp;$C36,INDEX(INDIRECT($B$1),0,1),0),Q$2),"")</f>
        <v>6.5319003629191897E-3</v>
      </c>
      <c r="R36" s="125">
        <f t="array" aca="1" ref="R36" ca="1">_xlfn.IFNA(INDEX(INDIRECT($B$1),MATCH(R$4&amp;$C36,INDEX(INDIRECT($B$1),0,1),0),R$2),"")</f>
        <v>2.5114068030555499E-3</v>
      </c>
      <c r="S36" s="125">
        <f t="array" aca="1" ref="S36" ca="1">_xlfn.IFNA(INDEX(INDIRECT($B$1),MATCH(S$4&amp;$C36,INDEX(INDIRECT($B$1),0,1),0),S$2),"")</f>
        <v>3.8594871071904601E-3</v>
      </c>
      <c r="T36" s="125">
        <f t="array" aca="1" ref="T36" ca="1">_xlfn.IFNA(INDEX(INDIRECT($B$1),MATCH(T$4&amp;$C36,INDEX(INDIRECT($B$1),0,1),0),T$2),"")</f>
        <v>5.4971725789764603E-3</v>
      </c>
      <c r="U36" s="125">
        <f t="array" aca="1" ref="U36" ca="1">_xlfn.IFNA(INDEX(INDIRECT($B$1),MATCH(U$4&amp;$C36,INDEX(INDIRECT($B$1),0,1),0),U$2),"")</f>
        <v>6.1496144546653603E-3</v>
      </c>
      <c r="V36" s="125" t="str">
        <f t="array" aca="1" ref="V36" ca="1">_xlfn.IFNA(INDEX(INDIRECT($B$1),MATCH(V$4&amp;$C36,INDEX(INDIRECT($B$1),0,1),0),V$2),"")</f>
        <v/>
      </c>
      <c r="W36" s="125">
        <f t="array" aca="1" ref="W36" ca="1">_xlfn.IFNA(INDEX(INDIRECT($B$1),MATCH(W$4&amp;$C36,INDEX(INDIRECT($B$1),0,1),0),W$2),"")</f>
        <v>7.0225717902402196E-3</v>
      </c>
      <c r="X36" s="126">
        <f t="array" aca="1" ref="X36" ca="1">_xlfn.IFNA(INDEX(INDIRECT($B$1),MATCH(X$4&amp;$C36,INDEX(INDIRECT($B$1),0,1),0),X$2),"")</f>
        <v>5.3484803229893003E-3</v>
      </c>
    </row>
    <row r="37" spans="1:24">
      <c r="A37" s="48">
        <v>92</v>
      </c>
      <c r="B37" s="1" t="s">
        <v>13</v>
      </c>
      <c r="C37" s="1" t="str">
        <f t="shared" si="1"/>
        <v>_92_London_Yes</v>
      </c>
      <c r="D37" s="1">
        <f t="shared" ca="1" si="2"/>
        <v>2</v>
      </c>
      <c r="F37" s="71" t="str">
        <f t="shared" ca="1" si="3"/>
        <v>Elementary administration and service occupations</v>
      </c>
      <c r="G37" s="73">
        <f t="array" aca="1" ref="G37" ca="1">_xlfn.IFNA(ROUND(INDEX(INDIRECT($B$1),MATCH(G$4&amp;$C37,INDEX(INDIRECT($B$1),0,1),0),G$2),-3),"")</f>
        <v>165000</v>
      </c>
      <c r="H37" s="74">
        <f t="array" aca="1" ref="H37" ca="1">_xlfn.IFNA(ROUND(INDEX(INDIRECT($B$1),MATCH(H$4&amp;$C37,INDEX(INDIRECT($B$1),0,1),0),H$2),-3),"")</f>
        <v>157000</v>
      </c>
      <c r="I37" s="74">
        <f t="array" aca="1" ref="I37" ca="1">_xlfn.IFNA(ROUND(INDEX(INDIRECT($B$1),MATCH(I$4&amp;$C37,INDEX(INDIRECT($B$1),0,1),0),I$2),-3),"")</f>
        <v>139000</v>
      </c>
      <c r="J37" s="74">
        <f t="array" aca="1" ref="J37" ca="1">_xlfn.IFNA(ROUND(INDEX(INDIRECT($B$1),MATCH(J$4&amp;$C37,INDEX(INDIRECT($B$1),0,1),0),J$2),-3),"")</f>
        <v>154000</v>
      </c>
      <c r="K37" s="74">
        <f t="array" aca="1" ref="K37" ca="1">_xlfn.IFNA(ROUND(INDEX(INDIRECT($B$1),MATCH(K$4&amp;$C37,INDEX(INDIRECT($B$1),0,1),0),K$2),-3),"")</f>
        <v>156000</v>
      </c>
      <c r="L37" s="74">
        <f t="array" aca="1" ref="L37" ca="1">_xlfn.IFNA(ROUND(INDEX(INDIRECT($B$1),MATCH(L$4&amp;$C37,INDEX(INDIRECT($B$1),0,1),0),L$2),-3),"")</f>
        <v>123000</v>
      </c>
      <c r="M37" s="74">
        <f t="array" aca="1" ref="M37" ca="1">_xlfn.IFNA(ROUND(INDEX(INDIRECT($B$1),MATCH(M$4&amp;$C37,INDEX(INDIRECT($B$1),0,1),0),M$2),-3),"")</f>
        <v>115000</v>
      </c>
      <c r="N37" s="75">
        <f t="array" aca="1" ref="N37" ca="1">_xlfn.IFNA(ROUND(INDEX(INDIRECT($B$1),MATCH(N$4&amp;$C37,INDEX(INDIRECT($B$1),0,1),0),N$2),-3),"")</f>
        <v>151000</v>
      </c>
      <c r="O37" s="76">
        <f t="shared" ref="O37" ca="1" si="14">IFERROR(N37-I37,"")</f>
        <v>12000</v>
      </c>
      <c r="P37" s="77">
        <f t="shared" ref="P37" ca="1" si="15">IFERROR(N37/I37-1,"")</f>
        <v>8.6330935251798468E-2</v>
      </c>
      <c r="Q37" s="78">
        <f t="array" aca="1" ref="Q37" ca="1">_xlfn.IFNA(INDEX(INDIRECT($B$1),MATCH(Q$4&amp;$C37,INDEX(INDIRECT($B$1),0,1),0),Q$2),"")</f>
        <v>0.10920231152351099</v>
      </c>
      <c r="R37" s="79">
        <f t="array" aca="1" ref="R37" ca="1">_xlfn.IFNA(INDEX(INDIRECT($B$1),MATCH(R$4&amp;$C37,INDEX(INDIRECT($B$1),0,1),0),R$2),"")</f>
        <v>0.101912954507327</v>
      </c>
      <c r="S37" s="79">
        <f t="array" aca="1" ref="S37" ca="1">_xlfn.IFNA(INDEX(INDIRECT($B$1),MATCH(S$4&amp;$C37,INDEX(INDIRECT($B$1),0,1),0),S$2),"")</f>
        <v>8.6982210560247394E-2</v>
      </c>
      <c r="T37" s="79">
        <f t="array" aca="1" ref="T37" ca="1">_xlfn.IFNA(INDEX(INDIRECT($B$1),MATCH(T$4&amp;$C37,INDEX(INDIRECT($B$1),0,1),0),T$2),"")</f>
        <v>0.105477331027934</v>
      </c>
      <c r="U37" s="79">
        <f t="array" aca="1" ref="U37" ca="1">_xlfn.IFNA(INDEX(INDIRECT($B$1),MATCH(U$4&amp;$C37,INDEX(INDIRECT($B$1),0,1),0),U$2),"")</f>
        <v>0.102466841736157</v>
      </c>
      <c r="V37" s="79">
        <f t="array" aca="1" ref="V37" ca="1">_xlfn.IFNA(INDEX(INDIRECT($B$1),MATCH(V$4&amp;$C37,INDEX(INDIRECT($B$1),0,1),0),V$2),"")</f>
        <v>8.4592338713740001E-2</v>
      </c>
      <c r="W37" s="79">
        <f t="array" aca="1" ref="W37" ca="1">_xlfn.IFNA(INDEX(INDIRECT($B$1),MATCH(W$4&amp;$C37,INDEX(INDIRECT($B$1),0,1),0),W$2),"")</f>
        <v>7.8345233184940799E-2</v>
      </c>
      <c r="X37" s="80">
        <f t="array" aca="1" ref="X37" ca="1">_xlfn.IFNA(INDEX(INDIRECT($B$1),MATCH(X$4&amp;$C37,INDEX(INDIRECT($B$1),0,1),0),X$2),"")</f>
        <v>0.109794732884966</v>
      </c>
    </row>
    <row r="38" spans="1:24" ht="15.75" customHeight="1" thickBot="1">
      <c r="D38" s="1"/>
      <c r="F38" s="118" t="s">
        <v>41</v>
      </c>
      <c r="G38" s="127">
        <f t="shared" ref="G38:M38" ca="1" si="16">SUM(G12:G37)</f>
        <v>1514000</v>
      </c>
      <c r="H38" s="128">
        <f t="shared" ca="1" si="16"/>
        <v>1542000</v>
      </c>
      <c r="I38" s="128">
        <f t="shared" ca="1" si="16"/>
        <v>1597000</v>
      </c>
      <c r="J38" s="128">
        <f t="shared" ca="1" si="16"/>
        <v>1459000</v>
      </c>
      <c r="K38" s="128">
        <f t="shared" ca="1" si="16"/>
        <v>1524000</v>
      </c>
      <c r="L38" s="128">
        <f t="shared" ca="1" si="16"/>
        <v>1454000</v>
      </c>
      <c r="M38" s="128">
        <f t="shared" ca="1" si="16"/>
        <v>1462000</v>
      </c>
      <c r="N38" s="129">
        <f ca="1">SUM(N12:N37)</f>
        <v>1371000</v>
      </c>
      <c r="O38" s="130">
        <f t="shared" ca="1" si="6"/>
        <v>-226000</v>
      </c>
      <c r="P38" s="131">
        <f t="shared" ca="1" si="7"/>
        <v>-0.14151534126487164</v>
      </c>
      <c r="Q38" s="132">
        <f ca="1">SUM(Q12:Q20)</f>
        <v>0.40926254272424045</v>
      </c>
      <c r="R38" s="133">
        <f ca="1">SUM(R12:R20)</f>
        <v>0.45083572376518333</v>
      </c>
      <c r="S38" s="133">
        <f ca="1">SUM(S12:S20)</f>
        <v>0.45448252538604761</v>
      </c>
      <c r="T38" s="133">
        <f ca="1">SUM(T12:T20)</f>
        <v>0.42574830992502732</v>
      </c>
      <c r="U38" s="133">
        <f ca="1">SUM(U12:U20)</f>
        <v>0.46350927305209572</v>
      </c>
      <c r="V38" s="133">
        <f ca="1">SUM(V12:V20)</f>
        <v>0.49579914288409743</v>
      </c>
      <c r="W38" s="133">
        <f ca="1">SUM(W12:W20)</f>
        <v>0.50130139811404018</v>
      </c>
      <c r="X38" s="134">
        <f ca="1">SUM(X12:X20)</f>
        <v>0.46924804053845304</v>
      </c>
    </row>
    <row r="39" spans="1:24">
      <c r="D39" s="1"/>
    </row>
    <row r="40" spans="1:24">
      <c r="D40" s="1"/>
    </row>
    <row r="41" spans="1:24">
      <c r="D41" s="1"/>
    </row>
    <row r="42" spans="1:24">
      <c r="D42" s="1"/>
    </row>
    <row r="43" spans="1:24">
      <c r="D43" s="1"/>
    </row>
    <row r="44" spans="1:24">
      <c r="D44" s="1"/>
    </row>
    <row r="45" spans="1:24">
      <c r="D45" s="1"/>
    </row>
    <row r="46" spans="1:24" ht="15.75" customHeight="1" thickBot="1">
      <c r="D46" s="1"/>
    </row>
    <row r="47" spans="1:24">
      <c r="D47" s="1"/>
      <c r="F47" s="46" t="s">
        <v>165</v>
      </c>
      <c r="G47" s="45" t="s">
        <v>166</v>
      </c>
      <c r="H47" s="45">
        <v>2022</v>
      </c>
      <c r="I47" s="47">
        <v>2017</v>
      </c>
    </row>
    <row r="48" spans="1:24">
      <c r="D48" s="1"/>
      <c r="F48" s="21" t="s">
        <v>4001</v>
      </c>
      <c r="G48" s="2"/>
      <c r="H48" s="3">
        <f ca="1">INDEX($N$12:$N$37,MATCH($F48,$F$12:$F37,0))</f>
        <v>19000</v>
      </c>
      <c r="I48" s="25">
        <f ca="1">INDEX($I$12:$I$37,MATCH($F48,$F$12:$F37,0))</f>
        <v>49000</v>
      </c>
    </row>
    <row r="49" spans="4:9">
      <c r="D49" s="1"/>
      <c r="F49" s="21" t="s">
        <v>4013</v>
      </c>
      <c r="G49" s="2"/>
      <c r="H49" s="3">
        <f ca="1">INDEX($N$12:$N$37,MATCH($F49,$F$12:$F38,0))</f>
        <v>41000</v>
      </c>
      <c r="I49" s="25">
        <f ca="1">INDEX($I$12:$I$37,MATCH($F49,$F$12:$F38,0))</f>
        <v>73000</v>
      </c>
    </row>
    <row r="50" spans="4:9">
      <c r="F50" s="21" t="s">
        <v>3994</v>
      </c>
      <c r="G50" s="2"/>
      <c r="H50" s="3">
        <f ca="1">INDEX($N$12:$N$37,MATCH($F50,$F$12:$F39,0))</f>
        <v>46000</v>
      </c>
      <c r="I50" s="25">
        <f ca="1">INDEX($I$12:$I$37,MATCH($F50,$F$12:$F39,0))</f>
        <v>68000</v>
      </c>
    </row>
    <row r="51" spans="4:9">
      <c r="F51" s="21" t="s">
        <v>4003</v>
      </c>
      <c r="G51" s="2"/>
      <c r="H51" s="3">
        <f ca="1">INDEX($N$12:$N$37,MATCH($F51,$F$12:$F40,0))</f>
        <v>64000</v>
      </c>
      <c r="I51" s="25">
        <f ca="1">INDEX($I$12:$I$37,MATCH($F51,$F$12:$F40,0))</f>
        <v>123000</v>
      </c>
    </row>
    <row r="52" spans="4:9">
      <c r="F52" s="21" t="s">
        <v>4016</v>
      </c>
      <c r="G52" s="2"/>
      <c r="H52" s="3">
        <f ca="1">INDEX($N$12:$N$37,MATCH($F52,$F$12:$F41,0))</f>
        <v>64000</v>
      </c>
      <c r="I52" s="25">
        <f ca="1">INDEX($I$12:$I$37,MATCH($F52,$F$12:$F41,0))</f>
        <v>91000</v>
      </c>
    </row>
    <row r="53" spans="4:9">
      <c r="F53" s="21" t="s">
        <v>3995</v>
      </c>
      <c r="G53" s="2"/>
      <c r="H53" s="3">
        <f ca="1">INDEX($N$12:$N$37,MATCH($F53,$F$12:$F42,0))</f>
        <v>88000</v>
      </c>
      <c r="I53" s="25">
        <f ca="1">INDEX($I$12:$I$37,MATCH($F53,$F$12:$F42,0))</f>
        <v>78000</v>
      </c>
    </row>
    <row r="54" spans="4:9">
      <c r="F54" s="137" t="s">
        <v>3993</v>
      </c>
      <c r="G54" s="2"/>
      <c r="H54" s="3">
        <f ca="1">INDEX($N$12:$N$37,MATCH($F54,$F$12:$F45,0))</f>
        <v>116000</v>
      </c>
      <c r="I54" s="25">
        <f ca="1">INDEX($I$12:$I$37,MATCH($F54,$F$12:$F45,0))</f>
        <v>192000</v>
      </c>
    </row>
    <row r="55" spans="4:9" ht="15.75" customHeight="1">
      <c r="F55" s="137" t="s">
        <v>4018</v>
      </c>
      <c r="G55" s="2"/>
      <c r="H55" s="3">
        <f ca="1">INDEX($N$12:$N$37,MATCH($F55,$F$12:$F47,0))</f>
        <v>151000</v>
      </c>
      <c r="I55" s="25">
        <f ca="1">INDEX($I$12:$I$37,MATCH($F55,$F$12:$F47,0))</f>
        <v>139000</v>
      </c>
    </row>
    <row r="56" spans="4:9" ht="15.75" thickBot="1">
      <c r="F56" s="138" t="s">
        <v>3998</v>
      </c>
      <c r="G56" s="23"/>
      <c r="H56" s="39">
        <f ca="1">INDEX($N$12:$N$37,MATCH($F56,$F$12:$F48,0))</f>
        <v>174000</v>
      </c>
      <c r="I56" s="26">
        <f ca="1">INDEX($I$12:$I$37,MATCH($F56,$F$12:$F48,0))</f>
        <v>147000</v>
      </c>
    </row>
  </sheetData>
  <mergeCells count="1">
    <mergeCell ref="F10:F1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1"/>
  </sheetPr>
  <dimension ref="A1"/>
  <sheetViews>
    <sheetView workbookViewId="0">
      <selection activeCell="F24" sqref="F24"/>
    </sheetView>
  </sheetViews>
  <sheetFormatPr defaultColWidth="11.42578125" defaultRowHeight="15"/>
  <sheetData/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1"/>
  </sheetPr>
  <dimension ref="B2:N28"/>
  <sheetViews>
    <sheetView workbookViewId="0">
      <selection activeCell="M3" sqref="M3:M28"/>
    </sheetView>
  </sheetViews>
  <sheetFormatPr defaultColWidth="11.42578125" defaultRowHeight="15"/>
  <cols>
    <col min="3" max="3" width="40.42578125" customWidth="1"/>
  </cols>
  <sheetData>
    <row r="2" spans="2:14">
      <c r="B2" s="100" t="s">
        <v>16</v>
      </c>
      <c r="C2" s="102"/>
      <c r="D2" s="102"/>
      <c r="I2" s="100" t="s">
        <v>58</v>
      </c>
      <c r="J2" s="101"/>
      <c r="M2" s="100" t="s">
        <v>4019</v>
      </c>
      <c r="N2" s="101"/>
    </row>
    <row r="3" spans="2:14">
      <c r="B3" s="98">
        <v>1</v>
      </c>
      <c r="C3" s="99" t="s">
        <v>79</v>
      </c>
      <c r="D3" s="99" t="s">
        <v>17</v>
      </c>
      <c r="I3" s="2">
        <v>1</v>
      </c>
      <c r="J3" s="2" t="s">
        <v>59</v>
      </c>
      <c r="M3" s="115">
        <v>11</v>
      </c>
      <c r="N3" s="115" t="s">
        <v>3993</v>
      </c>
    </row>
    <row r="4" spans="2:14">
      <c r="B4" s="98">
        <v>2</v>
      </c>
      <c r="C4" s="99" t="s">
        <v>80</v>
      </c>
      <c r="D4" s="99" t="s">
        <v>18</v>
      </c>
      <c r="I4" s="2">
        <v>2</v>
      </c>
      <c r="J4" s="2" t="s">
        <v>60</v>
      </c>
      <c r="M4" s="115">
        <v>12</v>
      </c>
      <c r="N4" s="115" t="s">
        <v>3994</v>
      </c>
    </row>
    <row r="5" spans="2:14">
      <c r="B5" s="98">
        <v>3</v>
      </c>
      <c r="C5" s="99" t="s">
        <v>81</v>
      </c>
      <c r="D5" s="99" t="s">
        <v>19</v>
      </c>
      <c r="I5" s="2">
        <v>3</v>
      </c>
      <c r="J5" s="2" t="s">
        <v>61</v>
      </c>
      <c r="M5" s="115">
        <v>21</v>
      </c>
      <c r="N5" s="115" t="s">
        <v>3995</v>
      </c>
    </row>
    <row r="6" spans="2:14">
      <c r="B6" s="98">
        <v>4</v>
      </c>
      <c r="C6" s="99" t="s">
        <v>82</v>
      </c>
      <c r="D6" s="99" t="s">
        <v>33</v>
      </c>
      <c r="I6" s="2">
        <v>4</v>
      </c>
      <c r="J6" s="2" t="s">
        <v>62</v>
      </c>
      <c r="M6" s="115">
        <v>22</v>
      </c>
      <c r="N6" s="115" t="s">
        <v>3996</v>
      </c>
    </row>
    <row r="7" spans="2:14">
      <c r="B7" s="98">
        <v>5</v>
      </c>
      <c r="C7" t="s">
        <v>90</v>
      </c>
      <c r="D7" s="99" t="s">
        <v>32</v>
      </c>
      <c r="I7" s="2">
        <v>5</v>
      </c>
      <c r="J7" s="2" t="s">
        <v>63</v>
      </c>
      <c r="M7" s="115">
        <v>23</v>
      </c>
      <c r="N7" s="115" t="s">
        <v>3997</v>
      </c>
    </row>
    <row r="8" spans="2:14">
      <c r="B8" s="98">
        <v>6</v>
      </c>
      <c r="C8" s="99" t="s">
        <v>83</v>
      </c>
      <c r="D8" s="99" t="s">
        <v>20</v>
      </c>
      <c r="I8" s="2">
        <v>6</v>
      </c>
      <c r="J8" s="2" t="s">
        <v>64</v>
      </c>
      <c r="M8" s="115">
        <v>24</v>
      </c>
      <c r="N8" s="115" t="s">
        <v>3998</v>
      </c>
    </row>
    <row r="9" spans="2:14">
      <c r="B9" s="98">
        <v>7</v>
      </c>
      <c r="C9" t="s">
        <v>91</v>
      </c>
      <c r="D9" s="99" t="s">
        <v>21</v>
      </c>
      <c r="I9" s="2">
        <v>7</v>
      </c>
      <c r="J9" s="2" t="s">
        <v>65</v>
      </c>
      <c r="M9" s="115">
        <v>31</v>
      </c>
      <c r="N9" s="115" t="s">
        <v>3999</v>
      </c>
    </row>
    <row r="10" spans="2:14">
      <c r="B10" s="98">
        <v>8</v>
      </c>
      <c r="C10" t="s">
        <v>92</v>
      </c>
      <c r="D10" s="99" t="s">
        <v>22</v>
      </c>
      <c r="I10" s="2">
        <v>8</v>
      </c>
      <c r="J10" s="2" t="s">
        <v>66</v>
      </c>
      <c r="M10" s="115">
        <v>32</v>
      </c>
      <c r="N10" s="115" t="s">
        <v>4000</v>
      </c>
    </row>
    <row r="11" spans="2:14">
      <c r="B11" s="98">
        <v>9</v>
      </c>
      <c r="C11" t="s">
        <v>93</v>
      </c>
      <c r="D11" s="99" t="s">
        <v>23</v>
      </c>
      <c r="I11" s="2">
        <v>9</v>
      </c>
      <c r="J11" s="2" t="s">
        <v>101</v>
      </c>
      <c r="M11" s="115">
        <v>33</v>
      </c>
      <c r="N11" s="115" t="s">
        <v>4001</v>
      </c>
    </row>
    <row r="12" spans="2:14">
      <c r="B12" s="98">
        <v>10</v>
      </c>
      <c r="C12" t="s">
        <v>94</v>
      </c>
      <c r="D12" s="99" t="s">
        <v>24</v>
      </c>
      <c r="M12" s="115">
        <v>34</v>
      </c>
      <c r="N12" s="115" t="s">
        <v>4002</v>
      </c>
    </row>
    <row r="13" spans="2:14">
      <c r="B13" s="98">
        <v>11</v>
      </c>
      <c r="C13" s="99" t="s">
        <v>84</v>
      </c>
      <c r="D13" s="99" t="s">
        <v>25</v>
      </c>
      <c r="M13" s="115">
        <v>35</v>
      </c>
      <c r="N13" s="115" t="s">
        <v>4003</v>
      </c>
    </row>
    <row r="14" spans="2:14">
      <c r="B14" s="98">
        <v>12</v>
      </c>
      <c r="C14" t="s">
        <v>95</v>
      </c>
      <c r="D14" s="99" t="s">
        <v>26</v>
      </c>
      <c r="M14" s="115">
        <v>41</v>
      </c>
      <c r="N14" s="115" t="s">
        <v>4004</v>
      </c>
    </row>
    <row r="15" spans="2:14">
      <c r="B15" s="98">
        <v>13</v>
      </c>
      <c r="C15" t="s">
        <v>96</v>
      </c>
      <c r="D15" s="99" t="s">
        <v>34</v>
      </c>
      <c r="M15" s="115">
        <v>42</v>
      </c>
      <c r="N15" s="115" t="s">
        <v>4005</v>
      </c>
    </row>
    <row r="16" spans="2:14">
      <c r="B16" s="98">
        <v>14</v>
      </c>
      <c r="C16" t="s">
        <v>97</v>
      </c>
      <c r="D16" s="99" t="s">
        <v>27</v>
      </c>
      <c r="M16" s="115">
        <v>51</v>
      </c>
      <c r="N16" s="115" t="s">
        <v>4006</v>
      </c>
    </row>
    <row r="17" spans="2:14">
      <c r="B17" s="98">
        <v>15</v>
      </c>
      <c r="C17" t="s">
        <v>100</v>
      </c>
      <c r="D17" s="99" t="s">
        <v>35</v>
      </c>
      <c r="M17" s="115">
        <v>52</v>
      </c>
      <c r="N17" s="115" t="s">
        <v>4007</v>
      </c>
    </row>
    <row r="18" spans="2:14">
      <c r="B18" s="98">
        <v>16</v>
      </c>
      <c r="C18" s="99" t="s">
        <v>85</v>
      </c>
      <c r="D18" s="99" t="s">
        <v>28</v>
      </c>
      <c r="M18" s="115">
        <v>53</v>
      </c>
      <c r="N18" s="115" t="s">
        <v>4008</v>
      </c>
    </row>
    <row r="19" spans="2:14">
      <c r="B19" s="98">
        <v>17</v>
      </c>
      <c r="C19" t="s">
        <v>98</v>
      </c>
      <c r="D19" s="99" t="s">
        <v>29</v>
      </c>
      <c r="M19" s="115">
        <v>54</v>
      </c>
      <c r="N19" s="115" t="s">
        <v>4009</v>
      </c>
    </row>
    <row r="20" spans="2:14">
      <c r="B20" s="98">
        <v>18</v>
      </c>
      <c r="C20" t="s">
        <v>160</v>
      </c>
      <c r="D20" s="99" t="s">
        <v>30</v>
      </c>
      <c r="M20" s="115">
        <v>61</v>
      </c>
      <c r="N20" s="115" t="s">
        <v>4010</v>
      </c>
    </row>
    <row r="21" spans="2:14">
      <c r="B21" s="98">
        <v>19</v>
      </c>
      <c r="C21" t="s">
        <v>99</v>
      </c>
      <c r="D21" s="99" t="s">
        <v>31</v>
      </c>
      <c r="M21" s="115">
        <v>62</v>
      </c>
      <c r="N21" s="115" t="s">
        <v>4011</v>
      </c>
    </row>
    <row r="22" spans="2:14">
      <c r="B22" s="98">
        <v>20</v>
      </c>
      <c r="C22" s="99" t="s">
        <v>86</v>
      </c>
      <c r="D22" s="99" t="s">
        <v>36</v>
      </c>
      <c r="M22" s="115">
        <v>63</v>
      </c>
      <c r="N22" s="115" t="s">
        <v>4012</v>
      </c>
    </row>
    <row r="23" spans="2:14">
      <c r="B23" s="98">
        <v>21</v>
      </c>
      <c r="C23" s="99" t="s">
        <v>87</v>
      </c>
      <c r="D23" s="99" t="s">
        <v>37</v>
      </c>
      <c r="M23" s="115">
        <v>71</v>
      </c>
      <c r="N23" s="115" t="s">
        <v>4013</v>
      </c>
    </row>
    <row r="24" spans="2:14">
      <c r="M24" s="115">
        <v>72</v>
      </c>
      <c r="N24" s="115" t="s">
        <v>4014</v>
      </c>
    </row>
    <row r="25" spans="2:14">
      <c r="M25" s="115">
        <v>81</v>
      </c>
      <c r="N25" s="115" t="s">
        <v>4015</v>
      </c>
    </row>
    <row r="26" spans="2:14">
      <c r="M26" s="115">
        <v>82</v>
      </c>
      <c r="N26" s="115" t="s">
        <v>4016</v>
      </c>
    </row>
    <row r="27" spans="2:14">
      <c r="M27" s="115">
        <v>91</v>
      </c>
      <c r="N27" s="115" t="s">
        <v>4017</v>
      </c>
    </row>
    <row r="28" spans="2:14">
      <c r="M28" s="115">
        <v>92</v>
      </c>
      <c r="N28" s="115" t="s">
        <v>4018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1"/>
  </sheetPr>
  <dimension ref="A1:I59"/>
  <sheetViews>
    <sheetView workbookViewId="0">
      <selection activeCell="G17" sqref="A1:I902"/>
    </sheetView>
  </sheetViews>
  <sheetFormatPr defaultColWidth="11.42578125" defaultRowHeight="15"/>
  <sheetData>
    <row r="1" spans="1:9">
      <c r="A1" t="s">
        <v>167</v>
      </c>
      <c r="B1" t="s">
        <v>168</v>
      </c>
      <c r="C1" t="s">
        <v>169</v>
      </c>
      <c r="D1" t="s">
        <v>170</v>
      </c>
      <c r="E1" t="s">
        <v>171</v>
      </c>
      <c r="F1" t="s">
        <v>172</v>
      </c>
      <c r="G1" t="s">
        <v>173</v>
      </c>
      <c r="H1" t="s">
        <v>174</v>
      </c>
      <c r="I1" t="s">
        <v>175</v>
      </c>
    </row>
    <row r="2" spans="1:9">
      <c r="A2" t="s">
        <v>176</v>
      </c>
      <c r="B2">
        <v>2015</v>
      </c>
      <c r="C2" t="s">
        <v>177</v>
      </c>
      <c r="D2" t="s">
        <v>178</v>
      </c>
      <c r="E2" t="s">
        <v>179</v>
      </c>
      <c r="F2">
        <v>1</v>
      </c>
      <c r="G2">
        <v>846.58318144920599</v>
      </c>
      <c r="H2">
        <v>2.0437359493153499E-4</v>
      </c>
      <c r="I2">
        <v>1.7356993277859399E-4</v>
      </c>
    </row>
    <row r="3" spans="1:9">
      <c r="A3" t="s">
        <v>180</v>
      </c>
      <c r="B3">
        <v>2015</v>
      </c>
      <c r="C3" t="s">
        <v>177</v>
      </c>
      <c r="D3" t="s">
        <v>178</v>
      </c>
      <c r="E3" t="s">
        <v>181</v>
      </c>
      <c r="F3">
        <v>3375</v>
      </c>
      <c r="G3">
        <v>3355871.61233444</v>
      </c>
      <c r="H3">
        <v>0.68976088289393001</v>
      </c>
      <c r="I3">
        <v>0.68803446953597203</v>
      </c>
    </row>
    <row r="4" spans="1:9">
      <c r="A4" t="s">
        <v>182</v>
      </c>
      <c r="B4">
        <v>2015</v>
      </c>
      <c r="C4" t="s">
        <v>177</v>
      </c>
      <c r="D4" t="s">
        <v>178</v>
      </c>
      <c r="E4" t="s">
        <v>183</v>
      </c>
      <c r="F4">
        <v>6</v>
      </c>
      <c r="G4">
        <v>5678.0932573967002</v>
      </c>
      <c r="H4">
        <v>1.2262415695892101E-3</v>
      </c>
      <c r="I4">
        <v>1.16414581176754E-3</v>
      </c>
    </row>
    <row r="5" spans="1:9">
      <c r="A5" t="s">
        <v>184</v>
      </c>
      <c r="B5">
        <v>2015</v>
      </c>
      <c r="C5" t="s">
        <v>177</v>
      </c>
      <c r="D5" t="s">
        <v>178</v>
      </c>
      <c r="E5" t="s">
        <v>185</v>
      </c>
      <c r="F5">
        <v>1511</v>
      </c>
      <c r="G5">
        <v>1515079.7112267199</v>
      </c>
      <c r="H5">
        <v>0.30880850194154902</v>
      </c>
      <c r="I5">
        <v>0.31062781471948198</v>
      </c>
    </row>
    <row r="6" spans="1:9">
      <c r="A6" t="s">
        <v>186</v>
      </c>
      <c r="B6">
        <v>2015</v>
      </c>
      <c r="C6" t="s">
        <v>177</v>
      </c>
      <c r="D6" t="s">
        <v>187</v>
      </c>
      <c r="E6" t="s">
        <v>179</v>
      </c>
      <c r="F6">
        <v>2</v>
      </c>
      <c r="G6">
        <v>1818.5161245454699</v>
      </c>
      <c r="H6">
        <v>6.0299083453931503E-5</v>
      </c>
      <c r="I6">
        <v>7.0077922203038706E-5</v>
      </c>
    </row>
    <row r="7" spans="1:9">
      <c r="A7" t="s">
        <v>188</v>
      </c>
      <c r="B7">
        <v>2015</v>
      </c>
      <c r="C7" t="s">
        <v>177</v>
      </c>
      <c r="D7" t="s">
        <v>187</v>
      </c>
      <c r="E7" t="s">
        <v>181</v>
      </c>
      <c r="F7">
        <v>23251</v>
      </c>
      <c r="G7">
        <v>18077922.880838498</v>
      </c>
      <c r="H7">
        <v>0.701006994693681</v>
      </c>
      <c r="I7">
        <v>0.69664670889436597</v>
      </c>
    </row>
    <row r="8" spans="1:9">
      <c r="A8" t="s">
        <v>189</v>
      </c>
      <c r="B8">
        <v>2015</v>
      </c>
      <c r="C8" t="s">
        <v>177</v>
      </c>
      <c r="D8" t="s">
        <v>187</v>
      </c>
      <c r="E8" t="s">
        <v>183</v>
      </c>
      <c r="F8">
        <v>27</v>
      </c>
      <c r="G8">
        <v>22091.425227459102</v>
      </c>
      <c r="H8">
        <v>8.1403762662807504E-4</v>
      </c>
      <c r="I8">
        <v>8.5131011902964398E-4</v>
      </c>
    </row>
    <row r="9" spans="1:9">
      <c r="A9" t="s">
        <v>190</v>
      </c>
      <c r="B9">
        <v>2015</v>
      </c>
      <c r="C9" t="s">
        <v>177</v>
      </c>
      <c r="D9" t="s">
        <v>187</v>
      </c>
      <c r="E9" t="s">
        <v>185</v>
      </c>
      <c r="F9">
        <v>9888</v>
      </c>
      <c r="G9">
        <v>7848082.1778094601</v>
      </c>
      <c r="H9">
        <v>0.29811866859623698</v>
      </c>
      <c r="I9">
        <v>0.30243190306440099</v>
      </c>
    </row>
    <row r="10" spans="1:9">
      <c r="A10" t="s">
        <v>191</v>
      </c>
      <c r="B10">
        <v>2016</v>
      </c>
      <c r="C10" t="s">
        <v>177</v>
      </c>
      <c r="D10" t="s">
        <v>178</v>
      </c>
      <c r="E10" t="s">
        <v>181</v>
      </c>
      <c r="F10">
        <v>3106</v>
      </c>
      <c r="G10">
        <v>3508483.2252687402</v>
      </c>
      <c r="H10">
        <v>0.69688131029840705</v>
      </c>
      <c r="I10">
        <v>0.69307561608044599</v>
      </c>
    </row>
    <row r="11" spans="1:9">
      <c r="A11" t="s">
        <v>192</v>
      </c>
      <c r="B11">
        <v>2016</v>
      </c>
      <c r="C11" t="s">
        <v>177</v>
      </c>
      <c r="D11" t="s">
        <v>178</v>
      </c>
      <c r="E11" t="s">
        <v>183</v>
      </c>
      <c r="F11">
        <v>9</v>
      </c>
      <c r="G11">
        <v>9318.1269639298207</v>
      </c>
      <c r="H11">
        <v>2.0192954902400698E-3</v>
      </c>
      <c r="I11">
        <v>1.84072893372514E-3</v>
      </c>
    </row>
    <row r="12" spans="1:9">
      <c r="A12" t="s">
        <v>193</v>
      </c>
      <c r="B12">
        <v>2016</v>
      </c>
      <c r="C12" t="s">
        <v>177</v>
      </c>
      <c r="D12" t="s">
        <v>178</v>
      </c>
      <c r="E12" t="s">
        <v>185</v>
      </c>
      <c r="F12">
        <v>1342</v>
      </c>
      <c r="G12">
        <v>1544392.6477673301</v>
      </c>
      <c r="H12">
        <v>0.30109939421135301</v>
      </c>
      <c r="I12">
        <v>0.30508365498582901</v>
      </c>
    </row>
    <row r="13" spans="1:9">
      <c r="A13" t="s">
        <v>194</v>
      </c>
      <c r="B13">
        <v>2016</v>
      </c>
      <c r="C13" t="s">
        <v>177</v>
      </c>
      <c r="D13" t="s">
        <v>187</v>
      </c>
      <c r="E13" t="s">
        <v>181</v>
      </c>
      <c r="F13">
        <v>21220</v>
      </c>
      <c r="G13">
        <v>18499816.712506901</v>
      </c>
      <c r="H13">
        <v>0.703161243289814</v>
      </c>
      <c r="I13">
        <v>0.69982302293429299</v>
      </c>
    </row>
    <row r="14" spans="1:9">
      <c r="A14" t="s">
        <v>195</v>
      </c>
      <c r="B14">
        <v>2016</v>
      </c>
      <c r="C14" t="s">
        <v>177</v>
      </c>
      <c r="D14" t="s">
        <v>187</v>
      </c>
      <c r="E14" t="s">
        <v>183</v>
      </c>
      <c r="F14">
        <v>27</v>
      </c>
      <c r="G14">
        <v>22766.625884219</v>
      </c>
      <c r="H14">
        <v>8.9469149711710505E-4</v>
      </c>
      <c r="I14">
        <v>8.6123063789799402E-4</v>
      </c>
    </row>
    <row r="15" spans="1:9">
      <c r="A15" t="s">
        <v>196</v>
      </c>
      <c r="B15">
        <v>2016</v>
      </c>
      <c r="C15" t="s">
        <v>177</v>
      </c>
      <c r="D15" t="s">
        <v>187</v>
      </c>
      <c r="E15" t="s">
        <v>185</v>
      </c>
      <c r="F15">
        <v>8931</v>
      </c>
      <c r="G15">
        <v>7912409.6616088897</v>
      </c>
      <c r="H15">
        <v>0.29594406521306899</v>
      </c>
      <c r="I15">
        <v>0.299315746427809</v>
      </c>
    </row>
    <row r="16" spans="1:9">
      <c r="A16" t="s">
        <v>197</v>
      </c>
      <c r="B16">
        <v>2017</v>
      </c>
      <c r="C16" t="s">
        <v>177</v>
      </c>
      <c r="D16" t="s">
        <v>178</v>
      </c>
      <c r="E16" t="s">
        <v>181</v>
      </c>
      <c r="F16">
        <v>3233</v>
      </c>
      <c r="G16">
        <v>3608741.2072099098</v>
      </c>
      <c r="H16">
        <v>0.69691743910325499</v>
      </c>
      <c r="I16">
        <v>0.69292971053851204</v>
      </c>
    </row>
    <row r="17" spans="1:9">
      <c r="A17" t="s">
        <v>198</v>
      </c>
      <c r="B17">
        <v>2017</v>
      </c>
      <c r="C17" t="s">
        <v>177</v>
      </c>
      <c r="D17" t="s">
        <v>178</v>
      </c>
      <c r="E17" t="s">
        <v>183</v>
      </c>
      <c r="F17">
        <v>2</v>
      </c>
      <c r="G17">
        <v>1933.0167928666001</v>
      </c>
      <c r="H17">
        <v>4.3112739814615201E-4</v>
      </c>
      <c r="I17">
        <v>3.7116675589567302E-4</v>
      </c>
    </row>
    <row r="18" spans="1:9">
      <c r="A18" t="s">
        <v>199</v>
      </c>
      <c r="B18">
        <v>2017</v>
      </c>
      <c r="C18" t="s">
        <v>177</v>
      </c>
      <c r="D18" t="s">
        <v>178</v>
      </c>
      <c r="E18" t="s">
        <v>185</v>
      </c>
      <c r="F18">
        <v>1404</v>
      </c>
      <c r="G18">
        <v>1597272.7759972201</v>
      </c>
      <c r="H18">
        <v>0.30265143349859902</v>
      </c>
      <c r="I18">
        <v>0.30669912270559202</v>
      </c>
    </row>
    <row r="19" spans="1:9">
      <c r="A19" t="s">
        <v>200</v>
      </c>
      <c r="B19">
        <v>2017</v>
      </c>
      <c r="C19" t="s">
        <v>177</v>
      </c>
      <c r="D19" t="s">
        <v>187</v>
      </c>
      <c r="E19" t="s">
        <v>179</v>
      </c>
      <c r="F19">
        <v>2</v>
      </c>
      <c r="G19">
        <v>1740.3247048466001</v>
      </c>
      <c r="H19">
        <v>6.5515772922330995E-5</v>
      </c>
      <c r="I19">
        <v>6.53672076438997E-5</v>
      </c>
    </row>
    <row r="20" spans="1:9">
      <c r="A20" t="s">
        <v>201</v>
      </c>
      <c r="B20">
        <v>2017</v>
      </c>
      <c r="C20" t="s">
        <v>177</v>
      </c>
      <c r="D20" t="s">
        <v>187</v>
      </c>
      <c r="E20" t="s">
        <v>181</v>
      </c>
      <c r="F20">
        <v>21653</v>
      </c>
      <c r="G20">
        <v>18806254.724831302</v>
      </c>
      <c r="H20">
        <v>0.70930651554361701</v>
      </c>
      <c r="I20">
        <v>0.70636953792509305</v>
      </c>
    </row>
    <row r="21" spans="1:9">
      <c r="A21" t="s">
        <v>202</v>
      </c>
      <c r="B21">
        <v>2017</v>
      </c>
      <c r="C21" t="s">
        <v>177</v>
      </c>
      <c r="D21" t="s">
        <v>187</v>
      </c>
      <c r="E21" t="s">
        <v>183</v>
      </c>
      <c r="F21">
        <v>17</v>
      </c>
      <c r="G21">
        <v>14015.6107734904</v>
      </c>
      <c r="H21">
        <v>5.5688406983981395E-4</v>
      </c>
      <c r="I21">
        <v>5.2643126718561104E-4</v>
      </c>
    </row>
    <row r="22" spans="1:9">
      <c r="A22" t="s">
        <v>203</v>
      </c>
      <c r="B22">
        <v>2017</v>
      </c>
      <c r="C22" t="s">
        <v>177</v>
      </c>
      <c r="D22" t="s">
        <v>187</v>
      </c>
      <c r="E22" t="s">
        <v>185</v>
      </c>
      <c r="F22">
        <v>8855</v>
      </c>
      <c r="G22">
        <v>7801808.33969035</v>
      </c>
      <c r="H22">
        <v>0.29007108461362102</v>
      </c>
      <c r="I22">
        <v>0.29303866360007702</v>
      </c>
    </row>
    <row r="23" spans="1:9">
      <c r="A23" t="s">
        <v>204</v>
      </c>
      <c r="B23">
        <v>2018</v>
      </c>
      <c r="C23" t="s">
        <v>177</v>
      </c>
      <c r="D23" t="s">
        <v>178</v>
      </c>
      <c r="E23" t="s">
        <v>181</v>
      </c>
      <c r="F23">
        <v>3144</v>
      </c>
      <c r="G23">
        <v>3776431.0228154901</v>
      </c>
      <c r="H23">
        <v>0.71895723759432895</v>
      </c>
      <c r="I23">
        <v>0.71951014550040904</v>
      </c>
    </row>
    <row r="24" spans="1:9">
      <c r="A24" t="s">
        <v>205</v>
      </c>
      <c r="B24">
        <v>2018</v>
      </c>
      <c r="C24" t="s">
        <v>177</v>
      </c>
      <c r="D24" t="s">
        <v>178</v>
      </c>
      <c r="E24" t="s">
        <v>183</v>
      </c>
      <c r="F24">
        <v>9</v>
      </c>
      <c r="G24">
        <v>11956.600703129599</v>
      </c>
      <c r="H24">
        <v>2.0580836954036102E-3</v>
      </c>
      <c r="I24">
        <v>2.2780491579547598E-3</v>
      </c>
    </row>
    <row r="25" spans="1:9">
      <c r="A25" t="s">
        <v>206</v>
      </c>
      <c r="B25">
        <v>2018</v>
      </c>
      <c r="C25" t="s">
        <v>177</v>
      </c>
      <c r="D25" t="s">
        <v>178</v>
      </c>
      <c r="E25" t="s">
        <v>185</v>
      </c>
      <c r="F25">
        <v>1220</v>
      </c>
      <c r="G25">
        <v>1460226.3764813801</v>
      </c>
      <c r="H25">
        <v>0.278984678710268</v>
      </c>
      <c r="I25">
        <v>0.27821180534163598</v>
      </c>
    </row>
    <row r="26" spans="1:9">
      <c r="A26" t="s">
        <v>207</v>
      </c>
      <c r="B26">
        <v>2018</v>
      </c>
      <c r="C26" t="s">
        <v>177</v>
      </c>
      <c r="D26" t="s">
        <v>187</v>
      </c>
      <c r="E26" t="s">
        <v>179</v>
      </c>
      <c r="F26">
        <v>4</v>
      </c>
      <c r="G26">
        <v>4688.8647770397702</v>
      </c>
      <c r="H26">
        <v>1.3109166584734401E-4</v>
      </c>
      <c r="I26">
        <v>1.74135565124634E-4</v>
      </c>
    </row>
    <row r="27" spans="1:9">
      <c r="A27" t="s">
        <v>208</v>
      </c>
      <c r="B27">
        <v>2018</v>
      </c>
      <c r="C27" t="s">
        <v>177</v>
      </c>
      <c r="D27" t="s">
        <v>187</v>
      </c>
      <c r="E27" t="s">
        <v>181</v>
      </c>
      <c r="F27">
        <v>21882</v>
      </c>
      <c r="G27">
        <v>19208418.371060699</v>
      </c>
      <c r="H27">
        <v>0.71713695801789401</v>
      </c>
      <c r="I27">
        <v>0.71336431039215897</v>
      </c>
    </row>
    <row r="28" spans="1:9">
      <c r="A28" t="s">
        <v>209</v>
      </c>
      <c r="B28">
        <v>2018</v>
      </c>
      <c r="C28" t="s">
        <v>177</v>
      </c>
      <c r="D28" t="s">
        <v>187</v>
      </c>
      <c r="E28" t="s">
        <v>183</v>
      </c>
      <c r="F28">
        <v>23</v>
      </c>
      <c r="G28">
        <v>19069.146312018202</v>
      </c>
      <c r="H28">
        <v>7.5377707862222696E-4</v>
      </c>
      <c r="I28">
        <v>7.0819200966252703E-4</v>
      </c>
    </row>
    <row r="29" spans="1:9">
      <c r="A29" t="s">
        <v>210</v>
      </c>
      <c r="B29">
        <v>2018</v>
      </c>
      <c r="C29" t="s">
        <v>177</v>
      </c>
      <c r="D29" t="s">
        <v>187</v>
      </c>
      <c r="E29" t="s">
        <v>185</v>
      </c>
      <c r="F29">
        <v>8604</v>
      </c>
      <c r="G29">
        <v>7694343.6178502701</v>
      </c>
      <c r="H29">
        <v>0.28197817323763602</v>
      </c>
      <c r="I29">
        <v>0.28575336203305401</v>
      </c>
    </row>
    <row r="30" spans="1:9">
      <c r="A30" t="s">
        <v>211</v>
      </c>
      <c r="B30">
        <v>2019</v>
      </c>
      <c r="C30" t="s">
        <v>177</v>
      </c>
      <c r="D30" t="s">
        <v>178</v>
      </c>
      <c r="E30" t="s">
        <v>179</v>
      </c>
      <c r="F30">
        <v>2</v>
      </c>
      <c r="G30">
        <v>2460.5296979290401</v>
      </c>
      <c r="H30">
        <v>5.2507219742714605E-4</v>
      </c>
      <c r="I30">
        <v>4.6990472687874902E-4</v>
      </c>
    </row>
    <row r="31" spans="1:9">
      <c r="A31" t="s">
        <v>212</v>
      </c>
      <c r="B31">
        <v>2019</v>
      </c>
      <c r="C31" t="s">
        <v>177</v>
      </c>
      <c r="D31" t="s">
        <v>178</v>
      </c>
      <c r="E31" t="s">
        <v>181</v>
      </c>
      <c r="F31">
        <v>2705</v>
      </c>
      <c r="G31">
        <v>3699077.8531109099</v>
      </c>
      <c r="H31">
        <v>0.71016014702021502</v>
      </c>
      <c r="I31">
        <v>0.70643901178364998</v>
      </c>
    </row>
    <row r="32" spans="1:9">
      <c r="A32" t="s">
        <v>213</v>
      </c>
      <c r="B32">
        <v>2019</v>
      </c>
      <c r="C32" t="s">
        <v>177</v>
      </c>
      <c r="D32" t="s">
        <v>178</v>
      </c>
      <c r="E32" t="s">
        <v>183</v>
      </c>
      <c r="F32">
        <v>7</v>
      </c>
      <c r="G32">
        <v>9572.7747158455495</v>
      </c>
      <c r="H32">
        <v>1.8377526909950099E-3</v>
      </c>
      <c r="I32">
        <v>1.82818036787253E-3</v>
      </c>
    </row>
    <row r="33" spans="1:9">
      <c r="A33" t="s">
        <v>214</v>
      </c>
      <c r="B33">
        <v>2019</v>
      </c>
      <c r="C33" t="s">
        <v>177</v>
      </c>
      <c r="D33" t="s">
        <v>178</v>
      </c>
      <c r="E33" t="s">
        <v>185</v>
      </c>
      <c r="F33">
        <v>1095</v>
      </c>
      <c r="G33">
        <v>1525119.84247531</v>
      </c>
      <c r="H33">
        <v>0.287477028091363</v>
      </c>
      <c r="I33">
        <v>0.29126290312159903</v>
      </c>
    </row>
    <row r="34" spans="1:9">
      <c r="A34" t="s">
        <v>215</v>
      </c>
      <c r="B34">
        <v>2019</v>
      </c>
      <c r="C34" t="s">
        <v>177</v>
      </c>
      <c r="D34" t="s">
        <v>187</v>
      </c>
      <c r="E34" t="s">
        <v>179</v>
      </c>
      <c r="F34">
        <v>15</v>
      </c>
      <c r="G34">
        <v>13366.099281716</v>
      </c>
      <c r="H34">
        <v>5.0295064377682401E-4</v>
      </c>
      <c r="I34">
        <v>4.8852525284049601E-4</v>
      </c>
    </row>
    <row r="35" spans="1:9">
      <c r="A35" t="s">
        <v>216</v>
      </c>
      <c r="B35">
        <v>2019</v>
      </c>
      <c r="C35" t="s">
        <v>177</v>
      </c>
      <c r="D35" t="s">
        <v>187</v>
      </c>
      <c r="E35" t="s">
        <v>181</v>
      </c>
      <c r="F35">
        <v>21452</v>
      </c>
      <c r="G35">
        <v>19564705.0163613</v>
      </c>
      <c r="H35">
        <v>0.71928648068669498</v>
      </c>
      <c r="I35">
        <v>0.71508166020748898</v>
      </c>
    </row>
    <row r="36" spans="1:9">
      <c r="A36" t="s">
        <v>217</v>
      </c>
      <c r="B36">
        <v>2019</v>
      </c>
      <c r="C36" t="s">
        <v>177</v>
      </c>
      <c r="D36" t="s">
        <v>187</v>
      </c>
      <c r="E36" t="s">
        <v>183</v>
      </c>
      <c r="F36">
        <v>25</v>
      </c>
      <c r="G36">
        <v>21464.031663346999</v>
      </c>
      <c r="H36">
        <v>8.3825107296137298E-4</v>
      </c>
      <c r="I36">
        <v>7.8450124260686998E-4</v>
      </c>
    </row>
    <row r="37" spans="1:9">
      <c r="A37" t="s">
        <v>218</v>
      </c>
      <c r="B37">
        <v>2019</v>
      </c>
      <c r="C37" t="s">
        <v>177</v>
      </c>
      <c r="D37" t="s">
        <v>187</v>
      </c>
      <c r="E37" t="s">
        <v>185</v>
      </c>
      <c r="F37">
        <v>8332</v>
      </c>
      <c r="G37">
        <v>7760563.8526936797</v>
      </c>
      <c r="H37">
        <v>0.279372317596566</v>
      </c>
      <c r="I37">
        <v>0.28364531329706399</v>
      </c>
    </row>
    <row r="38" spans="1:9">
      <c r="A38" t="s">
        <v>219</v>
      </c>
      <c r="B38">
        <v>2020</v>
      </c>
      <c r="C38" t="s">
        <v>220</v>
      </c>
      <c r="D38" t="s">
        <v>178</v>
      </c>
      <c r="E38" t="s">
        <v>179</v>
      </c>
      <c r="F38">
        <v>1</v>
      </c>
      <c r="G38">
        <v>1659.02592599532</v>
      </c>
      <c r="H38">
        <v>3.3344448149383099E-4</v>
      </c>
      <c r="I38">
        <v>3.11007025761124E-4</v>
      </c>
    </row>
    <row r="39" spans="1:9">
      <c r="A39" t="s">
        <v>221</v>
      </c>
      <c r="B39">
        <v>2020</v>
      </c>
      <c r="C39" t="s">
        <v>220</v>
      </c>
      <c r="D39" t="s">
        <v>178</v>
      </c>
      <c r="E39" t="s">
        <v>181</v>
      </c>
      <c r="F39">
        <v>2194</v>
      </c>
      <c r="G39">
        <v>3873749.5817952198</v>
      </c>
      <c r="H39">
        <v>0.73157719239746599</v>
      </c>
      <c r="I39">
        <v>0.72618716627634705</v>
      </c>
    </row>
    <row r="40" spans="1:9">
      <c r="A40" t="s">
        <v>222</v>
      </c>
      <c r="B40">
        <v>2020</v>
      </c>
      <c r="C40" t="s">
        <v>220</v>
      </c>
      <c r="D40" t="s">
        <v>178</v>
      </c>
      <c r="E40" t="s">
        <v>183</v>
      </c>
      <c r="F40">
        <v>2</v>
      </c>
      <c r="G40">
        <v>4078.9384413427001</v>
      </c>
      <c r="H40">
        <v>6.6688896298766295E-4</v>
      </c>
      <c r="I40">
        <v>7.6465261514441804E-4</v>
      </c>
    </row>
    <row r="41" spans="1:9">
      <c r="A41" t="s">
        <v>223</v>
      </c>
      <c r="B41">
        <v>2020</v>
      </c>
      <c r="C41" t="s">
        <v>220</v>
      </c>
      <c r="D41" t="s">
        <v>178</v>
      </c>
      <c r="E41" t="s">
        <v>185</v>
      </c>
      <c r="F41">
        <v>802</v>
      </c>
      <c r="G41">
        <v>1454880.4538374401</v>
      </c>
      <c r="H41">
        <v>0.26742247415805298</v>
      </c>
      <c r="I41">
        <v>0.272737174082748</v>
      </c>
    </row>
    <row r="42" spans="1:9">
      <c r="A42" t="s">
        <v>224</v>
      </c>
      <c r="B42">
        <v>2020</v>
      </c>
      <c r="C42" t="s">
        <v>220</v>
      </c>
      <c r="D42" t="s">
        <v>187</v>
      </c>
      <c r="E42" t="s">
        <v>179</v>
      </c>
      <c r="F42">
        <v>4</v>
      </c>
      <c r="G42">
        <v>4725.6025396866899</v>
      </c>
      <c r="H42">
        <v>1.68385603030941E-4</v>
      </c>
      <c r="I42">
        <v>1.7494232876437399E-4</v>
      </c>
    </row>
    <row r="43" spans="1:9">
      <c r="A43" t="s">
        <v>225</v>
      </c>
      <c r="B43">
        <v>2020</v>
      </c>
      <c r="C43" t="s">
        <v>220</v>
      </c>
      <c r="D43" t="s">
        <v>187</v>
      </c>
      <c r="E43" t="s">
        <v>181</v>
      </c>
      <c r="F43">
        <v>17516</v>
      </c>
      <c r="G43">
        <v>19621974.273635499</v>
      </c>
      <c r="H43">
        <v>0.73736055567249004</v>
      </c>
      <c r="I43">
        <v>0.726407658188711</v>
      </c>
    </row>
    <row r="44" spans="1:9">
      <c r="A44" t="s">
        <v>226</v>
      </c>
      <c r="B44">
        <v>2020</v>
      </c>
      <c r="C44" t="s">
        <v>220</v>
      </c>
      <c r="D44" t="s">
        <v>187</v>
      </c>
      <c r="E44" t="s">
        <v>183</v>
      </c>
      <c r="F44">
        <v>16</v>
      </c>
      <c r="G44">
        <v>22979.989790032902</v>
      </c>
      <c r="H44">
        <v>6.7354241212376302E-4</v>
      </c>
      <c r="I44">
        <v>8.5072176406872195E-4</v>
      </c>
    </row>
    <row r="45" spans="1:9">
      <c r="A45" t="s">
        <v>227</v>
      </c>
      <c r="B45">
        <v>2020</v>
      </c>
      <c r="C45" t="s">
        <v>220</v>
      </c>
      <c r="D45" t="s">
        <v>187</v>
      </c>
      <c r="E45" t="s">
        <v>185</v>
      </c>
      <c r="F45">
        <v>6219</v>
      </c>
      <c r="G45">
        <v>7362665.1340347501</v>
      </c>
      <c r="H45">
        <v>0.26179751631235498</v>
      </c>
      <c r="I45">
        <v>0.272566677718456</v>
      </c>
    </row>
    <row r="46" spans="1:9">
      <c r="A46" t="s">
        <v>228</v>
      </c>
      <c r="B46">
        <v>2021</v>
      </c>
      <c r="C46" t="s">
        <v>220</v>
      </c>
      <c r="D46" t="s">
        <v>178</v>
      </c>
      <c r="E46" t="s">
        <v>181</v>
      </c>
      <c r="F46">
        <v>2760</v>
      </c>
      <c r="G46">
        <v>3781164.0699361502</v>
      </c>
      <c r="H46">
        <v>0.72727272727272696</v>
      </c>
      <c r="I46">
        <v>0.71927037266064597</v>
      </c>
    </row>
    <row r="47" spans="1:9">
      <c r="A47" t="s">
        <v>229</v>
      </c>
      <c r="B47">
        <v>2021</v>
      </c>
      <c r="C47" t="s">
        <v>220</v>
      </c>
      <c r="D47" t="s">
        <v>178</v>
      </c>
      <c r="E47" t="s">
        <v>183</v>
      </c>
      <c r="F47">
        <v>4</v>
      </c>
      <c r="G47">
        <v>7725.6126165285996</v>
      </c>
      <c r="H47">
        <v>1.05401844532279E-3</v>
      </c>
      <c r="I47">
        <v>1.4696014674169199E-3</v>
      </c>
    </row>
    <row r="48" spans="1:9">
      <c r="A48" t="s">
        <v>230</v>
      </c>
      <c r="B48">
        <v>2021</v>
      </c>
      <c r="C48" t="s">
        <v>220</v>
      </c>
      <c r="D48" t="s">
        <v>178</v>
      </c>
      <c r="E48" t="s">
        <v>185</v>
      </c>
      <c r="F48">
        <v>1031</v>
      </c>
      <c r="G48">
        <v>1468054.3174473201</v>
      </c>
      <c r="H48">
        <v>0.27167325428194999</v>
      </c>
      <c r="I48">
        <v>0.27926002587193699</v>
      </c>
    </row>
    <row r="49" spans="1:9">
      <c r="A49" t="s">
        <v>231</v>
      </c>
      <c r="B49">
        <v>2021</v>
      </c>
      <c r="C49" t="s">
        <v>220</v>
      </c>
      <c r="D49" t="s">
        <v>187</v>
      </c>
      <c r="E49" t="s">
        <v>179</v>
      </c>
      <c r="F49">
        <v>2</v>
      </c>
      <c r="G49">
        <v>2817.1545595694101</v>
      </c>
      <c r="H49">
        <v>6.8143100511073193E-5</v>
      </c>
      <c r="I49">
        <v>1.0494243009378901E-4</v>
      </c>
    </row>
    <row r="50" spans="1:9">
      <c r="A50" t="s">
        <v>232</v>
      </c>
      <c r="B50">
        <v>2021</v>
      </c>
      <c r="C50" t="s">
        <v>220</v>
      </c>
      <c r="D50" t="s">
        <v>187</v>
      </c>
      <c r="E50" t="s">
        <v>181</v>
      </c>
      <c r="F50">
        <v>21976</v>
      </c>
      <c r="G50">
        <v>19705864.841645099</v>
      </c>
      <c r="H50">
        <v>0.74875638841567305</v>
      </c>
      <c r="I50">
        <v>0.73406740732680298</v>
      </c>
    </row>
    <row r="51" spans="1:9">
      <c r="A51" t="s">
        <v>233</v>
      </c>
      <c r="B51">
        <v>2021</v>
      </c>
      <c r="C51" t="s">
        <v>220</v>
      </c>
      <c r="D51" t="s">
        <v>187</v>
      </c>
      <c r="E51" t="s">
        <v>183</v>
      </c>
      <c r="F51">
        <v>23</v>
      </c>
      <c r="G51">
        <v>22538.536501732699</v>
      </c>
      <c r="H51">
        <v>7.8364565587734204E-4</v>
      </c>
      <c r="I51">
        <v>8.3958786826766104E-4</v>
      </c>
    </row>
    <row r="52" spans="1:9">
      <c r="A52" t="s">
        <v>234</v>
      </c>
      <c r="B52">
        <v>2021</v>
      </c>
      <c r="C52" t="s">
        <v>220</v>
      </c>
      <c r="D52" t="s">
        <v>187</v>
      </c>
      <c r="E52" t="s">
        <v>185</v>
      </c>
      <c r="F52">
        <v>7349</v>
      </c>
      <c r="G52">
        <v>7113541.4672936304</v>
      </c>
      <c r="H52">
        <v>0.25039182282793898</v>
      </c>
      <c r="I52">
        <v>0.26498806237483602</v>
      </c>
    </row>
    <row r="53" spans="1:9">
      <c r="A53" t="s">
        <v>235</v>
      </c>
      <c r="B53">
        <v>2022</v>
      </c>
      <c r="C53" t="s">
        <v>220</v>
      </c>
      <c r="D53" t="s">
        <v>178</v>
      </c>
      <c r="E53" t="s">
        <v>181</v>
      </c>
      <c r="F53">
        <v>1965</v>
      </c>
      <c r="G53">
        <v>3803188.4815582102</v>
      </c>
      <c r="H53">
        <v>0.73211624441132594</v>
      </c>
      <c r="I53">
        <v>0.73338340872330399</v>
      </c>
    </row>
    <row r="54" spans="1:9">
      <c r="A54" t="s">
        <v>236</v>
      </c>
      <c r="B54">
        <v>2022</v>
      </c>
      <c r="C54" t="s">
        <v>220</v>
      </c>
      <c r="D54" t="s">
        <v>178</v>
      </c>
      <c r="E54" t="s">
        <v>183</v>
      </c>
      <c r="F54">
        <v>6</v>
      </c>
      <c r="G54">
        <v>11343.8847474411</v>
      </c>
      <c r="H54">
        <v>2.2354694485842001E-3</v>
      </c>
      <c r="I54">
        <v>2.1874847656338302E-3</v>
      </c>
    </row>
    <row r="55" spans="1:9">
      <c r="A55" t="s">
        <v>237</v>
      </c>
      <c r="B55">
        <v>2022</v>
      </c>
      <c r="C55" t="s">
        <v>220</v>
      </c>
      <c r="D55" t="s">
        <v>178</v>
      </c>
      <c r="E55" t="s">
        <v>185</v>
      </c>
      <c r="F55">
        <v>713</v>
      </c>
      <c r="G55">
        <v>1371279.63369435</v>
      </c>
      <c r="H55">
        <v>0.26564828614008901</v>
      </c>
      <c r="I55">
        <v>0.26442910651106299</v>
      </c>
    </row>
    <row r="56" spans="1:9">
      <c r="A56" t="s">
        <v>238</v>
      </c>
      <c r="B56">
        <v>2022</v>
      </c>
      <c r="C56" t="s">
        <v>220</v>
      </c>
      <c r="D56" t="s">
        <v>187</v>
      </c>
      <c r="E56" t="s">
        <v>179</v>
      </c>
      <c r="F56">
        <v>2</v>
      </c>
      <c r="G56">
        <v>2826.6381537828902</v>
      </c>
      <c r="H56">
        <v>8.3731055848614296E-5</v>
      </c>
      <c r="I56">
        <v>1.0336804098238801E-4</v>
      </c>
    </row>
    <row r="57" spans="1:9">
      <c r="A57" t="s">
        <v>239</v>
      </c>
      <c r="B57">
        <v>2022</v>
      </c>
      <c r="C57" t="s">
        <v>220</v>
      </c>
      <c r="D57" t="s">
        <v>187</v>
      </c>
      <c r="E57" t="s">
        <v>181</v>
      </c>
      <c r="F57">
        <v>17835</v>
      </c>
      <c r="G57">
        <v>19957170.093679599</v>
      </c>
      <c r="H57">
        <v>0.74667169053001803</v>
      </c>
      <c r="I57">
        <v>0.72981876841049997</v>
      </c>
    </row>
    <row r="58" spans="1:9">
      <c r="A58" t="s">
        <v>240</v>
      </c>
      <c r="B58">
        <v>2022</v>
      </c>
      <c r="C58" t="s">
        <v>220</v>
      </c>
      <c r="D58" t="s">
        <v>187</v>
      </c>
      <c r="E58" t="s">
        <v>183</v>
      </c>
      <c r="F58">
        <v>34</v>
      </c>
      <c r="G58">
        <v>44289.1644125374</v>
      </c>
      <c r="H58">
        <v>1.4234279494264399E-3</v>
      </c>
      <c r="I58">
        <v>1.6196215833087901E-3</v>
      </c>
    </row>
    <row r="59" spans="1:9">
      <c r="A59" t="s">
        <v>241</v>
      </c>
      <c r="B59">
        <v>2022</v>
      </c>
      <c r="C59" t="s">
        <v>220</v>
      </c>
      <c r="D59" t="s">
        <v>187</v>
      </c>
      <c r="E59" t="s">
        <v>185</v>
      </c>
      <c r="F59">
        <v>6015</v>
      </c>
      <c r="G59">
        <v>7341092.1037541004</v>
      </c>
      <c r="H59">
        <v>0.25182115046470699</v>
      </c>
      <c r="I59">
        <v>0.26845824196520901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K810"/>
  <sheetViews>
    <sheetView workbookViewId="0">
      <selection activeCell="J1" sqref="J1"/>
    </sheetView>
  </sheetViews>
  <sheetFormatPr defaultColWidth="11.42578125" defaultRowHeight="15"/>
  <sheetData>
    <row r="1" spans="1:11">
      <c r="A1" t="s">
        <v>167</v>
      </c>
      <c r="B1" t="s">
        <v>168</v>
      </c>
      <c r="C1" t="s">
        <v>169</v>
      </c>
      <c r="D1" t="s">
        <v>242</v>
      </c>
      <c r="E1" t="s">
        <v>170</v>
      </c>
      <c r="F1" t="s">
        <v>171</v>
      </c>
      <c r="G1" t="s">
        <v>172</v>
      </c>
      <c r="H1" t="s">
        <v>173</v>
      </c>
      <c r="I1" t="s">
        <v>174</v>
      </c>
      <c r="J1" t="s">
        <v>175</v>
      </c>
      <c r="K1" t="s">
        <v>243</v>
      </c>
    </row>
    <row r="2" spans="1:11">
      <c r="A2" t="s">
        <v>244</v>
      </c>
      <c r="B2">
        <v>2015</v>
      </c>
      <c r="C2" t="s">
        <v>177</v>
      </c>
      <c r="D2">
        <v>-8</v>
      </c>
      <c r="E2" t="s">
        <v>178</v>
      </c>
      <c r="F2" t="s">
        <v>181</v>
      </c>
      <c r="G2">
        <v>4</v>
      </c>
      <c r="H2">
        <v>4036.2349661012699</v>
      </c>
      <c r="I2">
        <v>0.8</v>
      </c>
      <c r="J2">
        <v>0.85751362574617196</v>
      </c>
      <c r="K2">
        <v>1.20273819512826E-3</v>
      </c>
    </row>
    <row r="3" spans="1:11">
      <c r="A3" t="s">
        <v>245</v>
      </c>
      <c r="B3">
        <v>2015</v>
      </c>
      <c r="C3" t="s">
        <v>177</v>
      </c>
      <c r="D3">
        <v>-8</v>
      </c>
      <c r="E3" t="s">
        <v>178</v>
      </c>
      <c r="F3" t="s">
        <v>185</v>
      </c>
      <c r="G3">
        <v>1</v>
      </c>
      <c r="H3">
        <v>670.66979309612395</v>
      </c>
      <c r="I3">
        <v>0.2</v>
      </c>
      <c r="J3">
        <v>0.14248637425382801</v>
      </c>
      <c r="K3">
        <v>4.4266304150631199E-4</v>
      </c>
    </row>
    <row r="4" spans="1:11">
      <c r="A4" t="s">
        <v>246</v>
      </c>
      <c r="B4">
        <v>2015</v>
      </c>
      <c r="C4" t="s">
        <v>177</v>
      </c>
      <c r="D4">
        <v>-8</v>
      </c>
      <c r="E4" t="s">
        <v>187</v>
      </c>
      <c r="F4" t="s">
        <v>181</v>
      </c>
      <c r="G4">
        <v>12</v>
      </c>
      <c r="H4">
        <v>10149.0747889372</v>
      </c>
      <c r="I4">
        <v>0.85714285714285698</v>
      </c>
      <c r="J4">
        <v>0.87784592993034605</v>
      </c>
      <c r="K4">
        <v>5.6140712933865501E-4</v>
      </c>
    </row>
    <row r="5" spans="1:11">
      <c r="A5" t="s">
        <v>247</v>
      </c>
      <c r="B5">
        <v>2015</v>
      </c>
      <c r="C5" t="s">
        <v>177</v>
      </c>
      <c r="D5">
        <v>-8</v>
      </c>
      <c r="E5" t="s">
        <v>187</v>
      </c>
      <c r="F5" t="s">
        <v>185</v>
      </c>
      <c r="G5">
        <v>2</v>
      </c>
      <c r="H5">
        <v>1412.2646704169999</v>
      </c>
      <c r="I5">
        <v>0.14285714285714299</v>
      </c>
      <c r="J5">
        <v>0.12215407006965399</v>
      </c>
      <c r="K5">
        <v>1.79950290837957E-4</v>
      </c>
    </row>
    <row r="6" spans="1:11">
      <c r="A6" t="s">
        <v>248</v>
      </c>
      <c r="B6">
        <v>2015</v>
      </c>
      <c r="C6" t="s">
        <v>177</v>
      </c>
      <c r="D6">
        <v>1</v>
      </c>
      <c r="E6" t="s">
        <v>178</v>
      </c>
      <c r="F6" t="s">
        <v>181</v>
      </c>
      <c r="G6">
        <v>3</v>
      </c>
      <c r="H6">
        <v>2413.9226068450698</v>
      </c>
      <c r="I6">
        <v>0.6</v>
      </c>
      <c r="J6">
        <v>0.52013687812582299</v>
      </c>
      <c r="K6">
        <v>7.1931315786120801E-4</v>
      </c>
    </row>
    <row r="7" spans="1:11">
      <c r="A7" t="s">
        <v>249</v>
      </c>
      <c r="B7">
        <v>2015</v>
      </c>
      <c r="C7" t="s">
        <v>177</v>
      </c>
      <c r="D7">
        <v>1</v>
      </c>
      <c r="E7" t="s">
        <v>178</v>
      </c>
      <c r="F7" t="s">
        <v>185</v>
      </c>
      <c r="G7">
        <v>2</v>
      </c>
      <c r="H7">
        <v>2227.0146317199201</v>
      </c>
      <c r="I7">
        <v>0.4</v>
      </c>
      <c r="J7">
        <v>0.47986312187417701</v>
      </c>
      <c r="K7">
        <v>1.46989931633152E-3</v>
      </c>
    </row>
    <row r="8" spans="1:11">
      <c r="A8" t="s">
        <v>250</v>
      </c>
      <c r="B8">
        <v>2015</v>
      </c>
      <c r="C8" t="s">
        <v>177</v>
      </c>
      <c r="D8">
        <v>1</v>
      </c>
      <c r="E8" t="s">
        <v>187</v>
      </c>
      <c r="F8" t="s">
        <v>181</v>
      </c>
      <c r="G8">
        <v>265</v>
      </c>
      <c r="H8">
        <v>199868.50386693</v>
      </c>
      <c r="I8">
        <v>0.55439330543933096</v>
      </c>
      <c r="J8">
        <v>0.57740786266380595</v>
      </c>
      <c r="K8">
        <v>1.1055944047575201E-2</v>
      </c>
    </row>
    <row r="9" spans="1:11">
      <c r="A9" t="s">
        <v>251</v>
      </c>
      <c r="B9">
        <v>2015</v>
      </c>
      <c r="C9" t="s">
        <v>177</v>
      </c>
      <c r="D9">
        <v>1</v>
      </c>
      <c r="E9" t="s">
        <v>187</v>
      </c>
      <c r="F9" t="s">
        <v>185</v>
      </c>
      <c r="G9">
        <v>213</v>
      </c>
      <c r="H9">
        <v>146279.36974334501</v>
      </c>
      <c r="I9">
        <v>0.44560669456066898</v>
      </c>
      <c r="J9">
        <v>0.422592137336195</v>
      </c>
      <c r="K9">
        <v>1.8638868252036402E-2</v>
      </c>
    </row>
    <row r="10" spans="1:11">
      <c r="A10" t="s">
        <v>252</v>
      </c>
      <c r="B10">
        <v>2015</v>
      </c>
      <c r="C10" t="s">
        <v>177</v>
      </c>
      <c r="D10">
        <v>2</v>
      </c>
      <c r="E10" t="s">
        <v>178</v>
      </c>
      <c r="F10" t="s">
        <v>181</v>
      </c>
      <c r="G10">
        <v>15</v>
      </c>
      <c r="H10">
        <v>14272.1952508962</v>
      </c>
      <c r="I10">
        <v>0.75</v>
      </c>
      <c r="J10">
        <v>0.73046142303363804</v>
      </c>
      <c r="K10">
        <v>4.2529026433666501E-3</v>
      </c>
    </row>
    <row r="11" spans="1:11">
      <c r="A11" t="s">
        <v>253</v>
      </c>
      <c r="B11">
        <v>2015</v>
      </c>
      <c r="C11" t="s">
        <v>177</v>
      </c>
      <c r="D11">
        <v>2</v>
      </c>
      <c r="E11" t="s">
        <v>178</v>
      </c>
      <c r="F11" t="s">
        <v>185</v>
      </c>
      <c r="G11">
        <v>5</v>
      </c>
      <c r="H11">
        <v>5266.4070638203902</v>
      </c>
      <c r="I11">
        <v>0.25</v>
      </c>
      <c r="J11">
        <v>0.26953857696636202</v>
      </c>
      <c r="K11">
        <v>3.47599339150039E-3</v>
      </c>
    </row>
    <row r="12" spans="1:11">
      <c r="A12" t="s">
        <v>254</v>
      </c>
      <c r="B12">
        <v>2015</v>
      </c>
      <c r="C12" t="s">
        <v>177</v>
      </c>
      <c r="D12">
        <v>2</v>
      </c>
      <c r="E12" t="s">
        <v>187</v>
      </c>
      <c r="F12" t="s">
        <v>181</v>
      </c>
      <c r="G12">
        <v>120</v>
      </c>
      <c r="H12">
        <v>91502.731369230896</v>
      </c>
      <c r="I12">
        <v>0.64864864864864902</v>
      </c>
      <c r="J12">
        <v>0.63070078785820205</v>
      </c>
      <c r="K12">
        <v>5.0615732776589104E-3</v>
      </c>
    </row>
    <row r="13" spans="1:11">
      <c r="A13" t="s">
        <v>255</v>
      </c>
      <c r="B13">
        <v>2015</v>
      </c>
      <c r="C13" t="s">
        <v>177</v>
      </c>
      <c r="D13">
        <v>2</v>
      </c>
      <c r="E13" t="s">
        <v>187</v>
      </c>
      <c r="F13" t="s">
        <v>185</v>
      </c>
      <c r="G13">
        <v>65</v>
      </c>
      <c r="H13">
        <v>53578.316777173299</v>
      </c>
      <c r="I13">
        <v>0.35135135135135098</v>
      </c>
      <c r="J13">
        <v>0.36929921214179801</v>
      </c>
      <c r="K13">
        <v>6.8269311614328702E-3</v>
      </c>
    </row>
    <row r="14" spans="1:11">
      <c r="A14" t="s">
        <v>256</v>
      </c>
      <c r="B14">
        <v>2015</v>
      </c>
      <c r="C14" t="s">
        <v>177</v>
      </c>
      <c r="D14">
        <v>3</v>
      </c>
      <c r="E14" t="s">
        <v>178</v>
      </c>
      <c r="F14" t="s">
        <v>181</v>
      </c>
      <c r="G14">
        <v>146</v>
      </c>
      <c r="H14">
        <v>142284.61227958399</v>
      </c>
      <c r="I14">
        <v>0.76041666666666696</v>
      </c>
      <c r="J14">
        <v>0.75369333807875205</v>
      </c>
      <c r="K14">
        <v>4.2398705527535802E-2</v>
      </c>
    </row>
    <row r="15" spans="1:11">
      <c r="A15" t="s">
        <v>257</v>
      </c>
      <c r="B15">
        <v>2015</v>
      </c>
      <c r="C15" t="s">
        <v>177</v>
      </c>
      <c r="D15">
        <v>3</v>
      </c>
      <c r="E15" t="s">
        <v>178</v>
      </c>
      <c r="F15" t="s">
        <v>185</v>
      </c>
      <c r="G15">
        <v>46</v>
      </c>
      <c r="H15">
        <v>46498.550700578802</v>
      </c>
      <c r="I15">
        <v>0.23958333333333301</v>
      </c>
      <c r="J15">
        <v>0.246306661921248</v>
      </c>
      <c r="K15">
        <v>3.06904979031963E-2</v>
      </c>
    </row>
    <row r="16" spans="1:11">
      <c r="A16" t="s">
        <v>258</v>
      </c>
      <c r="B16">
        <v>2015</v>
      </c>
      <c r="C16" t="s">
        <v>177</v>
      </c>
      <c r="D16">
        <v>3</v>
      </c>
      <c r="E16" t="s">
        <v>187</v>
      </c>
      <c r="F16" t="s">
        <v>181</v>
      </c>
      <c r="G16">
        <v>2602</v>
      </c>
      <c r="H16">
        <v>2062172.0447596</v>
      </c>
      <c r="I16">
        <v>0.73941460642227896</v>
      </c>
      <c r="J16">
        <v>0.74111649472646102</v>
      </c>
      <c r="K16">
        <v>0.114071293386552</v>
      </c>
    </row>
    <row r="17" spans="1:11">
      <c r="A17" t="s">
        <v>259</v>
      </c>
      <c r="B17">
        <v>2015</v>
      </c>
      <c r="C17" t="s">
        <v>177</v>
      </c>
      <c r="D17">
        <v>3</v>
      </c>
      <c r="E17" t="s">
        <v>187</v>
      </c>
      <c r="F17" t="s">
        <v>183</v>
      </c>
      <c r="G17">
        <v>4</v>
      </c>
      <c r="H17">
        <v>3784.8693167175602</v>
      </c>
      <c r="I17">
        <v>1.1366865586814399E-3</v>
      </c>
      <c r="J17">
        <v>1.3602303882120899E-3</v>
      </c>
      <c r="K17">
        <v>0.17132752992382999</v>
      </c>
    </row>
    <row r="18" spans="1:11">
      <c r="A18" t="s">
        <v>260</v>
      </c>
      <c r="B18">
        <v>2015</v>
      </c>
      <c r="C18" t="s">
        <v>177</v>
      </c>
      <c r="D18">
        <v>3</v>
      </c>
      <c r="E18" t="s">
        <v>187</v>
      </c>
      <c r="F18" t="s">
        <v>185</v>
      </c>
      <c r="G18">
        <v>913</v>
      </c>
      <c r="H18">
        <v>716563.86293152103</v>
      </c>
      <c r="I18">
        <v>0.25944870701903899</v>
      </c>
      <c r="J18">
        <v>0.257523274885326</v>
      </c>
      <c r="K18">
        <v>9.1304327184240502E-2</v>
      </c>
    </row>
    <row r="19" spans="1:11">
      <c r="A19" t="s">
        <v>261</v>
      </c>
      <c r="B19">
        <v>2015</v>
      </c>
      <c r="C19" t="s">
        <v>177</v>
      </c>
      <c r="D19">
        <v>4</v>
      </c>
      <c r="E19" t="s">
        <v>178</v>
      </c>
      <c r="F19" t="s">
        <v>181</v>
      </c>
      <c r="G19">
        <v>14</v>
      </c>
      <c r="H19">
        <v>13617.406527581999</v>
      </c>
      <c r="I19">
        <v>0.77777777777777801</v>
      </c>
      <c r="J19">
        <v>0.785774707458057</v>
      </c>
      <c r="K19">
        <v>4.0577853090480202E-3</v>
      </c>
    </row>
    <row r="20" spans="1:11">
      <c r="A20" t="s">
        <v>262</v>
      </c>
      <c r="B20">
        <v>2015</v>
      </c>
      <c r="C20" t="s">
        <v>177</v>
      </c>
      <c r="D20">
        <v>4</v>
      </c>
      <c r="E20" t="s">
        <v>178</v>
      </c>
      <c r="F20" t="s">
        <v>185</v>
      </c>
      <c r="G20">
        <v>4</v>
      </c>
      <c r="H20">
        <v>3712.5054667015002</v>
      </c>
      <c r="I20">
        <v>0.22222222222222199</v>
      </c>
      <c r="J20">
        <v>0.214225292541943</v>
      </c>
      <c r="K20">
        <v>2.45036973249123E-3</v>
      </c>
    </row>
    <row r="21" spans="1:11">
      <c r="A21" t="s">
        <v>263</v>
      </c>
      <c r="B21">
        <v>2015</v>
      </c>
      <c r="C21" t="s">
        <v>177</v>
      </c>
      <c r="D21">
        <v>4</v>
      </c>
      <c r="E21" t="s">
        <v>187</v>
      </c>
      <c r="F21" t="s">
        <v>181</v>
      </c>
      <c r="G21">
        <v>142</v>
      </c>
      <c r="H21">
        <v>111823.71756730801</v>
      </c>
      <c r="I21">
        <v>0.74345549738219896</v>
      </c>
      <c r="J21">
        <v>0.73229226518902202</v>
      </c>
      <c r="K21">
        <v>6.1856507688631502E-3</v>
      </c>
    </row>
    <row r="22" spans="1:11">
      <c r="A22" t="s">
        <v>264</v>
      </c>
      <c r="B22">
        <v>2015</v>
      </c>
      <c r="C22" t="s">
        <v>177</v>
      </c>
      <c r="D22">
        <v>4</v>
      </c>
      <c r="E22" t="s">
        <v>187</v>
      </c>
      <c r="F22" t="s">
        <v>185</v>
      </c>
      <c r="G22">
        <v>49</v>
      </c>
      <c r="H22">
        <v>40879.954017211101</v>
      </c>
      <c r="I22">
        <v>0.25654450261780098</v>
      </c>
      <c r="J22">
        <v>0.26770773481097798</v>
      </c>
      <c r="K22">
        <v>5.2089100357281702E-3</v>
      </c>
    </row>
    <row r="23" spans="1:11">
      <c r="A23" t="s">
        <v>265</v>
      </c>
      <c r="B23">
        <v>2015</v>
      </c>
      <c r="C23" t="s">
        <v>177</v>
      </c>
      <c r="D23">
        <v>5</v>
      </c>
      <c r="E23" t="s">
        <v>178</v>
      </c>
      <c r="F23" t="s">
        <v>181</v>
      </c>
      <c r="G23">
        <v>17</v>
      </c>
      <c r="H23">
        <v>15084.5730512768</v>
      </c>
      <c r="I23">
        <v>0.94444444444444398</v>
      </c>
      <c r="J23">
        <v>0.93559630247007097</v>
      </c>
      <c r="K23">
        <v>4.4949791868776302E-3</v>
      </c>
    </row>
    <row r="24" spans="1:11">
      <c r="A24" t="s">
        <v>266</v>
      </c>
      <c r="B24">
        <v>2015</v>
      </c>
      <c r="C24" t="s">
        <v>177</v>
      </c>
      <c r="D24">
        <v>5</v>
      </c>
      <c r="E24" t="s">
        <v>178</v>
      </c>
      <c r="F24" t="s">
        <v>185</v>
      </c>
      <c r="G24">
        <v>1</v>
      </c>
      <c r="H24">
        <v>1038.3776395841601</v>
      </c>
      <c r="I24">
        <v>5.5555555555555601E-2</v>
      </c>
      <c r="J24">
        <v>6.4403697529928805E-2</v>
      </c>
      <c r="K24">
        <v>6.8536172182215901E-4</v>
      </c>
    </row>
    <row r="25" spans="1:11">
      <c r="A25" t="s">
        <v>267</v>
      </c>
      <c r="B25">
        <v>2015</v>
      </c>
      <c r="C25" t="s">
        <v>177</v>
      </c>
      <c r="D25">
        <v>5</v>
      </c>
      <c r="E25" t="s">
        <v>187</v>
      </c>
      <c r="F25" t="s">
        <v>181</v>
      </c>
      <c r="G25">
        <v>204</v>
      </c>
      <c r="H25">
        <v>166103.95993386299</v>
      </c>
      <c r="I25">
        <v>0.83606557377049195</v>
      </c>
      <c r="J25">
        <v>0.838259645887798</v>
      </c>
      <c r="K25">
        <v>9.1882215135413899E-3</v>
      </c>
    </row>
    <row r="26" spans="1:11">
      <c r="A26" t="s">
        <v>268</v>
      </c>
      <c r="B26">
        <v>2015</v>
      </c>
      <c r="C26" t="s">
        <v>177</v>
      </c>
      <c r="D26">
        <v>5</v>
      </c>
      <c r="E26" t="s">
        <v>187</v>
      </c>
      <c r="F26" t="s">
        <v>185</v>
      </c>
      <c r="G26">
        <v>40</v>
      </c>
      <c r="H26">
        <v>32049.393563122801</v>
      </c>
      <c r="I26">
        <v>0.16393442622950799</v>
      </c>
      <c r="J26">
        <v>0.161740354112202</v>
      </c>
      <c r="K26">
        <v>4.0837229831439401E-3</v>
      </c>
    </row>
    <row r="27" spans="1:11">
      <c r="A27" t="s">
        <v>269</v>
      </c>
      <c r="B27">
        <v>2015</v>
      </c>
      <c r="C27" t="s">
        <v>177</v>
      </c>
      <c r="D27">
        <v>6</v>
      </c>
      <c r="E27" t="s">
        <v>178</v>
      </c>
      <c r="F27" t="s">
        <v>179</v>
      </c>
      <c r="G27">
        <v>1</v>
      </c>
      <c r="H27">
        <v>846.58318144920599</v>
      </c>
      <c r="I27">
        <v>3.0487804878048799E-3</v>
      </c>
      <c r="J27">
        <v>2.56717059274598E-3</v>
      </c>
      <c r="K27">
        <v>1</v>
      </c>
    </row>
    <row r="28" spans="1:11">
      <c r="A28" t="s">
        <v>270</v>
      </c>
      <c r="B28">
        <v>2015</v>
      </c>
      <c r="C28" t="s">
        <v>177</v>
      </c>
      <c r="D28">
        <v>6</v>
      </c>
      <c r="E28" t="s">
        <v>178</v>
      </c>
      <c r="F28" t="s">
        <v>181</v>
      </c>
      <c r="G28">
        <v>264</v>
      </c>
      <c r="H28">
        <v>265610.89210186701</v>
      </c>
      <c r="I28">
        <v>0.80487804878048796</v>
      </c>
      <c r="J28">
        <v>0.80543588185829096</v>
      </c>
      <c r="K28">
        <v>7.9148108981767801E-2</v>
      </c>
    </row>
    <row r="29" spans="1:11">
      <c r="A29" t="s">
        <v>271</v>
      </c>
      <c r="B29">
        <v>2015</v>
      </c>
      <c r="C29" t="s">
        <v>177</v>
      </c>
      <c r="D29">
        <v>6</v>
      </c>
      <c r="E29" t="s">
        <v>178</v>
      </c>
      <c r="F29" t="s">
        <v>183</v>
      </c>
      <c r="G29">
        <v>1</v>
      </c>
      <c r="H29">
        <v>941.86960014045906</v>
      </c>
      <c r="I29">
        <v>3.0487804878048799E-3</v>
      </c>
      <c r="J29">
        <v>2.8561162005875198E-3</v>
      </c>
      <c r="K29">
        <v>0.165877796901893</v>
      </c>
    </row>
    <row r="30" spans="1:11">
      <c r="A30" t="s">
        <v>272</v>
      </c>
      <c r="B30">
        <v>2015</v>
      </c>
      <c r="C30" t="s">
        <v>177</v>
      </c>
      <c r="D30">
        <v>6</v>
      </c>
      <c r="E30" t="s">
        <v>178</v>
      </c>
      <c r="F30" t="s">
        <v>185</v>
      </c>
      <c r="G30">
        <v>62</v>
      </c>
      <c r="H30">
        <v>62373.512378692001</v>
      </c>
      <c r="I30">
        <v>0.189024390243902</v>
      </c>
      <c r="J30">
        <v>0.189140831348376</v>
      </c>
      <c r="K30">
        <v>4.1168469167995103E-2</v>
      </c>
    </row>
    <row r="31" spans="1:11">
      <c r="A31" t="s">
        <v>273</v>
      </c>
      <c r="B31">
        <v>2015</v>
      </c>
      <c r="C31" t="s">
        <v>177</v>
      </c>
      <c r="D31">
        <v>6</v>
      </c>
      <c r="E31" t="s">
        <v>187</v>
      </c>
      <c r="F31" t="s">
        <v>181</v>
      </c>
      <c r="G31">
        <v>1914</v>
      </c>
      <c r="H31">
        <v>1541988.69244092</v>
      </c>
      <c r="I31">
        <v>0.83763676148796495</v>
      </c>
      <c r="J31">
        <v>0.84113485314085601</v>
      </c>
      <c r="K31">
        <v>8.5296784514737198E-2</v>
      </c>
    </row>
    <row r="32" spans="1:11">
      <c r="A32" t="s">
        <v>274</v>
      </c>
      <c r="B32">
        <v>2015</v>
      </c>
      <c r="C32" t="s">
        <v>177</v>
      </c>
      <c r="D32">
        <v>6</v>
      </c>
      <c r="E32" t="s">
        <v>187</v>
      </c>
      <c r="F32" t="s">
        <v>183</v>
      </c>
      <c r="G32">
        <v>4</v>
      </c>
      <c r="H32">
        <v>2746.4040611939099</v>
      </c>
      <c r="I32">
        <v>1.75054704595186E-3</v>
      </c>
      <c r="J32">
        <v>1.49812783193694E-3</v>
      </c>
      <c r="K32">
        <v>0.124319912948857</v>
      </c>
    </row>
    <row r="33" spans="1:11">
      <c r="A33" t="s">
        <v>275</v>
      </c>
      <c r="B33">
        <v>2015</v>
      </c>
      <c r="C33" t="s">
        <v>177</v>
      </c>
      <c r="D33">
        <v>6</v>
      </c>
      <c r="E33" t="s">
        <v>187</v>
      </c>
      <c r="F33" t="s">
        <v>185</v>
      </c>
      <c r="G33">
        <v>367</v>
      </c>
      <c r="H33">
        <v>288489.01338113099</v>
      </c>
      <c r="I33">
        <v>0.16061269146608301</v>
      </c>
      <c r="J33">
        <v>0.15736701902720701</v>
      </c>
      <c r="K33">
        <v>3.6759173368092098E-2</v>
      </c>
    </row>
    <row r="34" spans="1:11">
      <c r="A34" t="s">
        <v>276</v>
      </c>
      <c r="B34">
        <v>2015</v>
      </c>
      <c r="C34" t="s">
        <v>177</v>
      </c>
      <c r="D34">
        <v>7</v>
      </c>
      <c r="E34" t="s">
        <v>178</v>
      </c>
      <c r="F34" t="s">
        <v>181</v>
      </c>
      <c r="G34">
        <v>289</v>
      </c>
      <c r="H34">
        <v>289770.88572310901</v>
      </c>
      <c r="I34">
        <v>0.65981735159817401</v>
      </c>
      <c r="J34">
        <v>0.64949125439470801</v>
      </c>
      <c r="K34">
        <v>8.6347428983296698E-2</v>
      </c>
    </row>
    <row r="35" spans="1:11">
      <c r="A35" t="s">
        <v>277</v>
      </c>
      <c r="B35">
        <v>2015</v>
      </c>
      <c r="C35" t="s">
        <v>177</v>
      </c>
      <c r="D35">
        <v>7</v>
      </c>
      <c r="E35" t="s">
        <v>178</v>
      </c>
      <c r="F35" t="s">
        <v>183</v>
      </c>
      <c r="G35">
        <v>2</v>
      </c>
      <c r="H35">
        <v>1933.8256511314501</v>
      </c>
      <c r="I35">
        <v>4.5662100456621002E-3</v>
      </c>
      <c r="J35">
        <v>4.3344687469196001E-3</v>
      </c>
      <c r="K35">
        <v>0.34057659208261598</v>
      </c>
    </row>
    <row r="36" spans="1:11">
      <c r="A36" t="s">
        <v>278</v>
      </c>
      <c r="B36">
        <v>2015</v>
      </c>
      <c r="C36" t="s">
        <v>177</v>
      </c>
      <c r="D36">
        <v>7</v>
      </c>
      <c r="E36" t="s">
        <v>178</v>
      </c>
      <c r="F36" t="s">
        <v>185</v>
      </c>
      <c r="G36">
        <v>147</v>
      </c>
      <c r="H36">
        <v>154445.84687024399</v>
      </c>
      <c r="I36">
        <v>0.335616438356164</v>
      </c>
      <c r="J36">
        <v>0.34617427685837299</v>
      </c>
      <c r="K36">
        <v>0.10193908988801199</v>
      </c>
    </row>
    <row r="37" spans="1:11">
      <c r="A37" t="s">
        <v>279</v>
      </c>
      <c r="B37">
        <v>2015</v>
      </c>
      <c r="C37" t="s">
        <v>177</v>
      </c>
      <c r="D37">
        <v>7</v>
      </c>
      <c r="E37" t="s">
        <v>187</v>
      </c>
      <c r="F37" t="s">
        <v>179</v>
      </c>
      <c r="G37">
        <v>2</v>
      </c>
      <c r="H37">
        <v>1818.5161245454699</v>
      </c>
      <c r="I37">
        <v>4.53001132502831E-4</v>
      </c>
      <c r="J37">
        <v>5.1838040556328698E-4</v>
      </c>
      <c r="K37">
        <v>1</v>
      </c>
    </row>
    <row r="38" spans="1:11">
      <c r="A38" t="s">
        <v>280</v>
      </c>
      <c r="B38">
        <v>2015</v>
      </c>
      <c r="C38" t="s">
        <v>177</v>
      </c>
      <c r="D38">
        <v>7</v>
      </c>
      <c r="E38" t="s">
        <v>187</v>
      </c>
      <c r="F38" t="s">
        <v>181</v>
      </c>
      <c r="G38">
        <v>3125</v>
      </c>
      <c r="H38">
        <v>2455229.9420479201</v>
      </c>
      <c r="I38">
        <v>0.70781426953567395</v>
      </c>
      <c r="J38">
        <v>0.69988001532185795</v>
      </c>
      <c r="K38">
        <v>0.135813719210536</v>
      </c>
    </row>
    <row r="39" spans="1:11">
      <c r="A39" t="s">
        <v>281</v>
      </c>
      <c r="B39">
        <v>2015</v>
      </c>
      <c r="C39" t="s">
        <v>177</v>
      </c>
      <c r="D39">
        <v>7</v>
      </c>
      <c r="E39" t="s">
        <v>187</v>
      </c>
      <c r="F39" t="s">
        <v>183</v>
      </c>
      <c r="G39">
        <v>2</v>
      </c>
      <c r="H39">
        <v>1530.05355356667</v>
      </c>
      <c r="I39">
        <v>4.53001132502831E-4</v>
      </c>
      <c r="J39">
        <v>4.3615218524921699E-4</v>
      </c>
      <c r="K39">
        <v>6.9260065288356903E-2</v>
      </c>
    </row>
    <row r="40" spans="1:11">
      <c r="A40" t="s">
        <v>282</v>
      </c>
      <c r="B40">
        <v>2015</v>
      </c>
      <c r="C40" t="s">
        <v>177</v>
      </c>
      <c r="D40">
        <v>7</v>
      </c>
      <c r="E40" t="s">
        <v>187</v>
      </c>
      <c r="F40" t="s">
        <v>185</v>
      </c>
      <c r="G40">
        <v>1286</v>
      </c>
      <c r="H40">
        <v>1049494.1411540699</v>
      </c>
      <c r="I40">
        <v>0.29127972819932102</v>
      </c>
      <c r="J40">
        <v>0.29916545208732898</v>
      </c>
      <c r="K40">
        <v>0.13372619161933999</v>
      </c>
    </row>
    <row r="41" spans="1:11">
      <c r="A41" t="s">
        <v>283</v>
      </c>
      <c r="B41">
        <v>2015</v>
      </c>
      <c r="C41" t="s">
        <v>177</v>
      </c>
      <c r="D41">
        <v>8</v>
      </c>
      <c r="E41" t="s">
        <v>178</v>
      </c>
      <c r="F41" t="s">
        <v>181</v>
      </c>
      <c r="G41">
        <v>134</v>
      </c>
      <c r="H41">
        <v>129038.578460748</v>
      </c>
      <c r="I41">
        <v>0.46527777777777801</v>
      </c>
      <c r="J41">
        <v>0.47300661848339098</v>
      </c>
      <c r="K41">
        <v>3.8451583781235602E-2</v>
      </c>
    </row>
    <row r="42" spans="1:11">
      <c r="A42" t="s">
        <v>284</v>
      </c>
      <c r="B42">
        <v>2015</v>
      </c>
      <c r="C42" t="s">
        <v>177</v>
      </c>
      <c r="D42">
        <v>8</v>
      </c>
      <c r="E42" t="s">
        <v>178</v>
      </c>
      <c r="F42" t="s">
        <v>185</v>
      </c>
      <c r="G42">
        <v>154</v>
      </c>
      <c r="H42">
        <v>143766.43825230899</v>
      </c>
      <c r="I42">
        <v>0.53472222222222199</v>
      </c>
      <c r="J42">
        <v>0.52699338151660902</v>
      </c>
      <c r="K42">
        <v>9.4890346156047994E-2</v>
      </c>
    </row>
    <row r="43" spans="1:11">
      <c r="A43" t="s">
        <v>285</v>
      </c>
      <c r="B43">
        <v>2015</v>
      </c>
      <c r="C43" t="s">
        <v>177</v>
      </c>
      <c r="D43">
        <v>8</v>
      </c>
      <c r="E43" t="s">
        <v>187</v>
      </c>
      <c r="F43" t="s">
        <v>181</v>
      </c>
      <c r="G43">
        <v>927</v>
      </c>
      <c r="H43">
        <v>718417.23495006002</v>
      </c>
      <c r="I43">
        <v>0.58082706766917302</v>
      </c>
      <c r="J43">
        <v>0.56968345888739802</v>
      </c>
      <c r="K43">
        <v>3.9740032064830698E-2</v>
      </c>
    </row>
    <row r="44" spans="1:11">
      <c r="A44" t="s">
        <v>286</v>
      </c>
      <c r="B44">
        <v>2015</v>
      </c>
      <c r="C44" t="s">
        <v>177</v>
      </c>
      <c r="D44">
        <v>8</v>
      </c>
      <c r="E44" t="s">
        <v>187</v>
      </c>
      <c r="F44" t="s">
        <v>185</v>
      </c>
      <c r="G44">
        <v>669</v>
      </c>
      <c r="H44">
        <v>542664.20201695699</v>
      </c>
      <c r="I44">
        <v>0.41917293233082698</v>
      </c>
      <c r="J44">
        <v>0.43031654111260198</v>
      </c>
      <c r="K44">
        <v>6.9146090690964696E-2</v>
      </c>
    </row>
    <row r="45" spans="1:11">
      <c r="A45" t="s">
        <v>287</v>
      </c>
      <c r="B45">
        <v>2015</v>
      </c>
      <c r="C45" t="s">
        <v>177</v>
      </c>
      <c r="D45">
        <v>9</v>
      </c>
      <c r="E45" t="s">
        <v>178</v>
      </c>
      <c r="F45" t="s">
        <v>181</v>
      </c>
      <c r="G45">
        <v>105</v>
      </c>
      <c r="H45">
        <v>108279.577014332</v>
      </c>
      <c r="I45">
        <v>0.48611111111111099</v>
      </c>
      <c r="J45">
        <v>0.47460858017948598</v>
      </c>
      <c r="K45">
        <v>3.2265709038555697E-2</v>
      </c>
    </row>
    <row r="46" spans="1:11">
      <c r="A46" t="s">
        <v>288</v>
      </c>
      <c r="B46">
        <v>2015</v>
      </c>
      <c r="C46" t="s">
        <v>177</v>
      </c>
      <c r="D46">
        <v>9</v>
      </c>
      <c r="E46" t="s">
        <v>178</v>
      </c>
      <c r="F46" t="s">
        <v>185</v>
      </c>
      <c r="G46">
        <v>111</v>
      </c>
      <c r="H46">
        <v>119865.428230586</v>
      </c>
      <c r="I46">
        <v>0.51388888888888895</v>
      </c>
      <c r="J46">
        <v>0.52539141982051496</v>
      </c>
      <c r="K46">
        <v>7.9114931935517996E-2</v>
      </c>
    </row>
    <row r="47" spans="1:11">
      <c r="A47" t="s">
        <v>289</v>
      </c>
      <c r="B47">
        <v>2015</v>
      </c>
      <c r="C47" t="s">
        <v>177</v>
      </c>
      <c r="D47">
        <v>9</v>
      </c>
      <c r="E47" t="s">
        <v>187</v>
      </c>
      <c r="F47" t="s">
        <v>181</v>
      </c>
      <c r="G47">
        <v>714</v>
      </c>
      <c r="H47">
        <v>558308.48878303997</v>
      </c>
      <c r="I47">
        <v>0.42780107849011401</v>
      </c>
      <c r="J47">
        <v>0.40935600879852202</v>
      </c>
      <c r="K47">
        <v>3.0883442332570801E-2</v>
      </c>
    </row>
    <row r="48" spans="1:11">
      <c r="A48" t="s">
        <v>290</v>
      </c>
      <c r="B48">
        <v>2015</v>
      </c>
      <c r="C48" t="s">
        <v>177</v>
      </c>
      <c r="D48">
        <v>9</v>
      </c>
      <c r="E48" t="s">
        <v>187</v>
      </c>
      <c r="F48" t="s">
        <v>183</v>
      </c>
      <c r="G48">
        <v>1</v>
      </c>
      <c r="H48">
        <v>1025.24405435379</v>
      </c>
      <c r="I48">
        <v>5.9916117435590197E-4</v>
      </c>
      <c r="J48">
        <v>7.5171669886211405E-4</v>
      </c>
      <c r="K48">
        <v>4.6409140369967301E-2</v>
      </c>
    </row>
    <row r="49" spans="1:11">
      <c r="A49" t="s">
        <v>291</v>
      </c>
      <c r="B49">
        <v>2015</v>
      </c>
      <c r="C49" t="s">
        <v>177</v>
      </c>
      <c r="D49">
        <v>9</v>
      </c>
      <c r="E49" t="s">
        <v>187</v>
      </c>
      <c r="F49" t="s">
        <v>185</v>
      </c>
      <c r="G49">
        <v>954</v>
      </c>
      <c r="H49">
        <v>804536.53358839895</v>
      </c>
      <c r="I49">
        <v>0.57159976033552995</v>
      </c>
      <c r="J49">
        <v>0.58989227450261605</v>
      </c>
      <c r="K49">
        <v>0.1025137753862</v>
      </c>
    </row>
    <row r="50" spans="1:11">
      <c r="A50" t="s">
        <v>292</v>
      </c>
      <c r="B50">
        <v>2015</v>
      </c>
      <c r="C50" t="s">
        <v>177</v>
      </c>
      <c r="D50">
        <v>10</v>
      </c>
      <c r="E50" t="s">
        <v>178</v>
      </c>
      <c r="F50" t="s">
        <v>181</v>
      </c>
      <c r="G50">
        <v>254</v>
      </c>
      <c r="H50">
        <v>271638.36889446498</v>
      </c>
      <c r="I50">
        <v>0.70752089136490204</v>
      </c>
      <c r="J50">
        <v>0.71367727109330903</v>
      </c>
      <c r="K50">
        <v>8.0944207727156103E-2</v>
      </c>
    </row>
    <row r="51" spans="1:11">
      <c r="A51" t="s">
        <v>293</v>
      </c>
      <c r="B51">
        <v>2015</v>
      </c>
      <c r="C51" t="s">
        <v>177</v>
      </c>
      <c r="D51">
        <v>10</v>
      </c>
      <c r="E51" t="s">
        <v>178</v>
      </c>
      <c r="F51" t="s">
        <v>183</v>
      </c>
      <c r="G51">
        <v>1</v>
      </c>
      <c r="H51">
        <v>943.091220892911</v>
      </c>
      <c r="I51">
        <v>2.7855153203342601E-3</v>
      </c>
      <c r="J51">
        <v>2.4777897601807601E-3</v>
      </c>
      <c r="K51">
        <v>0.16609294320137699</v>
      </c>
    </row>
    <row r="52" spans="1:11">
      <c r="A52" t="s">
        <v>294</v>
      </c>
      <c r="B52">
        <v>2015</v>
      </c>
      <c r="C52" t="s">
        <v>177</v>
      </c>
      <c r="D52">
        <v>10</v>
      </c>
      <c r="E52" t="s">
        <v>178</v>
      </c>
      <c r="F52" t="s">
        <v>185</v>
      </c>
      <c r="G52">
        <v>104</v>
      </c>
      <c r="H52">
        <v>108036.474484594</v>
      </c>
      <c r="I52">
        <v>0.28969359331476302</v>
      </c>
      <c r="J52">
        <v>0.28384493914651099</v>
      </c>
      <c r="K52">
        <v>7.1307452462101503E-2</v>
      </c>
    </row>
    <row r="53" spans="1:11">
      <c r="A53" t="s">
        <v>295</v>
      </c>
      <c r="B53">
        <v>2015</v>
      </c>
      <c r="C53" t="s">
        <v>177</v>
      </c>
      <c r="D53">
        <v>10</v>
      </c>
      <c r="E53" t="s">
        <v>187</v>
      </c>
      <c r="F53" t="s">
        <v>181</v>
      </c>
      <c r="G53">
        <v>807</v>
      </c>
      <c r="H53">
        <v>654865.32478129503</v>
      </c>
      <c r="I53">
        <v>0.73968835930339105</v>
      </c>
      <c r="J53">
        <v>0.73122207653294702</v>
      </c>
      <c r="K53">
        <v>3.62245889142171E-2</v>
      </c>
    </row>
    <row r="54" spans="1:11">
      <c r="A54" t="s">
        <v>296</v>
      </c>
      <c r="B54">
        <v>2015</v>
      </c>
      <c r="C54" t="s">
        <v>177</v>
      </c>
      <c r="D54">
        <v>10</v>
      </c>
      <c r="E54" t="s">
        <v>187</v>
      </c>
      <c r="F54" t="s">
        <v>185</v>
      </c>
      <c r="G54">
        <v>284</v>
      </c>
      <c r="H54">
        <v>240711.19813539</v>
      </c>
      <c r="I54">
        <v>0.260311640696609</v>
      </c>
      <c r="J54">
        <v>0.26877792346705298</v>
      </c>
      <c r="K54">
        <v>3.06713401671562E-2</v>
      </c>
    </row>
    <row r="55" spans="1:11">
      <c r="A55" t="s">
        <v>297</v>
      </c>
      <c r="B55">
        <v>2015</v>
      </c>
      <c r="C55" t="s">
        <v>177</v>
      </c>
      <c r="D55">
        <v>11</v>
      </c>
      <c r="E55" t="s">
        <v>178</v>
      </c>
      <c r="F55" t="s">
        <v>181</v>
      </c>
      <c r="G55">
        <v>316</v>
      </c>
      <c r="H55">
        <v>324420.93674565601</v>
      </c>
      <c r="I55">
        <v>0.79797979797979801</v>
      </c>
      <c r="J55">
        <v>0.79541976044496498</v>
      </c>
      <c r="K55">
        <v>9.6672630607575694E-2</v>
      </c>
    </row>
    <row r="56" spans="1:11">
      <c r="A56" t="s">
        <v>298</v>
      </c>
      <c r="B56">
        <v>2015</v>
      </c>
      <c r="C56" t="s">
        <v>177</v>
      </c>
      <c r="D56">
        <v>11</v>
      </c>
      <c r="E56" t="s">
        <v>178</v>
      </c>
      <c r="F56" t="s">
        <v>185</v>
      </c>
      <c r="G56">
        <v>80</v>
      </c>
      <c r="H56">
        <v>83440.362254726002</v>
      </c>
      <c r="I56">
        <v>0.20202020202020199</v>
      </c>
      <c r="J56">
        <v>0.20458023955503499</v>
      </c>
      <c r="K56">
        <v>5.5073249041904603E-2</v>
      </c>
    </row>
    <row r="57" spans="1:11">
      <c r="A57" t="s">
        <v>299</v>
      </c>
      <c r="B57">
        <v>2015</v>
      </c>
      <c r="C57" t="s">
        <v>177</v>
      </c>
      <c r="D57">
        <v>11</v>
      </c>
      <c r="E57" t="s">
        <v>187</v>
      </c>
      <c r="F57" t="s">
        <v>181</v>
      </c>
      <c r="G57">
        <v>874</v>
      </c>
      <c r="H57">
        <v>680788.49449325597</v>
      </c>
      <c r="I57">
        <v>0.82452830188679205</v>
      </c>
      <c r="J57">
        <v>0.81589163198780801</v>
      </c>
      <c r="K57">
        <v>3.76585572900551E-2</v>
      </c>
    </row>
    <row r="58" spans="1:11">
      <c r="A58" t="s">
        <v>300</v>
      </c>
      <c r="B58">
        <v>2015</v>
      </c>
      <c r="C58" t="s">
        <v>177</v>
      </c>
      <c r="D58">
        <v>11</v>
      </c>
      <c r="E58" t="s">
        <v>187</v>
      </c>
      <c r="F58" t="s">
        <v>185</v>
      </c>
      <c r="G58">
        <v>186</v>
      </c>
      <c r="H58">
        <v>153621.94410213499</v>
      </c>
      <c r="I58">
        <v>0.17547169811320801</v>
      </c>
      <c r="J58">
        <v>0.18410836801219199</v>
      </c>
      <c r="K58">
        <v>1.9574456615210099E-2</v>
      </c>
    </row>
    <row r="59" spans="1:11">
      <c r="A59" t="s">
        <v>301</v>
      </c>
      <c r="B59">
        <v>2015</v>
      </c>
      <c r="C59" t="s">
        <v>177</v>
      </c>
      <c r="D59">
        <v>12</v>
      </c>
      <c r="E59" t="s">
        <v>178</v>
      </c>
      <c r="F59" t="s">
        <v>181</v>
      </c>
      <c r="G59">
        <v>52</v>
      </c>
      <c r="H59">
        <v>49226.4298408041</v>
      </c>
      <c r="I59">
        <v>0.77611940298507498</v>
      </c>
      <c r="J59">
        <v>0.78444197862524101</v>
      </c>
      <c r="K59">
        <v>1.46687464621332E-2</v>
      </c>
    </row>
    <row r="60" spans="1:11">
      <c r="A60" t="s">
        <v>302</v>
      </c>
      <c r="B60">
        <v>2015</v>
      </c>
      <c r="C60" t="s">
        <v>177</v>
      </c>
      <c r="D60">
        <v>12</v>
      </c>
      <c r="E60" t="s">
        <v>178</v>
      </c>
      <c r="F60" t="s">
        <v>185</v>
      </c>
      <c r="G60">
        <v>15</v>
      </c>
      <c r="H60">
        <v>13527.006591900499</v>
      </c>
      <c r="I60">
        <v>0.22388059701492499</v>
      </c>
      <c r="J60">
        <v>0.21555802137475899</v>
      </c>
      <c r="K60">
        <v>8.9282474655726692E-3</v>
      </c>
    </row>
    <row r="61" spans="1:11">
      <c r="A61" t="s">
        <v>303</v>
      </c>
      <c r="B61">
        <v>2015</v>
      </c>
      <c r="C61" t="s">
        <v>177</v>
      </c>
      <c r="D61">
        <v>12</v>
      </c>
      <c r="E61" t="s">
        <v>187</v>
      </c>
      <c r="F61" t="s">
        <v>181</v>
      </c>
      <c r="G61">
        <v>292</v>
      </c>
      <c r="H61">
        <v>227807.30579360499</v>
      </c>
      <c r="I61">
        <v>0.79132791327913299</v>
      </c>
      <c r="J61">
        <v>0.78548102346476101</v>
      </c>
      <c r="K61">
        <v>1.2601409315395801E-2</v>
      </c>
    </row>
    <row r="62" spans="1:11">
      <c r="A62" t="s">
        <v>304</v>
      </c>
      <c r="B62">
        <v>2015</v>
      </c>
      <c r="C62" t="s">
        <v>177</v>
      </c>
      <c r="D62">
        <v>12</v>
      </c>
      <c r="E62" t="s">
        <v>187</v>
      </c>
      <c r="F62" t="s">
        <v>183</v>
      </c>
      <c r="G62">
        <v>1</v>
      </c>
      <c r="H62">
        <v>604.56947167638396</v>
      </c>
      <c r="I62">
        <v>2.7100271002710001E-3</v>
      </c>
      <c r="J62">
        <v>2.08455934156106E-3</v>
      </c>
      <c r="K62">
        <v>2.7366702937976099E-2</v>
      </c>
    </row>
    <row r="63" spans="1:11">
      <c r="A63" t="s">
        <v>305</v>
      </c>
      <c r="B63">
        <v>2015</v>
      </c>
      <c r="C63" t="s">
        <v>177</v>
      </c>
      <c r="D63">
        <v>12</v>
      </c>
      <c r="E63" t="s">
        <v>187</v>
      </c>
      <c r="F63" t="s">
        <v>185</v>
      </c>
      <c r="G63">
        <v>76</v>
      </c>
      <c r="H63">
        <v>61610.797451553597</v>
      </c>
      <c r="I63">
        <v>0.20596205962059599</v>
      </c>
      <c r="J63">
        <v>0.212434417193678</v>
      </c>
      <c r="K63">
        <v>7.8504271560456904E-3</v>
      </c>
    </row>
    <row r="64" spans="1:11">
      <c r="A64" t="s">
        <v>306</v>
      </c>
      <c r="B64">
        <v>2015</v>
      </c>
      <c r="C64" t="s">
        <v>177</v>
      </c>
      <c r="D64">
        <v>13</v>
      </c>
      <c r="E64" t="s">
        <v>178</v>
      </c>
      <c r="F64" t="s">
        <v>181</v>
      </c>
      <c r="G64">
        <v>433</v>
      </c>
      <c r="H64">
        <v>437233.94837233698</v>
      </c>
      <c r="I64">
        <v>0.72651006711409405</v>
      </c>
      <c r="J64">
        <v>0.73077323576432296</v>
      </c>
      <c r="K64">
        <v>0.130289235966386</v>
      </c>
    </row>
    <row r="65" spans="1:11">
      <c r="A65" t="s">
        <v>307</v>
      </c>
      <c r="B65">
        <v>2015</v>
      </c>
      <c r="C65" t="s">
        <v>177</v>
      </c>
      <c r="D65">
        <v>13</v>
      </c>
      <c r="E65" t="s">
        <v>178</v>
      </c>
      <c r="F65" t="s">
        <v>185</v>
      </c>
      <c r="G65">
        <v>163</v>
      </c>
      <c r="H65">
        <v>161082.91241831501</v>
      </c>
      <c r="I65">
        <v>0.27348993288590601</v>
      </c>
      <c r="J65">
        <v>0.26922676423567599</v>
      </c>
      <c r="K65">
        <v>0.106319760752318</v>
      </c>
    </row>
    <row r="66" spans="1:11">
      <c r="A66" t="s">
        <v>308</v>
      </c>
      <c r="B66">
        <v>2015</v>
      </c>
      <c r="C66" t="s">
        <v>177</v>
      </c>
      <c r="D66">
        <v>13</v>
      </c>
      <c r="E66" t="s">
        <v>187</v>
      </c>
      <c r="F66" t="s">
        <v>181</v>
      </c>
      <c r="G66">
        <v>1565</v>
      </c>
      <c r="H66">
        <v>1205885.3259376001</v>
      </c>
      <c r="I66">
        <v>0.759708737864078</v>
      </c>
      <c r="J66">
        <v>0.760443186925713</v>
      </c>
      <c r="K66">
        <v>6.6704860612928393E-2</v>
      </c>
    </row>
    <row r="67" spans="1:11">
      <c r="A67" t="s">
        <v>309</v>
      </c>
      <c r="B67">
        <v>2015</v>
      </c>
      <c r="C67" t="s">
        <v>177</v>
      </c>
      <c r="D67">
        <v>13</v>
      </c>
      <c r="E67" t="s">
        <v>187</v>
      </c>
      <c r="F67" t="s">
        <v>183</v>
      </c>
      <c r="G67">
        <v>3</v>
      </c>
      <c r="H67">
        <v>2465.15305448959</v>
      </c>
      <c r="I67">
        <v>1.4563106796116501E-3</v>
      </c>
      <c r="J67">
        <v>1.55454984374917E-3</v>
      </c>
      <c r="K67">
        <v>0.111588683351469</v>
      </c>
    </row>
    <row r="68" spans="1:11">
      <c r="A68" t="s">
        <v>310</v>
      </c>
      <c r="B68">
        <v>2015</v>
      </c>
      <c r="C68" t="s">
        <v>177</v>
      </c>
      <c r="D68">
        <v>13</v>
      </c>
      <c r="E68" t="s">
        <v>187</v>
      </c>
      <c r="F68" t="s">
        <v>185</v>
      </c>
      <c r="G68">
        <v>492</v>
      </c>
      <c r="H68">
        <v>377416.01437699801</v>
      </c>
      <c r="I68">
        <v>0.23883495145631101</v>
      </c>
      <c r="J68">
        <v>0.238002263230538</v>
      </c>
      <c r="K68">
        <v>4.8090222021903099E-2</v>
      </c>
    </row>
    <row r="69" spans="1:11">
      <c r="A69" t="s">
        <v>311</v>
      </c>
      <c r="B69">
        <v>2015</v>
      </c>
      <c r="C69" t="s">
        <v>177</v>
      </c>
      <c r="D69">
        <v>14</v>
      </c>
      <c r="E69" t="s">
        <v>178</v>
      </c>
      <c r="F69" t="s">
        <v>181</v>
      </c>
      <c r="G69">
        <v>186</v>
      </c>
      <c r="H69">
        <v>186777.261704637</v>
      </c>
      <c r="I69">
        <v>0.67391304347826098</v>
      </c>
      <c r="J69">
        <v>0.66104171800891498</v>
      </c>
      <c r="K69">
        <v>5.5656855589511001E-2</v>
      </c>
    </row>
    <row r="70" spans="1:11">
      <c r="A70" t="s">
        <v>312</v>
      </c>
      <c r="B70">
        <v>2015</v>
      </c>
      <c r="C70" t="s">
        <v>177</v>
      </c>
      <c r="D70">
        <v>14</v>
      </c>
      <c r="E70" t="s">
        <v>178</v>
      </c>
      <c r="F70" t="s">
        <v>183</v>
      </c>
      <c r="G70">
        <v>2</v>
      </c>
      <c r="H70">
        <v>1859.30678523188</v>
      </c>
      <c r="I70">
        <v>7.2463768115942004E-3</v>
      </c>
      <c r="J70">
        <v>6.5804549247484804E-3</v>
      </c>
      <c r="K70">
        <v>0.32745266781411397</v>
      </c>
    </row>
    <row r="71" spans="1:11">
      <c r="A71" t="s">
        <v>313</v>
      </c>
      <c r="B71">
        <v>2015</v>
      </c>
      <c r="C71" t="s">
        <v>177</v>
      </c>
      <c r="D71">
        <v>14</v>
      </c>
      <c r="E71" t="s">
        <v>178</v>
      </c>
      <c r="F71" t="s">
        <v>185</v>
      </c>
      <c r="G71">
        <v>88</v>
      </c>
      <c r="H71">
        <v>93913.316965496604</v>
      </c>
      <c r="I71">
        <v>0.31884057971014501</v>
      </c>
      <c r="J71">
        <v>0.33237782706633601</v>
      </c>
      <c r="K71">
        <v>6.1985726737412102E-2</v>
      </c>
    </row>
    <row r="72" spans="1:11">
      <c r="A72" t="s">
        <v>314</v>
      </c>
      <c r="B72">
        <v>2015</v>
      </c>
      <c r="C72" t="s">
        <v>177</v>
      </c>
      <c r="D72">
        <v>14</v>
      </c>
      <c r="E72" t="s">
        <v>187</v>
      </c>
      <c r="F72" t="s">
        <v>181</v>
      </c>
      <c r="G72">
        <v>1083</v>
      </c>
      <c r="H72">
        <v>849869.62854509498</v>
      </c>
      <c r="I72">
        <v>0.72880215343203203</v>
      </c>
      <c r="J72">
        <v>0.72600357103620605</v>
      </c>
      <c r="K72">
        <v>4.7011464433555201E-2</v>
      </c>
    </row>
    <row r="73" spans="1:11">
      <c r="A73" t="s">
        <v>315</v>
      </c>
      <c r="B73">
        <v>2015</v>
      </c>
      <c r="C73" t="s">
        <v>177</v>
      </c>
      <c r="D73">
        <v>14</v>
      </c>
      <c r="E73" t="s">
        <v>187</v>
      </c>
      <c r="F73" t="s">
        <v>183</v>
      </c>
      <c r="G73">
        <v>1</v>
      </c>
      <c r="H73">
        <v>954.33033898816905</v>
      </c>
      <c r="I73">
        <v>6.7294751009421298E-4</v>
      </c>
      <c r="J73">
        <v>8.1523943294655702E-4</v>
      </c>
      <c r="K73">
        <v>4.3199129488574503E-2</v>
      </c>
    </row>
    <row r="74" spans="1:11">
      <c r="A74" t="s">
        <v>316</v>
      </c>
      <c r="B74">
        <v>2015</v>
      </c>
      <c r="C74" t="s">
        <v>177</v>
      </c>
      <c r="D74">
        <v>14</v>
      </c>
      <c r="E74" t="s">
        <v>187</v>
      </c>
      <c r="F74" t="s">
        <v>185</v>
      </c>
      <c r="G74">
        <v>402</v>
      </c>
      <c r="H74">
        <v>319789.606187089</v>
      </c>
      <c r="I74">
        <v>0.27052489905787303</v>
      </c>
      <c r="J74">
        <v>0.27318118953084702</v>
      </c>
      <c r="K74">
        <v>4.0747484409796003E-2</v>
      </c>
    </row>
    <row r="75" spans="1:11">
      <c r="A75" t="s">
        <v>317</v>
      </c>
      <c r="B75">
        <v>2015</v>
      </c>
      <c r="C75" t="s">
        <v>177</v>
      </c>
      <c r="D75">
        <v>15</v>
      </c>
      <c r="E75" t="s">
        <v>178</v>
      </c>
      <c r="F75" t="s">
        <v>181</v>
      </c>
      <c r="G75">
        <v>216</v>
      </c>
      <c r="H75">
        <v>201437.93235481301</v>
      </c>
      <c r="I75">
        <v>0.66873065015479904</v>
      </c>
      <c r="J75">
        <v>0.67195338128323701</v>
      </c>
      <c r="K75">
        <v>6.0025518143910002E-2</v>
      </c>
    </row>
    <row r="76" spans="1:11">
      <c r="A76" t="s">
        <v>318</v>
      </c>
      <c r="B76">
        <v>2015</v>
      </c>
      <c r="C76" t="s">
        <v>177</v>
      </c>
      <c r="D76">
        <v>15</v>
      </c>
      <c r="E76" t="s">
        <v>178</v>
      </c>
      <c r="F76" t="s">
        <v>185</v>
      </c>
      <c r="G76">
        <v>107</v>
      </c>
      <c r="H76">
        <v>98341.692193134993</v>
      </c>
      <c r="I76">
        <v>0.33126934984520101</v>
      </c>
      <c r="J76">
        <v>0.32804661871676299</v>
      </c>
      <c r="K76">
        <v>6.4908592904006607E-2</v>
      </c>
    </row>
    <row r="77" spans="1:11">
      <c r="A77" t="s">
        <v>319</v>
      </c>
      <c r="B77">
        <v>2015</v>
      </c>
      <c r="C77" t="s">
        <v>177</v>
      </c>
      <c r="D77">
        <v>15</v>
      </c>
      <c r="E77" t="s">
        <v>187</v>
      </c>
      <c r="F77" t="s">
        <v>181</v>
      </c>
      <c r="G77">
        <v>1560</v>
      </c>
      <c r="H77">
        <v>1187408.09633903</v>
      </c>
      <c r="I77">
        <v>0.76060458313017998</v>
      </c>
      <c r="J77">
        <v>0.75560188793394201</v>
      </c>
      <c r="K77">
        <v>6.5682772526793498E-2</v>
      </c>
    </row>
    <row r="78" spans="1:11">
      <c r="A78" t="s">
        <v>320</v>
      </c>
      <c r="B78">
        <v>2015</v>
      </c>
      <c r="C78" t="s">
        <v>177</v>
      </c>
      <c r="D78">
        <v>15</v>
      </c>
      <c r="E78" t="s">
        <v>187</v>
      </c>
      <c r="F78" t="s">
        <v>183</v>
      </c>
      <c r="G78">
        <v>7</v>
      </c>
      <c r="H78">
        <v>5198.3359145136401</v>
      </c>
      <c r="I78">
        <v>3.4129692832764501E-3</v>
      </c>
      <c r="J78">
        <v>3.3079380570433799E-3</v>
      </c>
      <c r="K78">
        <v>0.23531011969532101</v>
      </c>
    </row>
    <row r="79" spans="1:11">
      <c r="A79" t="s">
        <v>321</v>
      </c>
      <c r="B79">
        <v>2015</v>
      </c>
      <c r="C79" t="s">
        <v>177</v>
      </c>
      <c r="D79">
        <v>15</v>
      </c>
      <c r="E79" t="s">
        <v>187</v>
      </c>
      <c r="F79" t="s">
        <v>185</v>
      </c>
      <c r="G79">
        <v>484</v>
      </c>
      <c r="H79">
        <v>378866.74072354502</v>
      </c>
      <c r="I79">
        <v>0.23598244758654299</v>
      </c>
      <c r="J79">
        <v>0.241090174009014</v>
      </c>
      <c r="K79">
        <v>4.82750730866192E-2</v>
      </c>
    </row>
    <row r="80" spans="1:11">
      <c r="A80" t="s">
        <v>322</v>
      </c>
      <c r="B80">
        <v>2015</v>
      </c>
      <c r="C80" t="s">
        <v>177</v>
      </c>
      <c r="D80">
        <v>16</v>
      </c>
      <c r="E80" t="s">
        <v>178</v>
      </c>
      <c r="F80" t="s">
        <v>181</v>
      </c>
      <c r="G80">
        <v>392</v>
      </c>
      <c r="H80">
        <v>374583.12808283902</v>
      </c>
      <c r="I80">
        <v>0.793522267206478</v>
      </c>
      <c r="J80">
        <v>0.78783362966464898</v>
      </c>
      <c r="K80">
        <v>0.11162022012584299</v>
      </c>
    </row>
    <row r="81" spans="1:11">
      <c r="A81" t="s">
        <v>323</v>
      </c>
      <c r="B81">
        <v>2015</v>
      </c>
      <c r="C81" t="s">
        <v>177</v>
      </c>
      <c r="D81">
        <v>16</v>
      </c>
      <c r="E81" t="s">
        <v>178</v>
      </c>
      <c r="F81" t="s">
        <v>185</v>
      </c>
      <c r="G81">
        <v>102</v>
      </c>
      <c r="H81">
        <v>100876.555254473</v>
      </c>
      <c r="I81">
        <v>0.206477732793522</v>
      </c>
      <c r="J81">
        <v>0.21216637033535099</v>
      </c>
      <c r="K81">
        <v>6.6581681813160695E-2</v>
      </c>
    </row>
    <row r="82" spans="1:11">
      <c r="A82" t="s">
        <v>324</v>
      </c>
      <c r="B82">
        <v>2015</v>
      </c>
      <c r="C82" t="s">
        <v>177</v>
      </c>
      <c r="D82">
        <v>16</v>
      </c>
      <c r="E82" t="s">
        <v>187</v>
      </c>
      <c r="F82" t="s">
        <v>181</v>
      </c>
      <c r="G82">
        <v>2996</v>
      </c>
      <c r="H82">
        <v>2272687.2213503998</v>
      </c>
      <c r="I82">
        <v>0.78244972577696503</v>
      </c>
      <c r="J82">
        <v>0.781352440810828</v>
      </c>
      <c r="K82">
        <v>0.125716169735369</v>
      </c>
    </row>
    <row r="83" spans="1:11">
      <c r="A83" t="s">
        <v>325</v>
      </c>
      <c r="B83">
        <v>2015</v>
      </c>
      <c r="C83" t="s">
        <v>177</v>
      </c>
      <c r="D83">
        <v>16</v>
      </c>
      <c r="E83" t="s">
        <v>187</v>
      </c>
      <c r="F83" t="s">
        <v>183</v>
      </c>
      <c r="G83">
        <v>1</v>
      </c>
      <c r="H83">
        <v>1012.02285318393</v>
      </c>
      <c r="I83">
        <v>2.6116479498563601E-4</v>
      </c>
      <c r="J83">
        <v>3.4793460317066797E-4</v>
      </c>
      <c r="K83">
        <v>4.5810663764961901E-2</v>
      </c>
    </row>
    <row r="84" spans="1:11">
      <c r="A84" t="s">
        <v>326</v>
      </c>
      <c r="B84">
        <v>2015</v>
      </c>
      <c r="C84" t="s">
        <v>177</v>
      </c>
      <c r="D84">
        <v>16</v>
      </c>
      <c r="E84" t="s">
        <v>187</v>
      </c>
      <c r="F84" t="s">
        <v>185</v>
      </c>
      <c r="G84">
        <v>832</v>
      </c>
      <c r="H84">
        <v>634959.00352899998</v>
      </c>
      <c r="I84">
        <v>0.21728910942804899</v>
      </c>
      <c r="J84">
        <v>0.218299624586001</v>
      </c>
      <c r="K84">
        <v>8.0906263357480399E-2</v>
      </c>
    </row>
    <row r="85" spans="1:11">
      <c r="A85" t="s">
        <v>327</v>
      </c>
      <c r="B85">
        <v>2015</v>
      </c>
      <c r="C85" t="s">
        <v>177</v>
      </c>
      <c r="D85">
        <v>17</v>
      </c>
      <c r="E85" t="s">
        <v>178</v>
      </c>
      <c r="F85" t="s">
        <v>181</v>
      </c>
      <c r="G85">
        <v>343</v>
      </c>
      <c r="H85">
        <v>336419.69577624003</v>
      </c>
      <c r="I85">
        <v>0.64839319470699397</v>
      </c>
      <c r="J85">
        <v>0.65260294229165094</v>
      </c>
      <c r="K85">
        <v>0.100248082953989</v>
      </c>
    </row>
    <row r="86" spans="1:11">
      <c r="A86" t="s">
        <v>328</v>
      </c>
      <c r="B86">
        <v>2015</v>
      </c>
      <c r="C86" t="s">
        <v>177</v>
      </c>
      <c r="D86">
        <v>17</v>
      </c>
      <c r="E86" t="s">
        <v>178</v>
      </c>
      <c r="F86" t="s">
        <v>185</v>
      </c>
      <c r="G86">
        <v>186</v>
      </c>
      <c r="H86">
        <v>179084.71582644701</v>
      </c>
      <c r="I86">
        <v>0.35160680529300598</v>
      </c>
      <c r="J86">
        <v>0.347397057708349</v>
      </c>
      <c r="K86">
        <v>0.11820151408498999</v>
      </c>
    </row>
    <row r="87" spans="1:11">
      <c r="A87" t="s">
        <v>329</v>
      </c>
      <c r="B87">
        <v>2015</v>
      </c>
      <c r="C87" t="s">
        <v>177</v>
      </c>
      <c r="D87">
        <v>17</v>
      </c>
      <c r="E87" t="s">
        <v>187</v>
      </c>
      <c r="F87" t="s">
        <v>181</v>
      </c>
      <c r="G87">
        <v>2924</v>
      </c>
      <c r="H87">
        <v>2203729.0418305402</v>
      </c>
      <c r="I87">
        <v>0.60613598673300195</v>
      </c>
      <c r="J87">
        <v>0.60119905617936298</v>
      </c>
      <c r="K87">
        <v>0.121901672905484</v>
      </c>
    </row>
    <row r="88" spans="1:11">
      <c r="A88" t="s">
        <v>330</v>
      </c>
      <c r="B88">
        <v>2015</v>
      </c>
      <c r="C88" t="s">
        <v>177</v>
      </c>
      <c r="D88">
        <v>17</v>
      </c>
      <c r="E88" t="s">
        <v>187</v>
      </c>
      <c r="F88" t="s">
        <v>183</v>
      </c>
      <c r="G88">
        <v>2</v>
      </c>
      <c r="H88">
        <v>1977.1705385838</v>
      </c>
      <c r="I88">
        <v>4.1459369817578801E-4</v>
      </c>
      <c r="J88">
        <v>5.3939165802109796E-4</v>
      </c>
      <c r="K88">
        <v>8.9499455930359101E-2</v>
      </c>
    </row>
    <row r="89" spans="1:11">
      <c r="A89" t="s">
        <v>331</v>
      </c>
      <c r="B89">
        <v>2015</v>
      </c>
      <c r="C89" t="s">
        <v>177</v>
      </c>
      <c r="D89">
        <v>17</v>
      </c>
      <c r="E89" t="s">
        <v>187</v>
      </c>
      <c r="F89" t="s">
        <v>185</v>
      </c>
      <c r="G89">
        <v>1898</v>
      </c>
      <c r="H89">
        <v>1459850.1772820901</v>
      </c>
      <c r="I89">
        <v>0.39344941956882301</v>
      </c>
      <c r="J89">
        <v>0.39826155216261599</v>
      </c>
      <c r="K89">
        <v>0.18601362016950199</v>
      </c>
    </row>
    <row r="90" spans="1:11">
      <c r="A90" t="s">
        <v>332</v>
      </c>
      <c r="B90">
        <v>2015</v>
      </c>
      <c r="C90" t="s">
        <v>177</v>
      </c>
      <c r="D90">
        <v>18</v>
      </c>
      <c r="E90" t="s">
        <v>178</v>
      </c>
      <c r="F90" t="s">
        <v>181</v>
      </c>
      <c r="G90">
        <v>168</v>
      </c>
      <c r="H90">
        <v>168412.63693302701</v>
      </c>
      <c r="I90">
        <v>0.573378839590444</v>
      </c>
      <c r="J90">
        <v>0.56546349466776002</v>
      </c>
      <c r="K90">
        <v>5.0184469606652897E-2</v>
      </c>
    </row>
    <row r="91" spans="1:11">
      <c r="A91" t="s">
        <v>333</v>
      </c>
      <c r="B91">
        <v>2015</v>
      </c>
      <c r="C91" t="s">
        <v>177</v>
      </c>
      <c r="D91">
        <v>18</v>
      </c>
      <c r="E91" t="s">
        <v>178</v>
      </c>
      <c r="F91" t="s">
        <v>185</v>
      </c>
      <c r="G91">
        <v>125</v>
      </c>
      <c r="H91">
        <v>129418.50251476</v>
      </c>
      <c r="I91">
        <v>0.426621160409556</v>
      </c>
      <c r="J91">
        <v>0.43453650533223998</v>
      </c>
      <c r="K91">
        <v>8.5420259776281801E-2</v>
      </c>
    </row>
    <row r="92" spans="1:11">
      <c r="A92" t="s">
        <v>334</v>
      </c>
      <c r="B92">
        <v>2015</v>
      </c>
      <c r="C92" t="s">
        <v>177</v>
      </c>
      <c r="D92">
        <v>18</v>
      </c>
      <c r="E92" t="s">
        <v>187</v>
      </c>
      <c r="F92" t="s">
        <v>181</v>
      </c>
      <c r="G92">
        <v>1053</v>
      </c>
      <c r="H92">
        <v>825361.12735831004</v>
      </c>
      <c r="I92">
        <v>0.61832061068702304</v>
      </c>
      <c r="J92">
        <v>0.61139710923268398</v>
      </c>
      <c r="K92">
        <v>4.5655749988464701E-2</v>
      </c>
    </row>
    <row r="93" spans="1:11">
      <c r="A93" t="s">
        <v>335</v>
      </c>
      <c r="B93">
        <v>2015</v>
      </c>
      <c r="C93" t="s">
        <v>177</v>
      </c>
      <c r="D93">
        <v>18</v>
      </c>
      <c r="E93" t="s">
        <v>187</v>
      </c>
      <c r="F93" t="s">
        <v>183</v>
      </c>
      <c r="G93">
        <v>1</v>
      </c>
      <c r="H93">
        <v>793.27207019167702</v>
      </c>
      <c r="I93">
        <v>5.87199060481503E-4</v>
      </c>
      <c r="J93">
        <v>5.8762671814039302E-4</v>
      </c>
      <c r="K93">
        <v>3.5908596300326397E-2</v>
      </c>
    </row>
    <row r="94" spans="1:11">
      <c r="A94" t="s">
        <v>336</v>
      </c>
      <c r="B94">
        <v>2015</v>
      </c>
      <c r="C94" t="s">
        <v>177</v>
      </c>
      <c r="D94">
        <v>18</v>
      </c>
      <c r="E94" t="s">
        <v>187</v>
      </c>
      <c r="F94" t="s">
        <v>185</v>
      </c>
      <c r="G94">
        <v>649</v>
      </c>
      <c r="H94">
        <v>523804.75951183902</v>
      </c>
      <c r="I94">
        <v>0.38109219025249602</v>
      </c>
      <c r="J94">
        <v>0.38801526404917502</v>
      </c>
      <c r="K94">
        <v>6.6743026849655399E-2</v>
      </c>
    </row>
    <row r="95" spans="1:11">
      <c r="A95" t="s">
        <v>337</v>
      </c>
      <c r="B95">
        <v>2015</v>
      </c>
      <c r="C95" t="s">
        <v>177</v>
      </c>
      <c r="D95">
        <v>20</v>
      </c>
      <c r="E95" t="s">
        <v>178</v>
      </c>
      <c r="F95" t="s">
        <v>181</v>
      </c>
      <c r="G95">
        <v>10</v>
      </c>
      <c r="H95">
        <v>8157.98338487417</v>
      </c>
      <c r="I95">
        <v>0.66666666666666696</v>
      </c>
      <c r="J95">
        <v>0.655992141453831</v>
      </c>
      <c r="K95">
        <v>2.43095813167872E-3</v>
      </c>
    </row>
    <row r="96" spans="1:11">
      <c r="A96" t="s">
        <v>338</v>
      </c>
      <c r="B96">
        <v>2015</v>
      </c>
      <c r="C96" t="s">
        <v>177</v>
      </c>
      <c r="D96">
        <v>20</v>
      </c>
      <c r="E96" t="s">
        <v>178</v>
      </c>
      <c r="F96" t="s">
        <v>185</v>
      </c>
      <c r="G96">
        <v>5</v>
      </c>
      <c r="H96">
        <v>4278.1158750867498</v>
      </c>
      <c r="I96">
        <v>0.33333333333333298</v>
      </c>
      <c r="J96">
        <v>0.344007858546169</v>
      </c>
      <c r="K96">
        <v>2.8236902939073002E-3</v>
      </c>
    </row>
    <row r="97" spans="1:11">
      <c r="A97" t="s">
        <v>339</v>
      </c>
      <c r="B97">
        <v>2015</v>
      </c>
      <c r="C97" t="s">
        <v>177</v>
      </c>
      <c r="D97">
        <v>20</v>
      </c>
      <c r="E97" t="s">
        <v>187</v>
      </c>
      <c r="F97" t="s">
        <v>181</v>
      </c>
      <c r="G97">
        <v>52</v>
      </c>
      <c r="H97">
        <v>38417.204817479702</v>
      </c>
      <c r="I97">
        <v>0.75362318840579701</v>
      </c>
      <c r="J97">
        <v>0.74379261396690899</v>
      </c>
      <c r="K97">
        <v>2.1250895399160898E-3</v>
      </c>
    </row>
    <row r="98" spans="1:11">
      <c r="A98" t="s">
        <v>340</v>
      </c>
      <c r="B98">
        <v>2015</v>
      </c>
      <c r="C98" t="s">
        <v>177</v>
      </c>
      <c r="D98">
        <v>20</v>
      </c>
      <c r="E98" t="s">
        <v>187</v>
      </c>
      <c r="F98" t="s">
        <v>185</v>
      </c>
      <c r="G98">
        <v>17</v>
      </c>
      <c r="H98">
        <v>13233.220443652101</v>
      </c>
      <c r="I98">
        <v>0.24637681159420299</v>
      </c>
      <c r="J98">
        <v>0.25620738603309101</v>
      </c>
      <c r="K98">
        <v>1.6861725124475799E-3</v>
      </c>
    </row>
    <row r="99" spans="1:11">
      <c r="A99" t="s">
        <v>341</v>
      </c>
      <c r="B99">
        <v>2015</v>
      </c>
      <c r="C99" t="s">
        <v>177</v>
      </c>
      <c r="D99">
        <v>21</v>
      </c>
      <c r="E99" t="s">
        <v>178</v>
      </c>
      <c r="F99" t="s">
        <v>181</v>
      </c>
      <c r="G99">
        <v>14</v>
      </c>
      <c r="H99">
        <v>13154.4122624027</v>
      </c>
      <c r="I99">
        <v>0.82352941176470595</v>
      </c>
      <c r="J99">
        <v>0.80358208955223898</v>
      </c>
      <c r="K99">
        <v>3.9198198804906298E-3</v>
      </c>
    </row>
    <row r="100" spans="1:11">
      <c r="A100" t="s">
        <v>342</v>
      </c>
      <c r="B100">
        <v>2015</v>
      </c>
      <c r="C100" t="s">
        <v>177</v>
      </c>
      <c r="D100">
        <v>21</v>
      </c>
      <c r="E100" t="s">
        <v>178</v>
      </c>
      <c r="F100" t="s">
        <v>185</v>
      </c>
      <c r="G100">
        <v>3</v>
      </c>
      <c r="H100">
        <v>3215.30582045355</v>
      </c>
      <c r="I100">
        <v>0.17647058823529399</v>
      </c>
      <c r="J100">
        <v>0.196417910447761</v>
      </c>
      <c r="K100">
        <v>2.12220241392461E-3</v>
      </c>
    </row>
    <row r="101" spans="1:11">
      <c r="A101" t="s">
        <v>343</v>
      </c>
      <c r="B101">
        <v>2015</v>
      </c>
      <c r="C101" t="s">
        <v>177</v>
      </c>
      <c r="D101">
        <v>21</v>
      </c>
      <c r="E101" t="s">
        <v>187</v>
      </c>
      <c r="F101" t="s">
        <v>181</v>
      </c>
      <c r="G101">
        <v>20</v>
      </c>
      <c r="H101">
        <v>15539.719084103301</v>
      </c>
      <c r="I101">
        <v>0.66666666666666696</v>
      </c>
      <c r="J101">
        <v>0.65261723285043705</v>
      </c>
      <c r="K101">
        <v>8.5959649161765404E-4</v>
      </c>
    </row>
    <row r="102" spans="1:11">
      <c r="A102" t="s">
        <v>344</v>
      </c>
      <c r="B102">
        <v>2015</v>
      </c>
      <c r="C102" t="s">
        <v>177</v>
      </c>
      <c r="D102">
        <v>21</v>
      </c>
      <c r="E102" t="s">
        <v>187</v>
      </c>
      <c r="F102" t="s">
        <v>185</v>
      </c>
      <c r="G102">
        <v>10</v>
      </c>
      <c r="H102">
        <v>8271.6642228168494</v>
      </c>
      <c r="I102">
        <v>0.33333333333333298</v>
      </c>
      <c r="J102">
        <v>0.34738276714956301</v>
      </c>
      <c r="K102">
        <v>1.05397268216751E-3</v>
      </c>
    </row>
    <row r="103" spans="1:11">
      <c r="A103" t="s">
        <v>345</v>
      </c>
      <c r="B103">
        <v>2016</v>
      </c>
      <c r="C103" t="s">
        <v>177</v>
      </c>
      <c r="D103">
        <v>-8</v>
      </c>
      <c r="E103" t="s">
        <v>178</v>
      </c>
      <c r="F103" t="s">
        <v>181</v>
      </c>
      <c r="G103">
        <v>4</v>
      </c>
      <c r="H103">
        <v>5102.2035874071298</v>
      </c>
      <c r="I103">
        <v>0.66666666666666696</v>
      </c>
      <c r="J103">
        <v>0.72379912663755497</v>
      </c>
      <c r="K103">
        <v>1.4542476790711501E-3</v>
      </c>
    </row>
    <row r="104" spans="1:11">
      <c r="A104" t="s">
        <v>346</v>
      </c>
      <c r="B104">
        <v>2016</v>
      </c>
      <c r="C104" t="s">
        <v>177</v>
      </c>
      <c r="D104">
        <v>-8</v>
      </c>
      <c r="E104" t="s">
        <v>178</v>
      </c>
      <c r="F104" t="s">
        <v>185</v>
      </c>
      <c r="G104">
        <v>2</v>
      </c>
      <c r="H104">
        <v>1946.9947324494799</v>
      </c>
      <c r="I104">
        <v>0.33333333333333298</v>
      </c>
      <c r="J104">
        <v>0.27620087336244498</v>
      </c>
      <c r="K104">
        <v>1.26068635153384E-3</v>
      </c>
    </row>
    <row r="105" spans="1:11">
      <c r="A105" t="s">
        <v>347</v>
      </c>
      <c r="B105">
        <v>2016</v>
      </c>
      <c r="C105" t="s">
        <v>177</v>
      </c>
      <c r="D105">
        <v>-8</v>
      </c>
      <c r="E105" t="s">
        <v>187</v>
      </c>
      <c r="F105" t="s">
        <v>181</v>
      </c>
      <c r="G105">
        <v>86</v>
      </c>
      <c r="H105">
        <v>57667.064425382297</v>
      </c>
      <c r="I105">
        <v>0.67716535433070901</v>
      </c>
      <c r="J105">
        <v>0.671226055884248</v>
      </c>
      <c r="K105">
        <v>3.1171695007332799E-3</v>
      </c>
    </row>
    <row r="106" spans="1:11">
      <c r="A106" t="s">
        <v>348</v>
      </c>
      <c r="B106">
        <v>2016</v>
      </c>
      <c r="C106" t="s">
        <v>177</v>
      </c>
      <c r="D106">
        <v>-8</v>
      </c>
      <c r="E106" t="s">
        <v>187</v>
      </c>
      <c r="F106" t="s">
        <v>183</v>
      </c>
      <c r="G106">
        <v>1</v>
      </c>
      <c r="H106">
        <v>603.92265401630902</v>
      </c>
      <c r="I106">
        <v>7.8740157480314994E-3</v>
      </c>
      <c r="J106">
        <v>7.0294651748579497E-3</v>
      </c>
      <c r="K106">
        <v>2.6526664824537201E-2</v>
      </c>
    </row>
    <row r="107" spans="1:11">
      <c r="A107" t="s">
        <v>349</v>
      </c>
      <c r="B107">
        <v>2016</v>
      </c>
      <c r="C107" t="s">
        <v>177</v>
      </c>
      <c r="D107">
        <v>-8</v>
      </c>
      <c r="E107" t="s">
        <v>187</v>
      </c>
      <c r="F107" t="s">
        <v>185</v>
      </c>
      <c r="G107">
        <v>40</v>
      </c>
      <c r="H107">
        <v>27642.043143204799</v>
      </c>
      <c r="I107">
        <v>0.31496062992126</v>
      </c>
      <c r="J107">
        <v>0.32174447894089397</v>
      </c>
      <c r="K107">
        <v>3.49350505413343E-3</v>
      </c>
    </row>
    <row r="108" spans="1:11">
      <c r="A108" t="s">
        <v>350</v>
      </c>
      <c r="B108">
        <v>2016</v>
      </c>
      <c r="C108" t="s">
        <v>177</v>
      </c>
      <c r="D108">
        <v>1</v>
      </c>
      <c r="E108" t="s">
        <v>178</v>
      </c>
      <c r="F108" t="s">
        <v>181</v>
      </c>
      <c r="G108">
        <v>6</v>
      </c>
      <c r="H108">
        <v>7027.3940310215403</v>
      </c>
      <c r="I108">
        <v>1</v>
      </c>
      <c r="J108">
        <v>1</v>
      </c>
      <c r="K108">
        <v>2.00297210498513E-3</v>
      </c>
    </row>
    <row r="109" spans="1:11">
      <c r="A109" t="s">
        <v>351</v>
      </c>
      <c r="B109">
        <v>2016</v>
      </c>
      <c r="C109" t="s">
        <v>177</v>
      </c>
      <c r="D109">
        <v>1</v>
      </c>
      <c r="E109" t="s">
        <v>187</v>
      </c>
      <c r="F109" t="s">
        <v>181</v>
      </c>
      <c r="G109">
        <v>222</v>
      </c>
      <c r="H109">
        <v>188500.616557036</v>
      </c>
      <c r="I109">
        <v>0.54411764705882304</v>
      </c>
      <c r="J109">
        <v>0.56461867201308502</v>
      </c>
      <c r="K109">
        <v>1.01893234666265E-2</v>
      </c>
    </row>
    <row r="110" spans="1:11">
      <c r="A110" t="s">
        <v>352</v>
      </c>
      <c r="B110">
        <v>2016</v>
      </c>
      <c r="C110" t="s">
        <v>177</v>
      </c>
      <c r="D110">
        <v>1</v>
      </c>
      <c r="E110" t="s">
        <v>187</v>
      </c>
      <c r="F110" t="s">
        <v>183</v>
      </c>
      <c r="G110">
        <v>2</v>
      </c>
      <c r="H110">
        <v>1692.2416034415301</v>
      </c>
      <c r="I110">
        <v>4.9019607843137298E-3</v>
      </c>
      <c r="J110">
        <v>5.0687961891697298E-3</v>
      </c>
      <c r="K110">
        <v>7.43299253937552E-2</v>
      </c>
    </row>
    <row r="111" spans="1:11">
      <c r="A111" t="s">
        <v>353</v>
      </c>
      <c r="B111">
        <v>2016</v>
      </c>
      <c r="C111" t="s">
        <v>177</v>
      </c>
      <c r="D111">
        <v>1</v>
      </c>
      <c r="E111" t="s">
        <v>187</v>
      </c>
      <c r="F111" t="s">
        <v>185</v>
      </c>
      <c r="G111">
        <v>184</v>
      </c>
      <c r="H111">
        <v>143661.875840717</v>
      </c>
      <c r="I111">
        <v>0.45098039215686297</v>
      </c>
      <c r="J111">
        <v>0.43031253179774598</v>
      </c>
      <c r="K111">
        <v>1.81565265178023E-2</v>
      </c>
    </row>
    <row r="112" spans="1:11">
      <c r="A112" t="s">
        <v>354</v>
      </c>
      <c r="B112">
        <v>2016</v>
      </c>
      <c r="C112" t="s">
        <v>177</v>
      </c>
      <c r="D112">
        <v>2</v>
      </c>
      <c r="E112" t="s">
        <v>178</v>
      </c>
      <c r="F112" t="s">
        <v>181</v>
      </c>
      <c r="G112">
        <v>11</v>
      </c>
      <c r="H112">
        <v>13662.3108630118</v>
      </c>
      <c r="I112">
        <v>0.73333333333333295</v>
      </c>
      <c r="J112">
        <v>0.77350954905235603</v>
      </c>
      <c r="K112">
        <v>3.89407900388786E-3</v>
      </c>
    </row>
    <row r="113" spans="1:11">
      <c r="A113" t="s">
        <v>355</v>
      </c>
      <c r="B113">
        <v>2016</v>
      </c>
      <c r="C113" t="s">
        <v>177</v>
      </c>
      <c r="D113">
        <v>2</v>
      </c>
      <c r="E113" t="s">
        <v>178</v>
      </c>
      <c r="F113" t="s">
        <v>185</v>
      </c>
      <c r="G113">
        <v>4</v>
      </c>
      <c r="H113">
        <v>4000.4456986231398</v>
      </c>
      <c r="I113">
        <v>0.266666666666667</v>
      </c>
      <c r="J113">
        <v>0.226490450947644</v>
      </c>
      <c r="K113">
        <v>2.59030351148487E-3</v>
      </c>
    </row>
    <row r="114" spans="1:11">
      <c r="A114" t="s">
        <v>356</v>
      </c>
      <c r="B114">
        <v>2016</v>
      </c>
      <c r="C114" t="s">
        <v>177</v>
      </c>
      <c r="D114">
        <v>2</v>
      </c>
      <c r="E114" t="s">
        <v>187</v>
      </c>
      <c r="F114" t="s">
        <v>181</v>
      </c>
      <c r="G114">
        <v>65</v>
      </c>
      <c r="H114">
        <v>55268.988220059298</v>
      </c>
      <c r="I114">
        <v>0.63106796116504904</v>
      </c>
      <c r="J114">
        <v>0.621443829841414</v>
      </c>
      <c r="K114">
        <v>2.9875424756340601E-3</v>
      </c>
    </row>
    <row r="115" spans="1:11">
      <c r="A115" t="s">
        <v>357</v>
      </c>
      <c r="B115">
        <v>2016</v>
      </c>
      <c r="C115" t="s">
        <v>177</v>
      </c>
      <c r="D115">
        <v>2</v>
      </c>
      <c r="E115" t="s">
        <v>187</v>
      </c>
      <c r="F115" t="s">
        <v>183</v>
      </c>
      <c r="G115">
        <v>1</v>
      </c>
      <c r="H115">
        <v>817.81192731375199</v>
      </c>
      <c r="I115">
        <v>9.7087378640776708E-3</v>
      </c>
      <c r="J115">
        <v>9.1954673419440604E-3</v>
      </c>
      <c r="K115">
        <v>3.5921525283227403E-2</v>
      </c>
    </row>
    <row r="116" spans="1:11">
      <c r="A116" t="s">
        <v>358</v>
      </c>
      <c r="B116">
        <v>2016</v>
      </c>
      <c r="C116" t="s">
        <v>177</v>
      </c>
      <c r="D116">
        <v>2</v>
      </c>
      <c r="E116" t="s">
        <v>187</v>
      </c>
      <c r="F116" t="s">
        <v>185</v>
      </c>
      <c r="G116">
        <v>37</v>
      </c>
      <c r="H116">
        <v>32849.617861899598</v>
      </c>
      <c r="I116">
        <v>0.35922330097087402</v>
      </c>
      <c r="J116">
        <v>0.36936070281664202</v>
      </c>
      <c r="K116">
        <v>4.1516578724792698E-3</v>
      </c>
    </row>
    <row r="117" spans="1:11">
      <c r="A117" t="s">
        <v>359</v>
      </c>
      <c r="B117">
        <v>2016</v>
      </c>
      <c r="C117" t="s">
        <v>177</v>
      </c>
      <c r="D117">
        <v>3</v>
      </c>
      <c r="E117" t="s">
        <v>178</v>
      </c>
      <c r="F117" t="s">
        <v>181</v>
      </c>
      <c r="G117">
        <v>136</v>
      </c>
      <c r="H117">
        <v>151135.786757697</v>
      </c>
      <c r="I117">
        <v>0.79069767441860495</v>
      </c>
      <c r="J117">
        <v>0.797087234157692</v>
      </c>
      <c r="K117">
        <v>4.3077243655945001E-2</v>
      </c>
    </row>
    <row r="118" spans="1:11">
      <c r="A118" t="s">
        <v>360</v>
      </c>
      <c r="B118">
        <v>2016</v>
      </c>
      <c r="C118" t="s">
        <v>177</v>
      </c>
      <c r="D118">
        <v>3</v>
      </c>
      <c r="E118" t="s">
        <v>178</v>
      </c>
      <c r="F118" t="s">
        <v>183</v>
      </c>
      <c r="G118">
        <v>3</v>
      </c>
      <c r="H118">
        <v>3161.6218810856199</v>
      </c>
      <c r="I118">
        <v>1.74418604651163E-2</v>
      </c>
      <c r="J118">
        <v>1.6674333026678902E-2</v>
      </c>
      <c r="K118">
        <v>0.33929800412938699</v>
      </c>
    </row>
    <row r="119" spans="1:11">
      <c r="A119" t="s">
        <v>361</v>
      </c>
      <c r="B119">
        <v>2016</v>
      </c>
      <c r="C119" t="s">
        <v>177</v>
      </c>
      <c r="D119">
        <v>3</v>
      </c>
      <c r="E119" t="s">
        <v>178</v>
      </c>
      <c r="F119" t="s">
        <v>185</v>
      </c>
      <c r="G119">
        <v>33</v>
      </c>
      <c r="H119">
        <v>35312.687071013897</v>
      </c>
      <c r="I119">
        <v>0.19186046511627899</v>
      </c>
      <c r="J119">
        <v>0.18623843281562899</v>
      </c>
      <c r="K119">
        <v>2.2865096594485899E-2</v>
      </c>
    </row>
    <row r="120" spans="1:11">
      <c r="A120" t="s">
        <v>362</v>
      </c>
      <c r="B120">
        <v>2016</v>
      </c>
      <c r="C120" t="s">
        <v>177</v>
      </c>
      <c r="D120">
        <v>3</v>
      </c>
      <c r="E120" t="s">
        <v>187</v>
      </c>
      <c r="F120" t="s">
        <v>181</v>
      </c>
      <c r="G120">
        <v>2442</v>
      </c>
      <c r="H120">
        <v>2156007.6493548099</v>
      </c>
      <c r="I120">
        <v>0.75115349123346697</v>
      </c>
      <c r="J120">
        <v>0.75004070591942895</v>
      </c>
      <c r="K120">
        <v>0.11654210865220301</v>
      </c>
    </row>
    <row r="121" spans="1:11">
      <c r="A121" t="s">
        <v>363</v>
      </c>
      <c r="B121">
        <v>2016</v>
      </c>
      <c r="C121" t="s">
        <v>177</v>
      </c>
      <c r="D121">
        <v>3</v>
      </c>
      <c r="E121" t="s">
        <v>187</v>
      </c>
      <c r="F121" t="s">
        <v>183</v>
      </c>
      <c r="G121">
        <v>2</v>
      </c>
      <c r="H121">
        <v>1653.23826536965</v>
      </c>
      <c r="I121">
        <v>6.1519532451553404E-4</v>
      </c>
      <c r="J121">
        <v>5.7513524870003697E-4</v>
      </c>
      <c r="K121">
        <v>7.2616744957170506E-2</v>
      </c>
    </row>
    <row r="122" spans="1:11">
      <c r="A122" t="s">
        <v>364</v>
      </c>
      <c r="B122">
        <v>2016</v>
      </c>
      <c r="C122" t="s">
        <v>177</v>
      </c>
      <c r="D122">
        <v>3</v>
      </c>
      <c r="E122" t="s">
        <v>187</v>
      </c>
      <c r="F122" t="s">
        <v>185</v>
      </c>
      <c r="G122">
        <v>807</v>
      </c>
      <c r="H122">
        <v>716859.96483394701</v>
      </c>
      <c r="I122">
        <v>0.24823131344201799</v>
      </c>
      <c r="J122">
        <v>0.24938415883187101</v>
      </c>
      <c r="K122">
        <v>9.0599450166509998E-2</v>
      </c>
    </row>
    <row r="123" spans="1:11">
      <c r="A123" t="s">
        <v>365</v>
      </c>
      <c r="B123">
        <v>2016</v>
      </c>
      <c r="C123" t="s">
        <v>177</v>
      </c>
      <c r="D123">
        <v>4</v>
      </c>
      <c r="E123" t="s">
        <v>178</v>
      </c>
      <c r="F123" t="s">
        <v>181</v>
      </c>
      <c r="G123">
        <v>7</v>
      </c>
      <c r="H123">
        <v>6911.95956071821</v>
      </c>
      <c r="I123">
        <v>0.77777777777777801</v>
      </c>
      <c r="J123">
        <v>0.65735545254940198</v>
      </c>
      <c r="K123">
        <v>1.9700705737844301E-3</v>
      </c>
    </row>
    <row r="124" spans="1:11">
      <c r="A124" t="s">
        <v>366</v>
      </c>
      <c r="B124">
        <v>2016</v>
      </c>
      <c r="C124" t="s">
        <v>177</v>
      </c>
      <c r="D124">
        <v>4</v>
      </c>
      <c r="E124" t="s">
        <v>178</v>
      </c>
      <c r="F124" t="s">
        <v>185</v>
      </c>
      <c r="G124">
        <v>2</v>
      </c>
      <c r="H124">
        <v>3602.83807868945</v>
      </c>
      <c r="I124">
        <v>0.22222222222222199</v>
      </c>
      <c r="J124">
        <v>0.34264454745059802</v>
      </c>
      <c r="K124">
        <v>2.3328510945049702E-3</v>
      </c>
    </row>
    <row r="125" spans="1:11">
      <c r="A125" t="s">
        <v>367</v>
      </c>
      <c r="B125">
        <v>2016</v>
      </c>
      <c r="C125" t="s">
        <v>177</v>
      </c>
      <c r="D125">
        <v>4</v>
      </c>
      <c r="E125" t="s">
        <v>187</v>
      </c>
      <c r="F125" t="s">
        <v>181</v>
      </c>
      <c r="G125">
        <v>157</v>
      </c>
      <c r="H125">
        <v>138682.030289474</v>
      </c>
      <c r="I125">
        <v>0.81347150259067402</v>
      </c>
      <c r="J125">
        <v>0.81324656735799095</v>
      </c>
      <c r="K125">
        <v>7.4964002316691997E-3</v>
      </c>
    </row>
    <row r="126" spans="1:11">
      <c r="A126" t="s">
        <v>368</v>
      </c>
      <c r="B126">
        <v>2016</v>
      </c>
      <c r="C126" t="s">
        <v>177</v>
      </c>
      <c r="D126">
        <v>4</v>
      </c>
      <c r="E126" t="s">
        <v>187</v>
      </c>
      <c r="F126" t="s">
        <v>185</v>
      </c>
      <c r="G126">
        <v>36</v>
      </c>
      <c r="H126">
        <v>31846.854621793402</v>
      </c>
      <c r="I126">
        <v>0.18652849740932601</v>
      </c>
      <c r="J126">
        <v>0.186753432642009</v>
      </c>
      <c r="K126">
        <v>4.0249248944117097E-3</v>
      </c>
    </row>
    <row r="127" spans="1:11">
      <c r="A127" t="s">
        <v>369</v>
      </c>
      <c r="B127">
        <v>2016</v>
      </c>
      <c r="C127" t="s">
        <v>177</v>
      </c>
      <c r="D127">
        <v>5</v>
      </c>
      <c r="E127" t="s">
        <v>178</v>
      </c>
      <c r="F127" t="s">
        <v>181</v>
      </c>
      <c r="G127">
        <v>14</v>
      </c>
      <c r="H127">
        <v>15620.8490424916</v>
      </c>
      <c r="I127">
        <v>1</v>
      </c>
      <c r="J127">
        <v>1</v>
      </c>
      <c r="K127">
        <v>4.45230831659316E-3</v>
      </c>
    </row>
    <row r="128" spans="1:11">
      <c r="A128" t="s">
        <v>370</v>
      </c>
      <c r="B128">
        <v>2016</v>
      </c>
      <c r="C128" t="s">
        <v>177</v>
      </c>
      <c r="D128">
        <v>5</v>
      </c>
      <c r="E128" t="s">
        <v>187</v>
      </c>
      <c r="F128" t="s">
        <v>181</v>
      </c>
      <c r="G128">
        <v>185</v>
      </c>
      <c r="H128">
        <v>166731.72122414</v>
      </c>
      <c r="I128">
        <v>0.80086580086580095</v>
      </c>
      <c r="J128">
        <v>0.80140179851111804</v>
      </c>
      <c r="K128">
        <v>9.0126147634436004E-3</v>
      </c>
    </row>
    <row r="129" spans="1:11">
      <c r="A129" t="s">
        <v>371</v>
      </c>
      <c r="B129">
        <v>2016</v>
      </c>
      <c r="C129" t="s">
        <v>177</v>
      </c>
      <c r="D129">
        <v>5</v>
      </c>
      <c r="E129" t="s">
        <v>187</v>
      </c>
      <c r="F129" t="s">
        <v>185</v>
      </c>
      <c r="G129">
        <v>46</v>
      </c>
      <c r="H129">
        <v>41318.374912282503</v>
      </c>
      <c r="I129">
        <v>0.199134199134199</v>
      </c>
      <c r="J129">
        <v>0.19859820148888199</v>
      </c>
      <c r="K129">
        <v>5.2219711414538796E-3</v>
      </c>
    </row>
    <row r="130" spans="1:11">
      <c r="A130" t="s">
        <v>372</v>
      </c>
      <c r="B130">
        <v>2016</v>
      </c>
      <c r="C130" t="s">
        <v>177</v>
      </c>
      <c r="D130">
        <v>6</v>
      </c>
      <c r="E130" t="s">
        <v>178</v>
      </c>
      <c r="F130" t="s">
        <v>181</v>
      </c>
      <c r="G130">
        <v>278</v>
      </c>
      <c r="H130">
        <v>319475.15740626701</v>
      </c>
      <c r="I130">
        <v>0.83734939759036098</v>
      </c>
      <c r="J130">
        <v>0.83561625453313304</v>
      </c>
      <c r="K130">
        <v>9.1057912178501801E-2</v>
      </c>
    </row>
    <row r="131" spans="1:11">
      <c r="A131" t="s">
        <v>373</v>
      </c>
      <c r="B131">
        <v>2016</v>
      </c>
      <c r="C131" t="s">
        <v>177</v>
      </c>
      <c r="D131">
        <v>6</v>
      </c>
      <c r="E131" t="s">
        <v>178</v>
      </c>
      <c r="F131" t="s">
        <v>185</v>
      </c>
      <c r="G131">
        <v>54</v>
      </c>
      <c r="H131">
        <v>62847.656054034604</v>
      </c>
      <c r="I131">
        <v>0.16265060240963899</v>
      </c>
      <c r="J131">
        <v>0.16438374546686699</v>
      </c>
      <c r="K131">
        <v>4.0694091716177799E-2</v>
      </c>
    </row>
    <row r="132" spans="1:11">
      <c r="A132" t="s">
        <v>374</v>
      </c>
      <c r="B132">
        <v>2016</v>
      </c>
      <c r="C132" t="s">
        <v>177</v>
      </c>
      <c r="D132">
        <v>6</v>
      </c>
      <c r="E132" t="s">
        <v>187</v>
      </c>
      <c r="F132" t="s">
        <v>181</v>
      </c>
      <c r="G132">
        <v>1767</v>
      </c>
      <c r="H132">
        <v>1573751.97872353</v>
      </c>
      <c r="I132">
        <v>0.83982889733840305</v>
      </c>
      <c r="J132">
        <v>0.83968319819983095</v>
      </c>
      <c r="K132">
        <v>8.5068517336152394E-2</v>
      </c>
    </row>
    <row r="133" spans="1:11">
      <c r="A133" t="s">
        <v>375</v>
      </c>
      <c r="B133">
        <v>2016</v>
      </c>
      <c r="C133" t="s">
        <v>177</v>
      </c>
      <c r="D133">
        <v>6</v>
      </c>
      <c r="E133" t="s">
        <v>187</v>
      </c>
      <c r="F133" t="s">
        <v>183</v>
      </c>
      <c r="G133">
        <v>2</v>
      </c>
      <c r="H133">
        <v>1455.7052306184801</v>
      </c>
      <c r="I133">
        <v>9.5057034220532297E-4</v>
      </c>
      <c r="J133">
        <v>7.7669876842561701E-4</v>
      </c>
      <c r="K133">
        <v>6.3940315004144793E-2</v>
      </c>
    </row>
    <row r="134" spans="1:11">
      <c r="A134" t="s">
        <v>376</v>
      </c>
      <c r="B134">
        <v>2016</v>
      </c>
      <c r="C134" t="s">
        <v>177</v>
      </c>
      <c r="D134">
        <v>6</v>
      </c>
      <c r="E134" t="s">
        <v>187</v>
      </c>
      <c r="F134" t="s">
        <v>185</v>
      </c>
      <c r="G134">
        <v>335</v>
      </c>
      <c r="H134">
        <v>299013.42955323798</v>
      </c>
      <c r="I134">
        <v>0.15922053231939201</v>
      </c>
      <c r="J134">
        <v>0.15954010303174301</v>
      </c>
      <c r="K134">
        <v>3.7790438354582997E-2</v>
      </c>
    </row>
    <row r="135" spans="1:11">
      <c r="A135" t="s">
        <v>377</v>
      </c>
      <c r="B135">
        <v>2016</v>
      </c>
      <c r="C135" t="s">
        <v>177</v>
      </c>
      <c r="D135">
        <v>7</v>
      </c>
      <c r="E135" t="s">
        <v>178</v>
      </c>
      <c r="F135" t="s">
        <v>181</v>
      </c>
      <c r="G135">
        <v>267</v>
      </c>
      <c r="H135">
        <v>299883.36258534098</v>
      </c>
      <c r="I135">
        <v>0.67085427135678399</v>
      </c>
      <c r="J135">
        <v>0.65855843168183004</v>
      </c>
      <c r="K135">
        <v>8.5473791188604403E-2</v>
      </c>
    </row>
    <row r="136" spans="1:11">
      <c r="A136" t="s">
        <v>378</v>
      </c>
      <c r="B136">
        <v>2016</v>
      </c>
      <c r="C136" t="s">
        <v>177</v>
      </c>
      <c r="D136">
        <v>7</v>
      </c>
      <c r="E136" t="s">
        <v>178</v>
      </c>
      <c r="F136" t="s">
        <v>185</v>
      </c>
      <c r="G136">
        <v>131</v>
      </c>
      <c r="H136">
        <v>155479.97065677901</v>
      </c>
      <c r="I136">
        <v>0.32914572864321601</v>
      </c>
      <c r="J136">
        <v>0.34144156831817002</v>
      </c>
      <c r="K136">
        <v>0.100673860939153</v>
      </c>
    </row>
    <row r="137" spans="1:11">
      <c r="A137" t="s">
        <v>379</v>
      </c>
      <c r="B137">
        <v>2016</v>
      </c>
      <c r="C137" t="s">
        <v>177</v>
      </c>
      <c r="D137">
        <v>7</v>
      </c>
      <c r="E137" t="s">
        <v>187</v>
      </c>
      <c r="F137" t="s">
        <v>181</v>
      </c>
      <c r="G137">
        <v>2926</v>
      </c>
      <c r="H137">
        <v>2598774.8013190702</v>
      </c>
      <c r="I137">
        <v>0.72122257825979796</v>
      </c>
      <c r="J137">
        <v>0.71652181393958003</v>
      </c>
      <c r="K137">
        <v>0.14047570533832099</v>
      </c>
    </row>
    <row r="138" spans="1:11">
      <c r="A138" t="s">
        <v>380</v>
      </c>
      <c r="B138">
        <v>2016</v>
      </c>
      <c r="C138" t="s">
        <v>177</v>
      </c>
      <c r="D138">
        <v>7</v>
      </c>
      <c r="E138" t="s">
        <v>187</v>
      </c>
      <c r="F138" t="s">
        <v>183</v>
      </c>
      <c r="G138">
        <v>3</v>
      </c>
      <c r="H138">
        <v>2908.8941168452202</v>
      </c>
      <c r="I138">
        <v>7.3946265713581503E-4</v>
      </c>
      <c r="J138">
        <v>8.0202643495780703E-4</v>
      </c>
      <c r="K138">
        <v>0.12777010223818699</v>
      </c>
    </row>
    <row r="139" spans="1:11">
      <c r="A139" t="s">
        <v>381</v>
      </c>
      <c r="B139">
        <v>2016</v>
      </c>
      <c r="C139" t="s">
        <v>177</v>
      </c>
      <c r="D139">
        <v>7</v>
      </c>
      <c r="E139" t="s">
        <v>187</v>
      </c>
      <c r="F139" t="s">
        <v>185</v>
      </c>
      <c r="G139">
        <v>1128</v>
      </c>
      <c r="H139">
        <v>1025246.7772464</v>
      </c>
      <c r="I139">
        <v>0.278037959083066</v>
      </c>
      <c r="J139">
        <v>0.282676159625462</v>
      </c>
      <c r="K139">
        <v>0.12957453179161199</v>
      </c>
    </row>
    <row r="140" spans="1:11">
      <c r="A140" t="s">
        <v>382</v>
      </c>
      <c r="B140">
        <v>2016</v>
      </c>
      <c r="C140" t="s">
        <v>177</v>
      </c>
      <c r="D140">
        <v>8</v>
      </c>
      <c r="E140" t="s">
        <v>178</v>
      </c>
      <c r="F140" t="s">
        <v>181</v>
      </c>
      <c r="G140">
        <v>105</v>
      </c>
      <c r="H140">
        <v>113827.36595566099</v>
      </c>
      <c r="I140">
        <v>0.42682926829268297</v>
      </c>
      <c r="J140">
        <v>0.41858238451452201</v>
      </c>
      <c r="K140">
        <v>3.2443468771877197E-2</v>
      </c>
    </row>
    <row r="141" spans="1:11">
      <c r="A141" t="s">
        <v>383</v>
      </c>
      <c r="B141">
        <v>2016</v>
      </c>
      <c r="C141" t="s">
        <v>177</v>
      </c>
      <c r="D141">
        <v>8</v>
      </c>
      <c r="E141" t="s">
        <v>178</v>
      </c>
      <c r="F141" t="s">
        <v>185</v>
      </c>
      <c r="G141">
        <v>141</v>
      </c>
      <c r="H141">
        <v>158108.028764018</v>
      </c>
      <c r="I141">
        <v>0.57317073170731703</v>
      </c>
      <c r="J141">
        <v>0.58141761548547799</v>
      </c>
      <c r="K141">
        <v>0.102375538366224</v>
      </c>
    </row>
    <row r="142" spans="1:11">
      <c r="A142" t="s">
        <v>384</v>
      </c>
      <c r="B142">
        <v>2016</v>
      </c>
      <c r="C142" t="s">
        <v>177</v>
      </c>
      <c r="D142">
        <v>8</v>
      </c>
      <c r="E142" t="s">
        <v>187</v>
      </c>
      <c r="F142" t="s">
        <v>181</v>
      </c>
      <c r="G142">
        <v>897</v>
      </c>
      <c r="H142">
        <v>785320.88852767495</v>
      </c>
      <c r="I142">
        <v>0.60772357723577197</v>
      </c>
      <c r="J142">
        <v>0.60480060773073796</v>
      </c>
      <c r="K142">
        <v>4.2450198330708601E-2</v>
      </c>
    </row>
    <row r="143" spans="1:11">
      <c r="A143" t="s">
        <v>385</v>
      </c>
      <c r="B143">
        <v>2016</v>
      </c>
      <c r="C143" t="s">
        <v>177</v>
      </c>
      <c r="D143">
        <v>8</v>
      </c>
      <c r="E143" t="s">
        <v>187</v>
      </c>
      <c r="F143" t="s">
        <v>183</v>
      </c>
      <c r="G143">
        <v>1</v>
      </c>
      <c r="H143">
        <v>868.13881514844502</v>
      </c>
      <c r="I143">
        <v>6.77506775067751E-4</v>
      </c>
      <c r="J143">
        <v>6.6858132855830601E-4</v>
      </c>
      <c r="K143">
        <v>3.8132080685272199E-2</v>
      </c>
    </row>
    <row r="144" spans="1:11">
      <c r="A144" t="s">
        <v>386</v>
      </c>
      <c r="B144">
        <v>2016</v>
      </c>
      <c r="C144" t="s">
        <v>177</v>
      </c>
      <c r="D144">
        <v>8</v>
      </c>
      <c r="E144" t="s">
        <v>187</v>
      </c>
      <c r="F144" t="s">
        <v>185</v>
      </c>
      <c r="G144">
        <v>578</v>
      </c>
      <c r="H144">
        <v>512289.97299129301</v>
      </c>
      <c r="I144">
        <v>0.39159891598916002</v>
      </c>
      <c r="J144">
        <v>0.39453081094070402</v>
      </c>
      <c r="K144">
        <v>6.4745127578129599E-2</v>
      </c>
    </row>
    <row r="145" spans="1:11">
      <c r="A145" t="s">
        <v>387</v>
      </c>
      <c r="B145">
        <v>2016</v>
      </c>
      <c r="C145" t="s">
        <v>177</v>
      </c>
      <c r="D145">
        <v>9</v>
      </c>
      <c r="E145" t="s">
        <v>178</v>
      </c>
      <c r="F145" t="s">
        <v>181</v>
      </c>
      <c r="G145">
        <v>77</v>
      </c>
      <c r="H145">
        <v>87267.176944090999</v>
      </c>
      <c r="I145">
        <v>0.46385542168674698</v>
      </c>
      <c r="J145">
        <v>0.44344147972418102</v>
      </c>
      <c r="K145">
        <v>2.48731920151639E-2</v>
      </c>
    </row>
    <row r="146" spans="1:11">
      <c r="A146" t="s">
        <v>388</v>
      </c>
      <c r="B146">
        <v>2016</v>
      </c>
      <c r="C146" t="s">
        <v>177</v>
      </c>
      <c r="D146">
        <v>9</v>
      </c>
      <c r="E146" t="s">
        <v>178</v>
      </c>
      <c r="F146" t="s">
        <v>185</v>
      </c>
      <c r="G146">
        <v>89</v>
      </c>
      <c r="H146">
        <v>109528.07323947499</v>
      </c>
      <c r="I146">
        <v>0.53614457831325302</v>
      </c>
      <c r="J146">
        <v>0.55655852027581898</v>
      </c>
      <c r="K146">
        <v>7.0919835961285801E-2</v>
      </c>
    </row>
    <row r="147" spans="1:11">
      <c r="A147" t="s">
        <v>389</v>
      </c>
      <c r="B147">
        <v>2016</v>
      </c>
      <c r="C147" t="s">
        <v>177</v>
      </c>
      <c r="D147">
        <v>9</v>
      </c>
      <c r="E147" t="s">
        <v>187</v>
      </c>
      <c r="F147" t="s">
        <v>181</v>
      </c>
      <c r="G147">
        <v>643</v>
      </c>
      <c r="H147">
        <v>560325.72925731097</v>
      </c>
      <c r="I147">
        <v>0.40773620798985399</v>
      </c>
      <c r="J147">
        <v>0.38662492653371999</v>
      </c>
      <c r="K147">
        <v>3.0288177335211101E-2</v>
      </c>
    </row>
    <row r="148" spans="1:11">
      <c r="A148" t="s">
        <v>390</v>
      </c>
      <c r="B148">
        <v>2016</v>
      </c>
      <c r="C148" t="s">
        <v>177</v>
      </c>
      <c r="D148">
        <v>9</v>
      </c>
      <c r="E148" t="s">
        <v>187</v>
      </c>
      <c r="F148" t="s">
        <v>183</v>
      </c>
      <c r="G148">
        <v>4</v>
      </c>
      <c r="H148">
        <v>3398.3231010376098</v>
      </c>
      <c r="I148">
        <v>2.53646163601776E-3</v>
      </c>
      <c r="J148">
        <v>2.3448439910442802E-3</v>
      </c>
      <c r="K148">
        <v>0.149267753523073</v>
      </c>
    </row>
    <row r="149" spans="1:11">
      <c r="A149" t="s">
        <v>391</v>
      </c>
      <c r="B149">
        <v>2016</v>
      </c>
      <c r="C149" t="s">
        <v>177</v>
      </c>
      <c r="D149">
        <v>9</v>
      </c>
      <c r="E149" t="s">
        <v>187</v>
      </c>
      <c r="F149" t="s">
        <v>185</v>
      </c>
      <c r="G149">
        <v>930</v>
      </c>
      <c r="H149">
        <v>885550.66016705299</v>
      </c>
      <c r="I149">
        <v>0.58972733037412794</v>
      </c>
      <c r="J149">
        <v>0.611030229475236</v>
      </c>
      <c r="K149">
        <v>0.111919212735376</v>
      </c>
    </row>
    <row r="150" spans="1:11">
      <c r="A150" t="s">
        <v>392</v>
      </c>
      <c r="B150">
        <v>2016</v>
      </c>
      <c r="C150" t="s">
        <v>177</v>
      </c>
      <c r="D150">
        <v>10</v>
      </c>
      <c r="E150" t="s">
        <v>178</v>
      </c>
      <c r="F150" t="s">
        <v>181</v>
      </c>
      <c r="G150">
        <v>232</v>
      </c>
      <c r="H150">
        <v>277748.16160206503</v>
      </c>
      <c r="I150">
        <v>0.70948012232415902</v>
      </c>
      <c r="J150">
        <v>0.72187183316443504</v>
      </c>
      <c r="K150">
        <v>7.9164739794584799E-2</v>
      </c>
    </row>
    <row r="151" spans="1:11">
      <c r="A151" t="s">
        <v>393</v>
      </c>
      <c r="B151">
        <v>2016</v>
      </c>
      <c r="C151" t="s">
        <v>177</v>
      </c>
      <c r="D151">
        <v>10</v>
      </c>
      <c r="E151" t="s">
        <v>178</v>
      </c>
      <c r="F151" t="s">
        <v>183</v>
      </c>
      <c r="G151">
        <v>1</v>
      </c>
      <c r="H151">
        <v>896.54105268918704</v>
      </c>
      <c r="I151">
        <v>3.05810397553517E-3</v>
      </c>
      <c r="J151">
        <v>2.3301242732945799E-3</v>
      </c>
      <c r="K151">
        <v>9.6214728148657905E-2</v>
      </c>
    </row>
    <row r="152" spans="1:11">
      <c r="A152" t="s">
        <v>394</v>
      </c>
      <c r="B152">
        <v>2016</v>
      </c>
      <c r="C152" t="s">
        <v>177</v>
      </c>
      <c r="D152">
        <v>10</v>
      </c>
      <c r="E152" t="s">
        <v>178</v>
      </c>
      <c r="F152" t="s">
        <v>185</v>
      </c>
      <c r="G152">
        <v>94</v>
      </c>
      <c r="H152">
        <v>106116.343339399</v>
      </c>
      <c r="I152">
        <v>0.28746177370030601</v>
      </c>
      <c r="J152">
        <v>0.27579804256226997</v>
      </c>
      <c r="K152">
        <v>6.87107281252647E-2</v>
      </c>
    </row>
    <row r="153" spans="1:11">
      <c r="A153" t="s">
        <v>395</v>
      </c>
      <c r="B153">
        <v>2016</v>
      </c>
      <c r="C153" t="s">
        <v>177</v>
      </c>
      <c r="D153">
        <v>10</v>
      </c>
      <c r="E153" t="s">
        <v>187</v>
      </c>
      <c r="F153" t="s">
        <v>181</v>
      </c>
      <c r="G153">
        <v>683</v>
      </c>
      <c r="H153">
        <v>629082.32341706799</v>
      </c>
      <c r="I153">
        <v>0.72198731501057101</v>
      </c>
      <c r="J153">
        <v>0.72018903635247999</v>
      </c>
      <c r="K153">
        <v>3.4004786814551199E-2</v>
      </c>
    </row>
    <row r="154" spans="1:11">
      <c r="A154" t="s">
        <v>396</v>
      </c>
      <c r="B154">
        <v>2016</v>
      </c>
      <c r="C154" t="s">
        <v>177</v>
      </c>
      <c r="D154">
        <v>10</v>
      </c>
      <c r="E154" t="s">
        <v>187</v>
      </c>
      <c r="F154" t="s">
        <v>185</v>
      </c>
      <c r="G154">
        <v>263</v>
      </c>
      <c r="H154">
        <v>244413.78894137999</v>
      </c>
      <c r="I154">
        <v>0.27801268498942899</v>
      </c>
      <c r="J154">
        <v>0.27981096364752001</v>
      </c>
      <c r="K154">
        <v>3.0889931056941902E-2</v>
      </c>
    </row>
    <row r="155" spans="1:11">
      <c r="A155" t="s">
        <v>397</v>
      </c>
      <c r="B155">
        <v>2016</v>
      </c>
      <c r="C155" t="s">
        <v>177</v>
      </c>
      <c r="D155">
        <v>11</v>
      </c>
      <c r="E155" t="s">
        <v>178</v>
      </c>
      <c r="F155" t="s">
        <v>181</v>
      </c>
      <c r="G155">
        <v>314</v>
      </c>
      <c r="H155">
        <v>351197.83245084801</v>
      </c>
      <c r="I155">
        <v>0.78109452736318397</v>
      </c>
      <c r="J155">
        <v>0.78163019462539296</v>
      </c>
      <c r="K155">
        <v>0.100099618525024</v>
      </c>
    </row>
    <row r="156" spans="1:11">
      <c r="A156" t="s">
        <v>398</v>
      </c>
      <c r="B156">
        <v>2016</v>
      </c>
      <c r="C156" t="s">
        <v>177</v>
      </c>
      <c r="D156">
        <v>11</v>
      </c>
      <c r="E156" t="s">
        <v>178</v>
      </c>
      <c r="F156" t="s">
        <v>183</v>
      </c>
      <c r="G156">
        <v>1</v>
      </c>
      <c r="H156">
        <v>1142.8012560029599</v>
      </c>
      <c r="I156">
        <v>2.4875621890547298E-3</v>
      </c>
      <c r="J156">
        <v>2.5434324634470802E-3</v>
      </c>
      <c r="K156">
        <v>0.122642807983482</v>
      </c>
    </row>
    <row r="157" spans="1:11">
      <c r="A157" t="s">
        <v>399</v>
      </c>
      <c r="B157">
        <v>2016</v>
      </c>
      <c r="C157" t="s">
        <v>177</v>
      </c>
      <c r="D157">
        <v>11</v>
      </c>
      <c r="E157" t="s">
        <v>178</v>
      </c>
      <c r="F157" t="s">
        <v>185</v>
      </c>
      <c r="G157">
        <v>87</v>
      </c>
      <c r="H157">
        <v>96973.933291375404</v>
      </c>
      <c r="I157">
        <v>0.21641791044776101</v>
      </c>
      <c r="J157">
        <v>0.21582637291116</v>
      </c>
      <c r="K157">
        <v>6.2790983518062393E-2</v>
      </c>
    </row>
    <row r="158" spans="1:11">
      <c r="A158" t="s">
        <v>400</v>
      </c>
      <c r="B158">
        <v>2016</v>
      </c>
      <c r="C158" t="s">
        <v>177</v>
      </c>
      <c r="D158">
        <v>11</v>
      </c>
      <c r="E158" t="s">
        <v>187</v>
      </c>
      <c r="F158" t="s">
        <v>181</v>
      </c>
      <c r="G158">
        <v>763</v>
      </c>
      <c r="H158">
        <v>690038.24996244803</v>
      </c>
      <c r="I158">
        <v>0.83479212253829305</v>
      </c>
      <c r="J158">
        <v>0.84174523487584396</v>
      </c>
      <c r="K158">
        <v>3.7299734407419502E-2</v>
      </c>
    </row>
    <row r="159" spans="1:11">
      <c r="A159" t="s">
        <v>401</v>
      </c>
      <c r="B159">
        <v>2016</v>
      </c>
      <c r="C159" t="s">
        <v>177</v>
      </c>
      <c r="D159">
        <v>11</v>
      </c>
      <c r="E159" t="s">
        <v>187</v>
      </c>
      <c r="F159" t="s">
        <v>185</v>
      </c>
      <c r="G159">
        <v>151</v>
      </c>
      <c r="H159">
        <v>129732.65146027</v>
      </c>
      <c r="I159">
        <v>0.16520787746170701</v>
      </c>
      <c r="J159">
        <v>0.15825476512415601</v>
      </c>
      <c r="K159">
        <v>1.6396098914055801E-2</v>
      </c>
    </row>
    <row r="160" spans="1:11">
      <c r="A160" t="s">
        <v>402</v>
      </c>
      <c r="B160">
        <v>2016</v>
      </c>
      <c r="C160" t="s">
        <v>177</v>
      </c>
      <c r="D160">
        <v>12</v>
      </c>
      <c r="E160" t="s">
        <v>178</v>
      </c>
      <c r="F160" t="s">
        <v>181</v>
      </c>
      <c r="G160">
        <v>61</v>
      </c>
      <c r="H160">
        <v>69081.117450414298</v>
      </c>
      <c r="I160">
        <v>0.81333333333333302</v>
      </c>
      <c r="J160">
        <v>0.81562807602029197</v>
      </c>
      <c r="K160">
        <v>1.9689738560777301E-2</v>
      </c>
    </row>
    <row r="161" spans="1:11">
      <c r="A161" t="s">
        <v>403</v>
      </c>
      <c r="B161">
        <v>2016</v>
      </c>
      <c r="C161" t="s">
        <v>177</v>
      </c>
      <c r="D161">
        <v>12</v>
      </c>
      <c r="E161" t="s">
        <v>178</v>
      </c>
      <c r="F161" t="s">
        <v>185</v>
      </c>
      <c r="G161">
        <v>14</v>
      </c>
      <c r="H161">
        <v>15615.7186215892</v>
      </c>
      <c r="I161">
        <v>0.18666666666666701</v>
      </c>
      <c r="J161">
        <v>0.184371923979708</v>
      </c>
      <c r="K161">
        <v>1.01112360539687E-2</v>
      </c>
    </row>
    <row r="162" spans="1:11">
      <c r="A162" t="s">
        <v>404</v>
      </c>
      <c r="B162">
        <v>2016</v>
      </c>
      <c r="C162" t="s">
        <v>177</v>
      </c>
      <c r="D162">
        <v>12</v>
      </c>
      <c r="E162" t="s">
        <v>187</v>
      </c>
      <c r="F162" t="s">
        <v>181</v>
      </c>
      <c r="G162">
        <v>251</v>
      </c>
      <c r="H162">
        <v>214174.878385905</v>
      </c>
      <c r="I162">
        <v>0.794303797468354</v>
      </c>
      <c r="J162">
        <v>0.79947680616936601</v>
      </c>
      <c r="K162">
        <v>1.1577135152972101E-2</v>
      </c>
    </row>
    <row r="163" spans="1:11">
      <c r="A163" t="s">
        <v>405</v>
      </c>
      <c r="B163">
        <v>2016</v>
      </c>
      <c r="C163" t="s">
        <v>177</v>
      </c>
      <c r="D163">
        <v>12</v>
      </c>
      <c r="E163" t="s">
        <v>187</v>
      </c>
      <c r="F163" t="s">
        <v>183</v>
      </c>
      <c r="G163">
        <v>1</v>
      </c>
      <c r="H163">
        <v>573.72652131549398</v>
      </c>
      <c r="I163">
        <v>3.1645569620253199E-3</v>
      </c>
      <c r="J163">
        <v>2.1416192708162102E-3</v>
      </c>
      <c r="K163">
        <v>2.5200331583310299E-2</v>
      </c>
    </row>
    <row r="164" spans="1:11">
      <c r="A164" t="s">
        <v>406</v>
      </c>
      <c r="B164">
        <v>2016</v>
      </c>
      <c r="C164" t="s">
        <v>177</v>
      </c>
      <c r="D164">
        <v>12</v>
      </c>
      <c r="E164" t="s">
        <v>187</v>
      </c>
      <c r="F164" t="s">
        <v>185</v>
      </c>
      <c r="G164">
        <v>64</v>
      </c>
      <c r="H164">
        <v>53145.193553435201</v>
      </c>
      <c r="I164">
        <v>0.20253164556962</v>
      </c>
      <c r="J164">
        <v>0.198381574559817</v>
      </c>
      <c r="K164">
        <v>6.7166888250612599E-3</v>
      </c>
    </row>
    <row r="165" spans="1:11">
      <c r="A165" t="s">
        <v>407</v>
      </c>
      <c r="B165">
        <v>2016</v>
      </c>
      <c r="C165" t="s">
        <v>177</v>
      </c>
      <c r="D165">
        <v>13</v>
      </c>
      <c r="E165" t="s">
        <v>178</v>
      </c>
      <c r="F165" t="s">
        <v>181</v>
      </c>
      <c r="G165">
        <v>401</v>
      </c>
      <c r="H165">
        <v>457504.00136363402</v>
      </c>
      <c r="I165">
        <v>0.73175182481751799</v>
      </c>
      <c r="J165">
        <v>0.72699720980664295</v>
      </c>
      <c r="K165">
        <v>0.13039936975289099</v>
      </c>
    </row>
    <row r="166" spans="1:11">
      <c r="A166" t="s">
        <v>408</v>
      </c>
      <c r="B166">
        <v>2016</v>
      </c>
      <c r="C166" t="s">
        <v>177</v>
      </c>
      <c r="D166">
        <v>13</v>
      </c>
      <c r="E166" t="s">
        <v>178</v>
      </c>
      <c r="F166" t="s">
        <v>185</v>
      </c>
      <c r="G166">
        <v>147</v>
      </c>
      <c r="H166">
        <v>171802.40475767001</v>
      </c>
      <c r="I166">
        <v>0.26824817518248201</v>
      </c>
      <c r="J166">
        <v>0.27300279019335699</v>
      </c>
      <c r="K166">
        <v>0.11124269790201199</v>
      </c>
    </row>
    <row r="167" spans="1:11">
      <c r="A167" t="s">
        <v>409</v>
      </c>
      <c r="B167">
        <v>2016</v>
      </c>
      <c r="C167" t="s">
        <v>177</v>
      </c>
      <c r="D167">
        <v>13</v>
      </c>
      <c r="E167" t="s">
        <v>187</v>
      </c>
      <c r="F167" t="s">
        <v>181</v>
      </c>
      <c r="G167">
        <v>1441</v>
      </c>
      <c r="H167">
        <v>1267968.32458433</v>
      </c>
      <c r="I167">
        <v>0.75248041775456898</v>
      </c>
      <c r="J167">
        <v>0.75380328886595105</v>
      </c>
      <c r="K167">
        <v>6.8539507406423006E-2</v>
      </c>
    </row>
    <row r="168" spans="1:11">
      <c r="A168" t="s">
        <v>410</v>
      </c>
      <c r="B168">
        <v>2016</v>
      </c>
      <c r="C168" t="s">
        <v>177</v>
      </c>
      <c r="D168">
        <v>13</v>
      </c>
      <c r="E168" t="s">
        <v>187</v>
      </c>
      <c r="F168" t="s">
        <v>183</v>
      </c>
      <c r="G168">
        <v>1</v>
      </c>
      <c r="H168">
        <v>953.69452446742196</v>
      </c>
      <c r="I168">
        <v>5.2219321148825096E-4</v>
      </c>
      <c r="J168">
        <v>5.6696847640311601E-4</v>
      </c>
      <c r="K168">
        <v>4.18900248687483E-2</v>
      </c>
    </row>
    <row r="169" spans="1:11">
      <c r="A169" t="s">
        <v>411</v>
      </c>
      <c r="B169">
        <v>2016</v>
      </c>
      <c r="C169" t="s">
        <v>177</v>
      </c>
      <c r="D169">
        <v>13</v>
      </c>
      <c r="E169" t="s">
        <v>187</v>
      </c>
      <c r="F169" t="s">
        <v>185</v>
      </c>
      <c r="G169">
        <v>473</v>
      </c>
      <c r="H169">
        <v>413172.42557306198</v>
      </c>
      <c r="I169">
        <v>0.246997389033943</v>
      </c>
      <c r="J169">
        <v>0.24562974265764601</v>
      </c>
      <c r="K169">
        <v>5.2218280301862999E-2</v>
      </c>
    </row>
    <row r="170" spans="1:11">
      <c r="A170" t="s">
        <v>412</v>
      </c>
      <c r="B170">
        <v>2016</v>
      </c>
      <c r="C170" t="s">
        <v>177</v>
      </c>
      <c r="D170">
        <v>14</v>
      </c>
      <c r="E170" t="s">
        <v>178</v>
      </c>
      <c r="F170" t="s">
        <v>181</v>
      </c>
      <c r="G170">
        <v>155</v>
      </c>
      <c r="H170">
        <v>188205.642987773</v>
      </c>
      <c r="I170">
        <v>0.70776255707762603</v>
      </c>
      <c r="J170">
        <v>0.72390504287081503</v>
      </c>
      <c r="K170">
        <v>5.3643022042198001E-2</v>
      </c>
    </row>
    <row r="171" spans="1:11">
      <c r="A171" t="s">
        <v>413</v>
      </c>
      <c r="B171">
        <v>2016</v>
      </c>
      <c r="C171" t="s">
        <v>177</v>
      </c>
      <c r="D171">
        <v>14</v>
      </c>
      <c r="E171" t="s">
        <v>178</v>
      </c>
      <c r="F171" t="s">
        <v>183</v>
      </c>
      <c r="G171">
        <v>1</v>
      </c>
      <c r="H171">
        <v>1013.25812821811</v>
      </c>
      <c r="I171">
        <v>4.5662100456621002E-3</v>
      </c>
      <c r="J171">
        <v>3.8973468441357299E-3</v>
      </c>
      <c r="K171">
        <v>0.10874053682037201</v>
      </c>
    </row>
    <row r="172" spans="1:11">
      <c r="A172" t="s">
        <v>414</v>
      </c>
      <c r="B172">
        <v>2016</v>
      </c>
      <c r="C172" t="s">
        <v>177</v>
      </c>
      <c r="D172">
        <v>14</v>
      </c>
      <c r="E172" t="s">
        <v>178</v>
      </c>
      <c r="F172" t="s">
        <v>185</v>
      </c>
      <c r="G172">
        <v>63</v>
      </c>
      <c r="H172">
        <v>70767.743322068505</v>
      </c>
      <c r="I172">
        <v>0.28767123287671198</v>
      </c>
      <c r="J172">
        <v>0.27219761028504902</v>
      </c>
      <c r="K172">
        <v>4.5822377764083898E-2</v>
      </c>
    </row>
    <row r="173" spans="1:11">
      <c r="A173" t="s">
        <v>415</v>
      </c>
      <c r="B173">
        <v>2016</v>
      </c>
      <c r="C173" t="s">
        <v>177</v>
      </c>
      <c r="D173">
        <v>14</v>
      </c>
      <c r="E173" t="s">
        <v>187</v>
      </c>
      <c r="F173" t="s">
        <v>181</v>
      </c>
      <c r="G173">
        <v>980</v>
      </c>
      <c r="H173">
        <v>876738.42210719804</v>
      </c>
      <c r="I173">
        <v>0.73795180722891596</v>
      </c>
      <c r="J173">
        <v>0.74045757724843697</v>
      </c>
      <c r="K173">
        <v>4.7391735590249097E-2</v>
      </c>
    </row>
    <row r="174" spans="1:11">
      <c r="A174" t="s">
        <v>416</v>
      </c>
      <c r="B174">
        <v>2016</v>
      </c>
      <c r="C174" t="s">
        <v>177</v>
      </c>
      <c r="D174">
        <v>14</v>
      </c>
      <c r="E174" t="s">
        <v>187</v>
      </c>
      <c r="F174" t="s">
        <v>185</v>
      </c>
      <c r="G174">
        <v>348</v>
      </c>
      <c r="H174">
        <v>307311.07518498303</v>
      </c>
      <c r="I174">
        <v>0.26204819277108399</v>
      </c>
      <c r="J174">
        <v>0.25954242275156297</v>
      </c>
      <c r="K174">
        <v>3.8839125920901101E-2</v>
      </c>
    </row>
    <row r="175" spans="1:11">
      <c r="A175" t="s">
        <v>417</v>
      </c>
      <c r="B175">
        <v>2016</v>
      </c>
      <c r="C175" t="s">
        <v>177</v>
      </c>
      <c r="D175">
        <v>15</v>
      </c>
      <c r="E175" t="s">
        <v>178</v>
      </c>
      <c r="F175" t="s">
        <v>181</v>
      </c>
      <c r="G175">
        <v>199</v>
      </c>
      <c r="H175">
        <v>204225.38225542399</v>
      </c>
      <c r="I175">
        <v>0.71071428571428596</v>
      </c>
      <c r="J175">
        <v>0.69060981956974299</v>
      </c>
      <c r="K175">
        <v>5.8209023427718103E-2</v>
      </c>
    </row>
    <row r="176" spans="1:11">
      <c r="A176" t="s">
        <v>418</v>
      </c>
      <c r="B176">
        <v>2016</v>
      </c>
      <c r="C176" t="s">
        <v>177</v>
      </c>
      <c r="D176">
        <v>15</v>
      </c>
      <c r="E176" t="s">
        <v>178</v>
      </c>
      <c r="F176" t="s">
        <v>185</v>
      </c>
      <c r="G176">
        <v>81</v>
      </c>
      <c r="H176">
        <v>91492.078557192799</v>
      </c>
      <c r="I176">
        <v>0.28928571428571398</v>
      </c>
      <c r="J176">
        <v>0.30939018043025701</v>
      </c>
      <c r="K176">
        <v>5.9241462130410399E-2</v>
      </c>
    </row>
    <row r="177" spans="1:11">
      <c r="A177" t="s">
        <v>419</v>
      </c>
      <c r="B177">
        <v>2016</v>
      </c>
      <c r="C177" t="s">
        <v>177</v>
      </c>
      <c r="D177">
        <v>15</v>
      </c>
      <c r="E177" t="s">
        <v>187</v>
      </c>
      <c r="F177" t="s">
        <v>181</v>
      </c>
      <c r="G177">
        <v>1467</v>
      </c>
      <c r="H177">
        <v>1241612.13342531</v>
      </c>
      <c r="I177">
        <v>0.74961676034747105</v>
      </c>
      <c r="J177">
        <v>0.74446819120357299</v>
      </c>
      <c r="K177">
        <v>6.7114834310001995E-2</v>
      </c>
    </row>
    <row r="178" spans="1:11">
      <c r="A178" t="s">
        <v>420</v>
      </c>
      <c r="B178">
        <v>2016</v>
      </c>
      <c r="C178" t="s">
        <v>177</v>
      </c>
      <c r="D178">
        <v>15</v>
      </c>
      <c r="E178" t="s">
        <v>187</v>
      </c>
      <c r="F178" t="s">
        <v>183</v>
      </c>
      <c r="G178">
        <v>1</v>
      </c>
      <c r="H178">
        <v>782.58310582946797</v>
      </c>
      <c r="I178">
        <v>5.1098620337250899E-4</v>
      </c>
      <c r="J178">
        <v>4.6923528981314302E-4</v>
      </c>
      <c r="K178">
        <v>3.4374136501796097E-2</v>
      </c>
    </row>
    <row r="179" spans="1:11">
      <c r="A179" t="s">
        <v>421</v>
      </c>
      <c r="B179">
        <v>2016</v>
      </c>
      <c r="C179" t="s">
        <v>177</v>
      </c>
      <c r="D179">
        <v>15</v>
      </c>
      <c r="E179" t="s">
        <v>187</v>
      </c>
      <c r="F179" t="s">
        <v>185</v>
      </c>
      <c r="G179">
        <v>489</v>
      </c>
      <c r="H179">
        <v>425389.27759493398</v>
      </c>
      <c r="I179">
        <v>0.24987225344915701</v>
      </c>
      <c r="J179">
        <v>0.25506257350661299</v>
      </c>
      <c r="K179">
        <v>5.3762291866525501E-2</v>
      </c>
    </row>
    <row r="180" spans="1:11">
      <c r="A180" t="s">
        <v>422</v>
      </c>
      <c r="B180">
        <v>2016</v>
      </c>
      <c r="C180" t="s">
        <v>177</v>
      </c>
      <c r="D180">
        <v>16</v>
      </c>
      <c r="E180" t="s">
        <v>178</v>
      </c>
      <c r="F180" t="s">
        <v>181</v>
      </c>
      <c r="G180">
        <v>352</v>
      </c>
      <c r="H180">
        <v>390092.835916941</v>
      </c>
      <c r="I180">
        <v>0.801822323462415</v>
      </c>
      <c r="J180">
        <v>0.79412048847100802</v>
      </c>
      <c r="K180">
        <v>0.111185606676817</v>
      </c>
    </row>
    <row r="181" spans="1:11">
      <c r="A181" t="s">
        <v>423</v>
      </c>
      <c r="B181">
        <v>2016</v>
      </c>
      <c r="C181" t="s">
        <v>177</v>
      </c>
      <c r="D181">
        <v>16</v>
      </c>
      <c r="E181" t="s">
        <v>178</v>
      </c>
      <c r="F181" t="s">
        <v>185</v>
      </c>
      <c r="G181">
        <v>87</v>
      </c>
      <c r="H181">
        <v>101133.42203797201</v>
      </c>
      <c r="I181">
        <v>0.198177676537585</v>
      </c>
      <c r="J181">
        <v>0.205879511528992</v>
      </c>
      <c r="K181">
        <v>6.5484267996339204E-2</v>
      </c>
    </row>
    <row r="182" spans="1:11">
      <c r="A182" t="s">
        <v>424</v>
      </c>
      <c r="B182">
        <v>2016</v>
      </c>
      <c r="C182" t="s">
        <v>177</v>
      </c>
      <c r="D182">
        <v>16</v>
      </c>
      <c r="E182" t="s">
        <v>187</v>
      </c>
      <c r="F182" t="s">
        <v>181</v>
      </c>
      <c r="G182">
        <v>2629</v>
      </c>
      <c r="H182">
        <v>2229294.92159189</v>
      </c>
      <c r="I182">
        <v>0.77414605418139004</v>
      </c>
      <c r="J182">
        <v>0.76982753901379097</v>
      </c>
      <c r="K182">
        <v>0.120503622075605</v>
      </c>
    </row>
    <row r="183" spans="1:11">
      <c r="A183" t="s">
        <v>425</v>
      </c>
      <c r="B183">
        <v>2016</v>
      </c>
      <c r="C183" t="s">
        <v>177</v>
      </c>
      <c r="D183">
        <v>16</v>
      </c>
      <c r="E183" t="s">
        <v>187</v>
      </c>
      <c r="F183" t="s">
        <v>183</v>
      </c>
      <c r="G183">
        <v>1</v>
      </c>
      <c r="H183">
        <v>1037.9920615905301</v>
      </c>
      <c r="I183">
        <v>2.9446407538280301E-4</v>
      </c>
      <c r="J183">
        <v>3.5844287202677099E-4</v>
      </c>
      <c r="K183">
        <v>4.55927051671733E-2</v>
      </c>
    </row>
    <row r="184" spans="1:11">
      <c r="A184" t="s">
        <v>426</v>
      </c>
      <c r="B184">
        <v>2016</v>
      </c>
      <c r="C184" t="s">
        <v>177</v>
      </c>
      <c r="D184">
        <v>16</v>
      </c>
      <c r="E184" t="s">
        <v>187</v>
      </c>
      <c r="F184" t="s">
        <v>185</v>
      </c>
      <c r="G184">
        <v>766</v>
      </c>
      <c r="H184">
        <v>665503.89214303496</v>
      </c>
      <c r="I184">
        <v>0.22555948174322701</v>
      </c>
      <c r="J184">
        <v>0.22981401811418201</v>
      </c>
      <c r="K184">
        <v>8.4108877144224201E-2</v>
      </c>
    </row>
    <row r="185" spans="1:11">
      <c r="A185" t="s">
        <v>427</v>
      </c>
      <c r="B185">
        <v>2016</v>
      </c>
      <c r="C185" t="s">
        <v>177</v>
      </c>
      <c r="D185">
        <v>17</v>
      </c>
      <c r="E185" t="s">
        <v>178</v>
      </c>
      <c r="F185" t="s">
        <v>181</v>
      </c>
      <c r="G185">
        <v>309</v>
      </c>
      <c r="H185">
        <v>355175.19125541003</v>
      </c>
      <c r="I185">
        <v>0.61431411530815105</v>
      </c>
      <c r="J185">
        <v>0.61973265179608505</v>
      </c>
      <c r="K185">
        <v>0.101233259061173</v>
      </c>
    </row>
    <row r="186" spans="1:11">
      <c r="A186" t="s">
        <v>428</v>
      </c>
      <c r="B186">
        <v>2016</v>
      </c>
      <c r="C186" t="s">
        <v>177</v>
      </c>
      <c r="D186">
        <v>17</v>
      </c>
      <c r="E186" t="s">
        <v>178</v>
      </c>
      <c r="F186" t="s">
        <v>183</v>
      </c>
      <c r="G186">
        <v>3</v>
      </c>
      <c r="H186">
        <v>3103.9046459339502</v>
      </c>
      <c r="I186">
        <v>5.9642147117296204E-3</v>
      </c>
      <c r="J186">
        <v>5.4158936336394098E-3</v>
      </c>
      <c r="K186">
        <v>0.33310392291809998</v>
      </c>
    </row>
    <row r="187" spans="1:11">
      <c r="A187" t="s">
        <v>429</v>
      </c>
      <c r="B187">
        <v>2016</v>
      </c>
      <c r="C187" t="s">
        <v>177</v>
      </c>
      <c r="D187">
        <v>17</v>
      </c>
      <c r="E187" t="s">
        <v>178</v>
      </c>
      <c r="F187" t="s">
        <v>185</v>
      </c>
      <c r="G187">
        <v>191</v>
      </c>
      <c r="H187">
        <v>214831.24486584801</v>
      </c>
      <c r="I187">
        <v>0.37972166998011903</v>
      </c>
      <c r="J187">
        <v>0.37485145457027602</v>
      </c>
      <c r="K187">
        <v>0.13910403236924301</v>
      </c>
    </row>
    <row r="188" spans="1:11">
      <c r="A188" t="s">
        <v>430</v>
      </c>
      <c r="B188">
        <v>2016</v>
      </c>
      <c r="C188" t="s">
        <v>177</v>
      </c>
      <c r="D188">
        <v>17</v>
      </c>
      <c r="E188" t="s">
        <v>187</v>
      </c>
      <c r="F188" t="s">
        <v>181</v>
      </c>
      <c r="G188">
        <v>2583</v>
      </c>
      <c r="H188">
        <v>2165796.2290386599</v>
      </c>
      <c r="I188">
        <v>0.61690948172916205</v>
      </c>
      <c r="J188">
        <v>0.61209625658941602</v>
      </c>
      <c r="K188">
        <v>0.117071226309743</v>
      </c>
    </row>
    <row r="189" spans="1:11">
      <c r="A189" t="s">
        <v>431</v>
      </c>
      <c r="B189">
        <v>2016</v>
      </c>
      <c r="C189" t="s">
        <v>177</v>
      </c>
      <c r="D189">
        <v>17</v>
      </c>
      <c r="E189" t="s">
        <v>187</v>
      </c>
      <c r="F189" t="s">
        <v>183</v>
      </c>
      <c r="G189">
        <v>5</v>
      </c>
      <c r="H189">
        <v>4417.4425796901296</v>
      </c>
      <c r="I189">
        <v>1.19417243850012E-3</v>
      </c>
      <c r="J189">
        <v>1.24845543199011E-3</v>
      </c>
      <c r="K189">
        <v>0.194031500414479</v>
      </c>
    </row>
    <row r="190" spans="1:11">
      <c r="A190" t="s">
        <v>432</v>
      </c>
      <c r="B190">
        <v>2016</v>
      </c>
      <c r="C190" t="s">
        <v>177</v>
      </c>
      <c r="D190">
        <v>17</v>
      </c>
      <c r="E190" t="s">
        <v>187</v>
      </c>
      <c r="F190" t="s">
        <v>185</v>
      </c>
      <c r="G190">
        <v>1599</v>
      </c>
      <c r="H190">
        <v>1368112.54051439</v>
      </c>
      <c r="I190">
        <v>0.381896345832338</v>
      </c>
      <c r="J190">
        <v>0.386655287978594</v>
      </c>
      <c r="K190">
        <v>0.17290719250198699</v>
      </c>
    </row>
    <row r="191" spans="1:11">
      <c r="A191" t="s">
        <v>433</v>
      </c>
      <c r="B191">
        <v>2016</v>
      </c>
      <c r="C191" t="s">
        <v>177</v>
      </c>
      <c r="D191">
        <v>18</v>
      </c>
      <c r="E191" t="s">
        <v>178</v>
      </c>
      <c r="F191" t="s">
        <v>181</v>
      </c>
      <c r="G191">
        <v>142</v>
      </c>
      <c r="H191">
        <v>155623.62244204601</v>
      </c>
      <c r="I191">
        <v>0.56799999999999995</v>
      </c>
      <c r="J191">
        <v>0.54613625724676795</v>
      </c>
      <c r="K191">
        <v>4.43563820745147E-2</v>
      </c>
    </row>
    <row r="192" spans="1:11">
      <c r="A192" t="s">
        <v>434</v>
      </c>
      <c r="B192">
        <v>2016</v>
      </c>
      <c r="C192" t="s">
        <v>177</v>
      </c>
      <c r="D192">
        <v>18</v>
      </c>
      <c r="E192" t="s">
        <v>178</v>
      </c>
      <c r="F192" t="s">
        <v>185</v>
      </c>
      <c r="G192">
        <v>108</v>
      </c>
      <c r="H192">
        <v>129330.215317398</v>
      </c>
      <c r="I192">
        <v>0.432</v>
      </c>
      <c r="J192">
        <v>0.45386374275323199</v>
      </c>
      <c r="K192">
        <v>8.3741796818552497E-2</v>
      </c>
    </row>
    <row r="193" spans="1:11">
      <c r="A193" t="s">
        <v>435</v>
      </c>
      <c r="B193">
        <v>2016</v>
      </c>
      <c r="C193" t="s">
        <v>177</v>
      </c>
      <c r="D193">
        <v>18</v>
      </c>
      <c r="E193" t="s">
        <v>187</v>
      </c>
      <c r="F193" t="s">
        <v>181</v>
      </c>
      <c r="G193">
        <v>966</v>
      </c>
      <c r="H193">
        <v>845699.31403515104</v>
      </c>
      <c r="I193">
        <v>0.60450563204005003</v>
      </c>
      <c r="J193">
        <v>0.59903749749348301</v>
      </c>
      <c r="K193">
        <v>4.57139293419817E-2</v>
      </c>
    </row>
    <row r="194" spans="1:11">
      <c r="A194" t="s">
        <v>436</v>
      </c>
      <c r="B194">
        <v>2016</v>
      </c>
      <c r="C194" t="s">
        <v>177</v>
      </c>
      <c r="D194">
        <v>18</v>
      </c>
      <c r="E194" t="s">
        <v>187</v>
      </c>
      <c r="F194" t="s">
        <v>183</v>
      </c>
      <c r="G194">
        <v>2</v>
      </c>
      <c r="H194">
        <v>1602.9113775349499</v>
      </c>
      <c r="I194">
        <v>1.2515644555694599E-3</v>
      </c>
      <c r="J194">
        <v>1.1353964752801699E-3</v>
      </c>
      <c r="K194">
        <v>7.0406189555125703E-2</v>
      </c>
    </row>
    <row r="195" spans="1:11">
      <c r="A195" t="s">
        <v>437</v>
      </c>
      <c r="B195">
        <v>2016</v>
      </c>
      <c r="C195" t="s">
        <v>177</v>
      </c>
      <c r="D195">
        <v>18</v>
      </c>
      <c r="E195" t="s">
        <v>187</v>
      </c>
      <c r="F195" t="s">
        <v>185</v>
      </c>
      <c r="G195">
        <v>630</v>
      </c>
      <c r="H195">
        <v>564461.34126512695</v>
      </c>
      <c r="I195">
        <v>0.39424280350438001</v>
      </c>
      <c r="J195">
        <v>0.399827106031237</v>
      </c>
      <c r="K195">
        <v>7.1338740713072599E-2</v>
      </c>
    </row>
    <row r="196" spans="1:11">
      <c r="A196" t="s">
        <v>438</v>
      </c>
      <c r="B196">
        <v>2016</v>
      </c>
      <c r="C196" t="s">
        <v>177</v>
      </c>
      <c r="D196">
        <v>20</v>
      </c>
      <c r="E196" t="s">
        <v>178</v>
      </c>
      <c r="F196" t="s">
        <v>181</v>
      </c>
      <c r="G196">
        <v>17</v>
      </c>
      <c r="H196">
        <v>19032.578942567699</v>
      </c>
      <c r="I196">
        <v>0.68</v>
      </c>
      <c r="J196">
        <v>0.67065895326764902</v>
      </c>
      <c r="K196">
        <v>5.4247313498584299E-3</v>
      </c>
    </row>
    <row r="197" spans="1:11">
      <c r="A197" t="s">
        <v>439</v>
      </c>
      <c r="B197">
        <v>2016</v>
      </c>
      <c r="C197" t="s">
        <v>177</v>
      </c>
      <c r="D197">
        <v>20</v>
      </c>
      <c r="E197" t="s">
        <v>178</v>
      </c>
      <c r="F197" t="s">
        <v>185</v>
      </c>
      <c r="G197">
        <v>8</v>
      </c>
      <c r="H197">
        <v>9346.3442788928605</v>
      </c>
      <c r="I197">
        <v>0.32</v>
      </c>
      <c r="J197">
        <v>0.32934104673235098</v>
      </c>
      <c r="K197">
        <v>6.0517927823630097E-3</v>
      </c>
    </row>
    <row r="198" spans="1:11">
      <c r="A198" t="s">
        <v>440</v>
      </c>
      <c r="B198">
        <v>2016</v>
      </c>
      <c r="C198" t="s">
        <v>177</v>
      </c>
      <c r="D198">
        <v>20</v>
      </c>
      <c r="E198" t="s">
        <v>187</v>
      </c>
      <c r="F198" t="s">
        <v>181</v>
      </c>
      <c r="G198">
        <v>39</v>
      </c>
      <c r="H198">
        <v>32244.437035687501</v>
      </c>
      <c r="I198">
        <v>0.70909090909090899</v>
      </c>
      <c r="J198">
        <v>0.68740947374067896</v>
      </c>
      <c r="K198">
        <v>1.7429598107255001E-3</v>
      </c>
    </row>
    <row r="199" spans="1:11">
      <c r="A199" t="s">
        <v>441</v>
      </c>
      <c r="B199">
        <v>2016</v>
      </c>
      <c r="C199" t="s">
        <v>177</v>
      </c>
      <c r="D199">
        <v>20</v>
      </c>
      <c r="E199" t="s">
        <v>187</v>
      </c>
      <c r="F199" t="s">
        <v>185</v>
      </c>
      <c r="G199">
        <v>16</v>
      </c>
      <c r="H199">
        <v>14662.738770637599</v>
      </c>
      <c r="I199">
        <v>0.29090909090909101</v>
      </c>
      <c r="J199">
        <v>0.31259052625932099</v>
      </c>
      <c r="K199">
        <v>1.8531319026340899E-3</v>
      </c>
    </row>
    <row r="200" spans="1:11">
      <c r="A200" t="s">
        <v>442</v>
      </c>
      <c r="B200">
        <v>2016</v>
      </c>
      <c r="C200" t="s">
        <v>177</v>
      </c>
      <c r="D200">
        <v>21</v>
      </c>
      <c r="E200" t="s">
        <v>178</v>
      </c>
      <c r="F200" t="s">
        <v>181</v>
      </c>
      <c r="G200">
        <v>19</v>
      </c>
      <c r="H200">
        <v>20683.2918679053</v>
      </c>
      <c r="I200">
        <v>0.76</v>
      </c>
      <c r="J200">
        <v>0.770620280990156</v>
      </c>
      <c r="K200">
        <v>5.8952232460285098E-3</v>
      </c>
    </row>
    <row r="201" spans="1:11">
      <c r="A201" t="s">
        <v>443</v>
      </c>
      <c r="B201">
        <v>2016</v>
      </c>
      <c r="C201" t="s">
        <v>177</v>
      </c>
      <c r="D201">
        <v>21</v>
      </c>
      <c r="E201" t="s">
        <v>178</v>
      </c>
      <c r="F201" t="s">
        <v>185</v>
      </c>
      <c r="G201">
        <v>6</v>
      </c>
      <c r="H201">
        <v>6156.5050828441999</v>
      </c>
      <c r="I201">
        <v>0.24</v>
      </c>
      <c r="J201">
        <v>0.229379719009844</v>
      </c>
      <c r="K201">
        <v>3.9863600048500704E-3</v>
      </c>
    </row>
    <row r="202" spans="1:11">
      <c r="A202" t="s">
        <v>444</v>
      </c>
      <c r="B202">
        <v>2016</v>
      </c>
      <c r="C202" t="s">
        <v>177</v>
      </c>
      <c r="D202">
        <v>21</v>
      </c>
      <c r="E202" t="s">
        <v>187</v>
      </c>
      <c r="F202" t="s">
        <v>181</v>
      </c>
      <c r="G202">
        <v>28</v>
      </c>
      <c r="H202">
        <v>26136.0110247517</v>
      </c>
      <c r="I202">
        <v>0.71794871794871795</v>
      </c>
      <c r="J202">
        <v>0.71878892733564004</v>
      </c>
      <c r="K202">
        <v>1.4127713496254401E-3</v>
      </c>
    </row>
    <row r="203" spans="1:11">
      <c r="A203" t="s">
        <v>445</v>
      </c>
      <c r="B203">
        <v>2016</v>
      </c>
      <c r="C203" t="s">
        <v>177</v>
      </c>
      <c r="D203">
        <v>21</v>
      </c>
      <c r="E203" t="s">
        <v>187</v>
      </c>
      <c r="F203" t="s">
        <v>185</v>
      </c>
      <c r="G203">
        <v>11</v>
      </c>
      <c r="H203">
        <v>10225.1654358136</v>
      </c>
      <c r="I203">
        <v>0.28205128205128199</v>
      </c>
      <c r="J203">
        <v>0.28121107266436002</v>
      </c>
      <c r="K203">
        <v>1.2922947462422601E-3</v>
      </c>
    </row>
    <row r="204" spans="1:11">
      <c r="A204" t="s">
        <v>446</v>
      </c>
      <c r="B204">
        <v>2017</v>
      </c>
      <c r="C204" t="s">
        <v>177</v>
      </c>
      <c r="D204">
        <v>-8</v>
      </c>
      <c r="E204" t="s">
        <v>178</v>
      </c>
      <c r="F204" t="s">
        <v>185</v>
      </c>
      <c r="G204">
        <v>1</v>
      </c>
      <c r="H204">
        <v>996.86991674010699</v>
      </c>
      <c r="I204">
        <v>1</v>
      </c>
      <c r="J204">
        <v>1</v>
      </c>
      <c r="K204">
        <v>6.2410749855655297E-4</v>
      </c>
    </row>
    <row r="205" spans="1:11">
      <c r="A205" t="s">
        <v>447</v>
      </c>
      <c r="B205">
        <v>2017</v>
      </c>
      <c r="C205" t="s">
        <v>177</v>
      </c>
      <c r="D205">
        <v>-8</v>
      </c>
      <c r="E205" t="s">
        <v>187</v>
      </c>
      <c r="F205" t="s">
        <v>181</v>
      </c>
      <c r="G205">
        <v>100</v>
      </c>
      <c r="H205">
        <v>59475.780366687999</v>
      </c>
      <c r="I205">
        <v>0.68965517241379304</v>
      </c>
      <c r="J205">
        <v>0.70338688666956095</v>
      </c>
      <c r="K205">
        <v>3.1625531631323499E-3</v>
      </c>
    </row>
    <row r="206" spans="1:11">
      <c r="A206" t="s">
        <v>448</v>
      </c>
      <c r="B206">
        <v>2017</v>
      </c>
      <c r="C206" t="s">
        <v>177</v>
      </c>
      <c r="D206">
        <v>-8</v>
      </c>
      <c r="E206" t="s">
        <v>187</v>
      </c>
      <c r="F206" t="s">
        <v>183</v>
      </c>
      <c r="G206">
        <v>3</v>
      </c>
      <c r="H206">
        <v>2737.7681889886398</v>
      </c>
      <c r="I206">
        <v>2.06896551724138E-2</v>
      </c>
      <c r="J206">
        <v>3.2378057606021103E-2</v>
      </c>
      <c r="K206">
        <v>0.19533705902899101</v>
      </c>
    </row>
    <row r="207" spans="1:11">
      <c r="A207" t="s">
        <v>449</v>
      </c>
      <c r="B207">
        <v>2017</v>
      </c>
      <c r="C207" t="s">
        <v>177</v>
      </c>
      <c r="D207">
        <v>-8</v>
      </c>
      <c r="E207" t="s">
        <v>187</v>
      </c>
      <c r="F207" t="s">
        <v>185</v>
      </c>
      <c r="G207">
        <v>42</v>
      </c>
      <c r="H207">
        <v>22342.734044781701</v>
      </c>
      <c r="I207">
        <v>0.28965517241379302</v>
      </c>
      <c r="J207">
        <v>0.26423505572441702</v>
      </c>
      <c r="K207">
        <v>2.8637891463081599E-3</v>
      </c>
    </row>
    <row r="208" spans="1:11">
      <c r="A208" t="s">
        <v>450</v>
      </c>
      <c r="B208">
        <v>2017</v>
      </c>
      <c r="C208" t="s">
        <v>177</v>
      </c>
      <c r="D208">
        <v>1</v>
      </c>
      <c r="E208" t="s">
        <v>178</v>
      </c>
      <c r="F208" t="s">
        <v>181</v>
      </c>
      <c r="G208">
        <v>2</v>
      </c>
      <c r="H208">
        <v>1878.6190689835801</v>
      </c>
      <c r="I208">
        <v>1</v>
      </c>
      <c r="J208">
        <v>1</v>
      </c>
      <c r="K208">
        <v>5.2057461622082501E-4</v>
      </c>
    </row>
    <row r="209" spans="1:11">
      <c r="A209" t="s">
        <v>451</v>
      </c>
      <c r="B209">
        <v>2017</v>
      </c>
      <c r="C209" t="s">
        <v>177</v>
      </c>
      <c r="D209">
        <v>1</v>
      </c>
      <c r="E209" t="s">
        <v>187</v>
      </c>
      <c r="F209" t="s">
        <v>181</v>
      </c>
      <c r="G209">
        <v>260</v>
      </c>
      <c r="H209">
        <v>219466.939080107</v>
      </c>
      <c r="I209">
        <v>0.53941908713692899</v>
      </c>
      <c r="J209">
        <v>0.56372049744112096</v>
      </c>
      <c r="K209">
        <v>1.16698908044848E-2</v>
      </c>
    </row>
    <row r="210" spans="1:11">
      <c r="A210" t="s">
        <v>452</v>
      </c>
      <c r="B210">
        <v>2017</v>
      </c>
      <c r="C210" t="s">
        <v>177</v>
      </c>
      <c r="D210">
        <v>1</v>
      </c>
      <c r="E210" t="s">
        <v>187</v>
      </c>
      <c r="F210" t="s">
        <v>185</v>
      </c>
      <c r="G210">
        <v>222</v>
      </c>
      <c r="H210">
        <v>169851.77485051399</v>
      </c>
      <c r="I210">
        <v>0.46058091286307101</v>
      </c>
      <c r="J210">
        <v>0.43627950255887898</v>
      </c>
      <c r="K210">
        <v>2.17708212577362E-2</v>
      </c>
    </row>
    <row r="211" spans="1:11">
      <c r="A211" t="s">
        <v>453</v>
      </c>
      <c r="B211">
        <v>2017</v>
      </c>
      <c r="C211" t="s">
        <v>177</v>
      </c>
      <c r="D211">
        <v>2</v>
      </c>
      <c r="E211" t="s">
        <v>178</v>
      </c>
      <c r="F211" t="s">
        <v>181</v>
      </c>
      <c r="G211">
        <v>6</v>
      </c>
      <c r="H211">
        <v>7811.7661622717696</v>
      </c>
      <c r="I211">
        <v>0.66666666666666696</v>
      </c>
      <c r="J211">
        <v>0.73111532086194597</v>
      </c>
      <c r="K211">
        <v>2.1646789597061199E-3</v>
      </c>
    </row>
    <row r="212" spans="1:11">
      <c r="A212" t="s">
        <v>454</v>
      </c>
      <c r="B212">
        <v>2017</v>
      </c>
      <c r="C212" t="s">
        <v>177</v>
      </c>
      <c r="D212">
        <v>2</v>
      </c>
      <c r="E212" t="s">
        <v>178</v>
      </c>
      <c r="F212" t="s">
        <v>185</v>
      </c>
      <c r="G212">
        <v>3</v>
      </c>
      <c r="H212">
        <v>2872.9588590314502</v>
      </c>
      <c r="I212">
        <v>0.33333333333333298</v>
      </c>
      <c r="J212">
        <v>0.26888467913805397</v>
      </c>
      <c r="K212">
        <v>1.79866513860651E-3</v>
      </c>
    </row>
    <row r="213" spans="1:11">
      <c r="A213" t="s">
        <v>455</v>
      </c>
      <c r="B213">
        <v>2017</v>
      </c>
      <c r="C213" t="s">
        <v>177</v>
      </c>
      <c r="D213">
        <v>2</v>
      </c>
      <c r="E213" t="s">
        <v>187</v>
      </c>
      <c r="F213" t="s">
        <v>181</v>
      </c>
      <c r="G213">
        <v>83</v>
      </c>
      <c r="H213">
        <v>79572.736750855402</v>
      </c>
      <c r="I213">
        <v>0.71551724137931005</v>
      </c>
      <c r="J213">
        <v>0.74698130765960902</v>
      </c>
      <c r="K213">
        <v>4.2311846731390599E-3</v>
      </c>
    </row>
    <row r="214" spans="1:11">
      <c r="A214" t="s">
        <v>456</v>
      </c>
      <c r="B214">
        <v>2017</v>
      </c>
      <c r="C214" t="s">
        <v>177</v>
      </c>
      <c r="D214">
        <v>2</v>
      </c>
      <c r="E214" t="s">
        <v>187</v>
      </c>
      <c r="F214" t="s">
        <v>185</v>
      </c>
      <c r="G214">
        <v>33</v>
      </c>
      <c r="H214">
        <v>26953.003498478702</v>
      </c>
      <c r="I214">
        <v>0.28448275862069</v>
      </c>
      <c r="J214">
        <v>0.25301869234039098</v>
      </c>
      <c r="K214">
        <v>3.45471233398031E-3</v>
      </c>
    </row>
    <row r="215" spans="1:11">
      <c r="A215" t="s">
        <v>457</v>
      </c>
      <c r="B215">
        <v>2017</v>
      </c>
      <c r="C215" t="s">
        <v>177</v>
      </c>
      <c r="D215">
        <v>3</v>
      </c>
      <c r="E215" t="s">
        <v>178</v>
      </c>
      <c r="F215" t="s">
        <v>181</v>
      </c>
      <c r="G215">
        <v>116</v>
      </c>
      <c r="H215">
        <v>127553.807062273</v>
      </c>
      <c r="I215">
        <v>0.72499999999999998</v>
      </c>
      <c r="J215">
        <v>0.72690308487553101</v>
      </c>
      <c r="K215">
        <v>3.5345789497854101E-2</v>
      </c>
    </row>
    <row r="216" spans="1:11">
      <c r="A216" t="s">
        <v>458</v>
      </c>
      <c r="B216">
        <v>2017</v>
      </c>
      <c r="C216" t="s">
        <v>177</v>
      </c>
      <c r="D216">
        <v>3</v>
      </c>
      <c r="E216" t="s">
        <v>178</v>
      </c>
      <c r="F216" t="s">
        <v>185</v>
      </c>
      <c r="G216">
        <v>44</v>
      </c>
      <c r="H216">
        <v>47921.864614253798</v>
      </c>
      <c r="I216">
        <v>0.27500000000000002</v>
      </c>
      <c r="J216">
        <v>0.27309691512446899</v>
      </c>
      <c r="K216">
        <v>3.0002304762462899E-2</v>
      </c>
    </row>
    <row r="217" spans="1:11">
      <c r="A217" t="s">
        <v>459</v>
      </c>
      <c r="B217">
        <v>2017</v>
      </c>
      <c r="C217" t="s">
        <v>177</v>
      </c>
      <c r="D217">
        <v>3</v>
      </c>
      <c r="E217" t="s">
        <v>187</v>
      </c>
      <c r="F217" t="s">
        <v>181</v>
      </c>
      <c r="G217">
        <v>2309</v>
      </c>
      <c r="H217">
        <v>2006764.5008161</v>
      </c>
      <c r="I217">
        <v>0.75187235428199295</v>
      </c>
      <c r="J217">
        <v>0.74759109258210599</v>
      </c>
      <c r="K217">
        <v>0.106707291280407</v>
      </c>
    </row>
    <row r="218" spans="1:11">
      <c r="A218" t="s">
        <v>460</v>
      </c>
      <c r="B218">
        <v>2017</v>
      </c>
      <c r="C218" t="s">
        <v>177</v>
      </c>
      <c r="D218">
        <v>3</v>
      </c>
      <c r="E218" t="s">
        <v>187</v>
      </c>
      <c r="F218" t="s">
        <v>185</v>
      </c>
      <c r="G218">
        <v>762</v>
      </c>
      <c r="H218">
        <v>677543.165136597</v>
      </c>
      <c r="I218">
        <v>0.24812764571800699</v>
      </c>
      <c r="J218">
        <v>0.25240890741789401</v>
      </c>
      <c r="K218">
        <v>8.6844374488118894E-2</v>
      </c>
    </row>
    <row r="219" spans="1:11">
      <c r="A219" t="s">
        <v>461</v>
      </c>
      <c r="B219">
        <v>2017</v>
      </c>
      <c r="C219" t="s">
        <v>177</v>
      </c>
      <c r="D219">
        <v>4</v>
      </c>
      <c r="E219" t="s">
        <v>178</v>
      </c>
      <c r="F219" t="s">
        <v>181</v>
      </c>
      <c r="G219">
        <v>14</v>
      </c>
      <c r="H219">
        <v>15498.291053278001</v>
      </c>
      <c r="I219">
        <v>0.7</v>
      </c>
      <c r="J219">
        <v>0.67576810634894402</v>
      </c>
      <c r="K219">
        <v>4.2946529449975198E-3</v>
      </c>
    </row>
    <row r="220" spans="1:11">
      <c r="A220" t="s">
        <v>462</v>
      </c>
      <c r="B220">
        <v>2017</v>
      </c>
      <c r="C220" t="s">
        <v>177</v>
      </c>
      <c r="D220">
        <v>4</v>
      </c>
      <c r="E220" t="s">
        <v>178</v>
      </c>
      <c r="F220" t="s">
        <v>185</v>
      </c>
      <c r="G220">
        <v>6</v>
      </c>
      <c r="H220">
        <v>7436.04234847506</v>
      </c>
      <c r="I220">
        <v>0.3</v>
      </c>
      <c r="J220">
        <v>0.32423189365105598</v>
      </c>
      <c r="K220">
        <v>4.6554617722276903E-3</v>
      </c>
    </row>
    <row r="221" spans="1:11">
      <c r="A221" t="s">
        <v>463</v>
      </c>
      <c r="B221">
        <v>2017</v>
      </c>
      <c r="C221" t="s">
        <v>177</v>
      </c>
      <c r="D221">
        <v>4</v>
      </c>
      <c r="E221" t="s">
        <v>187</v>
      </c>
      <c r="F221" t="s">
        <v>181</v>
      </c>
      <c r="G221">
        <v>139</v>
      </c>
      <c r="H221">
        <v>119672.412527437</v>
      </c>
      <c r="I221">
        <v>0.731578947368421</v>
      </c>
      <c r="J221">
        <v>0.72479634722150199</v>
      </c>
      <c r="K221">
        <v>6.3634367543381398E-3</v>
      </c>
    </row>
    <row r="222" spans="1:11">
      <c r="A222" t="s">
        <v>464</v>
      </c>
      <c r="B222">
        <v>2017</v>
      </c>
      <c r="C222" t="s">
        <v>177</v>
      </c>
      <c r="D222">
        <v>4</v>
      </c>
      <c r="E222" t="s">
        <v>187</v>
      </c>
      <c r="F222" t="s">
        <v>183</v>
      </c>
      <c r="G222">
        <v>1</v>
      </c>
      <c r="H222">
        <v>774.70150363424705</v>
      </c>
      <c r="I222">
        <v>5.2631578947368403E-3</v>
      </c>
      <c r="J222">
        <v>4.6919821215468003E-3</v>
      </c>
      <c r="K222">
        <v>5.5274187914774703E-2</v>
      </c>
    </row>
    <row r="223" spans="1:11">
      <c r="A223" t="s">
        <v>465</v>
      </c>
      <c r="B223">
        <v>2017</v>
      </c>
      <c r="C223" t="s">
        <v>177</v>
      </c>
      <c r="D223">
        <v>4</v>
      </c>
      <c r="E223" t="s">
        <v>187</v>
      </c>
      <c r="F223" t="s">
        <v>185</v>
      </c>
      <c r="G223">
        <v>50</v>
      </c>
      <c r="H223">
        <v>44664.662519955498</v>
      </c>
      <c r="I223">
        <v>0.26315789473684198</v>
      </c>
      <c r="J223">
        <v>0.27051167065695197</v>
      </c>
      <c r="K223">
        <v>5.7249115301553598E-3</v>
      </c>
    </row>
    <row r="224" spans="1:11">
      <c r="A224" t="s">
        <v>466</v>
      </c>
      <c r="B224">
        <v>2017</v>
      </c>
      <c r="C224" t="s">
        <v>177</v>
      </c>
      <c r="D224">
        <v>5</v>
      </c>
      <c r="E224" t="s">
        <v>178</v>
      </c>
      <c r="F224" t="s">
        <v>181</v>
      </c>
      <c r="G224">
        <v>11</v>
      </c>
      <c r="H224">
        <v>11636.052657583101</v>
      </c>
      <c r="I224">
        <v>0.91666666666666696</v>
      </c>
      <c r="J224">
        <v>0.92136632274867303</v>
      </c>
      <c r="K224">
        <v>3.2244076228950501E-3</v>
      </c>
    </row>
    <row r="225" spans="1:11">
      <c r="A225" t="s">
        <v>467</v>
      </c>
      <c r="B225">
        <v>2017</v>
      </c>
      <c r="C225" t="s">
        <v>177</v>
      </c>
      <c r="D225">
        <v>5</v>
      </c>
      <c r="E225" t="s">
        <v>178</v>
      </c>
      <c r="F225" t="s">
        <v>185</v>
      </c>
      <c r="G225">
        <v>1</v>
      </c>
      <c r="H225">
        <v>993.07472670175605</v>
      </c>
      <c r="I225">
        <v>8.3333333333333301E-2</v>
      </c>
      <c r="J225">
        <v>7.8633677251327194E-2</v>
      </c>
      <c r="K225">
        <v>6.2173145478032303E-4</v>
      </c>
    </row>
    <row r="226" spans="1:11">
      <c r="A226" t="s">
        <v>468</v>
      </c>
      <c r="B226">
        <v>2017</v>
      </c>
      <c r="C226" t="s">
        <v>177</v>
      </c>
      <c r="D226">
        <v>5</v>
      </c>
      <c r="E226" t="s">
        <v>187</v>
      </c>
      <c r="F226" t="s">
        <v>181</v>
      </c>
      <c r="G226">
        <v>191</v>
      </c>
      <c r="H226">
        <v>171880.929815799</v>
      </c>
      <c r="I226">
        <v>0.83771929824561397</v>
      </c>
      <c r="J226">
        <v>0.83078178978751605</v>
      </c>
      <c r="K226">
        <v>9.1395619346180505E-3</v>
      </c>
    </row>
    <row r="227" spans="1:11">
      <c r="A227" t="s">
        <v>469</v>
      </c>
      <c r="B227">
        <v>2017</v>
      </c>
      <c r="C227" t="s">
        <v>177</v>
      </c>
      <c r="D227">
        <v>5</v>
      </c>
      <c r="E227" t="s">
        <v>187</v>
      </c>
      <c r="F227" t="s">
        <v>185</v>
      </c>
      <c r="G227">
        <v>37</v>
      </c>
      <c r="H227">
        <v>35009.654364867703</v>
      </c>
      <c r="I227">
        <v>0.162280701754386</v>
      </c>
      <c r="J227">
        <v>0.16921821021248401</v>
      </c>
      <c r="K227">
        <v>4.4873768798910597E-3</v>
      </c>
    </row>
    <row r="228" spans="1:11">
      <c r="A228" t="s">
        <v>470</v>
      </c>
      <c r="B228">
        <v>2017</v>
      </c>
      <c r="C228" t="s">
        <v>177</v>
      </c>
      <c r="D228">
        <v>6</v>
      </c>
      <c r="E228" t="s">
        <v>178</v>
      </c>
      <c r="F228" t="s">
        <v>181</v>
      </c>
      <c r="G228">
        <v>253</v>
      </c>
      <c r="H228">
        <v>288075.16492435301</v>
      </c>
      <c r="I228">
        <v>0.808306709265176</v>
      </c>
      <c r="J228">
        <v>0.80210780670454396</v>
      </c>
      <c r="K228">
        <v>7.9827050038613706E-2</v>
      </c>
    </row>
    <row r="229" spans="1:11">
      <c r="A229" t="s">
        <v>471</v>
      </c>
      <c r="B229">
        <v>2017</v>
      </c>
      <c r="C229" t="s">
        <v>177</v>
      </c>
      <c r="D229">
        <v>6</v>
      </c>
      <c r="E229" t="s">
        <v>178</v>
      </c>
      <c r="F229" t="s">
        <v>183</v>
      </c>
      <c r="G229">
        <v>1</v>
      </c>
      <c r="H229">
        <v>1039.88207050808</v>
      </c>
      <c r="I229">
        <v>3.1948881789137401E-3</v>
      </c>
      <c r="J229">
        <v>2.8954162953465502E-3</v>
      </c>
      <c r="K229">
        <v>0.53795811518324599</v>
      </c>
    </row>
    <row r="230" spans="1:11">
      <c r="A230" t="s">
        <v>472</v>
      </c>
      <c r="B230">
        <v>2017</v>
      </c>
      <c r="C230" t="s">
        <v>177</v>
      </c>
      <c r="D230">
        <v>6</v>
      </c>
      <c r="E230" t="s">
        <v>178</v>
      </c>
      <c r="F230" t="s">
        <v>185</v>
      </c>
      <c r="G230">
        <v>59</v>
      </c>
      <c r="H230">
        <v>70032.641777684694</v>
      </c>
      <c r="I230">
        <v>0.18849840255591099</v>
      </c>
      <c r="J230">
        <v>0.19499677700010901</v>
      </c>
      <c r="K230">
        <v>4.3845135802782001E-2</v>
      </c>
    </row>
    <row r="231" spans="1:11">
      <c r="A231" t="s">
        <v>473</v>
      </c>
      <c r="B231">
        <v>2017</v>
      </c>
      <c r="C231" t="s">
        <v>177</v>
      </c>
      <c r="D231">
        <v>6</v>
      </c>
      <c r="E231" t="s">
        <v>187</v>
      </c>
      <c r="F231" t="s">
        <v>179</v>
      </c>
      <c r="G231">
        <v>1</v>
      </c>
      <c r="H231">
        <v>1124.72461586078</v>
      </c>
      <c r="I231">
        <v>4.6490004649000501E-4</v>
      </c>
      <c r="J231">
        <v>5.8460262288741497E-4</v>
      </c>
      <c r="K231">
        <v>0.64627285513361499</v>
      </c>
    </row>
    <row r="232" spans="1:11">
      <c r="A232" t="s">
        <v>474</v>
      </c>
      <c r="B232">
        <v>2017</v>
      </c>
      <c r="C232" t="s">
        <v>177</v>
      </c>
      <c r="D232">
        <v>6</v>
      </c>
      <c r="E232" t="s">
        <v>187</v>
      </c>
      <c r="F232" t="s">
        <v>181</v>
      </c>
      <c r="G232">
        <v>1823</v>
      </c>
      <c r="H232">
        <v>1631376.9515235</v>
      </c>
      <c r="I232">
        <v>0.847512784751278</v>
      </c>
      <c r="J232">
        <v>0.84794733869038796</v>
      </c>
      <c r="K232">
        <v>8.6746509360498797E-2</v>
      </c>
    </row>
    <row r="233" spans="1:11">
      <c r="A233" t="s">
        <v>475</v>
      </c>
      <c r="B233">
        <v>2017</v>
      </c>
      <c r="C233" t="s">
        <v>177</v>
      </c>
      <c r="D233">
        <v>6</v>
      </c>
      <c r="E233" t="s">
        <v>187</v>
      </c>
      <c r="F233" t="s">
        <v>183</v>
      </c>
      <c r="G233">
        <v>1</v>
      </c>
      <c r="H233">
        <v>763.686790312433</v>
      </c>
      <c r="I233">
        <v>4.6490004649000501E-4</v>
      </c>
      <c r="J233">
        <v>3.9694454481147701E-4</v>
      </c>
      <c r="K233">
        <v>5.4488298987076501E-2</v>
      </c>
    </row>
    <row r="234" spans="1:11">
      <c r="A234" t="s">
        <v>476</v>
      </c>
      <c r="B234">
        <v>2017</v>
      </c>
      <c r="C234" t="s">
        <v>177</v>
      </c>
      <c r="D234">
        <v>6</v>
      </c>
      <c r="E234" t="s">
        <v>187</v>
      </c>
      <c r="F234" t="s">
        <v>185</v>
      </c>
      <c r="G234">
        <v>326</v>
      </c>
      <c r="H234">
        <v>290647.68813677598</v>
      </c>
      <c r="I234">
        <v>0.151557415155742</v>
      </c>
      <c r="J234">
        <v>0.15107111414191299</v>
      </c>
      <c r="K234">
        <v>3.72538872376749E-2</v>
      </c>
    </row>
    <row r="235" spans="1:11">
      <c r="A235" t="s">
        <v>477</v>
      </c>
      <c r="B235">
        <v>2017</v>
      </c>
      <c r="C235" t="s">
        <v>177</v>
      </c>
      <c r="D235">
        <v>7</v>
      </c>
      <c r="E235" t="s">
        <v>178</v>
      </c>
      <c r="F235" t="s">
        <v>181</v>
      </c>
      <c r="G235">
        <v>310</v>
      </c>
      <c r="H235">
        <v>344939.762332307</v>
      </c>
      <c r="I235">
        <v>0.709382151029748</v>
      </c>
      <c r="J235">
        <v>0.70411754832212203</v>
      </c>
      <c r="K235">
        <v>9.5584510644085796E-2</v>
      </c>
    </row>
    <row r="236" spans="1:11">
      <c r="A236" t="s">
        <v>478</v>
      </c>
      <c r="B236">
        <v>2017</v>
      </c>
      <c r="C236" t="s">
        <v>177</v>
      </c>
      <c r="D236">
        <v>7</v>
      </c>
      <c r="E236" t="s">
        <v>178</v>
      </c>
      <c r="F236" t="s">
        <v>183</v>
      </c>
      <c r="G236">
        <v>1</v>
      </c>
      <c r="H236">
        <v>893.13472235852203</v>
      </c>
      <c r="I236">
        <v>2.2883295194508001E-3</v>
      </c>
      <c r="J236">
        <v>1.8231352244703E-3</v>
      </c>
      <c r="K236">
        <v>0.46204188481675401</v>
      </c>
    </row>
    <row r="237" spans="1:11">
      <c r="A237" t="s">
        <v>479</v>
      </c>
      <c r="B237">
        <v>2017</v>
      </c>
      <c r="C237" t="s">
        <v>177</v>
      </c>
      <c r="D237">
        <v>7</v>
      </c>
      <c r="E237" t="s">
        <v>178</v>
      </c>
      <c r="F237" t="s">
        <v>185</v>
      </c>
      <c r="G237">
        <v>126</v>
      </c>
      <c r="H237">
        <v>144056.558412368</v>
      </c>
      <c r="I237">
        <v>0.28832951945080099</v>
      </c>
      <c r="J237">
        <v>0.29405931645340799</v>
      </c>
      <c r="K237">
        <v>9.0189077643566498E-2</v>
      </c>
    </row>
    <row r="238" spans="1:11">
      <c r="A238" t="s">
        <v>480</v>
      </c>
      <c r="B238">
        <v>2017</v>
      </c>
      <c r="C238" t="s">
        <v>177</v>
      </c>
      <c r="D238">
        <v>7</v>
      </c>
      <c r="E238" t="s">
        <v>187</v>
      </c>
      <c r="F238" t="s">
        <v>181</v>
      </c>
      <c r="G238">
        <v>2938</v>
      </c>
      <c r="H238">
        <v>2592492.6872731699</v>
      </c>
      <c r="I238">
        <v>0.72062791268089299</v>
      </c>
      <c r="J238">
        <v>0.71611893615467603</v>
      </c>
      <c r="K238">
        <v>0.137852683865337</v>
      </c>
    </row>
    <row r="239" spans="1:11">
      <c r="A239" t="s">
        <v>481</v>
      </c>
      <c r="B239">
        <v>2017</v>
      </c>
      <c r="C239" t="s">
        <v>177</v>
      </c>
      <c r="D239">
        <v>7</v>
      </c>
      <c r="E239" t="s">
        <v>187</v>
      </c>
      <c r="F239" t="s">
        <v>183</v>
      </c>
      <c r="G239">
        <v>1</v>
      </c>
      <c r="H239">
        <v>795.50707324211703</v>
      </c>
      <c r="I239">
        <v>2.4527839097375498E-4</v>
      </c>
      <c r="J239">
        <v>2.19741286750885E-4</v>
      </c>
      <c r="K239">
        <v>5.6758644778204699E-2</v>
      </c>
    </row>
    <row r="240" spans="1:11">
      <c r="A240" t="s">
        <v>482</v>
      </c>
      <c r="B240">
        <v>2017</v>
      </c>
      <c r="C240" t="s">
        <v>177</v>
      </c>
      <c r="D240">
        <v>7</v>
      </c>
      <c r="E240" t="s">
        <v>187</v>
      </c>
      <c r="F240" t="s">
        <v>185</v>
      </c>
      <c r="G240">
        <v>1138</v>
      </c>
      <c r="H240">
        <v>1026910.28999196</v>
      </c>
      <c r="I240">
        <v>0.27912680892813302</v>
      </c>
      <c r="J240">
        <v>0.28366132255857301</v>
      </c>
      <c r="K240">
        <v>0.131624649732516</v>
      </c>
    </row>
    <row r="241" spans="1:11">
      <c r="A241" t="s">
        <v>483</v>
      </c>
      <c r="B241">
        <v>2017</v>
      </c>
      <c r="C241" t="s">
        <v>177</v>
      </c>
      <c r="D241">
        <v>8</v>
      </c>
      <c r="E241" t="s">
        <v>178</v>
      </c>
      <c r="F241" t="s">
        <v>181</v>
      </c>
      <c r="G241">
        <v>118</v>
      </c>
      <c r="H241">
        <v>120854.031581238</v>
      </c>
      <c r="I241">
        <v>0.473895582329317</v>
      </c>
      <c r="J241">
        <v>0.45866881760698303</v>
      </c>
      <c r="K241">
        <v>3.3489248644315003E-2</v>
      </c>
    </row>
    <row r="242" spans="1:11">
      <c r="A242" t="s">
        <v>484</v>
      </c>
      <c r="B242">
        <v>2017</v>
      </c>
      <c r="C242" t="s">
        <v>177</v>
      </c>
      <c r="D242">
        <v>8</v>
      </c>
      <c r="E242" t="s">
        <v>178</v>
      </c>
      <c r="F242" t="s">
        <v>185</v>
      </c>
      <c r="G242">
        <v>131</v>
      </c>
      <c r="H242">
        <v>142634.62721133299</v>
      </c>
      <c r="I242">
        <v>0.52610441767068294</v>
      </c>
      <c r="J242">
        <v>0.54133118239301703</v>
      </c>
      <c r="K242">
        <v>8.9298853242072096E-2</v>
      </c>
    </row>
    <row r="243" spans="1:11">
      <c r="A243" t="s">
        <v>485</v>
      </c>
      <c r="B243">
        <v>2017</v>
      </c>
      <c r="C243" t="s">
        <v>177</v>
      </c>
      <c r="D243">
        <v>8</v>
      </c>
      <c r="E243" t="s">
        <v>187</v>
      </c>
      <c r="F243" t="s">
        <v>181</v>
      </c>
      <c r="G243">
        <v>882</v>
      </c>
      <c r="H243">
        <v>766081.87853140896</v>
      </c>
      <c r="I243">
        <v>0.60369609856262796</v>
      </c>
      <c r="J243">
        <v>0.59963540429314799</v>
      </c>
      <c r="K243">
        <v>4.0735483472947601E-2</v>
      </c>
    </row>
    <row r="244" spans="1:11">
      <c r="A244" t="s">
        <v>486</v>
      </c>
      <c r="B244">
        <v>2017</v>
      </c>
      <c r="C244" t="s">
        <v>177</v>
      </c>
      <c r="D244">
        <v>8</v>
      </c>
      <c r="E244" t="s">
        <v>187</v>
      </c>
      <c r="F244" t="s">
        <v>183</v>
      </c>
      <c r="G244">
        <v>3</v>
      </c>
      <c r="H244">
        <v>3180.80443593271</v>
      </c>
      <c r="I244">
        <v>2.05338809034908E-3</v>
      </c>
      <c r="J244">
        <v>2.4897116187819501E-3</v>
      </c>
      <c r="K244">
        <v>0.22694725812085201</v>
      </c>
    </row>
    <row r="245" spans="1:11">
      <c r="A245" t="s">
        <v>487</v>
      </c>
      <c r="B245">
        <v>2017</v>
      </c>
      <c r="C245" t="s">
        <v>177</v>
      </c>
      <c r="D245">
        <v>8</v>
      </c>
      <c r="E245" t="s">
        <v>187</v>
      </c>
      <c r="F245" t="s">
        <v>185</v>
      </c>
      <c r="G245">
        <v>576</v>
      </c>
      <c r="H245">
        <v>508316.78123135498</v>
      </c>
      <c r="I245">
        <v>0.39425051334702299</v>
      </c>
      <c r="J245">
        <v>0.39787488408806998</v>
      </c>
      <c r="K245">
        <v>6.5153712972591496E-2</v>
      </c>
    </row>
    <row r="246" spans="1:11">
      <c r="A246" t="s">
        <v>488</v>
      </c>
      <c r="B246">
        <v>2017</v>
      </c>
      <c r="C246" t="s">
        <v>177</v>
      </c>
      <c r="D246">
        <v>9</v>
      </c>
      <c r="E246" t="s">
        <v>178</v>
      </c>
      <c r="F246" t="s">
        <v>181</v>
      </c>
      <c r="G246">
        <v>99</v>
      </c>
      <c r="H246">
        <v>113800.03836329099</v>
      </c>
      <c r="I246">
        <v>0.45412844036697197</v>
      </c>
      <c r="J246">
        <v>0.43085470699523398</v>
      </c>
      <c r="K246">
        <v>3.15345523075828E-2</v>
      </c>
    </row>
    <row r="247" spans="1:11">
      <c r="A247" t="s">
        <v>489</v>
      </c>
      <c r="B247">
        <v>2017</v>
      </c>
      <c r="C247" t="s">
        <v>177</v>
      </c>
      <c r="D247">
        <v>9</v>
      </c>
      <c r="E247" t="s">
        <v>178</v>
      </c>
      <c r="F247" t="s">
        <v>185</v>
      </c>
      <c r="G247">
        <v>119</v>
      </c>
      <c r="H247">
        <v>150326.21235572401</v>
      </c>
      <c r="I247">
        <v>0.54587155963302703</v>
      </c>
      <c r="J247">
        <v>0.56914529300476602</v>
      </c>
      <c r="K247">
        <v>9.4114301961899294E-2</v>
      </c>
    </row>
    <row r="248" spans="1:11">
      <c r="A248" t="s">
        <v>490</v>
      </c>
      <c r="B248">
        <v>2017</v>
      </c>
      <c r="C248" t="s">
        <v>177</v>
      </c>
      <c r="D248">
        <v>9</v>
      </c>
      <c r="E248" t="s">
        <v>187</v>
      </c>
      <c r="F248" t="s">
        <v>181</v>
      </c>
      <c r="G248">
        <v>733</v>
      </c>
      <c r="H248">
        <v>655472.12735375401</v>
      </c>
      <c r="I248">
        <v>0.45024570024569999</v>
      </c>
      <c r="J248">
        <v>0.43576203986288697</v>
      </c>
      <c r="K248">
        <v>3.4853942847444502E-2</v>
      </c>
    </row>
    <row r="249" spans="1:11">
      <c r="A249" t="s">
        <v>491</v>
      </c>
      <c r="B249">
        <v>2017</v>
      </c>
      <c r="C249" t="s">
        <v>177</v>
      </c>
      <c r="D249">
        <v>9</v>
      </c>
      <c r="E249" t="s">
        <v>187</v>
      </c>
      <c r="F249" t="s">
        <v>183</v>
      </c>
      <c r="G249">
        <v>1</v>
      </c>
      <c r="H249">
        <v>931.35520421115598</v>
      </c>
      <c r="I249">
        <v>6.1425061425061402E-4</v>
      </c>
      <c r="J249">
        <v>6.1917086430882703E-4</v>
      </c>
      <c r="K249">
        <v>6.6451274886482697E-2</v>
      </c>
    </row>
    <row r="250" spans="1:11">
      <c r="A250" t="s">
        <v>492</v>
      </c>
      <c r="B250">
        <v>2017</v>
      </c>
      <c r="C250" t="s">
        <v>177</v>
      </c>
      <c r="D250">
        <v>9</v>
      </c>
      <c r="E250" t="s">
        <v>187</v>
      </c>
      <c r="F250" t="s">
        <v>185</v>
      </c>
      <c r="G250">
        <v>894</v>
      </c>
      <c r="H250">
        <v>847793.91738076799</v>
      </c>
      <c r="I250">
        <v>0.54914004914004899</v>
      </c>
      <c r="J250">
        <v>0.56361878927280396</v>
      </c>
      <c r="K250">
        <v>0.108666334837753</v>
      </c>
    </row>
    <row r="251" spans="1:11">
      <c r="A251" t="s">
        <v>493</v>
      </c>
      <c r="B251">
        <v>2017</v>
      </c>
      <c r="C251" t="s">
        <v>177</v>
      </c>
      <c r="D251">
        <v>10</v>
      </c>
      <c r="E251" t="s">
        <v>178</v>
      </c>
      <c r="F251" t="s">
        <v>181</v>
      </c>
      <c r="G251">
        <v>265</v>
      </c>
      <c r="H251">
        <v>303662.01041185902</v>
      </c>
      <c r="I251">
        <v>0.72602739726027399</v>
      </c>
      <c r="J251">
        <v>0.71177750892549996</v>
      </c>
      <c r="K251">
        <v>8.4146241854409498E-2</v>
      </c>
    </row>
    <row r="252" spans="1:11">
      <c r="A252" t="s">
        <v>494</v>
      </c>
      <c r="B252">
        <v>2017</v>
      </c>
      <c r="C252" t="s">
        <v>177</v>
      </c>
      <c r="D252">
        <v>10</v>
      </c>
      <c r="E252" t="s">
        <v>178</v>
      </c>
      <c r="F252" t="s">
        <v>185</v>
      </c>
      <c r="G252">
        <v>100</v>
      </c>
      <c r="H252">
        <v>122962.89217921501</v>
      </c>
      <c r="I252">
        <v>0.27397260273972601</v>
      </c>
      <c r="J252">
        <v>0.28822249107449999</v>
      </c>
      <c r="K252">
        <v>7.6983026335277205E-2</v>
      </c>
    </row>
    <row r="253" spans="1:11">
      <c r="A253" t="s">
        <v>495</v>
      </c>
      <c r="B253">
        <v>2017</v>
      </c>
      <c r="C253" t="s">
        <v>177</v>
      </c>
      <c r="D253">
        <v>10</v>
      </c>
      <c r="E253" t="s">
        <v>187</v>
      </c>
      <c r="F253" t="s">
        <v>179</v>
      </c>
      <c r="G253">
        <v>1</v>
      </c>
      <c r="H253">
        <v>615.60008898582305</v>
      </c>
      <c r="I253">
        <v>9.7560975609756097E-4</v>
      </c>
      <c r="J253">
        <v>6.63506108741132E-4</v>
      </c>
      <c r="K253">
        <v>0.35372714486638501</v>
      </c>
    </row>
    <row r="254" spans="1:11">
      <c r="A254" t="s">
        <v>496</v>
      </c>
      <c r="B254">
        <v>2017</v>
      </c>
      <c r="C254" t="s">
        <v>177</v>
      </c>
      <c r="D254">
        <v>10</v>
      </c>
      <c r="E254" t="s">
        <v>187</v>
      </c>
      <c r="F254" t="s">
        <v>181</v>
      </c>
      <c r="G254">
        <v>768</v>
      </c>
      <c r="H254">
        <v>698359.74945779005</v>
      </c>
      <c r="I254">
        <v>0.74926829268292705</v>
      </c>
      <c r="J254">
        <v>0.75270612879141596</v>
      </c>
      <c r="K254">
        <v>3.7134440624995498E-2</v>
      </c>
    </row>
    <row r="255" spans="1:11">
      <c r="A255" t="s">
        <v>497</v>
      </c>
      <c r="B255">
        <v>2017</v>
      </c>
      <c r="C255" t="s">
        <v>177</v>
      </c>
      <c r="D255">
        <v>10</v>
      </c>
      <c r="E255" t="s">
        <v>187</v>
      </c>
      <c r="F255" t="s">
        <v>185</v>
      </c>
      <c r="G255">
        <v>256</v>
      </c>
      <c r="H255">
        <v>228823.32611846999</v>
      </c>
      <c r="I255">
        <v>0.249756097560976</v>
      </c>
      <c r="J255">
        <v>0.24663036509984201</v>
      </c>
      <c r="K255">
        <v>2.9329524150749901E-2</v>
      </c>
    </row>
    <row r="256" spans="1:11">
      <c r="A256" t="s">
        <v>498</v>
      </c>
      <c r="B256">
        <v>2017</v>
      </c>
      <c r="C256" t="s">
        <v>177</v>
      </c>
      <c r="D256">
        <v>11</v>
      </c>
      <c r="E256" t="s">
        <v>178</v>
      </c>
      <c r="F256" t="s">
        <v>181</v>
      </c>
      <c r="G256">
        <v>287</v>
      </c>
      <c r="H256">
        <v>316249.39070572198</v>
      </c>
      <c r="I256">
        <v>0.79281767955801097</v>
      </c>
      <c r="J256">
        <v>0.78632540466409595</v>
      </c>
      <c r="K256">
        <v>8.7634267060737597E-2</v>
      </c>
    </row>
    <row r="257" spans="1:11">
      <c r="A257" t="s">
        <v>499</v>
      </c>
      <c r="B257">
        <v>2017</v>
      </c>
      <c r="C257" t="s">
        <v>177</v>
      </c>
      <c r="D257">
        <v>11</v>
      </c>
      <c r="E257" t="s">
        <v>178</v>
      </c>
      <c r="F257" t="s">
        <v>185</v>
      </c>
      <c r="G257">
        <v>75</v>
      </c>
      <c r="H257">
        <v>85937.018165066198</v>
      </c>
      <c r="I257">
        <v>0.207182320441989</v>
      </c>
      <c r="J257">
        <v>0.21367459533590399</v>
      </c>
      <c r="K257">
        <v>5.3802343254372102E-2</v>
      </c>
    </row>
    <row r="258" spans="1:11">
      <c r="A258" t="s">
        <v>500</v>
      </c>
      <c r="B258">
        <v>2017</v>
      </c>
      <c r="C258" t="s">
        <v>177</v>
      </c>
      <c r="D258">
        <v>11</v>
      </c>
      <c r="E258" t="s">
        <v>187</v>
      </c>
      <c r="F258" t="s">
        <v>181</v>
      </c>
      <c r="G258">
        <v>774</v>
      </c>
      <c r="H258">
        <v>685995.12182553601</v>
      </c>
      <c r="I258">
        <v>0.865771812080537</v>
      </c>
      <c r="J258">
        <v>0.86315625755524805</v>
      </c>
      <c r="K258">
        <v>3.64769664062757E-2</v>
      </c>
    </row>
    <row r="259" spans="1:11">
      <c r="A259" t="s">
        <v>501</v>
      </c>
      <c r="B259">
        <v>2017</v>
      </c>
      <c r="C259" t="s">
        <v>177</v>
      </c>
      <c r="D259">
        <v>11</v>
      </c>
      <c r="E259" t="s">
        <v>187</v>
      </c>
      <c r="F259" t="s">
        <v>185</v>
      </c>
      <c r="G259">
        <v>120</v>
      </c>
      <c r="H259">
        <v>108756.831625519</v>
      </c>
      <c r="I259">
        <v>0.134228187919463</v>
      </c>
      <c r="J259">
        <v>0.136843742444751</v>
      </c>
      <c r="K259">
        <v>1.39399517253247E-2</v>
      </c>
    </row>
    <row r="260" spans="1:11">
      <c r="A260" t="s">
        <v>502</v>
      </c>
      <c r="B260">
        <v>2017</v>
      </c>
      <c r="C260" t="s">
        <v>177</v>
      </c>
      <c r="D260">
        <v>12</v>
      </c>
      <c r="E260" t="s">
        <v>178</v>
      </c>
      <c r="F260" t="s">
        <v>181</v>
      </c>
      <c r="G260">
        <v>53</v>
      </c>
      <c r="H260">
        <v>57729.900736698</v>
      </c>
      <c r="I260">
        <v>0.86885245901639296</v>
      </c>
      <c r="J260">
        <v>0.88661356129784297</v>
      </c>
      <c r="K260">
        <v>1.5997240428701098E-2</v>
      </c>
    </row>
    <row r="261" spans="1:11">
      <c r="A261" t="s">
        <v>503</v>
      </c>
      <c r="B261">
        <v>2017</v>
      </c>
      <c r="C261" t="s">
        <v>177</v>
      </c>
      <c r="D261">
        <v>12</v>
      </c>
      <c r="E261" t="s">
        <v>178</v>
      </c>
      <c r="F261" t="s">
        <v>185</v>
      </c>
      <c r="G261">
        <v>8</v>
      </c>
      <c r="H261">
        <v>7382.9096879381495</v>
      </c>
      <c r="I261">
        <v>0.13114754098360701</v>
      </c>
      <c r="J261">
        <v>0.11338643870215701</v>
      </c>
      <c r="K261">
        <v>4.6221971593604604E-3</v>
      </c>
    </row>
    <row r="262" spans="1:11">
      <c r="A262" t="s">
        <v>504</v>
      </c>
      <c r="B262">
        <v>2017</v>
      </c>
      <c r="C262" t="s">
        <v>177</v>
      </c>
      <c r="D262">
        <v>12</v>
      </c>
      <c r="E262" t="s">
        <v>187</v>
      </c>
      <c r="F262" t="s">
        <v>181</v>
      </c>
      <c r="G262">
        <v>266</v>
      </c>
      <c r="H262">
        <v>231807.08957164601</v>
      </c>
      <c r="I262">
        <v>0.86084142394822005</v>
      </c>
      <c r="J262">
        <v>0.86120710037647996</v>
      </c>
      <c r="K262">
        <v>1.2326063480655401E-2</v>
      </c>
    </row>
    <row r="263" spans="1:11">
      <c r="A263" t="s">
        <v>505</v>
      </c>
      <c r="B263">
        <v>2017</v>
      </c>
      <c r="C263" t="s">
        <v>177</v>
      </c>
      <c r="D263">
        <v>12</v>
      </c>
      <c r="E263" t="s">
        <v>187</v>
      </c>
      <c r="F263" t="s">
        <v>185</v>
      </c>
      <c r="G263">
        <v>43</v>
      </c>
      <c r="H263">
        <v>37358.2360164856</v>
      </c>
      <c r="I263">
        <v>0.13915857605178</v>
      </c>
      <c r="J263">
        <v>0.13879289962352001</v>
      </c>
      <c r="K263">
        <v>4.7884073012191301E-3</v>
      </c>
    </row>
    <row r="264" spans="1:11">
      <c r="A264" t="s">
        <v>506</v>
      </c>
      <c r="B264">
        <v>2017</v>
      </c>
      <c r="C264" t="s">
        <v>177</v>
      </c>
      <c r="D264">
        <v>13</v>
      </c>
      <c r="E264" t="s">
        <v>178</v>
      </c>
      <c r="F264" t="s">
        <v>181</v>
      </c>
      <c r="G264">
        <v>431</v>
      </c>
      <c r="H264">
        <v>509306.91276658198</v>
      </c>
      <c r="I264">
        <v>0.74696707105719196</v>
      </c>
      <c r="J264">
        <v>0.74339822623204499</v>
      </c>
      <c r="K264">
        <v>0.14113145928808499</v>
      </c>
    </row>
    <row r="265" spans="1:11">
      <c r="A265" t="s">
        <v>507</v>
      </c>
      <c r="B265">
        <v>2017</v>
      </c>
      <c r="C265" t="s">
        <v>177</v>
      </c>
      <c r="D265">
        <v>13</v>
      </c>
      <c r="E265" t="s">
        <v>178</v>
      </c>
      <c r="F265" t="s">
        <v>185</v>
      </c>
      <c r="G265">
        <v>146</v>
      </c>
      <c r="H265">
        <v>175799.527893133</v>
      </c>
      <c r="I265">
        <v>0.25303292894280799</v>
      </c>
      <c r="J265">
        <v>0.25660177376795501</v>
      </c>
      <c r="K265">
        <v>0.110062307787959</v>
      </c>
    </row>
    <row r="266" spans="1:11">
      <c r="A266" t="s">
        <v>508</v>
      </c>
      <c r="B266">
        <v>2017</v>
      </c>
      <c r="C266" t="s">
        <v>177</v>
      </c>
      <c r="D266">
        <v>13</v>
      </c>
      <c r="E266" t="s">
        <v>187</v>
      </c>
      <c r="F266" t="s">
        <v>181</v>
      </c>
      <c r="G266">
        <v>1467</v>
      </c>
      <c r="H266">
        <v>1283572.6921027999</v>
      </c>
      <c r="I266">
        <v>0.77088807146610605</v>
      </c>
      <c r="J266">
        <v>0.77644774267485395</v>
      </c>
      <c r="K266">
        <v>6.8252435739265094E-2</v>
      </c>
    </row>
    <row r="267" spans="1:11">
      <c r="A267" t="s">
        <v>509</v>
      </c>
      <c r="B267">
        <v>2017</v>
      </c>
      <c r="C267" t="s">
        <v>177</v>
      </c>
      <c r="D267">
        <v>13</v>
      </c>
      <c r="E267" t="s">
        <v>187</v>
      </c>
      <c r="F267" t="s">
        <v>185</v>
      </c>
      <c r="G267">
        <v>436</v>
      </c>
      <c r="H267">
        <v>369561.989802394</v>
      </c>
      <c r="I267">
        <v>0.229111928533894</v>
      </c>
      <c r="J267">
        <v>0.223552257325146</v>
      </c>
      <c r="K267">
        <v>4.7368760383706299E-2</v>
      </c>
    </row>
    <row r="268" spans="1:11">
      <c r="A268" t="s">
        <v>510</v>
      </c>
      <c r="B268">
        <v>2017</v>
      </c>
      <c r="C268" t="s">
        <v>177</v>
      </c>
      <c r="D268">
        <v>14</v>
      </c>
      <c r="E268" t="s">
        <v>178</v>
      </c>
      <c r="F268" t="s">
        <v>181</v>
      </c>
      <c r="G268">
        <v>184</v>
      </c>
      <c r="H268">
        <v>206600.02518104101</v>
      </c>
      <c r="I268">
        <v>0.66425992779783405</v>
      </c>
      <c r="J268">
        <v>0.66752775370730699</v>
      </c>
      <c r="K268">
        <v>5.7249886683000198E-2</v>
      </c>
    </row>
    <row r="269" spans="1:11">
      <c r="A269" t="s">
        <v>511</v>
      </c>
      <c r="B269">
        <v>2017</v>
      </c>
      <c r="C269" t="s">
        <v>177</v>
      </c>
      <c r="D269">
        <v>14</v>
      </c>
      <c r="E269" t="s">
        <v>178</v>
      </c>
      <c r="F269" t="s">
        <v>185</v>
      </c>
      <c r="G269">
        <v>93</v>
      </c>
      <c r="H269">
        <v>102900.252573148</v>
      </c>
      <c r="I269">
        <v>0.33574007220216601</v>
      </c>
      <c r="J269">
        <v>0.33247224629269301</v>
      </c>
      <c r="K269">
        <v>6.4422466919530505E-2</v>
      </c>
    </row>
    <row r="270" spans="1:11">
      <c r="A270" t="s">
        <v>512</v>
      </c>
      <c r="B270">
        <v>2017</v>
      </c>
      <c r="C270" t="s">
        <v>177</v>
      </c>
      <c r="D270">
        <v>14</v>
      </c>
      <c r="E270" t="s">
        <v>187</v>
      </c>
      <c r="F270" t="s">
        <v>181</v>
      </c>
      <c r="G270">
        <v>1053</v>
      </c>
      <c r="H270">
        <v>936306.92977782898</v>
      </c>
      <c r="I270">
        <v>0.72720994475138101</v>
      </c>
      <c r="J270">
        <v>0.73021754402040295</v>
      </c>
      <c r="K270">
        <v>4.9786996054113401E-2</v>
      </c>
    </row>
    <row r="271" spans="1:11">
      <c r="A271" t="s">
        <v>513</v>
      </c>
      <c r="B271">
        <v>2017</v>
      </c>
      <c r="C271" t="s">
        <v>177</v>
      </c>
      <c r="D271">
        <v>14</v>
      </c>
      <c r="E271" t="s">
        <v>187</v>
      </c>
      <c r="F271" t="s">
        <v>183</v>
      </c>
      <c r="G271">
        <v>1</v>
      </c>
      <c r="H271">
        <v>1015.8013396784</v>
      </c>
      <c r="I271">
        <v>6.9060773480663002E-4</v>
      </c>
      <c r="J271">
        <v>7.9221453551411804E-4</v>
      </c>
      <c r="K271">
        <v>7.2476423332169096E-2</v>
      </c>
    </row>
    <row r="272" spans="1:11">
      <c r="A272" t="s">
        <v>514</v>
      </c>
      <c r="B272">
        <v>2017</v>
      </c>
      <c r="C272" t="s">
        <v>177</v>
      </c>
      <c r="D272">
        <v>14</v>
      </c>
      <c r="E272" t="s">
        <v>187</v>
      </c>
      <c r="F272" t="s">
        <v>185</v>
      </c>
      <c r="G272">
        <v>394</v>
      </c>
      <c r="H272">
        <v>344907.38981706701</v>
      </c>
      <c r="I272">
        <v>0.27209944751381199</v>
      </c>
      <c r="J272">
        <v>0.26899024144408301</v>
      </c>
      <c r="K272">
        <v>4.42086468674718E-2</v>
      </c>
    </row>
    <row r="273" spans="1:11">
      <c r="A273" t="s">
        <v>515</v>
      </c>
      <c r="B273">
        <v>2017</v>
      </c>
      <c r="C273" t="s">
        <v>177</v>
      </c>
      <c r="D273">
        <v>15</v>
      </c>
      <c r="E273" t="s">
        <v>178</v>
      </c>
      <c r="F273" t="s">
        <v>181</v>
      </c>
      <c r="G273">
        <v>206</v>
      </c>
      <c r="H273">
        <v>228682.97095085701</v>
      </c>
      <c r="I273">
        <v>0.67986798679867999</v>
      </c>
      <c r="J273">
        <v>0.68080490808636596</v>
      </c>
      <c r="K273">
        <v>6.3369179949499005E-2</v>
      </c>
    </row>
    <row r="274" spans="1:11">
      <c r="A274" t="s">
        <v>516</v>
      </c>
      <c r="B274">
        <v>2017</v>
      </c>
      <c r="C274" t="s">
        <v>177</v>
      </c>
      <c r="D274">
        <v>15</v>
      </c>
      <c r="E274" t="s">
        <v>178</v>
      </c>
      <c r="F274" t="s">
        <v>185</v>
      </c>
      <c r="G274">
        <v>97</v>
      </c>
      <c r="H274">
        <v>107217.913773444</v>
      </c>
      <c r="I274">
        <v>0.32013201320132001</v>
      </c>
      <c r="J274">
        <v>0.31919509191363399</v>
      </c>
      <c r="K274">
        <v>6.7125612722288799E-2</v>
      </c>
    </row>
    <row r="275" spans="1:11">
      <c r="A275" t="s">
        <v>517</v>
      </c>
      <c r="B275">
        <v>2017</v>
      </c>
      <c r="C275" t="s">
        <v>177</v>
      </c>
      <c r="D275">
        <v>15</v>
      </c>
      <c r="E275" t="s">
        <v>187</v>
      </c>
      <c r="F275" t="s">
        <v>181</v>
      </c>
      <c r="G275">
        <v>1452</v>
      </c>
      <c r="H275">
        <v>1235291.53204218</v>
      </c>
      <c r="I275">
        <v>0.74576271186440701</v>
      </c>
      <c r="J275">
        <v>0.73796786361080702</v>
      </c>
      <c r="K275">
        <v>6.5685143061001594E-2</v>
      </c>
    </row>
    <row r="276" spans="1:11">
      <c r="A276" t="s">
        <v>518</v>
      </c>
      <c r="B276">
        <v>2017</v>
      </c>
      <c r="C276" t="s">
        <v>177</v>
      </c>
      <c r="D276">
        <v>15</v>
      </c>
      <c r="E276" t="s">
        <v>187</v>
      </c>
      <c r="F276" t="s">
        <v>183</v>
      </c>
      <c r="G276">
        <v>1</v>
      </c>
      <c r="H276">
        <v>576.43666384159599</v>
      </c>
      <c r="I276">
        <v>5.1361068310220898E-4</v>
      </c>
      <c r="J276">
        <v>3.4436545729320001E-4</v>
      </c>
      <c r="K276">
        <v>4.1128187216206799E-2</v>
      </c>
    </row>
    <row r="277" spans="1:11">
      <c r="A277" t="s">
        <v>519</v>
      </c>
      <c r="B277">
        <v>2017</v>
      </c>
      <c r="C277" t="s">
        <v>177</v>
      </c>
      <c r="D277">
        <v>15</v>
      </c>
      <c r="E277" t="s">
        <v>187</v>
      </c>
      <c r="F277" t="s">
        <v>185</v>
      </c>
      <c r="G277">
        <v>494</v>
      </c>
      <c r="H277">
        <v>438041.68638114701</v>
      </c>
      <c r="I277">
        <v>0.25372367745249103</v>
      </c>
      <c r="J277">
        <v>0.26168777093189999</v>
      </c>
      <c r="K277">
        <v>5.6146173721377597E-2</v>
      </c>
    </row>
    <row r="278" spans="1:11">
      <c r="A278" t="s">
        <v>520</v>
      </c>
      <c r="B278">
        <v>2017</v>
      </c>
      <c r="C278" t="s">
        <v>177</v>
      </c>
      <c r="D278">
        <v>16</v>
      </c>
      <c r="E278" t="s">
        <v>178</v>
      </c>
      <c r="F278" t="s">
        <v>181</v>
      </c>
      <c r="G278">
        <v>331</v>
      </c>
      <c r="H278">
        <v>361801.79167269898</v>
      </c>
      <c r="I278">
        <v>0.76620370370370405</v>
      </c>
      <c r="J278">
        <v>0.768163627084956</v>
      </c>
      <c r="K278">
        <v>0.100257062199377</v>
      </c>
    </row>
    <row r="279" spans="1:11">
      <c r="A279" t="s">
        <v>521</v>
      </c>
      <c r="B279">
        <v>2017</v>
      </c>
      <c r="C279" t="s">
        <v>177</v>
      </c>
      <c r="D279">
        <v>16</v>
      </c>
      <c r="E279" t="s">
        <v>178</v>
      </c>
      <c r="F279" t="s">
        <v>185</v>
      </c>
      <c r="G279">
        <v>101</v>
      </c>
      <c r="H279">
        <v>109193.94272007899</v>
      </c>
      <c r="I279">
        <v>0.233796296296296</v>
      </c>
      <c r="J279">
        <v>0.231836372915044</v>
      </c>
      <c r="K279">
        <v>6.8362739515112805E-2</v>
      </c>
    </row>
    <row r="280" spans="1:11">
      <c r="A280" t="s">
        <v>522</v>
      </c>
      <c r="B280">
        <v>2017</v>
      </c>
      <c r="C280" t="s">
        <v>177</v>
      </c>
      <c r="D280">
        <v>16</v>
      </c>
      <c r="E280" t="s">
        <v>187</v>
      </c>
      <c r="F280" t="s">
        <v>181</v>
      </c>
      <c r="G280">
        <v>2601</v>
      </c>
      <c r="H280">
        <v>2189234.24170527</v>
      </c>
      <c r="I280">
        <v>0.76410105757931801</v>
      </c>
      <c r="J280">
        <v>0.76154656024535705</v>
      </c>
      <c r="K280">
        <v>0.116409900521801</v>
      </c>
    </row>
    <row r="281" spans="1:11">
      <c r="A281" t="s">
        <v>523</v>
      </c>
      <c r="B281">
        <v>2017</v>
      </c>
      <c r="C281" t="s">
        <v>177</v>
      </c>
      <c r="D281">
        <v>16</v>
      </c>
      <c r="E281" t="s">
        <v>187</v>
      </c>
      <c r="F281" t="s">
        <v>185</v>
      </c>
      <c r="G281">
        <v>803</v>
      </c>
      <c r="H281">
        <v>685487.22115569701</v>
      </c>
      <c r="I281">
        <v>0.23589894242068199</v>
      </c>
      <c r="J281">
        <v>0.238453439754643</v>
      </c>
      <c r="K281">
        <v>8.7862607143064403E-2</v>
      </c>
    </row>
    <row r="282" spans="1:11">
      <c r="A282" t="s">
        <v>524</v>
      </c>
      <c r="B282">
        <v>2017</v>
      </c>
      <c r="C282" t="s">
        <v>177</v>
      </c>
      <c r="D282">
        <v>17</v>
      </c>
      <c r="E282" t="s">
        <v>178</v>
      </c>
      <c r="F282" t="s">
        <v>181</v>
      </c>
      <c r="G282">
        <v>339</v>
      </c>
      <c r="H282">
        <v>364949.269277838</v>
      </c>
      <c r="I282">
        <v>0.65192307692307705</v>
      </c>
      <c r="J282">
        <v>0.65818767553656299</v>
      </c>
      <c r="K282">
        <v>0.10112924377860801</v>
      </c>
    </row>
    <row r="283" spans="1:11">
      <c r="A283" t="s">
        <v>525</v>
      </c>
      <c r="B283">
        <v>2017</v>
      </c>
      <c r="C283" t="s">
        <v>177</v>
      </c>
      <c r="D283">
        <v>17</v>
      </c>
      <c r="E283" t="s">
        <v>178</v>
      </c>
      <c r="F283" t="s">
        <v>185</v>
      </c>
      <c r="G283">
        <v>181</v>
      </c>
      <c r="H283">
        <v>189526.730261847</v>
      </c>
      <c r="I283">
        <v>0.34807692307692301</v>
      </c>
      <c r="J283">
        <v>0.34181232446343701</v>
      </c>
      <c r="K283">
        <v>0.118656458126585</v>
      </c>
    </row>
    <row r="284" spans="1:11">
      <c r="A284" t="s">
        <v>526</v>
      </c>
      <c r="B284">
        <v>2017</v>
      </c>
      <c r="C284" t="s">
        <v>177</v>
      </c>
      <c r="D284">
        <v>17</v>
      </c>
      <c r="E284" t="s">
        <v>187</v>
      </c>
      <c r="F284" t="s">
        <v>181</v>
      </c>
      <c r="G284">
        <v>2674</v>
      </c>
      <c r="H284">
        <v>2260495.7653263002</v>
      </c>
      <c r="I284">
        <v>0.62476635514018697</v>
      </c>
      <c r="J284">
        <v>0.62206099681935001</v>
      </c>
      <c r="K284">
        <v>0.120199146422365</v>
      </c>
    </row>
    <row r="285" spans="1:11">
      <c r="A285" t="s">
        <v>527</v>
      </c>
      <c r="B285">
        <v>2017</v>
      </c>
      <c r="C285" t="s">
        <v>177</v>
      </c>
      <c r="D285">
        <v>17</v>
      </c>
      <c r="E285" t="s">
        <v>187</v>
      </c>
      <c r="F285" t="s">
        <v>183</v>
      </c>
      <c r="G285">
        <v>4</v>
      </c>
      <c r="H285">
        <v>2472.1912122293502</v>
      </c>
      <c r="I285">
        <v>9.3457943925233605E-4</v>
      </c>
      <c r="J285">
        <v>6.8031701425701999E-4</v>
      </c>
      <c r="K285">
        <v>0.176388403772267</v>
      </c>
    </row>
    <row r="286" spans="1:11">
      <c r="A286" t="s">
        <v>528</v>
      </c>
      <c r="B286">
        <v>2017</v>
      </c>
      <c r="C286" t="s">
        <v>177</v>
      </c>
      <c r="D286">
        <v>17</v>
      </c>
      <c r="E286" t="s">
        <v>187</v>
      </c>
      <c r="F286" t="s">
        <v>185</v>
      </c>
      <c r="G286">
        <v>1602</v>
      </c>
      <c r="H286">
        <v>1370913.2494596101</v>
      </c>
      <c r="I286">
        <v>0.37429906542056102</v>
      </c>
      <c r="J286">
        <v>0.37725868616639302</v>
      </c>
      <c r="K286">
        <v>0.17571737086712599</v>
      </c>
    </row>
    <row r="287" spans="1:11">
      <c r="A287" t="s">
        <v>529</v>
      </c>
      <c r="B287">
        <v>2017</v>
      </c>
      <c r="C287" t="s">
        <v>177</v>
      </c>
      <c r="D287">
        <v>18</v>
      </c>
      <c r="E287" t="s">
        <v>178</v>
      </c>
      <c r="F287" t="s">
        <v>181</v>
      </c>
      <c r="G287">
        <v>185</v>
      </c>
      <c r="H287">
        <v>204245.74229391699</v>
      </c>
      <c r="I287">
        <v>0.63793103448275901</v>
      </c>
      <c r="J287">
        <v>0.62934045373041203</v>
      </c>
      <c r="K287">
        <v>5.6597503275062903E-2</v>
      </c>
    </row>
    <row r="288" spans="1:11">
      <c r="A288" t="s">
        <v>530</v>
      </c>
      <c r="B288">
        <v>2017</v>
      </c>
      <c r="C288" t="s">
        <v>177</v>
      </c>
      <c r="D288">
        <v>18</v>
      </c>
      <c r="E288" t="s">
        <v>178</v>
      </c>
      <c r="F288" t="s">
        <v>185</v>
      </c>
      <c r="G288">
        <v>105</v>
      </c>
      <c r="H288">
        <v>120293.60851890899</v>
      </c>
      <c r="I288">
        <v>0.36206896551724099</v>
      </c>
      <c r="J288">
        <v>0.37065954626958802</v>
      </c>
      <c r="K288">
        <v>7.5311875545995097E-2</v>
      </c>
    </row>
    <row r="289" spans="1:11">
      <c r="A289" t="s">
        <v>531</v>
      </c>
      <c r="B289">
        <v>2017</v>
      </c>
      <c r="C289" t="s">
        <v>177</v>
      </c>
      <c r="D289">
        <v>18</v>
      </c>
      <c r="E289" t="s">
        <v>187</v>
      </c>
      <c r="F289" t="s">
        <v>181</v>
      </c>
      <c r="G289">
        <v>1067</v>
      </c>
      <c r="H289">
        <v>921506.82664441899</v>
      </c>
      <c r="I289">
        <v>0.63777644949193102</v>
      </c>
      <c r="J289">
        <v>0.62639022803525002</v>
      </c>
      <c r="K289">
        <v>4.9000018351749899E-2</v>
      </c>
    </row>
    <row r="290" spans="1:11">
      <c r="A290" t="s">
        <v>532</v>
      </c>
      <c r="B290">
        <v>2017</v>
      </c>
      <c r="C290" t="s">
        <v>177</v>
      </c>
      <c r="D290">
        <v>18</v>
      </c>
      <c r="E290" t="s">
        <v>187</v>
      </c>
      <c r="F290" t="s">
        <v>185</v>
      </c>
      <c r="G290">
        <v>606</v>
      </c>
      <c r="H290">
        <v>549631.74704444397</v>
      </c>
      <c r="I290">
        <v>0.36222355050806898</v>
      </c>
      <c r="J290">
        <v>0.37360977196474998</v>
      </c>
      <c r="K290">
        <v>7.0449275746532702E-2</v>
      </c>
    </row>
    <row r="291" spans="1:11">
      <c r="A291" t="s">
        <v>533</v>
      </c>
      <c r="B291">
        <v>2017</v>
      </c>
      <c r="C291" t="s">
        <v>177</v>
      </c>
      <c r="D291">
        <v>20</v>
      </c>
      <c r="E291" t="s">
        <v>178</v>
      </c>
      <c r="F291" t="s">
        <v>181</v>
      </c>
      <c r="G291">
        <v>12</v>
      </c>
      <c r="H291">
        <v>12855.573723239801</v>
      </c>
      <c r="I291">
        <v>0.8</v>
      </c>
      <c r="J291">
        <v>0.81905375997420804</v>
      </c>
      <c r="K291">
        <v>3.5623429293171801E-3</v>
      </c>
    </row>
    <row r="292" spans="1:11">
      <c r="A292" t="s">
        <v>534</v>
      </c>
      <c r="B292">
        <v>2017</v>
      </c>
      <c r="C292" t="s">
        <v>177</v>
      </c>
      <c r="D292">
        <v>20</v>
      </c>
      <c r="E292" t="s">
        <v>178</v>
      </c>
      <c r="F292" t="s">
        <v>185</v>
      </c>
      <c r="G292">
        <v>3</v>
      </c>
      <c r="H292">
        <v>2840.0672120324102</v>
      </c>
      <c r="I292">
        <v>0.2</v>
      </c>
      <c r="J292">
        <v>0.18094624002579199</v>
      </c>
      <c r="K292">
        <v>1.77807275921252E-3</v>
      </c>
    </row>
    <row r="293" spans="1:11">
      <c r="A293" t="s">
        <v>535</v>
      </c>
      <c r="B293">
        <v>2017</v>
      </c>
      <c r="C293" t="s">
        <v>177</v>
      </c>
      <c r="D293">
        <v>20</v>
      </c>
      <c r="E293" t="s">
        <v>187</v>
      </c>
      <c r="F293" t="s">
        <v>181</v>
      </c>
      <c r="G293">
        <v>50</v>
      </c>
      <c r="H293">
        <v>41355.3530952683</v>
      </c>
      <c r="I293">
        <v>0.81967213114754101</v>
      </c>
      <c r="J293">
        <v>0.80830044253079802</v>
      </c>
      <c r="K293">
        <v>2.1990212139721601E-3</v>
      </c>
    </row>
    <row r="294" spans="1:11">
      <c r="A294" t="s">
        <v>536</v>
      </c>
      <c r="B294">
        <v>2017</v>
      </c>
      <c r="C294" t="s">
        <v>177</v>
      </c>
      <c r="D294">
        <v>20</v>
      </c>
      <c r="E294" t="s">
        <v>187</v>
      </c>
      <c r="F294" t="s">
        <v>183</v>
      </c>
      <c r="G294">
        <v>1</v>
      </c>
      <c r="H294">
        <v>767.35836141970401</v>
      </c>
      <c r="I294">
        <v>1.63934426229508E-2</v>
      </c>
      <c r="J294">
        <v>1.4998205956225299E-2</v>
      </c>
      <c r="K294">
        <v>5.4750261962975902E-2</v>
      </c>
    </row>
    <row r="295" spans="1:11">
      <c r="A295" t="s">
        <v>537</v>
      </c>
      <c r="B295">
        <v>2017</v>
      </c>
      <c r="C295" t="s">
        <v>177</v>
      </c>
      <c r="D295">
        <v>20</v>
      </c>
      <c r="E295" t="s">
        <v>187</v>
      </c>
      <c r="F295" t="s">
        <v>185</v>
      </c>
      <c r="G295">
        <v>10</v>
      </c>
      <c r="H295">
        <v>9040.6319231377292</v>
      </c>
      <c r="I295">
        <v>0.16393442622950799</v>
      </c>
      <c r="J295">
        <v>0.176701351512977</v>
      </c>
      <c r="K295">
        <v>1.1587867234760299E-3</v>
      </c>
    </row>
    <row r="296" spans="1:11">
      <c r="A296" t="s">
        <v>538</v>
      </c>
      <c r="B296">
        <v>2017</v>
      </c>
      <c r="C296" t="s">
        <v>177</v>
      </c>
      <c r="D296">
        <v>21</v>
      </c>
      <c r="E296" t="s">
        <v>178</v>
      </c>
      <c r="F296" t="s">
        <v>181</v>
      </c>
      <c r="G296">
        <v>11</v>
      </c>
      <c r="H296">
        <v>10610.0862838823</v>
      </c>
      <c r="I296">
        <v>0.6875</v>
      </c>
      <c r="J296">
        <v>0.64081601466992699</v>
      </c>
      <c r="K296">
        <v>2.9401072769320198E-3</v>
      </c>
    </row>
    <row r="297" spans="1:11">
      <c r="A297" t="s">
        <v>539</v>
      </c>
      <c r="B297">
        <v>2017</v>
      </c>
      <c r="C297" t="s">
        <v>177</v>
      </c>
      <c r="D297">
        <v>21</v>
      </c>
      <c r="E297" t="s">
        <v>178</v>
      </c>
      <c r="F297" t="s">
        <v>185</v>
      </c>
      <c r="G297">
        <v>5</v>
      </c>
      <c r="H297">
        <v>5947.0627900954796</v>
      </c>
      <c r="I297">
        <v>0.3125</v>
      </c>
      <c r="J297">
        <v>0.35918398533007301</v>
      </c>
      <c r="K297">
        <v>3.7232605973532501E-3</v>
      </c>
    </row>
    <row r="298" spans="1:11">
      <c r="A298" t="s">
        <v>540</v>
      </c>
      <c r="B298">
        <v>2017</v>
      </c>
      <c r="C298" t="s">
        <v>177</v>
      </c>
      <c r="D298">
        <v>21</v>
      </c>
      <c r="E298" t="s">
        <v>187</v>
      </c>
      <c r="F298" t="s">
        <v>181</v>
      </c>
      <c r="G298">
        <v>23</v>
      </c>
      <c r="H298">
        <v>20072.479243452301</v>
      </c>
      <c r="I298">
        <v>0.67647058823529405</v>
      </c>
      <c r="J298">
        <v>0.68448729184925505</v>
      </c>
      <c r="K298">
        <v>1.06732996745753E-3</v>
      </c>
    </row>
    <row r="299" spans="1:11">
      <c r="A299" t="s">
        <v>541</v>
      </c>
      <c r="B299">
        <v>2017</v>
      </c>
      <c r="C299" t="s">
        <v>177</v>
      </c>
      <c r="D299">
        <v>21</v>
      </c>
      <c r="E299" t="s">
        <v>187</v>
      </c>
      <c r="F299" t="s">
        <v>185</v>
      </c>
      <c r="G299">
        <v>11</v>
      </c>
      <c r="H299">
        <v>9252.3591903236993</v>
      </c>
      <c r="I299">
        <v>0.32352941176470601</v>
      </c>
      <c r="J299">
        <v>0.315512708150745</v>
      </c>
      <c r="K299">
        <v>1.1859249532257699E-3</v>
      </c>
    </row>
    <row r="300" spans="1:11">
      <c r="A300" t="s">
        <v>542</v>
      </c>
      <c r="B300">
        <v>2018</v>
      </c>
      <c r="C300" t="s">
        <v>177</v>
      </c>
      <c r="D300">
        <v>-8</v>
      </c>
      <c r="E300" t="s">
        <v>178</v>
      </c>
      <c r="F300" t="s">
        <v>181</v>
      </c>
      <c r="G300">
        <v>3</v>
      </c>
      <c r="H300">
        <v>3683.72985747653</v>
      </c>
      <c r="I300">
        <v>0.6</v>
      </c>
      <c r="J300">
        <v>0.54392666157372005</v>
      </c>
      <c r="K300">
        <v>9.7545270527148599E-4</v>
      </c>
    </row>
    <row r="301" spans="1:11">
      <c r="A301" t="s">
        <v>543</v>
      </c>
      <c r="B301">
        <v>2018</v>
      </c>
      <c r="C301" t="s">
        <v>177</v>
      </c>
      <c r="D301">
        <v>-8</v>
      </c>
      <c r="E301" t="s">
        <v>178</v>
      </c>
      <c r="F301" t="s">
        <v>183</v>
      </c>
      <c r="G301">
        <v>2</v>
      </c>
      <c r="H301">
        <v>3088.7454001593901</v>
      </c>
      <c r="I301">
        <v>0.4</v>
      </c>
      <c r="J301">
        <v>0.45607333842628001</v>
      </c>
      <c r="K301">
        <v>0.25832972739074</v>
      </c>
    </row>
    <row r="302" spans="1:11">
      <c r="A302" t="s">
        <v>544</v>
      </c>
      <c r="B302">
        <v>2018</v>
      </c>
      <c r="C302" t="s">
        <v>177</v>
      </c>
      <c r="D302">
        <v>-8</v>
      </c>
      <c r="E302" t="s">
        <v>187</v>
      </c>
      <c r="F302" t="s">
        <v>181</v>
      </c>
      <c r="G302">
        <v>136</v>
      </c>
      <c r="H302">
        <v>77600.901790171803</v>
      </c>
      <c r="I302">
        <v>0.66666666666666696</v>
      </c>
      <c r="J302">
        <v>0.67201568558722402</v>
      </c>
      <c r="K302">
        <v>4.0399422946287497E-3</v>
      </c>
    </row>
    <row r="303" spans="1:11">
      <c r="A303" t="s">
        <v>545</v>
      </c>
      <c r="B303">
        <v>2018</v>
      </c>
      <c r="C303" t="s">
        <v>177</v>
      </c>
      <c r="D303">
        <v>-8</v>
      </c>
      <c r="E303" t="s">
        <v>187</v>
      </c>
      <c r="F303" t="s">
        <v>185</v>
      </c>
      <c r="G303">
        <v>68</v>
      </c>
      <c r="H303">
        <v>37873.9352627197</v>
      </c>
      <c r="I303">
        <v>0.33333333333333298</v>
      </c>
      <c r="J303">
        <v>0.32798431441277598</v>
      </c>
      <c r="K303">
        <v>4.92230879510699E-3</v>
      </c>
    </row>
    <row r="304" spans="1:11">
      <c r="A304" t="s">
        <v>546</v>
      </c>
      <c r="B304">
        <v>2018</v>
      </c>
      <c r="C304" t="s">
        <v>177</v>
      </c>
      <c r="D304">
        <v>1</v>
      </c>
      <c r="E304" t="s">
        <v>178</v>
      </c>
      <c r="F304" t="s">
        <v>181</v>
      </c>
      <c r="G304">
        <v>1</v>
      </c>
      <c r="H304">
        <v>993.36535482513204</v>
      </c>
      <c r="I304">
        <v>0.5</v>
      </c>
      <c r="J304">
        <v>0.57874905802562204</v>
      </c>
      <c r="K304">
        <v>2.6304342614062498E-4</v>
      </c>
    </row>
    <row r="305" spans="1:11">
      <c r="A305" t="s">
        <v>547</v>
      </c>
      <c r="B305">
        <v>2018</v>
      </c>
      <c r="C305" t="s">
        <v>177</v>
      </c>
      <c r="D305">
        <v>1</v>
      </c>
      <c r="E305" t="s">
        <v>178</v>
      </c>
      <c r="F305" t="s">
        <v>185</v>
      </c>
      <c r="G305">
        <v>1</v>
      </c>
      <c r="H305">
        <v>723.03546008756302</v>
      </c>
      <c r="I305">
        <v>0.5</v>
      </c>
      <c r="J305">
        <v>0.42125094197437801</v>
      </c>
      <c r="K305">
        <v>4.9515299253107296E-4</v>
      </c>
    </row>
    <row r="306" spans="1:11">
      <c r="A306" t="s">
        <v>548</v>
      </c>
      <c r="B306">
        <v>2018</v>
      </c>
      <c r="C306" t="s">
        <v>177</v>
      </c>
      <c r="D306">
        <v>1</v>
      </c>
      <c r="E306" t="s">
        <v>187</v>
      </c>
      <c r="F306" t="s">
        <v>181</v>
      </c>
      <c r="G306">
        <v>234</v>
      </c>
      <c r="H306">
        <v>205629.551336217</v>
      </c>
      <c r="I306">
        <v>0.56796116504854399</v>
      </c>
      <c r="J306">
        <v>0.58821826707721703</v>
      </c>
      <c r="K306">
        <v>1.0705178706749601E-2</v>
      </c>
    </row>
    <row r="307" spans="1:11">
      <c r="A307" t="s">
        <v>549</v>
      </c>
      <c r="B307">
        <v>2018</v>
      </c>
      <c r="C307" t="s">
        <v>177</v>
      </c>
      <c r="D307">
        <v>1</v>
      </c>
      <c r="E307" t="s">
        <v>187</v>
      </c>
      <c r="F307" t="s">
        <v>183</v>
      </c>
      <c r="G307">
        <v>1</v>
      </c>
      <c r="H307">
        <v>511.00657402861299</v>
      </c>
      <c r="I307">
        <v>2.4271844660194199E-3</v>
      </c>
      <c r="J307">
        <v>1.4617714209214201E-3</v>
      </c>
      <c r="K307">
        <v>2.6797559034226599E-2</v>
      </c>
    </row>
    <row r="308" spans="1:11">
      <c r="A308" t="s">
        <v>550</v>
      </c>
      <c r="B308">
        <v>2018</v>
      </c>
      <c r="C308" t="s">
        <v>177</v>
      </c>
      <c r="D308">
        <v>1</v>
      </c>
      <c r="E308" t="s">
        <v>187</v>
      </c>
      <c r="F308" t="s">
        <v>185</v>
      </c>
      <c r="G308">
        <v>177</v>
      </c>
      <c r="H308">
        <v>143439.798303383</v>
      </c>
      <c r="I308">
        <v>0.42961165048543698</v>
      </c>
      <c r="J308">
        <v>0.41031996150186201</v>
      </c>
      <c r="K308">
        <v>1.86422397318745E-2</v>
      </c>
    </row>
    <row r="309" spans="1:11">
      <c r="A309" t="s">
        <v>551</v>
      </c>
      <c r="B309">
        <v>2018</v>
      </c>
      <c r="C309" t="s">
        <v>177</v>
      </c>
      <c r="D309">
        <v>2</v>
      </c>
      <c r="E309" t="s">
        <v>178</v>
      </c>
      <c r="F309" t="s">
        <v>181</v>
      </c>
      <c r="G309">
        <v>10</v>
      </c>
      <c r="H309">
        <v>18099.168502692799</v>
      </c>
      <c r="I309">
        <v>0.76923076923076905</v>
      </c>
      <c r="J309">
        <v>0.83665171898355795</v>
      </c>
      <c r="K309">
        <v>4.7926649244606403E-3</v>
      </c>
    </row>
    <row r="310" spans="1:11">
      <c r="A310" t="s">
        <v>552</v>
      </c>
      <c r="B310">
        <v>2018</v>
      </c>
      <c r="C310" t="s">
        <v>177</v>
      </c>
      <c r="D310">
        <v>2</v>
      </c>
      <c r="E310" t="s">
        <v>178</v>
      </c>
      <c r="F310" t="s">
        <v>185</v>
      </c>
      <c r="G310">
        <v>3</v>
      </c>
      <c r="H310">
        <v>3533.69029867482</v>
      </c>
      <c r="I310">
        <v>0.230769230769231</v>
      </c>
      <c r="J310">
        <v>0.163348281016442</v>
      </c>
      <c r="K310">
        <v>2.4199606003486398E-3</v>
      </c>
    </row>
    <row r="311" spans="1:11">
      <c r="A311" t="s">
        <v>553</v>
      </c>
      <c r="B311">
        <v>2018</v>
      </c>
      <c r="C311" t="s">
        <v>177</v>
      </c>
      <c r="D311">
        <v>2</v>
      </c>
      <c r="E311" t="s">
        <v>187</v>
      </c>
      <c r="F311" t="s">
        <v>181</v>
      </c>
      <c r="G311">
        <v>102</v>
      </c>
      <c r="H311">
        <v>89703.156493899005</v>
      </c>
      <c r="I311">
        <v>0.79069767441860495</v>
      </c>
      <c r="J311">
        <v>0.78756885216773298</v>
      </c>
      <c r="K311">
        <v>4.6699918109366799E-3</v>
      </c>
    </row>
    <row r="312" spans="1:11">
      <c r="A312" t="s">
        <v>554</v>
      </c>
      <c r="B312">
        <v>2018</v>
      </c>
      <c r="C312" t="s">
        <v>177</v>
      </c>
      <c r="D312">
        <v>2</v>
      </c>
      <c r="E312" t="s">
        <v>187</v>
      </c>
      <c r="F312" t="s">
        <v>185</v>
      </c>
      <c r="G312">
        <v>27</v>
      </c>
      <c r="H312">
        <v>24195.655333151801</v>
      </c>
      <c r="I312">
        <v>0.209302325581395</v>
      </c>
      <c r="J312">
        <v>0.21243114783226699</v>
      </c>
      <c r="K312">
        <v>3.1446029102495301E-3</v>
      </c>
    </row>
    <row r="313" spans="1:11">
      <c r="A313" t="s">
        <v>555</v>
      </c>
      <c r="B313">
        <v>2018</v>
      </c>
      <c r="C313" t="s">
        <v>177</v>
      </c>
      <c r="D313">
        <v>3</v>
      </c>
      <c r="E313" t="s">
        <v>178</v>
      </c>
      <c r="F313" t="s">
        <v>181</v>
      </c>
      <c r="G313">
        <v>110</v>
      </c>
      <c r="H313">
        <v>125079.96081725899</v>
      </c>
      <c r="I313">
        <v>0.80291970802919699</v>
      </c>
      <c r="J313">
        <v>0.79585706290943803</v>
      </c>
      <c r="K313">
        <v>3.3121208903746001E-2</v>
      </c>
    </row>
    <row r="314" spans="1:11">
      <c r="A314" t="s">
        <v>556</v>
      </c>
      <c r="B314">
        <v>2018</v>
      </c>
      <c r="C314" t="s">
        <v>177</v>
      </c>
      <c r="D314">
        <v>3</v>
      </c>
      <c r="E314" t="s">
        <v>178</v>
      </c>
      <c r="F314" t="s">
        <v>183</v>
      </c>
      <c r="G314">
        <v>2</v>
      </c>
      <c r="H314">
        <v>1541.7858111348401</v>
      </c>
      <c r="I314">
        <v>1.4598540145985399E-2</v>
      </c>
      <c r="J314">
        <v>9.8100536590183408E-3</v>
      </c>
      <c r="K314">
        <v>0.12894850713976599</v>
      </c>
    </row>
    <row r="315" spans="1:11">
      <c r="A315" t="s">
        <v>557</v>
      </c>
      <c r="B315">
        <v>2018</v>
      </c>
      <c r="C315" t="s">
        <v>177</v>
      </c>
      <c r="D315">
        <v>3</v>
      </c>
      <c r="E315" t="s">
        <v>178</v>
      </c>
      <c r="F315" t="s">
        <v>185</v>
      </c>
      <c r="G315">
        <v>25</v>
      </c>
      <c r="H315">
        <v>30542.104327455501</v>
      </c>
      <c r="I315">
        <v>0.18248175182481799</v>
      </c>
      <c r="J315">
        <v>0.19433288343154401</v>
      </c>
      <c r="K315">
        <v>2.0916006462676599E-2</v>
      </c>
    </row>
    <row r="316" spans="1:11">
      <c r="A316" t="s">
        <v>558</v>
      </c>
      <c r="B316">
        <v>2018</v>
      </c>
      <c r="C316" t="s">
        <v>177</v>
      </c>
      <c r="D316">
        <v>3</v>
      </c>
      <c r="E316" t="s">
        <v>187</v>
      </c>
      <c r="F316" t="s">
        <v>179</v>
      </c>
      <c r="G316">
        <v>1</v>
      </c>
      <c r="H316">
        <v>1325.5814098563999</v>
      </c>
      <c r="I316">
        <v>3.30906684315023E-4</v>
      </c>
      <c r="J316">
        <v>4.9802074769641602E-4</v>
      </c>
      <c r="K316">
        <v>0.28270838953331501</v>
      </c>
    </row>
    <row r="317" spans="1:11">
      <c r="A317" t="s">
        <v>559</v>
      </c>
      <c r="B317">
        <v>2018</v>
      </c>
      <c r="C317" t="s">
        <v>177</v>
      </c>
      <c r="D317">
        <v>3</v>
      </c>
      <c r="E317" t="s">
        <v>187</v>
      </c>
      <c r="F317" t="s">
        <v>181</v>
      </c>
      <c r="G317">
        <v>2284</v>
      </c>
      <c r="H317">
        <v>2000046.8441862999</v>
      </c>
      <c r="I317">
        <v>0.75579086697551301</v>
      </c>
      <c r="J317">
        <v>0.75141731572519499</v>
      </c>
      <c r="K317">
        <v>0.10412345282938899</v>
      </c>
    </row>
    <row r="318" spans="1:11">
      <c r="A318" t="s">
        <v>560</v>
      </c>
      <c r="B318">
        <v>2018</v>
      </c>
      <c r="C318" t="s">
        <v>177</v>
      </c>
      <c r="D318">
        <v>3</v>
      </c>
      <c r="E318" t="s">
        <v>187</v>
      </c>
      <c r="F318" t="s">
        <v>183</v>
      </c>
      <c r="G318">
        <v>3</v>
      </c>
      <c r="H318">
        <v>3172.2883358013901</v>
      </c>
      <c r="I318">
        <v>9.9272005294506901E-4</v>
      </c>
      <c r="J318">
        <v>1.1918282778841699E-3</v>
      </c>
      <c r="K318">
        <v>0.166357123905545</v>
      </c>
    </row>
    <row r="319" spans="1:11">
      <c r="A319" t="s">
        <v>561</v>
      </c>
      <c r="B319">
        <v>2018</v>
      </c>
      <c r="C319" t="s">
        <v>177</v>
      </c>
      <c r="D319">
        <v>3</v>
      </c>
      <c r="E319" t="s">
        <v>187</v>
      </c>
      <c r="F319" t="s">
        <v>185</v>
      </c>
      <c r="G319">
        <v>734</v>
      </c>
      <c r="H319">
        <v>657154.45420079597</v>
      </c>
      <c r="I319">
        <v>0.24288550628722699</v>
      </c>
      <c r="J319">
        <v>0.24689283524922401</v>
      </c>
      <c r="K319">
        <v>8.5407474222524898E-2</v>
      </c>
    </row>
    <row r="320" spans="1:11">
      <c r="A320" t="s">
        <v>562</v>
      </c>
      <c r="B320">
        <v>2018</v>
      </c>
      <c r="C320" t="s">
        <v>177</v>
      </c>
      <c r="D320">
        <v>4</v>
      </c>
      <c r="E320" t="s">
        <v>178</v>
      </c>
      <c r="F320" t="s">
        <v>181</v>
      </c>
      <c r="G320">
        <v>6</v>
      </c>
      <c r="H320">
        <v>6248.6302463023603</v>
      </c>
      <c r="I320">
        <v>0.66666666666666696</v>
      </c>
      <c r="J320">
        <v>0.64267659970733004</v>
      </c>
      <c r="K320">
        <v>1.65463905167365E-3</v>
      </c>
    </row>
    <row r="321" spans="1:11">
      <c r="A321" t="s">
        <v>563</v>
      </c>
      <c r="B321">
        <v>2018</v>
      </c>
      <c r="C321" t="s">
        <v>177</v>
      </c>
      <c r="D321">
        <v>4</v>
      </c>
      <c r="E321" t="s">
        <v>178</v>
      </c>
      <c r="F321" t="s">
        <v>183</v>
      </c>
      <c r="G321">
        <v>1</v>
      </c>
      <c r="H321">
        <v>1546.95958902455</v>
      </c>
      <c r="I321">
        <v>0.11111111111111099</v>
      </c>
      <c r="J321">
        <v>0.159106026340295</v>
      </c>
      <c r="K321">
        <v>0.12938122025097401</v>
      </c>
    </row>
    <row r="322" spans="1:11">
      <c r="A322" t="s">
        <v>564</v>
      </c>
      <c r="B322">
        <v>2018</v>
      </c>
      <c r="C322" t="s">
        <v>177</v>
      </c>
      <c r="D322">
        <v>4</v>
      </c>
      <c r="E322" t="s">
        <v>178</v>
      </c>
      <c r="F322" t="s">
        <v>185</v>
      </c>
      <c r="G322">
        <v>2</v>
      </c>
      <c r="H322">
        <v>1927.23226391855</v>
      </c>
      <c r="I322">
        <v>0.22222222222222199</v>
      </c>
      <c r="J322">
        <v>0.19821737395237499</v>
      </c>
      <c r="K322">
        <v>1.31981745773041E-3</v>
      </c>
    </row>
    <row r="323" spans="1:11">
      <c r="A323" t="s">
        <v>565</v>
      </c>
      <c r="B323">
        <v>2018</v>
      </c>
      <c r="C323" t="s">
        <v>177</v>
      </c>
      <c r="D323">
        <v>4</v>
      </c>
      <c r="E323" t="s">
        <v>187</v>
      </c>
      <c r="F323" t="s">
        <v>181</v>
      </c>
      <c r="G323">
        <v>171</v>
      </c>
      <c r="H323">
        <v>152301.46181240401</v>
      </c>
      <c r="I323">
        <v>0.81042654028436001</v>
      </c>
      <c r="J323">
        <v>0.80920026881720397</v>
      </c>
      <c r="K323">
        <v>7.9288913262041908E-3</v>
      </c>
    </row>
    <row r="324" spans="1:11">
      <c r="A324" t="s">
        <v>566</v>
      </c>
      <c r="B324">
        <v>2018</v>
      </c>
      <c r="C324" t="s">
        <v>177</v>
      </c>
      <c r="D324">
        <v>4</v>
      </c>
      <c r="E324" t="s">
        <v>187</v>
      </c>
      <c r="F324" t="s">
        <v>185</v>
      </c>
      <c r="G324">
        <v>40</v>
      </c>
      <c r="H324">
        <v>35910.860503085001</v>
      </c>
      <c r="I324">
        <v>0.18957345971563999</v>
      </c>
      <c r="J324">
        <v>0.190799731182796</v>
      </c>
      <c r="K324">
        <v>4.6671766022737303E-3</v>
      </c>
    </row>
    <row r="325" spans="1:11">
      <c r="A325" t="s">
        <v>567</v>
      </c>
      <c r="B325">
        <v>2018</v>
      </c>
      <c r="C325" t="s">
        <v>177</v>
      </c>
      <c r="D325">
        <v>5</v>
      </c>
      <c r="E325" t="s">
        <v>178</v>
      </c>
      <c r="F325" t="s">
        <v>181</v>
      </c>
      <c r="G325">
        <v>8</v>
      </c>
      <c r="H325">
        <v>9823.7107680948902</v>
      </c>
      <c r="I325">
        <v>0.61538461538461497</v>
      </c>
      <c r="J325">
        <v>0.59252613512248398</v>
      </c>
      <c r="K325">
        <v>2.601321382211E-3</v>
      </c>
    </row>
    <row r="326" spans="1:11">
      <c r="A326" t="s">
        <v>568</v>
      </c>
      <c r="B326">
        <v>2018</v>
      </c>
      <c r="C326" t="s">
        <v>177</v>
      </c>
      <c r="D326">
        <v>5</v>
      </c>
      <c r="E326" t="s">
        <v>178</v>
      </c>
      <c r="F326" t="s">
        <v>185</v>
      </c>
      <c r="G326">
        <v>5</v>
      </c>
      <c r="H326">
        <v>6755.6604794943496</v>
      </c>
      <c r="I326">
        <v>0.38461538461538503</v>
      </c>
      <c r="J326">
        <v>0.40747386487751602</v>
      </c>
      <c r="K326">
        <v>4.6264473702858598E-3</v>
      </c>
    </row>
    <row r="327" spans="1:11">
      <c r="A327" t="s">
        <v>569</v>
      </c>
      <c r="B327">
        <v>2018</v>
      </c>
      <c r="C327" t="s">
        <v>177</v>
      </c>
      <c r="D327">
        <v>5</v>
      </c>
      <c r="E327" t="s">
        <v>187</v>
      </c>
      <c r="F327" t="s">
        <v>181</v>
      </c>
      <c r="G327">
        <v>195</v>
      </c>
      <c r="H327">
        <v>177565.93040064099</v>
      </c>
      <c r="I327">
        <v>0.83690987124463501</v>
      </c>
      <c r="J327">
        <v>0.83390557430024204</v>
      </c>
      <c r="K327">
        <v>9.2441723712224297E-3</v>
      </c>
    </row>
    <row r="328" spans="1:11">
      <c r="A328" t="s">
        <v>570</v>
      </c>
      <c r="B328">
        <v>2018</v>
      </c>
      <c r="C328" t="s">
        <v>177</v>
      </c>
      <c r="D328">
        <v>5</v>
      </c>
      <c r="E328" t="s">
        <v>187</v>
      </c>
      <c r="F328" t="s">
        <v>185</v>
      </c>
      <c r="G328">
        <v>38</v>
      </c>
      <c r="H328">
        <v>35366.967367361503</v>
      </c>
      <c r="I328">
        <v>0.16309012875536499</v>
      </c>
      <c r="J328">
        <v>0.16609442569975799</v>
      </c>
      <c r="K328">
        <v>4.5964892034861702E-3</v>
      </c>
    </row>
    <row r="329" spans="1:11">
      <c r="A329" t="s">
        <v>571</v>
      </c>
      <c r="B329">
        <v>2018</v>
      </c>
      <c r="C329" t="s">
        <v>177</v>
      </c>
      <c r="D329">
        <v>6</v>
      </c>
      <c r="E329" t="s">
        <v>178</v>
      </c>
      <c r="F329" t="s">
        <v>181</v>
      </c>
      <c r="G329">
        <v>244</v>
      </c>
      <c r="H329">
        <v>288756.304691786</v>
      </c>
      <c r="I329">
        <v>0.80794701986755002</v>
      </c>
      <c r="J329">
        <v>0.79471014363775505</v>
      </c>
      <c r="K329">
        <v>7.6462750927330805E-2</v>
      </c>
    </row>
    <row r="330" spans="1:11">
      <c r="A330" t="s">
        <v>572</v>
      </c>
      <c r="B330">
        <v>2018</v>
      </c>
      <c r="C330" t="s">
        <v>177</v>
      </c>
      <c r="D330">
        <v>6</v>
      </c>
      <c r="E330" t="s">
        <v>178</v>
      </c>
      <c r="F330" t="s">
        <v>185</v>
      </c>
      <c r="G330">
        <v>58</v>
      </c>
      <c r="H330">
        <v>74591.649280482496</v>
      </c>
      <c r="I330">
        <v>0.19205298013245001</v>
      </c>
      <c r="J330">
        <v>0.205289856362245</v>
      </c>
      <c r="K330">
        <v>5.1082250315338897E-2</v>
      </c>
    </row>
    <row r="331" spans="1:11">
      <c r="A331" t="s">
        <v>573</v>
      </c>
      <c r="B331">
        <v>2018</v>
      </c>
      <c r="C331" t="s">
        <v>177</v>
      </c>
      <c r="D331">
        <v>6</v>
      </c>
      <c r="E331" t="s">
        <v>187</v>
      </c>
      <c r="F331" t="s">
        <v>179</v>
      </c>
      <c r="G331">
        <v>1</v>
      </c>
      <c r="H331">
        <v>1545.6683996608001</v>
      </c>
      <c r="I331">
        <v>4.7192071731949002E-4</v>
      </c>
      <c r="J331">
        <v>8.0753985823776603E-4</v>
      </c>
      <c r="K331">
        <v>0.32964661451308302</v>
      </c>
    </row>
    <row r="332" spans="1:11">
      <c r="A332" t="s">
        <v>574</v>
      </c>
      <c r="B332">
        <v>2018</v>
      </c>
      <c r="C332" t="s">
        <v>177</v>
      </c>
      <c r="D332">
        <v>6</v>
      </c>
      <c r="E332" t="s">
        <v>187</v>
      </c>
      <c r="F332" t="s">
        <v>181</v>
      </c>
      <c r="G332">
        <v>1841</v>
      </c>
      <c r="H332">
        <v>1671785.8340252701</v>
      </c>
      <c r="I332">
        <v>0.86880604058518196</v>
      </c>
      <c r="J332">
        <v>0.87343035266098301</v>
      </c>
      <c r="K332">
        <v>8.7034018196103999E-2</v>
      </c>
    </row>
    <row r="333" spans="1:11">
      <c r="A333" t="s">
        <v>575</v>
      </c>
      <c r="B333">
        <v>2018</v>
      </c>
      <c r="C333" t="s">
        <v>177</v>
      </c>
      <c r="D333">
        <v>6</v>
      </c>
      <c r="E333" t="s">
        <v>187</v>
      </c>
      <c r="F333" t="s">
        <v>185</v>
      </c>
      <c r="G333">
        <v>277</v>
      </c>
      <c r="H333">
        <v>240714.45319365701</v>
      </c>
      <c r="I333">
        <v>0.13072203869749899</v>
      </c>
      <c r="J333">
        <v>0.12576210748078001</v>
      </c>
      <c r="K333">
        <v>3.1284598810380398E-2</v>
      </c>
    </row>
    <row r="334" spans="1:11">
      <c r="A334" t="s">
        <v>576</v>
      </c>
      <c r="B334">
        <v>2018</v>
      </c>
      <c r="C334" t="s">
        <v>177</v>
      </c>
      <c r="D334">
        <v>7</v>
      </c>
      <c r="E334" t="s">
        <v>178</v>
      </c>
      <c r="F334" t="s">
        <v>181</v>
      </c>
      <c r="G334">
        <v>261</v>
      </c>
      <c r="H334">
        <v>301455.34252208902</v>
      </c>
      <c r="I334">
        <v>0.694148936170213</v>
      </c>
      <c r="J334">
        <v>0.67829640106867795</v>
      </c>
      <c r="K334">
        <v>7.9825459726612896E-2</v>
      </c>
    </row>
    <row r="335" spans="1:11">
      <c r="A335" t="s">
        <v>577</v>
      </c>
      <c r="B335">
        <v>2018</v>
      </c>
      <c r="C335" t="s">
        <v>177</v>
      </c>
      <c r="D335">
        <v>7</v>
      </c>
      <c r="E335" t="s">
        <v>178</v>
      </c>
      <c r="F335" t="s">
        <v>185</v>
      </c>
      <c r="G335">
        <v>115</v>
      </c>
      <c r="H335">
        <v>142974.765093308</v>
      </c>
      <c r="I335">
        <v>0.305851063829787</v>
      </c>
      <c r="J335">
        <v>0.321703598931322</v>
      </c>
      <c r="K335">
        <v>9.7912739693022902E-2</v>
      </c>
    </row>
    <row r="336" spans="1:11">
      <c r="A336" t="s">
        <v>578</v>
      </c>
      <c r="B336">
        <v>2018</v>
      </c>
      <c r="C336" t="s">
        <v>177</v>
      </c>
      <c r="D336">
        <v>7</v>
      </c>
      <c r="E336" t="s">
        <v>187</v>
      </c>
      <c r="F336" t="s">
        <v>181</v>
      </c>
      <c r="G336">
        <v>2979</v>
      </c>
      <c r="H336">
        <v>2667456.8461648701</v>
      </c>
      <c r="I336">
        <v>0.72323379461034198</v>
      </c>
      <c r="J336">
        <v>0.71654784694035001</v>
      </c>
      <c r="K336">
        <v>0.13886915594173299</v>
      </c>
    </row>
    <row r="337" spans="1:11">
      <c r="A337" t="s">
        <v>579</v>
      </c>
      <c r="B337">
        <v>2018</v>
      </c>
      <c r="C337" t="s">
        <v>177</v>
      </c>
      <c r="D337">
        <v>7</v>
      </c>
      <c r="E337" t="s">
        <v>187</v>
      </c>
      <c r="F337" t="s">
        <v>183</v>
      </c>
      <c r="G337">
        <v>5</v>
      </c>
      <c r="H337">
        <v>3698.4733229199601</v>
      </c>
      <c r="I337">
        <v>1.21388686574411E-3</v>
      </c>
      <c r="J337">
        <v>9.9350551830476195E-4</v>
      </c>
      <c r="K337">
        <v>0.193950650039798</v>
      </c>
    </row>
    <row r="338" spans="1:11">
      <c r="A338" t="s">
        <v>580</v>
      </c>
      <c r="B338">
        <v>2018</v>
      </c>
      <c r="C338" t="s">
        <v>177</v>
      </c>
      <c r="D338">
        <v>7</v>
      </c>
      <c r="E338" t="s">
        <v>187</v>
      </c>
      <c r="F338" t="s">
        <v>185</v>
      </c>
      <c r="G338">
        <v>1135</v>
      </c>
      <c r="H338">
        <v>1051494.6857489599</v>
      </c>
      <c r="I338">
        <v>0.27555231852391399</v>
      </c>
      <c r="J338">
        <v>0.28245864754134598</v>
      </c>
      <c r="K338">
        <v>0.13665813979370101</v>
      </c>
    </row>
    <row r="339" spans="1:11">
      <c r="A339" t="s">
        <v>581</v>
      </c>
      <c r="B339">
        <v>2018</v>
      </c>
      <c r="C339" t="s">
        <v>177</v>
      </c>
      <c r="D339">
        <v>8</v>
      </c>
      <c r="E339" t="s">
        <v>178</v>
      </c>
      <c r="F339" t="s">
        <v>181</v>
      </c>
      <c r="G339">
        <v>115</v>
      </c>
      <c r="H339">
        <v>131500.619178394</v>
      </c>
      <c r="I339">
        <v>0.46184738955823301</v>
      </c>
      <c r="J339">
        <v>0.46649077727815003</v>
      </c>
      <c r="K339">
        <v>3.4821401048748701E-2</v>
      </c>
    </row>
    <row r="340" spans="1:11">
      <c r="A340" t="s">
        <v>582</v>
      </c>
      <c r="B340">
        <v>2018</v>
      </c>
      <c r="C340" t="s">
        <v>177</v>
      </c>
      <c r="D340">
        <v>8</v>
      </c>
      <c r="E340" t="s">
        <v>178</v>
      </c>
      <c r="F340" t="s">
        <v>183</v>
      </c>
      <c r="G340">
        <v>1</v>
      </c>
      <c r="H340">
        <v>1618.0990350081299</v>
      </c>
      <c r="I340">
        <v>4.0160642570281103E-3</v>
      </c>
      <c r="J340">
        <v>5.7401119574194701E-3</v>
      </c>
      <c r="K340">
        <v>0.13533102553007401</v>
      </c>
    </row>
    <row r="341" spans="1:11">
      <c r="A341" t="s">
        <v>583</v>
      </c>
      <c r="B341">
        <v>2018</v>
      </c>
      <c r="C341" t="s">
        <v>177</v>
      </c>
      <c r="D341">
        <v>8</v>
      </c>
      <c r="E341" t="s">
        <v>178</v>
      </c>
      <c r="F341" t="s">
        <v>185</v>
      </c>
      <c r="G341">
        <v>133</v>
      </c>
      <c r="H341">
        <v>148774.57010767801</v>
      </c>
      <c r="I341">
        <v>0.53413654618473905</v>
      </c>
      <c r="J341">
        <v>0.527769110764431</v>
      </c>
      <c r="K341">
        <v>0.10188459303561601</v>
      </c>
    </row>
    <row r="342" spans="1:11">
      <c r="A342" t="s">
        <v>584</v>
      </c>
      <c r="B342">
        <v>2018</v>
      </c>
      <c r="C342" t="s">
        <v>177</v>
      </c>
      <c r="D342">
        <v>8</v>
      </c>
      <c r="E342" t="s">
        <v>187</v>
      </c>
      <c r="F342" t="s">
        <v>181</v>
      </c>
      <c r="G342">
        <v>909</v>
      </c>
      <c r="H342">
        <v>790170.47731464996</v>
      </c>
      <c r="I342">
        <v>0.59606557377049196</v>
      </c>
      <c r="J342">
        <v>0.58191163635110299</v>
      </c>
      <c r="K342">
        <v>4.1136675703873603E-2</v>
      </c>
    </row>
    <row r="343" spans="1:11">
      <c r="A343" t="s">
        <v>585</v>
      </c>
      <c r="B343">
        <v>2018</v>
      </c>
      <c r="C343" t="s">
        <v>177</v>
      </c>
      <c r="D343">
        <v>8</v>
      </c>
      <c r="E343" t="s">
        <v>187</v>
      </c>
      <c r="F343" t="s">
        <v>183</v>
      </c>
      <c r="G343">
        <v>3</v>
      </c>
      <c r="H343">
        <v>2469.0218626332999</v>
      </c>
      <c r="I343">
        <v>1.9672131147541001E-3</v>
      </c>
      <c r="J343">
        <v>1.81828174238338E-3</v>
      </c>
      <c r="K343">
        <v>0.129477314937649</v>
      </c>
    </row>
    <row r="344" spans="1:11">
      <c r="A344" t="s">
        <v>586</v>
      </c>
      <c r="B344">
        <v>2018</v>
      </c>
      <c r="C344" t="s">
        <v>177</v>
      </c>
      <c r="D344">
        <v>8</v>
      </c>
      <c r="E344" t="s">
        <v>187</v>
      </c>
      <c r="F344" t="s">
        <v>185</v>
      </c>
      <c r="G344">
        <v>613</v>
      </c>
      <c r="H344">
        <v>565247.89807333797</v>
      </c>
      <c r="I344">
        <v>0.40196721311475397</v>
      </c>
      <c r="J344">
        <v>0.41627008190651299</v>
      </c>
      <c r="K344">
        <v>7.34627833311223E-2</v>
      </c>
    </row>
    <row r="345" spans="1:11">
      <c r="A345" t="s">
        <v>587</v>
      </c>
      <c r="B345">
        <v>2018</v>
      </c>
      <c r="C345" t="s">
        <v>177</v>
      </c>
      <c r="D345">
        <v>9</v>
      </c>
      <c r="E345" t="s">
        <v>178</v>
      </c>
      <c r="F345" t="s">
        <v>181</v>
      </c>
      <c r="G345">
        <v>81</v>
      </c>
      <c r="H345">
        <v>103073.29656335901</v>
      </c>
      <c r="I345">
        <v>0.45</v>
      </c>
      <c r="J345">
        <v>0.43133423545331501</v>
      </c>
      <c r="K345">
        <v>2.7293838002240001E-2</v>
      </c>
    </row>
    <row r="346" spans="1:11">
      <c r="A346" t="s">
        <v>588</v>
      </c>
      <c r="B346">
        <v>2018</v>
      </c>
      <c r="C346" t="s">
        <v>177</v>
      </c>
      <c r="D346">
        <v>9</v>
      </c>
      <c r="E346" t="s">
        <v>178</v>
      </c>
      <c r="F346" t="s">
        <v>183</v>
      </c>
      <c r="G346">
        <v>1</v>
      </c>
      <c r="H346">
        <v>1294.7379169009901</v>
      </c>
      <c r="I346">
        <v>5.5555555555555601E-3</v>
      </c>
      <c r="J346">
        <v>5.4181326116373501E-3</v>
      </c>
      <c r="K346">
        <v>0.108286456079619</v>
      </c>
    </row>
    <row r="347" spans="1:11">
      <c r="A347" t="s">
        <v>589</v>
      </c>
      <c r="B347">
        <v>2018</v>
      </c>
      <c r="C347" t="s">
        <v>177</v>
      </c>
      <c r="D347">
        <v>9</v>
      </c>
      <c r="E347" t="s">
        <v>178</v>
      </c>
      <c r="F347" t="s">
        <v>185</v>
      </c>
      <c r="G347">
        <v>98</v>
      </c>
      <c r="H347">
        <v>134595.831800916</v>
      </c>
      <c r="I347">
        <v>0.54444444444444395</v>
      </c>
      <c r="J347">
        <v>0.56324763193504701</v>
      </c>
      <c r="K347">
        <v>9.2174633994245997E-2</v>
      </c>
    </row>
    <row r="348" spans="1:11">
      <c r="A348" t="s">
        <v>590</v>
      </c>
      <c r="B348">
        <v>2018</v>
      </c>
      <c r="C348" t="s">
        <v>177</v>
      </c>
      <c r="D348">
        <v>9</v>
      </c>
      <c r="E348" t="s">
        <v>187</v>
      </c>
      <c r="F348" t="s">
        <v>181</v>
      </c>
      <c r="G348">
        <v>672</v>
      </c>
      <c r="H348">
        <v>598187.58421406394</v>
      </c>
      <c r="I348">
        <v>0.42911877394636</v>
      </c>
      <c r="J348">
        <v>0.41251721638432798</v>
      </c>
      <c r="K348">
        <v>3.1141948944390499E-2</v>
      </c>
    </row>
    <row r="349" spans="1:11">
      <c r="A349" t="s">
        <v>591</v>
      </c>
      <c r="B349">
        <v>2018</v>
      </c>
      <c r="C349" t="s">
        <v>177</v>
      </c>
      <c r="D349">
        <v>9</v>
      </c>
      <c r="E349" t="s">
        <v>187</v>
      </c>
      <c r="F349" t="s">
        <v>185</v>
      </c>
      <c r="G349">
        <v>894</v>
      </c>
      <c r="H349">
        <v>851903.61308702803</v>
      </c>
      <c r="I349">
        <v>0.57088122605364</v>
      </c>
      <c r="J349">
        <v>0.58748278361567197</v>
      </c>
      <c r="K349">
        <v>0.11071816588885899</v>
      </c>
    </row>
    <row r="350" spans="1:11">
      <c r="A350" t="s">
        <v>592</v>
      </c>
      <c r="B350">
        <v>2018</v>
      </c>
      <c r="C350" t="s">
        <v>177</v>
      </c>
      <c r="D350">
        <v>10</v>
      </c>
      <c r="E350" t="s">
        <v>178</v>
      </c>
      <c r="F350" t="s">
        <v>181</v>
      </c>
      <c r="G350">
        <v>294</v>
      </c>
      <c r="H350">
        <v>375981.02613447799</v>
      </c>
      <c r="I350">
        <v>0.82122905027933002</v>
      </c>
      <c r="J350">
        <v>0.83971851654986296</v>
      </c>
      <c r="K350">
        <v>9.9559881767460001E-2</v>
      </c>
    </row>
    <row r="351" spans="1:11">
      <c r="A351" t="s">
        <v>593</v>
      </c>
      <c r="B351">
        <v>2018</v>
      </c>
      <c r="C351" t="s">
        <v>177</v>
      </c>
      <c r="D351">
        <v>10</v>
      </c>
      <c r="E351" t="s">
        <v>178</v>
      </c>
      <c r="F351" t="s">
        <v>185</v>
      </c>
      <c r="G351">
        <v>64</v>
      </c>
      <c r="H351">
        <v>71765.473108226099</v>
      </c>
      <c r="I351">
        <v>0.17877094972067001</v>
      </c>
      <c r="J351">
        <v>0.16028148345013701</v>
      </c>
      <c r="K351">
        <v>4.91468133051772E-2</v>
      </c>
    </row>
    <row r="352" spans="1:11">
      <c r="A352" t="s">
        <v>594</v>
      </c>
      <c r="B352">
        <v>2018</v>
      </c>
      <c r="C352" t="s">
        <v>177</v>
      </c>
      <c r="D352">
        <v>10</v>
      </c>
      <c r="E352" t="s">
        <v>187</v>
      </c>
      <c r="F352" t="s">
        <v>181</v>
      </c>
      <c r="G352">
        <v>727</v>
      </c>
      <c r="H352">
        <v>674651.36989024596</v>
      </c>
      <c r="I352">
        <v>0.75808133472367001</v>
      </c>
      <c r="J352">
        <v>0.76191380889052096</v>
      </c>
      <c r="K352">
        <v>3.5122692397551801E-2</v>
      </c>
    </row>
    <row r="353" spans="1:11">
      <c r="A353" t="s">
        <v>595</v>
      </c>
      <c r="B353">
        <v>2018</v>
      </c>
      <c r="C353" t="s">
        <v>177</v>
      </c>
      <c r="D353">
        <v>10</v>
      </c>
      <c r="E353" t="s">
        <v>187</v>
      </c>
      <c r="F353" t="s">
        <v>183</v>
      </c>
      <c r="G353">
        <v>2</v>
      </c>
      <c r="H353">
        <v>2052.88037041693</v>
      </c>
      <c r="I353">
        <v>2.08550573514077E-3</v>
      </c>
      <c r="J353">
        <v>2.3184091399316301E-3</v>
      </c>
      <c r="K353">
        <v>0.107654550278588</v>
      </c>
    </row>
    <row r="354" spans="1:11">
      <c r="A354" t="s">
        <v>596</v>
      </c>
      <c r="B354">
        <v>2018</v>
      </c>
      <c r="C354" t="s">
        <v>177</v>
      </c>
      <c r="D354">
        <v>10</v>
      </c>
      <c r="E354" t="s">
        <v>187</v>
      </c>
      <c r="F354" t="s">
        <v>185</v>
      </c>
      <c r="G354">
        <v>230</v>
      </c>
      <c r="H354">
        <v>208765.158507051</v>
      </c>
      <c r="I354">
        <v>0.239833159541189</v>
      </c>
      <c r="J354">
        <v>0.23576778196954801</v>
      </c>
      <c r="K354">
        <v>2.7132289494159301E-2</v>
      </c>
    </row>
    <row r="355" spans="1:11">
      <c r="A355" t="s">
        <v>597</v>
      </c>
      <c r="B355">
        <v>2018</v>
      </c>
      <c r="C355" t="s">
        <v>177</v>
      </c>
      <c r="D355">
        <v>11</v>
      </c>
      <c r="E355" t="s">
        <v>178</v>
      </c>
      <c r="F355" t="s">
        <v>181</v>
      </c>
      <c r="G355">
        <v>309</v>
      </c>
      <c r="H355">
        <v>364726.76577987702</v>
      </c>
      <c r="I355">
        <v>0.82841823056300301</v>
      </c>
      <c r="J355">
        <v>0.81491981746878095</v>
      </c>
      <c r="K355">
        <v>9.6579750451249599E-2</v>
      </c>
    </row>
    <row r="356" spans="1:11">
      <c r="A356" t="s">
        <v>598</v>
      </c>
      <c r="B356">
        <v>2018</v>
      </c>
      <c r="C356" t="s">
        <v>177</v>
      </c>
      <c r="D356">
        <v>11</v>
      </c>
      <c r="E356" t="s">
        <v>178</v>
      </c>
      <c r="F356" t="s">
        <v>183</v>
      </c>
      <c r="G356">
        <v>1</v>
      </c>
      <c r="H356">
        <v>1733.2155930542699</v>
      </c>
      <c r="I356">
        <v>2.6809651474530801E-3</v>
      </c>
      <c r="J356">
        <v>3.87257494444011E-3</v>
      </c>
      <c r="K356">
        <v>0.14495889225443501</v>
      </c>
    </row>
    <row r="357" spans="1:11">
      <c r="A357" t="s">
        <v>599</v>
      </c>
      <c r="B357">
        <v>2018</v>
      </c>
      <c r="C357" t="s">
        <v>177</v>
      </c>
      <c r="D357">
        <v>11</v>
      </c>
      <c r="E357" t="s">
        <v>178</v>
      </c>
      <c r="F357" t="s">
        <v>185</v>
      </c>
      <c r="G357">
        <v>63</v>
      </c>
      <c r="H357">
        <v>81101.555310215394</v>
      </c>
      <c r="I357">
        <v>0.16890080428954399</v>
      </c>
      <c r="J357">
        <v>0.18120760758677901</v>
      </c>
      <c r="K357">
        <v>5.5540398815176001E-2</v>
      </c>
    </row>
    <row r="358" spans="1:11">
      <c r="A358" t="s">
        <v>600</v>
      </c>
      <c r="B358">
        <v>2018</v>
      </c>
      <c r="C358" t="s">
        <v>177</v>
      </c>
      <c r="D358">
        <v>11</v>
      </c>
      <c r="E358" t="s">
        <v>187</v>
      </c>
      <c r="F358" t="s">
        <v>181</v>
      </c>
      <c r="G358">
        <v>790</v>
      </c>
      <c r="H358">
        <v>707121.79009294102</v>
      </c>
      <c r="I358">
        <v>0.84763948497854102</v>
      </c>
      <c r="J358">
        <v>0.849874050054652</v>
      </c>
      <c r="K358">
        <v>3.6813118937386702E-2</v>
      </c>
    </row>
    <row r="359" spans="1:11">
      <c r="A359" t="s">
        <v>601</v>
      </c>
      <c r="B359">
        <v>2018</v>
      </c>
      <c r="C359" t="s">
        <v>177</v>
      </c>
      <c r="D359">
        <v>11</v>
      </c>
      <c r="E359" t="s">
        <v>187</v>
      </c>
      <c r="F359" t="s">
        <v>185</v>
      </c>
      <c r="G359">
        <v>142</v>
      </c>
      <c r="H359">
        <v>124909.48565605799</v>
      </c>
      <c r="I359">
        <v>0.152360515021459</v>
      </c>
      <c r="J359">
        <v>0.150125949945348</v>
      </c>
      <c r="K359">
        <v>1.62339364941122E-2</v>
      </c>
    </row>
    <row r="360" spans="1:11">
      <c r="A360" t="s">
        <v>602</v>
      </c>
      <c r="B360">
        <v>2018</v>
      </c>
      <c r="C360" t="s">
        <v>177</v>
      </c>
      <c r="D360">
        <v>12</v>
      </c>
      <c r="E360" t="s">
        <v>178</v>
      </c>
      <c r="F360" t="s">
        <v>181</v>
      </c>
      <c r="G360">
        <v>45</v>
      </c>
      <c r="H360">
        <v>55515.930201106101</v>
      </c>
      <c r="I360">
        <v>0.80357142857142905</v>
      </c>
      <c r="J360">
        <v>0.82665973305598905</v>
      </c>
      <c r="K360">
        <v>1.47006339757575E-2</v>
      </c>
    </row>
    <row r="361" spans="1:11">
      <c r="A361" t="s">
        <v>603</v>
      </c>
      <c r="B361">
        <v>2018</v>
      </c>
      <c r="C361" t="s">
        <v>177</v>
      </c>
      <c r="D361">
        <v>12</v>
      </c>
      <c r="E361" t="s">
        <v>178</v>
      </c>
      <c r="F361" t="s">
        <v>185</v>
      </c>
      <c r="G361">
        <v>11</v>
      </c>
      <c r="H361">
        <v>11641.000251857</v>
      </c>
      <c r="I361">
        <v>0.19642857142857101</v>
      </c>
      <c r="J361">
        <v>0.173340266944011</v>
      </c>
      <c r="K361">
        <v>7.9720517581031505E-3</v>
      </c>
    </row>
    <row r="362" spans="1:11">
      <c r="A362" t="s">
        <v>604</v>
      </c>
      <c r="B362">
        <v>2018</v>
      </c>
      <c r="C362" t="s">
        <v>177</v>
      </c>
      <c r="D362">
        <v>12</v>
      </c>
      <c r="E362" t="s">
        <v>187</v>
      </c>
      <c r="F362" t="s">
        <v>181</v>
      </c>
      <c r="G362">
        <v>280</v>
      </c>
      <c r="H362">
        <v>234817.63970820801</v>
      </c>
      <c r="I362">
        <v>0.85106382978723405</v>
      </c>
      <c r="J362">
        <v>0.84834554203433699</v>
      </c>
      <c r="K362">
        <v>1.22247253871762E-2</v>
      </c>
    </row>
    <row r="363" spans="1:11">
      <c r="A363" t="s">
        <v>605</v>
      </c>
      <c r="B363">
        <v>2018</v>
      </c>
      <c r="C363" t="s">
        <v>177</v>
      </c>
      <c r="D363">
        <v>12</v>
      </c>
      <c r="E363" t="s">
        <v>187</v>
      </c>
      <c r="F363" t="s">
        <v>183</v>
      </c>
      <c r="G363">
        <v>1</v>
      </c>
      <c r="H363">
        <v>948.65081812242499</v>
      </c>
      <c r="I363">
        <v>3.0395136778115501E-3</v>
      </c>
      <c r="J363">
        <v>3.42727102402289E-3</v>
      </c>
      <c r="K363">
        <v>4.9747943751658301E-2</v>
      </c>
    </row>
    <row r="364" spans="1:11">
      <c r="A364" t="s">
        <v>606</v>
      </c>
      <c r="B364">
        <v>2018</v>
      </c>
      <c r="C364" t="s">
        <v>177</v>
      </c>
      <c r="D364">
        <v>12</v>
      </c>
      <c r="E364" t="s">
        <v>187</v>
      </c>
      <c r="F364" t="s">
        <v>185</v>
      </c>
      <c r="G364">
        <v>48</v>
      </c>
      <c r="H364">
        <v>41028.5154499161</v>
      </c>
      <c r="I364">
        <v>0.14589665653495401</v>
      </c>
      <c r="J364">
        <v>0.14822718694164</v>
      </c>
      <c r="K364">
        <v>5.3322957080748504E-3</v>
      </c>
    </row>
    <row r="365" spans="1:11">
      <c r="A365" t="s">
        <v>607</v>
      </c>
      <c r="B365">
        <v>2018</v>
      </c>
      <c r="C365" t="s">
        <v>177</v>
      </c>
      <c r="D365">
        <v>13</v>
      </c>
      <c r="E365" t="s">
        <v>178</v>
      </c>
      <c r="F365" t="s">
        <v>181</v>
      </c>
      <c r="G365">
        <v>437</v>
      </c>
      <c r="H365">
        <v>537872.41663705301</v>
      </c>
      <c r="I365">
        <v>0.74828767123287698</v>
      </c>
      <c r="J365">
        <v>0.74925407018226597</v>
      </c>
      <c r="K365">
        <v>0.142428767634698</v>
      </c>
    </row>
    <row r="366" spans="1:11">
      <c r="A366" t="s">
        <v>608</v>
      </c>
      <c r="B366">
        <v>2018</v>
      </c>
      <c r="C366" t="s">
        <v>177</v>
      </c>
      <c r="D366">
        <v>13</v>
      </c>
      <c r="E366" t="s">
        <v>178</v>
      </c>
      <c r="F366" t="s">
        <v>185</v>
      </c>
      <c r="G366">
        <v>147</v>
      </c>
      <c r="H366">
        <v>180004.78689446501</v>
      </c>
      <c r="I366">
        <v>0.25171232876712302</v>
      </c>
      <c r="J366">
        <v>0.25074592981773403</v>
      </c>
      <c r="K366">
        <v>0.123271836335549</v>
      </c>
    </row>
    <row r="367" spans="1:11">
      <c r="A367" t="s">
        <v>609</v>
      </c>
      <c r="B367">
        <v>2018</v>
      </c>
      <c r="C367" t="s">
        <v>177</v>
      </c>
      <c r="D367">
        <v>13</v>
      </c>
      <c r="E367" t="s">
        <v>187</v>
      </c>
      <c r="F367" t="s">
        <v>179</v>
      </c>
      <c r="G367">
        <v>1</v>
      </c>
      <c r="H367">
        <v>806.98562928280899</v>
      </c>
      <c r="I367">
        <v>4.9726504226752899E-4</v>
      </c>
      <c r="J367">
        <v>4.5208244906809399E-4</v>
      </c>
      <c r="K367">
        <v>0.172106824925816</v>
      </c>
    </row>
    <row r="368" spans="1:11">
      <c r="A368" t="s">
        <v>610</v>
      </c>
      <c r="B368">
        <v>2018</v>
      </c>
      <c r="C368" t="s">
        <v>177</v>
      </c>
      <c r="D368">
        <v>13</v>
      </c>
      <c r="E368" t="s">
        <v>187</v>
      </c>
      <c r="F368" t="s">
        <v>181</v>
      </c>
      <c r="G368">
        <v>1588</v>
      </c>
      <c r="H368">
        <v>1422341.2635693699</v>
      </c>
      <c r="I368">
        <v>0.78965688712083504</v>
      </c>
      <c r="J368">
        <v>0.79681161412566304</v>
      </c>
      <c r="K368">
        <v>7.4047807377637498E-2</v>
      </c>
    </row>
    <row r="369" spans="1:11">
      <c r="A369" t="s">
        <v>611</v>
      </c>
      <c r="B369">
        <v>2018</v>
      </c>
      <c r="C369" t="s">
        <v>177</v>
      </c>
      <c r="D369">
        <v>13</v>
      </c>
      <c r="E369" t="s">
        <v>187</v>
      </c>
      <c r="F369" t="s">
        <v>185</v>
      </c>
      <c r="G369">
        <v>422</v>
      </c>
      <c r="H369">
        <v>361892.57896509999</v>
      </c>
      <c r="I369">
        <v>0.209845847836897</v>
      </c>
      <c r="J369">
        <v>0.20273630342526899</v>
      </c>
      <c r="K369">
        <v>4.7033586870950002E-2</v>
      </c>
    </row>
    <row r="370" spans="1:11">
      <c r="A370" t="s">
        <v>612</v>
      </c>
      <c r="B370">
        <v>2018</v>
      </c>
      <c r="C370" t="s">
        <v>177</v>
      </c>
      <c r="D370">
        <v>14</v>
      </c>
      <c r="E370" t="s">
        <v>178</v>
      </c>
      <c r="F370" t="s">
        <v>181</v>
      </c>
      <c r="G370">
        <v>176</v>
      </c>
      <c r="H370">
        <v>221180.29822975601</v>
      </c>
      <c r="I370">
        <v>0.75862068965517204</v>
      </c>
      <c r="J370">
        <v>0.77303611549363305</v>
      </c>
      <c r="K370">
        <v>5.8568605356084803E-2</v>
      </c>
    </row>
    <row r="371" spans="1:11">
      <c r="A371" t="s">
        <v>613</v>
      </c>
      <c r="B371">
        <v>2018</v>
      </c>
      <c r="C371" t="s">
        <v>177</v>
      </c>
      <c r="D371">
        <v>14</v>
      </c>
      <c r="E371" t="s">
        <v>178</v>
      </c>
      <c r="F371" t="s">
        <v>185</v>
      </c>
      <c r="G371">
        <v>56</v>
      </c>
      <c r="H371">
        <v>64938.673182748098</v>
      </c>
      <c r="I371">
        <v>0.24137931034482801</v>
      </c>
      <c r="J371">
        <v>0.22696388450636701</v>
      </c>
      <c r="K371">
        <v>4.4471647840814102E-2</v>
      </c>
    </row>
    <row r="372" spans="1:11">
      <c r="A372" t="s">
        <v>614</v>
      </c>
      <c r="B372">
        <v>2018</v>
      </c>
      <c r="C372" t="s">
        <v>177</v>
      </c>
      <c r="D372">
        <v>14</v>
      </c>
      <c r="E372" t="s">
        <v>187</v>
      </c>
      <c r="F372" t="s">
        <v>181</v>
      </c>
      <c r="G372">
        <v>1036</v>
      </c>
      <c r="H372">
        <v>925765.56578604004</v>
      </c>
      <c r="I372">
        <v>0.73527324343505995</v>
      </c>
      <c r="J372">
        <v>0.73125033719719701</v>
      </c>
      <c r="K372">
        <v>4.8195824763000501E-2</v>
      </c>
    </row>
    <row r="373" spans="1:11">
      <c r="A373" t="s">
        <v>615</v>
      </c>
      <c r="B373">
        <v>2018</v>
      </c>
      <c r="C373" t="s">
        <v>177</v>
      </c>
      <c r="D373">
        <v>14</v>
      </c>
      <c r="E373" t="s">
        <v>187</v>
      </c>
      <c r="F373" t="s">
        <v>183</v>
      </c>
      <c r="G373">
        <v>2</v>
      </c>
      <c r="H373">
        <v>1739.1931665577799</v>
      </c>
      <c r="I373">
        <v>1.4194464158977999E-3</v>
      </c>
      <c r="J373">
        <v>1.3737663578106899E-3</v>
      </c>
      <c r="K373">
        <v>9.1204563544706796E-2</v>
      </c>
    </row>
    <row r="374" spans="1:11">
      <c r="A374" t="s">
        <v>616</v>
      </c>
      <c r="B374">
        <v>2018</v>
      </c>
      <c r="C374" t="s">
        <v>177</v>
      </c>
      <c r="D374">
        <v>14</v>
      </c>
      <c r="E374" t="s">
        <v>187</v>
      </c>
      <c r="F374" t="s">
        <v>185</v>
      </c>
      <c r="G374">
        <v>371</v>
      </c>
      <c r="H374">
        <v>338498.849790201</v>
      </c>
      <c r="I374">
        <v>0.26330731014904202</v>
      </c>
      <c r="J374">
        <v>0.26737589644499199</v>
      </c>
      <c r="K374">
        <v>4.3993206776587197E-2</v>
      </c>
    </row>
    <row r="375" spans="1:11">
      <c r="A375" t="s">
        <v>617</v>
      </c>
      <c r="B375">
        <v>2018</v>
      </c>
      <c r="C375" t="s">
        <v>177</v>
      </c>
      <c r="D375">
        <v>15</v>
      </c>
      <c r="E375" t="s">
        <v>178</v>
      </c>
      <c r="F375" t="s">
        <v>181</v>
      </c>
      <c r="G375">
        <v>228</v>
      </c>
      <c r="H375">
        <v>264336.07305233501</v>
      </c>
      <c r="I375">
        <v>0.77815699658703097</v>
      </c>
      <c r="J375">
        <v>0.77880119354752697</v>
      </c>
      <c r="K375">
        <v>6.9996266701373794E-2</v>
      </c>
    </row>
    <row r="376" spans="1:11">
      <c r="A376" t="s">
        <v>618</v>
      </c>
      <c r="B376">
        <v>2018</v>
      </c>
      <c r="C376" t="s">
        <v>177</v>
      </c>
      <c r="D376">
        <v>15</v>
      </c>
      <c r="E376" t="s">
        <v>178</v>
      </c>
      <c r="F376" t="s">
        <v>183</v>
      </c>
      <c r="G376">
        <v>1</v>
      </c>
      <c r="H376">
        <v>1133.05735784742</v>
      </c>
      <c r="I376">
        <v>3.4129692832764501E-3</v>
      </c>
      <c r="J376">
        <v>3.3382746912286399E-3</v>
      </c>
      <c r="K376">
        <v>9.4764171354391996E-2</v>
      </c>
    </row>
    <row r="377" spans="1:11">
      <c r="A377" t="s">
        <v>619</v>
      </c>
      <c r="B377">
        <v>2018</v>
      </c>
      <c r="C377" t="s">
        <v>177</v>
      </c>
      <c r="D377">
        <v>15</v>
      </c>
      <c r="E377" t="s">
        <v>178</v>
      </c>
      <c r="F377" t="s">
        <v>185</v>
      </c>
      <c r="G377">
        <v>64</v>
      </c>
      <c r="H377">
        <v>73944.927044268203</v>
      </c>
      <c r="I377">
        <v>0.218430034129693</v>
      </c>
      <c r="J377">
        <v>0.21786053176124501</v>
      </c>
      <c r="K377">
        <v>5.0639358550999901E-2</v>
      </c>
    </row>
    <row r="378" spans="1:11">
      <c r="A378" t="s">
        <v>620</v>
      </c>
      <c r="B378">
        <v>2018</v>
      </c>
      <c r="C378" t="s">
        <v>177</v>
      </c>
      <c r="D378">
        <v>15</v>
      </c>
      <c r="E378" t="s">
        <v>187</v>
      </c>
      <c r="F378" t="s">
        <v>181</v>
      </c>
      <c r="G378">
        <v>1528</v>
      </c>
      <c r="H378">
        <v>1302574.7302153001</v>
      </c>
      <c r="I378">
        <v>0.74975466143277703</v>
      </c>
      <c r="J378">
        <v>0.74527208147101698</v>
      </c>
      <c r="K378">
        <v>6.7812700923765304E-2</v>
      </c>
    </row>
    <row r="379" spans="1:11">
      <c r="A379" t="s">
        <v>621</v>
      </c>
      <c r="B379">
        <v>2018</v>
      </c>
      <c r="C379" t="s">
        <v>177</v>
      </c>
      <c r="D379">
        <v>15</v>
      </c>
      <c r="E379" t="s">
        <v>187</v>
      </c>
      <c r="F379" t="s">
        <v>185</v>
      </c>
      <c r="G379">
        <v>510</v>
      </c>
      <c r="H379">
        <v>445209.418151399</v>
      </c>
      <c r="I379">
        <v>0.25024533856722297</v>
      </c>
      <c r="J379">
        <v>0.25472791852898302</v>
      </c>
      <c r="K379">
        <v>5.7861910029407597E-2</v>
      </c>
    </row>
    <row r="380" spans="1:11">
      <c r="A380" t="s">
        <v>622</v>
      </c>
      <c r="B380">
        <v>2018</v>
      </c>
      <c r="C380" t="s">
        <v>177</v>
      </c>
      <c r="D380">
        <v>16</v>
      </c>
      <c r="E380" t="s">
        <v>178</v>
      </c>
      <c r="F380" t="s">
        <v>181</v>
      </c>
      <c r="G380">
        <v>304</v>
      </c>
      <c r="H380">
        <v>355814.93336484401</v>
      </c>
      <c r="I380">
        <v>0.73607748184019395</v>
      </c>
      <c r="J380">
        <v>0.73417116809360095</v>
      </c>
      <c r="K380">
        <v>9.4219894714128699E-2</v>
      </c>
    </row>
    <row r="381" spans="1:11">
      <c r="A381" t="s">
        <v>623</v>
      </c>
      <c r="B381">
        <v>2018</v>
      </c>
      <c r="C381" t="s">
        <v>177</v>
      </c>
      <c r="D381">
        <v>16</v>
      </c>
      <c r="E381" t="s">
        <v>178</v>
      </c>
      <c r="F381" t="s">
        <v>185</v>
      </c>
      <c r="G381">
        <v>109</v>
      </c>
      <c r="H381">
        <v>128833.536676246</v>
      </c>
      <c r="I381">
        <v>0.263922518159806</v>
      </c>
      <c r="J381">
        <v>0.265828831906399</v>
      </c>
      <c r="K381">
        <v>8.8228468373984903E-2</v>
      </c>
    </row>
    <row r="382" spans="1:11">
      <c r="A382" t="s">
        <v>624</v>
      </c>
      <c r="B382">
        <v>2018</v>
      </c>
      <c r="C382" t="s">
        <v>177</v>
      </c>
      <c r="D382">
        <v>16</v>
      </c>
      <c r="E382" t="s">
        <v>187</v>
      </c>
      <c r="F382" t="s">
        <v>179</v>
      </c>
      <c r="G382">
        <v>1</v>
      </c>
      <c r="H382">
        <v>1010.62933823976</v>
      </c>
      <c r="I382">
        <v>3.0422878004259202E-4</v>
      </c>
      <c r="J382">
        <v>3.5539906332997798E-4</v>
      </c>
      <c r="K382">
        <v>0.215538171027785</v>
      </c>
    </row>
    <row r="383" spans="1:11">
      <c r="A383" t="s">
        <v>625</v>
      </c>
      <c r="B383">
        <v>2018</v>
      </c>
      <c r="C383" t="s">
        <v>177</v>
      </c>
      <c r="D383">
        <v>16</v>
      </c>
      <c r="E383" t="s">
        <v>187</v>
      </c>
      <c r="F383" t="s">
        <v>181</v>
      </c>
      <c r="G383">
        <v>2585</v>
      </c>
      <c r="H383">
        <v>2226812.3357502799</v>
      </c>
      <c r="I383">
        <v>0.78643139641009996</v>
      </c>
      <c r="J383">
        <v>0.783083360429361</v>
      </c>
      <c r="K383">
        <v>0.11592897930134601</v>
      </c>
    </row>
    <row r="384" spans="1:11">
      <c r="A384" t="s">
        <v>626</v>
      </c>
      <c r="B384">
        <v>2018</v>
      </c>
      <c r="C384" t="s">
        <v>177</v>
      </c>
      <c r="D384">
        <v>16</v>
      </c>
      <c r="E384" t="s">
        <v>187</v>
      </c>
      <c r="F384" t="s">
        <v>183</v>
      </c>
      <c r="G384">
        <v>1</v>
      </c>
      <c r="H384">
        <v>788.01261292036099</v>
      </c>
      <c r="I384">
        <v>3.0422878004259202E-4</v>
      </c>
      <c r="J384">
        <v>2.7711341233363702E-4</v>
      </c>
      <c r="K384">
        <v>4.1323958609710797E-2</v>
      </c>
    </row>
    <row r="385" spans="1:11">
      <c r="A385" t="s">
        <v>627</v>
      </c>
      <c r="B385">
        <v>2018</v>
      </c>
      <c r="C385" t="s">
        <v>177</v>
      </c>
      <c r="D385">
        <v>16</v>
      </c>
      <c r="E385" t="s">
        <v>187</v>
      </c>
      <c r="F385" t="s">
        <v>185</v>
      </c>
      <c r="G385">
        <v>700</v>
      </c>
      <c r="H385">
        <v>615035.62274391798</v>
      </c>
      <c r="I385">
        <v>0.212960146029814</v>
      </c>
      <c r="J385">
        <v>0.21628412709497499</v>
      </c>
      <c r="K385">
        <v>7.9933474938275906E-2</v>
      </c>
    </row>
    <row r="386" spans="1:11">
      <c r="A386" t="s">
        <v>628</v>
      </c>
      <c r="B386">
        <v>2018</v>
      </c>
      <c r="C386" t="s">
        <v>177</v>
      </c>
      <c r="D386">
        <v>17</v>
      </c>
      <c r="E386" t="s">
        <v>178</v>
      </c>
      <c r="F386" t="s">
        <v>181</v>
      </c>
      <c r="G386">
        <v>299</v>
      </c>
      <c r="H386">
        <v>356105.95837114099</v>
      </c>
      <c r="I386">
        <v>0.65283842794759805</v>
      </c>
      <c r="J386">
        <v>0.66450728429507899</v>
      </c>
      <c r="K386">
        <v>9.4296958217880797E-2</v>
      </c>
    </row>
    <row r="387" spans="1:11">
      <c r="A387" t="s">
        <v>629</v>
      </c>
      <c r="B387">
        <v>2018</v>
      </c>
      <c r="C387" t="s">
        <v>177</v>
      </c>
      <c r="D387">
        <v>17</v>
      </c>
      <c r="E387" t="s">
        <v>178</v>
      </c>
      <c r="F387" t="s">
        <v>185</v>
      </c>
      <c r="G387">
        <v>159</v>
      </c>
      <c r="H387">
        <v>179788.78166756901</v>
      </c>
      <c r="I387">
        <v>0.347161572052402</v>
      </c>
      <c r="J387">
        <v>0.33549271570492101</v>
      </c>
      <c r="K387">
        <v>0.12312391048625999</v>
      </c>
    </row>
    <row r="388" spans="1:11">
      <c r="A388" t="s">
        <v>630</v>
      </c>
      <c r="B388">
        <v>2018</v>
      </c>
      <c r="C388" t="s">
        <v>177</v>
      </c>
      <c r="D388">
        <v>17</v>
      </c>
      <c r="E388" t="s">
        <v>187</v>
      </c>
      <c r="F388" t="s">
        <v>181</v>
      </c>
      <c r="G388">
        <v>2763</v>
      </c>
      <c r="H388">
        <v>2351653.5185474302</v>
      </c>
      <c r="I388">
        <v>0.64166279609846699</v>
      </c>
      <c r="J388">
        <v>0.63700228013643101</v>
      </c>
      <c r="K388">
        <v>0.12242827457831899</v>
      </c>
    </row>
    <row r="389" spans="1:11">
      <c r="A389" t="s">
        <v>631</v>
      </c>
      <c r="B389">
        <v>2018</v>
      </c>
      <c r="C389" t="s">
        <v>177</v>
      </c>
      <c r="D389">
        <v>17</v>
      </c>
      <c r="E389" t="s">
        <v>187</v>
      </c>
      <c r="F389" t="s">
        <v>183</v>
      </c>
      <c r="G389">
        <v>4</v>
      </c>
      <c r="H389">
        <v>2790.2982730374301</v>
      </c>
      <c r="I389">
        <v>9.2893636785880201E-4</v>
      </c>
      <c r="J389">
        <v>7.5581982982062099E-4</v>
      </c>
      <c r="K389">
        <v>0.146325285221544</v>
      </c>
    </row>
    <row r="390" spans="1:11">
      <c r="A390" t="s">
        <v>632</v>
      </c>
      <c r="B390">
        <v>2018</v>
      </c>
      <c r="C390" t="s">
        <v>177</v>
      </c>
      <c r="D390">
        <v>17</v>
      </c>
      <c r="E390" t="s">
        <v>187</v>
      </c>
      <c r="F390" t="s">
        <v>185</v>
      </c>
      <c r="G390">
        <v>1539</v>
      </c>
      <c r="H390">
        <v>1337306.7339683899</v>
      </c>
      <c r="I390">
        <v>0.357408267533674</v>
      </c>
      <c r="J390">
        <v>0.36224190003374801</v>
      </c>
      <c r="K390">
        <v>0.17380387468866701</v>
      </c>
    </row>
    <row r="391" spans="1:11">
      <c r="A391" t="s">
        <v>633</v>
      </c>
      <c r="B391">
        <v>2018</v>
      </c>
      <c r="C391" t="s">
        <v>177</v>
      </c>
      <c r="D391">
        <v>18</v>
      </c>
      <c r="E391" t="s">
        <v>178</v>
      </c>
      <c r="F391" t="s">
        <v>181</v>
      </c>
      <c r="G391">
        <v>182</v>
      </c>
      <c r="H391">
        <v>221032.845559899</v>
      </c>
      <c r="I391">
        <v>0.63859649122807005</v>
      </c>
      <c r="J391">
        <v>0.64983458189147003</v>
      </c>
      <c r="K391">
        <v>5.8529559847517003E-2</v>
      </c>
    </row>
    <row r="392" spans="1:11">
      <c r="A392" t="s">
        <v>634</v>
      </c>
      <c r="B392">
        <v>2018</v>
      </c>
      <c r="C392" t="s">
        <v>177</v>
      </c>
      <c r="D392">
        <v>18</v>
      </c>
      <c r="E392" t="s">
        <v>178</v>
      </c>
      <c r="F392" t="s">
        <v>185</v>
      </c>
      <c r="G392">
        <v>103</v>
      </c>
      <c r="H392">
        <v>119104.247354639</v>
      </c>
      <c r="I392">
        <v>0.36140350877193</v>
      </c>
      <c r="J392">
        <v>0.35016541810852903</v>
      </c>
      <c r="K392">
        <v>8.1565604671267999E-2</v>
      </c>
    </row>
    <row r="393" spans="1:11">
      <c r="A393" t="s">
        <v>635</v>
      </c>
      <c r="B393">
        <v>2018</v>
      </c>
      <c r="C393" t="s">
        <v>177</v>
      </c>
      <c r="D393">
        <v>18</v>
      </c>
      <c r="E393" t="s">
        <v>187</v>
      </c>
      <c r="F393" t="s">
        <v>181</v>
      </c>
      <c r="G393">
        <v>990</v>
      </c>
      <c r="H393">
        <v>873434.19205513399</v>
      </c>
      <c r="I393">
        <v>0.61643835616438403</v>
      </c>
      <c r="J393">
        <v>0.61062731018870597</v>
      </c>
      <c r="K393">
        <v>4.54714269120172E-2</v>
      </c>
    </row>
    <row r="394" spans="1:11">
      <c r="A394" t="s">
        <v>636</v>
      </c>
      <c r="B394">
        <v>2018</v>
      </c>
      <c r="C394" t="s">
        <v>177</v>
      </c>
      <c r="D394">
        <v>18</v>
      </c>
      <c r="E394" t="s">
        <v>187</v>
      </c>
      <c r="F394" t="s">
        <v>183</v>
      </c>
      <c r="G394">
        <v>1</v>
      </c>
      <c r="H394">
        <v>899.32097558005898</v>
      </c>
      <c r="I394">
        <v>6.2266500622664995E-4</v>
      </c>
      <c r="J394">
        <v>6.2872504111914803E-4</v>
      </c>
      <c r="K394">
        <v>4.7161050676572003E-2</v>
      </c>
    </row>
    <row r="395" spans="1:11">
      <c r="A395" t="s">
        <v>637</v>
      </c>
      <c r="B395">
        <v>2018</v>
      </c>
      <c r="C395" t="s">
        <v>177</v>
      </c>
      <c r="D395">
        <v>18</v>
      </c>
      <c r="E395" t="s">
        <v>187</v>
      </c>
      <c r="F395" t="s">
        <v>185</v>
      </c>
      <c r="G395">
        <v>615</v>
      </c>
      <c r="H395">
        <v>556054.83921185299</v>
      </c>
      <c r="I395">
        <v>0.38293897882938999</v>
      </c>
      <c r="J395">
        <v>0.38874396477017498</v>
      </c>
      <c r="K395">
        <v>7.2268001902313E-2</v>
      </c>
    </row>
    <row r="396" spans="1:11">
      <c r="A396" t="s">
        <v>638</v>
      </c>
      <c r="B396">
        <v>2018</v>
      </c>
      <c r="C396" t="s">
        <v>177</v>
      </c>
      <c r="D396">
        <v>20</v>
      </c>
      <c r="E396" t="s">
        <v>178</v>
      </c>
      <c r="F396" t="s">
        <v>181</v>
      </c>
      <c r="G396">
        <v>18</v>
      </c>
      <c r="H396">
        <v>19999.238432690399</v>
      </c>
      <c r="I396">
        <v>0.9</v>
      </c>
      <c r="J396">
        <v>0.88918281672321597</v>
      </c>
      <c r="K396">
        <v>5.2958039778468096E-3</v>
      </c>
    </row>
    <row r="397" spans="1:11">
      <c r="A397" t="s">
        <v>639</v>
      </c>
      <c r="B397">
        <v>2018</v>
      </c>
      <c r="C397" t="s">
        <v>177</v>
      </c>
      <c r="D397">
        <v>20</v>
      </c>
      <c r="E397" t="s">
        <v>178</v>
      </c>
      <c r="F397" t="s">
        <v>185</v>
      </c>
      <c r="G397">
        <v>2</v>
      </c>
      <c r="H397">
        <v>2492.4674983698301</v>
      </c>
      <c r="I397">
        <v>0.1</v>
      </c>
      <c r="J397">
        <v>0.110817183276784</v>
      </c>
      <c r="K397">
        <v>1.7069048597627499E-3</v>
      </c>
    </row>
    <row r="398" spans="1:11">
      <c r="A398" t="s">
        <v>640</v>
      </c>
      <c r="B398">
        <v>2018</v>
      </c>
      <c r="C398" t="s">
        <v>177</v>
      </c>
      <c r="D398">
        <v>20</v>
      </c>
      <c r="E398" t="s">
        <v>187</v>
      </c>
      <c r="F398" t="s">
        <v>181</v>
      </c>
      <c r="G398">
        <v>44</v>
      </c>
      <c r="H398">
        <v>36387.7156476612</v>
      </c>
      <c r="I398">
        <v>0.73333333333333295</v>
      </c>
      <c r="J398">
        <v>0.73413974378604596</v>
      </c>
      <c r="K398">
        <v>1.8943629269593E-3</v>
      </c>
    </row>
    <row r="399" spans="1:11">
      <c r="A399" t="s">
        <v>641</v>
      </c>
      <c r="B399">
        <v>2018</v>
      </c>
      <c r="C399" t="s">
        <v>177</v>
      </c>
      <c r="D399">
        <v>20</v>
      </c>
      <c r="E399" t="s">
        <v>187</v>
      </c>
      <c r="F399" t="s">
        <v>185</v>
      </c>
      <c r="G399">
        <v>16</v>
      </c>
      <c r="H399">
        <v>13177.392297599201</v>
      </c>
      <c r="I399">
        <v>0.266666666666667</v>
      </c>
      <c r="J399">
        <v>0.26586025621395398</v>
      </c>
      <c r="K399">
        <v>1.7126077222531001E-3</v>
      </c>
    </row>
    <row r="400" spans="1:11">
      <c r="A400" t="s">
        <v>642</v>
      </c>
      <c r="B400">
        <v>2018</v>
      </c>
      <c r="C400" t="s">
        <v>177</v>
      </c>
      <c r="D400">
        <v>21</v>
      </c>
      <c r="E400" t="s">
        <v>178</v>
      </c>
      <c r="F400" t="s">
        <v>181</v>
      </c>
      <c r="G400">
        <v>13</v>
      </c>
      <c r="H400">
        <v>15151.4085500281</v>
      </c>
      <c r="I400">
        <v>0.86666666666666703</v>
      </c>
      <c r="J400">
        <v>0.87359236333805601</v>
      </c>
      <c r="K400">
        <v>4.0120972575667796E-3</v>
      </c>
    </row>
    <row r="401" spans="1:11">
      <c r="A401" t="s">
        <v>643</v>
      </c>
      <c r="B401">
        <v>2018</v>
      </c>
      <c r="C401" t="s">
        <v>177</v>
      </c>
      <c r="D401">
        <v>21</v>
      </c>
      <c r="E401" t="s">
        <v>178</v>
      </c>
      <c r="F401" t="s">
        <v>185</v>
      </c>
      <c r="G401">
        <v>2</v>
      </c>
      <c r="H401">
        <v>2192.3883807664001</v>
      </c>
      <c r="I401">
        <v>0.133333333333333</v>
      </c>
      <c r="J401">
        <v>0.12640763666194299</v>
      </c>
      <c r="K401">
        <v>1.50140308110943E-3</v>
      </c>
    </row>
    <row r="402" spans="1:11">
      <c r="A402" t="s">
        <v>644</v>
      </c>
      <c r="B402">
        <v>2018</v>
      </c>
      <c r="C402" t="s">
        <v>177</v>
      </c>
      <c r="D402">
        <v>21</v>
      </c>
      <c r="E402" t="s">
        <v>187</v>
      </c>
      <c r="F402" t="s">
        <v>181</v>
      </c>
      <c r="G402">
        <v>28</v>
      </c>
      <c r="H402">
        <v>22409.662059566701</v>
      </c>
      <c r="I402">
        <v>0.77777777777777801</v>
      </c>
      <c r="J402">
        <v>0.70978726813829596</v>
      </c>
      <c r="K402">
        <v>1.1666583696099101E-3</v>
      </c>
    </row>
    <row r="403" spans="1:11">
      <c r="A403" t="s">
        <v>645</v>
      </c>
      <c r="B403">
        <v>2018</v>
      </c>
      <c r="C403" t="s">
        <v>177</v>
      </c>
      <c r="D403">
        <v>21</v>
      </c>
      <c r="E403" t="s">
        <v>187</v>
      </c>
      <c r="F403" t="s">
        <v>185</v>
      </c>
      <c r="G403">
        <v>8</v>
      </c>
      <c r="H403">
        <v>9162.7020353051303</v>
      </c>
      <c r="I403">
        <v>0.22222222222222199</v>
      </c>
      <c r="J403">
        <v>0.29021273186170399</v>
      </c>
      <c r="K403">
        <v>1.1908360856211801E-3</v>
      </c>
    </row>
    <row r="404" spans="1:11">
      <c r="A404" t="s">
        <v>646</v>
      </c>
      <c r="B404">
        <v>2019</v>
      </c>
      <c r="C404" t="s">
        <v>177</v>
      </c>
      <c r="D404">
        <v>-8</v>
      </c>
      <c r="E404" t="s">
        <v>178</v>
      </c>
      <c r="F404" t="s">
        <v>181</v>
      </c>
      <c r="G404">
        <v>5</v>
      </c>
      <c r="H404">
        <v>7026.3671966244401</v>
      </c>
      <c r="I404">
        <v>0.83333333333333304</v>
      </c>
      <c r="J404">
        <v>0.79552150854449</v>
      </c>
      <c r="K404">
        <v>1.89949156942325E-3</v>
      </c>
    </row>
    <row r="405" spans="1:11">
      <c r="A405" t="s">
        <v>647</v>
      </c>
      <c r="B405">
        <v>2019</v>
      </c>
      <c r="C405" t="s">
        <v>177</v>
      </c>
      <c r="D405">
        <v>-8</v>
      </c>
      <c r="E405" t="s">
        <v>178</v>
      </c>
      <c r="F405" t="s">
        <v>185</v>
      </c>
      <c r="G405">
        <v>1</v>
      </c>
      <c r="H405">
        <v>1806.0366053545799</v>
      </c>
      <c r="I405">
        <v>0.16666666666666699</v>
      </c>
      <c r="J405">
        <v>0.20447849145551</v>
      </c>
      <c r="K405">
        <v>1.1841932384954899E-3</v>
      </c>
    </row>
    <row r="406" spans="1:11">
      <c r="A406" t="s">
        <v>648</v>
      </c>
      <c r="B406">
        <v>2019</v>
      </c>
      <c r="C406" t="s">
        <v>177</v>
      </c>
      <c r="D406">
        <v>-8</v>
      </c>
      <c r="E406" t="s">
        <v>187</v>
      </c>
      <c r="F406" t="s">
        <v>181</v>
      </c>
      <c r="G406">
        <v>62</v>
      </c>
      <c r="H406">
        <v>27828.7803373764</v>
      </c>
      <c r="I406">
        <v>0.65263157894736801</v>
      </c>
      <c r="J406">
        <v>0.63553001944226795</v>
      </c>
      <c r="K406">
        <v>1.4223971337213701E-3</v>
      </c>
    </row>
    <row r="407" spans="1:11">
      <c r="A407" t="s">
        <v>649</v>
      </c>
      <c r="B407">
        <v>2019</v>
      </c>
      <c r="C407" t="s">
        <v>177</v>
      </c>
      <c r="D407">
        <v>-8</v>
      </c>
      <c r="E407" t="s">
        <v>187</v>
      </c>
      <c r="F407" t="s">
        <v>185</v>
      </c>
      <c r="G407">
        <v>33</v>
      </c>
      <c r="H407">
        <v>15959.521530407201</v>
      </c>
      <c r="I407">
        <v>0.34736842105263199</v>
      </c>
      <c r="J407">
        <v>0.364469980557732</v>
      </c>
      <c r="K407">
        <v>2.0564899449758002E-3</v>
      </c>
    </row>
    <row r="408" spans="1:11">
      <c r="A408" t="s">
        <v>650</v>
      </c>
      <c r="B408">
        <v>2019</v>
      </c>
      <c r="C408" t="s">
        <v>177</v>
      </c>
      <c r="D408">
        <v>1</v>
      </c>
      <c r="E408" t="s">
        <v>178</v>
      </c>
      <c r="F408" t="s">
        <v>181</v>
      </c>
      <c r="G408">
        <v>2</v>
      </c>
      <c r="H408">
        <v>3372.6562543797299</v>
      </c>
      <c r="I408">
        <v>0.5</v>
      </c>
      <c r="J408">
        <v>0.59178082191780801</v>
      </c>
      <c r="K408">
        <v>9.1175595332316096E-4</v>
      </c>
    </row>
    <row r="409" spans="1:11">
      <c r="A409" t="s">
        <v>651</v>
      </c>
      <c r="B409">
        <v>2019</v>
      </c>
      <c r="C409" t="s">
        <v>177</v>
      </c>
      <c r="D409">
        <v>1</v>
      </c>
      <c r="E409" t="s">
        <v>178</v>
      </c>
      <c r="F409" t="s">
        <v>185</v>
      </c>
      <c r="G409">
        <v>2</v>
      </c>
      <c r="H409">
        <v>2326.5082495489801</v>
      </c>
      <c r="I409">
        <v>0.5</v>
      </c>
      <c r="J409">
        <v>0.40821917808219199</v>
      </c>
      <c r="K409">
        <v>1.5254593014625E-3</v>
      </c>
    </row>
    <row r="410" spans="1:11">
      <c r="A410" t="s">
        <v>652</v>
      </c>
      <c r="B410">
        <v>2019</v>
      </c>
      <c r="C410" t="s">
        <v>177</v>
      </c>
      <c r="D410">
        <v>1</v>
      </c>
      <c r="E410" t="s">
        <v>187</v>
      </c>
      <c r="F410" t="s">
        <v>179</v>
      </c>
      <c r="G410">
        <v>1</v>
      </c>
      <c r="H410">
        <v>562.90350620783295</v>
      </c>
      <c r="I410">
        <v>2.34192037470726E-3</v>
      </c>
      <c r="J410">
        <v>1.57637781826463E-3</v>
      </c>
      <c r="K410">
        <v>4.2114269417244998E-2</v>
      </c>
    </row>
    <row r="411" spans="1:11">
      <c r="A411" t="s">
        <v>653</v>
      </c>
      <c r="B411">
        <v>2019</v>
      </c>
      <c r="C411" t="s">
        <v>177</v>
      </c>
      <c r="D411">
        <v>1</v>
      </c>
      <c r="E411" t="s">
        <v>187</v>
      </c>
      <c r="F411" t="s">
        <v>181</v>
      </c>
      <c r="G411">
        <v>251</v>
      </c>
      <c r="H411">
        <v>218095.24808579299</v>
      </c>
      <c r="I411">
        <v>0.58782201405152201</v>
      </c>
      <c r="J411">
        <v>0.61076278182646304</v>
      </c>
      <c r="K411">
        <v>1.11473823859551E-2</v>
      </c>
    </row>
    <row r="412" spans="1:11">
      <c r="A412" t="s">
        <v>654</v>
      </c>
      <c r="B412">
        <v>2019</v>
      </c>
      <c r="C412" t="s">
        <v>177</v>
      </c>
      <c r="D412">
        <v>1</v>
      </c>
      <c r="E412" t="s">
        <v>187</v>
      </c>
      <c r="F412" t="s">
        <v>183</v>
      </c>
      <c r="G412">
        <v>1</v>
      </c>
      <c r="H412">
        <v>794.16408889366903</v>
      </c>
      <c r="I412">
        <v>2.34192037470726E-3</v>
      </c>
      <c r="J412">
        <v>2.2240093372808E-3</v>
      </c>
      <c r="K412">
        <v>3.6999763201515497E-2</v>
      </c>
    </row>
    <row r="413" spans="1:11">
      <c r="A413" t="s">
        <v>655</v>
      </c>
      <c r="B413">
        <v>2019</v>
      </c>
      <c r="C413" t="s">
        <v>177</v>
      </c>
      <c r="D413">
        <v>1</v>
      </c>
      <c r="E413" t="s">
        <v>187</v>
      </c>
      <c r="F413" t="s">
        <v>185</v>
      </c>
      <c r="G413">
        <v>174</v>
      </c>
      <c r="H413">
        <v>137634.35458671299</v>
      </c>
      <c r="I413">
        <v>0.40749414519906302</v>
      </c>
      <c r="J413">
        <v>0.38543683101799098</v>
      </c>
      <c r="K413">
        <v>1.77350972428299E-2</v>
      </c>
    </row>
    <row r="414" spans="1:11">
      <c r="A414" t="s">
        <v>656</v>
      </c>
      <c r="B414">
        <v>2019</v>
      </c>
      <c r="C414" t="s">
        <v>177</v>
      </c>
      <c r="D414">
        <v>2</v>
      </c>
      <c r="E414" t="s">
        <v>178</v>
      </c>
      <c r="F414" t="s">
        <v>181</v>
      </c>
      <c r="G414">
        <v>3</v>
      </c>
      <c r="H414">
        <v>3107.2157158405898</v>
      </c>
      <c r="I414">
        <v>0.6</v>
      </c>
      <c r="J414">
        <v>0.63646055437100202</v>
      </c>
      <c r="K414">
        <v>8.3999738292272704E-4</v>
      </c>
    </row>
    <row r="415" spans="1:11">
      <c r="A415" t="s">
        <v>657</v>
      </c>
      <c r="B415">
        <v>2019</v>
      </c>
      <c r="C415" t="s">
        <v>177</v>
      </c>
      <c r="D415">
        <v>2</v>
      </c>
      <c r="E415" t="s">
        <v>178</v>
      </c>
      <c r="F415" t="s">
        <v>185</v>
      </c>
      <c r="G415">
        <v>2</v>
      </c>
      <c r="H415">
        <v>1774.8083067029099</v>
      </c>
      <c r="I415">
        <v>0.4</v>
      </c>
      <c r="J415">
        <v>0.36353944562899798</v>
      </c>
      <c r="K415">
        <v>1.16371727471747E-3</v>
      </c>
    </row>
    <row r="416" spans="1:11">
      <c r="A416" t="s">
        <v>658</v>
      </c>
      <c r="B416">
        <v>2019</v>
      </c>
      <c r="C416" t="s">
        <v>177</v>
      </c>
      <c r="D416">
        <v>2</v>
      </c>
      <c r="E416" t="s">
        <v>187</v>
      </c>
      <c r="F416" t="s">
        <v>181</v>
      </c>
      <c r="G416">
        <v>90</v>
      </c>
      <c r="H416">
        <v>84236.031912044797</v>
      </c>
      <c r="I416">
        <v>0.77586206896551702</v>
      </c>
      <c r="J416">
        <v>0.773060148797724</v>
      </c>
      <c r="K416">
        <v>4.3055099395365899E-3</v>
      </c>
    </row>
    <row r="417" spans="1:11">
      <c r="A417" t="s">
        <v>659</v>
      </c>
      <c r="B417">
        <v>2019</v>
      </c>
      <c r="C417" t="s">
        <v>177</v>
      </c>
      <c r="D417">
        <v>2</v>
      </c>
      <c r="E417" t="s">
        <v>187</v>
      </c>
      <c r="F417" t="s">
        <v>183</v>
      </c>
      <c r="G417">
        <v>1</v>
      </c>
      <c r="H417">
        <v>903.44106752543803</v>
      </c>
      <c r="I417">
        <v>8.6206896551724102E-3</v>
      </c>
      <c r="J417">
        <v>8.2911584299274702E-3</v>
      </c>
      <c r="K417">
        <v>4.2090930618043997E-2</v>
      </c>
    </row>
    <row r="418" spans="1:11">
      <c r="A418" t="s">
        <v>660</v>
      </c>
      <c r="B418">
        <v>2019</v>
      </c>
      <c r="C418" t="s">
        <v>177</v>
      </c>
      <c r="D418">
        <v>2</v>
      </c>
      <c r="E418" t="s">
        <v>187</v>
      </c>
      <c r="F418" t="s">
        <v>185</v>
      </c>
      <c r="G418">
        <v>25</v>
      </c>
      <c r="H418">
        <v>23824.9226668101</v>
      </c>
      <c r="I418">
        <v>0.21551724137931</v>
      </c>
      <c r="J418">
        <v>0.218648692772349</v>
      </c>
      <c r="K418">
        <v>3.06999892263504E-3</v>
      </c>
    </row>
    <row r="419" spans="1:11">
      <c r="A419" t="s">
        <v>661</v>
      </c>
      <c r="B419">
        <v>2019</v>
      </c>
      <c r="C419" t="s">
        <v>177</v>
      </c>
      <c r="D419">
        <v>3</v>
      </c>
      <c r="E419" t="s">
        <v>178</v>
      </c>
      <c r="F419" t="s">
        <v>181</v>
      </c>
      <c r="G419">
        <v>103</v>
      </c>
      <c r="H419">
        <v>134986.92328003899</v>
      </c>
      <c r="I419">
        <v>0.78625954198473302</v>
      </c>
      <c r="J419">
        <v>0.78132507889167602</v>
      </c>
      <c r="K419">
        <v>3.6492047110204998E-2</v>
      </c>
    </row>
    <row r="420" spans="1:11">
      <c r="A420" t="s">
        <v>662</v>
      </c>
      <c r="B420">
        <v>2019</v>
      </c>
      <c r="C420" t="s">
        <v>177</v>
      </c>
      <c r="D420">
        <v>3</v>
      </c>
      <c r="E420" t="s">
        <v>178</v>
      </c>
      <c r="F420" t="s">
        <v>185</v>
      </c>
      <c r="G420">
        <v>28</v>
      </c>
      <c r="H420">
        <v>37779.735472961198</v>
      </c>
      <c r="I420">
        <v>0.213740458015267</v>
      </c>
      <c r="J420">
        <v>0.21867492110832401</v>
      </c>
      <c r="K420">
        <v>2.4771650345617201E-2</v>
      </c>
    </row>
    <row r="421" spans="1:11">
      <c r="A421" t="s">
        <v>663</v>
      </c>
      <c r="B421">
        <v>2019</v>
      </c>
      <c r="C421" t="s">
        <v>177</v>
      </c>
      <c r="D421">
        <v>3</v>
      </c>
      <c r="E421" t="s">
        <v>187</v>
      </c>
      <c r="F421" t="s">
        <v>179</v>
      </c>
      <c r="G421">
        <v>1</v>
      </c>
      <c r="H421">
        <v>1210.94140274507</v>
      </c>
      <c r="I421">
        <v>3.2873109796186699E-4</v>
      </c>
      <c r="J421">
        <v>4.2861646831723698E-4</v>
      </c>
      <c r="K421">
        <v>9.0597965586082296E-2</v>
      </c>
    </row>
    <row r="422" spans="1:11">
      <c r="A422" t="s">
        <v>664</v>
      </c>
      <c r="B422">
        <v>2019</v>
      </c>
      <c r="C422" t="s">
        <v>177</v>
      </c>
      <c r="D422">
        <v>3</v>
      </c>
      <c r="E422" t="s">
        <v>187</v>
      </c>
      <c r="F422" t="s">
        <v>181</v>
      </c>
      <c r="G422">
        <v>2313</v>
      </c>
      <c r="H422">
        <v>2137807.1342365099</v>
      </c>
      <c r="I422">
        <v>0.76035502958579904</v>
      </c>
      <c r="J422">
        <v>0.75668347101082001</v>
      </c>
      <c r="K422">
        <v>0.10926855950287701</v>
      </c>
    </row>
    <row r="423" spans="1:11">
      <c r="A423" t="s">
        <v>665</v>
      </c>
      <c r="B423">
        <v>2019</v>
      </c>
      <c r="C423" t="s">
        <v>177</v>
      </c>
      <c r="D423">
        <v>3</v>
      </c>
      <c r="E423" t="s">
        <v>187</v>
      </c>
      <c r="F423" t="s">
        <v>183</v>
      </c>
      <c r="G423">
        <v>1</v>
      </c>
      <c r="H423">
        <v>303.68834759293901</v>
      </c>
      <c r="I423">
        <v>3.2873109796186699E-4</v>
      </c>
      <c r="J423">
        <v>1.07491433292571E-4</v>
      </c>
      <c r="K423">
        <v>1.41487094482595E-2</v>
      </c>
    </row>
    <row r="424" spans="1:11">
      <c r="A424" t="s">
        <v>666</v>
      </c>
      <c r="B424">
        <v>2019</v>
      </c>
      <c r="C424" t="s">
        <v>177</v>
      </c>
      <c r="D424">
        <v>3</v>
      </c>
      <c r="E424" t="s">
        <v>187</v>
      </c>
      <c r="F424" t="s">
        <v>185</v>
      </c>
      <c r="G424">
        <v>727</v>
      </c>
      <c r="H424">
        <v>685911.264270938</v>
      </c>
      <c r="I424">
        <v>0.23898750821827699</v>
      </c>
      <c r="J424">
        <v>0.24278042108757</v>
      </c>
      <c r="K424">
        <v>8.8384204716369805E-2</v>
      </c>
    </row>
    <row r="425" spans="1:11">
      <c r="A425" t="s">
        <v>667</v>
      </c>
      <c r="B425">
        <v>2019</v>
      </c>
      <c r="C425" t="s">
        <v>177</v>
      </c>
      <c r="D425">
        <v>4</v>
      </c>
      <c r="E425" t="s">
        <v>178</v>
      </c>
      <c r="F425" t="s">
        <v>181</v>
      </c>
      <c r="G425">
        <v>7</v>
      </c>
      <c r="H425">
        <v>9583.1841487294405</v>
      </c>
      <c r="I425">
        <v>0.875</v>
      </c>
      <c r="J425">
        <v>0.87961304192045897</v>
      </c>
      <c r="K425">
        <v>2.5906954460744899E-3</v>
      </c>
    </row>
    <row r="426" spans="1:11">
      <c r="A426" t="s">
        <v>668</v>
      </c>
      <c r="B426">
        <v>2019</v>
      </c>
      <c r="C426" t="s">
        <v>177</v>
      </c>
      <c r="D426">
        <v>4</v>
      </c>
      <c r="E426" t="s">
        <v>178</v>
      </c>
      <c r="F426" t="s">
        <v>185</v>
      </c>
      <c r="G426">
        <v>1</v>
      </c>
      <c r="H426">
        <v>1311.5885433699</v>
      </c>
      <c r="I426">
        <v>0.125</v>
      </c>
      <c r="J426">
        <v>0.120386958079541</v>
      </c>
      <c r="K426">
        <v>8.5999047867684299E-4</v>
      </c>
    </row>
    <row r="427" spans="1:11">
      <c r="A427" t="s">
        <v>669</v>
      </c>
      <c r="B427">
        <v>2019</v>
      </c>
      <c r="C427" t="s">
        <v>177</v>
      </c>
      <c r="D427">
        <v>4</v>
      </c>
      <c r="E427" t="s">
        <v>187</v>
      </c>
      <c r="F427" t="s">
        <v>181</v>
      </c>
      <c r="G427">
        <v>138</v>
      </c>
      <c r="H427">
        <v>129688.90171015001</v>
      </c>
      <c r="I427">
        <v>0.76243093922651906</v>
      </c>
      <c r="J427">
        <v>0.75712886857956696</v>
      </c>
      <c r="K427">
        <v>6.6287174583871998E-3</v>
      </c>
    </row>
    <row r="428" spans="1:11">
      <c r="A428" t="s">
        <v>670</v>
      </c>
      <c r="B428">
        <v>2019</v>
      </c>
      <c r="C428" t="s">
        <v>177</v>
      </c>
      <c r="D428">
        <v>4</v>
      </c>
      <c r="E428" t="s">
        <v>187</v>
      </c>
      <c r="F428" t="s">
        <v>185</v>
      </c>
      <c r="G428">
        <v>43</v>
      </c>
      <c r="H428">
        <v>41601.491632605997</v>
      </c>
      <c r="I428">
        <v>0.237569060773481</v>
      </c>
      <c r="J428">
        <v>0.24287113142043301</v>
      </c>
      <c r="K428">
        <v>5.3606274521104703E-3</v>
      </c>
    </row>
    <row r="429" spans="1:11">
      <c r="A429" t="s">
        <v>671</v>
      </c>
      <c r="B429">
        <v>2019</v>
      </c>
      <c r="C429" t="s">
        <v>177</v>
      </c>
      <c r="D429">
        <v>5</v>
      </c>
      <c r="E429" t="s">
        <v>178</v>
      </c>
      <c r="F429" t="s">
        <v>181</v>
      </c>
      <c r="G429">
        <v>9</v>
      </c>
      <c r="H429">
        <v>11468.5926798237</v>
      </c>
      <c r="I429">
        <v>0.6</v>
      </c>
      <c r="J429">
        <v>0.548338932437477</v>
      </c>
      <c r="K429">
        <v>3.1003923505363998E-3</v>
      </c>
    </row>
    <row r="430" spans="1:11">
      <c r="A430" t="s">
        <v>672</v>
      </c>
      <c r="B430">
        <v>2019</v>
      </c>
      <c r="C430" t="s">
        <v>177</v>
      </c>
      <c r="D430">
        <v>5</v>
      </c>
      <c r="E430" t="s">
        <v>178</v>
      </c>
      <c r="F430" t="s">
        <v>185</v>
      </c>
      <c r="G430">
        <v>6</v>
      </c>
      <c r="H430">
        <v>9446.5603421284104</v>
      </c>
      <c r="I430">
        <v>0.4</v>
      </c>
      <c r="J430">
        <v>0.451661067562523</v>
      </c>
      <c r="K430">
        <v>6.1939790428510704E-3</v>
      </c>
    </row>
    <row r="431" spans="1:11">
      <c r="A431" t="s">
        <v>673</v>
      </c>
      <c r="B431">
        <v>2019</v>
      </c>
      <c r="C431" t="s">
        <v>177</v>
      </c>
      <c r="D431">
        <v>5</v>
      </c>
      <c r="E431" t="s">
        <v>187</v>
      </c>
      <c r="F431" t="s">
        <v>181</v>
      </c>
      <c r="G431">
        <v>205</v>
      </c>
      <c r="H431">
        <v>191139.41291492799</v>
      </c>
      <c r="I431">
        <v>0.86497890295358604</v>
      </c>
      <c r="J431">
        <v>0.86506831983805699</v>
      </c>
      <c r="K431">
        <v>9.7696036181013392E-3</v>
      </c>
    </row>
    <row r="432" spans="1:11">
      <c r="A432" t="s">
        <v>674</v>
      </c>
      <c r="B432">
        <v>2019</v>
      </c>
      <c r="C432" t="s">
        <v>177</v>
      </c>
      <c r="D432">
        <v>5</v>
      </c>
      <c r="E432" t="s">
        <v>187</v>
      </c>
      <c r="F432" t="s">
        <v>183</v>
      </c>
      <c r="G432">
        <v>2</v>
      </c>
      <c r="H432">
        <v>2073.7212689191501</v>
      </c>
      <c r="I432">
        <v>8.4388185654008397E-3</v>
      </c>
      <c r="J432">
        <v>9.3853514906146497E-3</v>
      </c>
      <c r="K432">
        <v>9.6613781671797294E-2</v>
      </c>
    </row>
    <row r="433" spans="1:11">
      <c r="A433" t="s">
        <v>675</v>
      </c>
      <c r="B433">
        <v>2019</v>
      </c>
      <c r="C433" t="s">
        <v>177</v>
      </c>
      <c r="D433">
        <v>5</v>
      </c>
      <c r="E433" t="s">
        <v>187</v>
      </c>
      <c r="F433" t="s">
        <v>185</v>
      </c>
      <c r="G433">
        <v>30</v>
      </c>
      <c r="H433">
        <v>27739.833959420299</v>
      </c>
      <c r="I433">
        <v>0.126582278481013</v>
      </c>
      <c r="J433">
        <v>0.125546328671329</v>
      </c>
      <c r="K433">
        <v>3.57446114560244E-3</v>
      </c>
    </row>
    <row r="434" spans="1:11">
      <c r="A434" t="s">
        <v>676</v>
      </c>
      <c r="B434">
        <v>2019</v>
      </c>
      <c r="C434" t="s">
        <v>177</v>
      </c>
      <c r="D434">
        <v>6</v>
      </c>
      <c r="E434" t="s">
        <v>178</v>
      </c>
      <c r="F434" t="s">
        <v>181</v>
      </c>
      <c r="G434">
        <v>202</v>
      </c>
      <c r="H434">
        <v>282422.227110098</v>
      </c>
      <c r="I434">
        <v>0.84873949579831898</v>
      </c>
      <c r="J434">
        <v>0.85147423424554403</v>
      </c>
      <c r="K434">
        <v>7.6349360117571499E-2</v>
      </c>
    </row>
    <row r="435" spans="1:11">
      <c r="A435" t="s">
        <v>677</v>
      </c>
      <c r="B435">
        <v>2019</v>
      </c>
      <c r="C435" t="s">
        <v>177</v>
      </c>
      <c r="D435">
        <v>6</v>
      </c>
      <c r="E435" t="s">
        <v>178</v>
      </c>
      <c r="F435" t="s">
        <v>183</v>
      </c>
      <c r="G435">
        <v>1</v>
      </c>
      <c r="H435">
        <v>1017.52206440006</v>
      </c>
      <c r="I435">
        <v>4.20168067226891E-3</v>
      </c>
      <c r="J435">
        <v>3.06772533266382E-3</v>
      </c>
      <c r="K435">
        <v>0.10629332608400199</v>
      </c>
    </row>
    <row r="436" spans="1:11">
      <c r="A436" t="s">
        <v>678</v>
      </c>
      <c r="B436">
        <v>2019</v>
      </c>
      <c r="C436" t="s">
        <v>177</v>
      </c>
      <c r="D436">
        <v>6</v>
      </c>
      <c r="E436" t="s">
        <v>178</v>
      </c>
      <c r="F436" t="s">
        <v>185</v>
      </c>
      <c r="G436">
        <v>35</v>
      </c>
      <c r="H436">
        <v>48246.420237710699</v>
      </c>
      <c r="I436">
        <v>0.14705882352941199</v>
      </c>
      <c r="J436">
        <v>0.145458040421793</v>
      </c>
      <c r="K436">
        <v>3.1634510871883598E-2</v>
      </c>
    </row>
    <row r="437" spans="1:11">
      <c r="A437" t="s">
        <v>679</v>
      </c>
      <c r="B437">
        <v>2019</v>
      </c>
      <c r="C437" t="s">
        <v>177</v>
      </c>
      <c r="D437">
        <v>6</v>
      </c>
      <c r="E437" t="s">
        <v>187</v>
      </c>
      <c r="F437" t="s">
        <v>181</v>
      </c>
      <c r="G437">
        <v>1800</v>
      </c>
      <c r="H437">
        <v>1690902.41150884</v>
      </c>
      <c r="I437">
        <v>0.85918854415274504</v>
      </c>
      <c r="J437">
        <v>0.85961759460169995</v>
      </c>
      <c r="K437">
        <v>8.64261643656168E-2</v>
      </c>
    </row>
    <row r="438" spans="1:11">
      <c r="A438" t="s">
        <v>680</v>
      </c>
      <c r="B438">
        <v>2019</v>
      </c>
      <c r="C438" t="s">
        <v>177</v>
      </c>
      <c r="D438">
        <v>6</v>
      </c>
      <c r="E438" t="s">
        <v>187</v>
      </c>
      <c r="F438" t="s">
        <v>183</v>
      </c>
      <c r="G438">
        <v>3</v>
      </c>
      <c r="H438">
        <v>2094.0518695948299</v>
      </c>
      <c r="I438">
        <v>1.4319809069212399E-3</v>
      </c>
      <c r="J438">
        <v>1.0645699118176899E-3</v>
      </c>
      <c r="K438">
        <v>9.7560975609756101E-2</v>
      </c>
    </row>
    <row r="439" spans="1:11">
      <c r="A439" t="s">
        <v>681</v>
      </c>
      <c r="B439">
        <v>2019</v>
      </c>
      <c r="C439" t="s">
        <v>177</v>
      </c>
      <c r="D439">
        <v>6</v>
      </c>
      <c r="E439" t="s">
        <v>187</v>
      </c>
      <c r="F439" t="s">
        <v>185</v>
      </c>
      <c r="G439">
        <v>292</v>
      </c>
      <c r="H439">
        <v>274043.79048271599</v>
      </c>
      <c r="I439">
        <v>0.13937947494033401</v>
      </c>
      <c r="J439">
        <v>0.13931783548648199</v>
      </c>
      <c r="K439">
        <v>3.5312355607717297E-2</v>
      </c>
    </row>
    <row r="440" spans="1:11">
      <c r="A440" t="s">
        <v>682</v>
      </c>
      <c r="B440">
        <v>2019</v>
      </c>
      <c r="C440" t="s">
        <v>177</v>
      </c>
      <c r="D440">
        <v>7</v>
      </c>
      <c r="E440" t="s">
        <v>178</v>
      </c>
      <c r="F440" t="s">
        <v>181</v>
      </c>
      <c r="G440">
        <v>184</v>
      </c>
      <c r="H440">
        <v>270519.04060737201</v>
      </c>
      <c r="I440">
        <v>0.67896678966789703</v>
      </c>
      <c r="J440">
        <v>0.676763172114765</v>
      </c>
      <c r="K440">
        <v>7.3131480695889303E-2</v>
      </c>
    </row>
    <row r="441" spans="1:11">
      <c r="A441" t="s">
        <v>683</v>
      </c>
      <c r="B441">
        <v>2019</v>
      </c>
      <c r="C441" t="s">
        <v>177</v>
      </c>
      <c r="D441">
        <v>7</v>
      </c>
      <c r="E441" t="s">
        <v>178</v>
      </c>
      <c r="F441" t="s">
        <v>183</v>
      </c>
      <c r="G441">
        <v>2</v>
      </c>
      <c r="H441">
        <v>3880.11610746927</v>
      </c>
      <c r="I441">
        <v>7.3800738007380098E-3</v>
      </c>
      <c r="J441">
        <v>9.7069680535934004E-3</v>
      </c>
      <c r="K441">
        <v>0.40532825880114198</v>
      </c>
    </row>
    <row r="442" spans="1:11">
      <c r="A442" t="s">
        <v>684</v>
      </c>
      <c r="B442">
        <v>2019</v>
      </c>
      <c r="C442" t="s">
        <v>177</v>
      </c>
      <c r="D442">
        <v>7</v>
      </c>
      <c r="E442" t="s">
        <v>178</v>
      </c>
      <c r="F442" t="s">
        <v>185</v>
      </c>
      <c r="G442">
        <v>85</v>
      </c>
      <c r="H442">
        <v>125325.668384681</v>
      </c>
      <c r="I442">
        <v>0.31365313653136501</v>
      </c>
      <c r="J442">
        <v>0.313529859831642</v>
      </c>
      <c r="K442">
        <v>8.2174308466981705E-2</v>
      </c>
    </row>
    <row r="443" spans="1:11">
      <c r="A443" t="s">
        <v>685</v>
      </c>
      <c r="B443">
        <v>2019</v>
      </c>
      <c r="C443" t="s">
        <v>177</v>
      </c>
      <c r="D443">
        <v>7</v>
      </c>
      <c r="E443" t="s">
        <v>187</v>
      </c>
      <c r="F443" t="s">
        <v>181</v>
      </c>
      <c r="G443">
        <v>2750</v>
      </c>
      <c r="H443">
        <v>2568555.3827397302</v>
      </c>
      <c r="I443">
        <v>0.70912841670964399</v>
      </c>
      <c r="J443">
        <v>0.70716088598450599</v>
      </c>
      <c r="K443">
        <v>0.131285157664873</v>
      </c>
    </row>
    <row r="444" spans="1:11">
      <c r="A444" t="s">
        <v>686</v>
      </c>
      <c r="B444">
        <v>2019</v>
      </c>
      <c r="C444" t="s">
        <v>177</v>
      </c>
      <c r="D444">
        <v>7</v>
      </c>
      <c r="E444" t="s">
        <v>187</v>
      </c>
      <c r="F444" t="s">
        <v>183</v>
      </c>
      <c r="G444">
        <v>3</v>
      </c>
      <c r="H444">
        <v>2270.67396296478</v>
      </c>
      <c r="I444">
        <v>7.7359463641052102E-4</v>
      </c>
      <c r="J444">
        <v>6.25149771822083E-4</v>
      </c>
      <c r="K444">
        <v>0.105789722945773</v>
      </c>
    </row>
    <row r="445" spans="1:11">
      <c r="A445" t="s">
        <v>687</v>
      </c>
      <c r="B445">
        <v>2019</v>
      </c>
      <c r="C445" t="s">
        <v>177</v>
      </c>
      <c r="D445">
        <v>7</v>
      </c>
      <c r="E445" t="s">
        <v>187</v>
      </c>
      <c r="F445" t="s">
        <v>185</v>
      </c>
      <c r="G445">
        <v>1125</v>
      </c>
      <c r="H445">
        <v>1061381.8801995299</v>
      </c>
      <c r="I445">
        <v>0.29009798865394498</v>
      </c>
      <c r="J445">
        <v>0.29221396424367202</v>
      </c>
      <c r="K445">
        <v>0.13676607787089101</v>
      </c>
    </row>
    <row r="446" spans="1:11">
      <c r="A446" t="s">
        <v>688</v>
      </c>
      <c r="B446">
        <v>2019</v>
      </c>
      <c r="C446" t="s">
        <v>177</v>
      </c>
      <c r="D446">
        <v>8</v>
      </c>
      <c r="E446" t="s">
        <v>178</v>
      </c>
      <c r="F446" t="s">
        <v>181</v>
      </c>
      <c r="G446">
        <v>99</v>
      </c>
      <c r="H446">
        <v>132443.11811903899</v>
      </c>
      <c r="I446">
        <v>0.46478873239436602</v>
      </c>
      <c r="J446">
        <v>0.46660890612536798</v>
      </c>
      <c r="K446">
        <v>3.5804360810534203E-2</v>
      </c>
    </row>
    <row r="447" spans="1:11">
      <c r="A447" t="s">
        <v>689</v>
      </c>
      <c r="B447">
        <v>2019</v>
      </c>
      <c r="C447" t="s">
        <v>177</v>
      </c>
      <c r="D447">
        <v>8</v>
      </c>
      <c r="E447" t="s">
        <v>178</v>
      </c>
      <c r="F447" t="s">
        <v>185</v>
      </c>
      <c r="G447">
        <v>114</v>
      </c>
      <c r="H447">
        <v>151398.69540059901</v>
      </c>
      <c r="I447">
        <v>0.53521126760563398</v>
      </c>
      <c r="J447">
        <v>0.53339109387463202</v>
      </c>
      <c r="K447">
        <v>9.9270031891313601E-2</v>
      </c>
    </row>
    <row r="448" spans="1:11">
      <c r="A448" t="s">
        <v>690</v>
      </c>
      <c r="B448">
        <v>2019</v>
      </c>
      <c r="C448" t="s">
        <v>177</v>
      </c>
      <c r="D448">
        <v>8</v>
      </c>
      <c r="E448" t="s">
        <v>187</v>
      </c>
      <c r="F448" t="s">
        <v>181</v>
      </c>
      <c r="G448">
        <v>827</v>
      </c>
      <c r="H448">
        <v>760746.93469556596</v>
      </c>
      <c r="I448">
        <v>0.58445229681978805</v>
      </c>
      <c r="J448">
        <v>0.57427589752640695</v>
      </c>
      <c r="K448">
        <v>3.8883639393457799E-2</v>
      </c>
    </row>
    <row r="449" spans="1:11">
      <c r="A449" t="s">
        <v>691</v>
      </c>
      <c r="B449">
        <v>2019</v>
      </c>
      <c r="C449" t="s">
        <v>177</v>
      </c>
      <c r="D449">
        <v>8</v>
      </c>
      <c r="E449" t="s">
        <v>187</v>
      </c>
      <c r="F449" t="s">
        <v>183</v>
      </c>
      <c r="G449">
        <v>2</v>
      </c>
      <c r="H449">
        <v>2461.2733442992599</v>
      </c>
      <c r="I449">
        <v>1.4134275618374601E-3</v>
      </c>
      <c r="J449">
        <v>1.85797654172726E-3</v>
      </c>
      <c r="K449">
        <v>0.11466966611413699</v>
      </c>
    </row>
    <row r="450" spans="1:11">
      <c r="A450" t="s">
        <v>692</v>
      </c>
      <c r="B450">
        <v>2019</v>
      </c>
      <c r="C450" t="s">
        <v>177</v>
      </c>
      <c r="D450">
        <v>8</v>
      </c>
      <c r="E450" t="s">
        <v>187</v>
      </c>
      <c r="F450" t="s">
        <v>185</v>
      </c>
      <c r="G450">
        <v>586</v>
      </c>
      <c r="H450">
        <v>561498.153436127</v>
      </c>
      <c r="I450">
        <v>0.41413427561837501</v>
      </c>
      <c r="J450">
        <v>0.42386612593186601</v>
      </c>
      <c r="K450">
        <v>7.2352752209007498E-2</v>
      </c>
    </row>
    <row r="451" spans="1:11">
      <c r="A451" t="s">
        <v>693</v>
      </c>
      <c r="B451">
        <v>2019</v>
      </c>
      <c r="C451" t="s">
        <v>177</v>
      </c>
      <c r="D451">
        <v>9</v>
      </c>
      <c r="E451" t="s">
        <v>178</v>
      </c>
      <c r="F451" t="s">
        <v>181</v>
      </c>
      <c r="G451">
        <v>74</v>
      </c>
      <c r="H451">
        <v>108526.144889196</v>
      </c>
      <c r="I451">
        <v>0.46540880503144699</v>
      </c>
      <c r="J451">
        <v>0.44278456417525403</v>
      </c>
      <c r="K451">
        <v>2.9338702562836199E-2</v>
      </c>
    </row>
    <row r="452" spans="1:11">
      <c r="A452" t="s">
        <v>694</v>
      </c>
      <c r="B452">
        <v>2019</v>
      </c>
      <c r="C452" t="s">
        <v>177</v>
      </c>
      <c r="D452">
        <v>9</v>
      </c>
      <c r="E452" t="s">
        <v>178</v>
      </c>
      <c r="F452" t="s">
        <v>185</v>
      </c>
      <c r="G452">
        <v>85</v>
      </c>
      <c r="H452">
        <v>136573.060615722</v>
      </c>
      <c r="I452">
        <v>0.53459119496855301</v>
      </c>
      <c r="J452">
        <v>0.55721543582474597</v>
      </c>
      <c r="K452">
        <v>8.9549068087698497E-2</v>
      </c>
    </row>
    <row r="453" spans="1:11">
      <c r="A453" t="s">
        <v>695</v>
      </c>
      <c r="B453">
        <v>2019</v>
      </c>
      <c r="C453" t="s">
        <v>177</v>
      </c>
      <c r="D453">
        <v>9</v>
      </c>
      <c r="E453" t="s">
        <v>187</v>
      </c>
      <c r="F453" t="s">
        <v>179</v>
      </c>
      <c r="G453">
        <v>1</v>
      </c>
      <c r="H453">
        <v>851.34390329401401</v>
      </c>
      <c r="I453">
        <v>6.7114093959731497E-4</v>
      </c>
      <c r="J453">
        <v>5.8848174345182296E-4</v>
      </c>
      <c r="K453">
        <v>6.3694267515923594E-2</v>
      </c>
    </row>
    <row r="454" spans="1:11">
      <c r="A454" t="s">
        <v>696</v>
      </c>
      <c r="B454">
        <v>2019</v>
      </c>
      <c r="C454" t="s">
        <v>177</v>
      </c>
      <c r="D454">
        <v>9</v>
      </c>
      <c r="E454" t="s">
        <v>187</v>
      </c>
      <c r="F454" t="s">
        <v>181</v>
      </c>
      <c r="G454">
        <v>631</v>
      </c>
      <c r="H454">
        <v>575904.92533992894</v>
      </c>
      <c r="I454">
        <v>0.42348993288590597</v>
      </c>
      <c r="J454">
        <v>0.39808769783307002</v>
      </c>
      <c r="K454">
        <v>2.9435911497685301E-2</v>
      </c>
    </row>
    <row r="455" spans="1:11">
      <c r="A455" t="s">
        <v>697</v>
      </c>
      <c r="B455">
        <v>2019</v>
      </c>
      <c r="C455" t="s">
        <v>177</v>
      </c>
      <c r="D455">
        <v>9</v>
      </c>
      <c r="E455" t="s">
        <v>187</v>
      </c>
      <c r="F455" t="s">
        <v>183</v>
      </c>
      <c r="G455">
        <v>1</v>
      </c>
      <c r="H455">
        <v>768.75083804907194</v>
      </c>
      <c r="I455">
        <v>6.7114093959731497E-4</v>
      </c>
      <c r="J455">
        <v>5.3139023102739304E-4</v>
      </c>
      <c r="K455">
        <v>3.5815770779067002E-2</v>
      </c>
    </row>
    <row r="456" spans="1:11">
      <c r="A456" t="s">
        <v>698</v>
      </c>
      <c r="B456">
        <v>2019</v>
      </c>
      <c r="C456" t="s">
        <v>177</v>
      </c>
      <c r="D456">
        <v>9</v>
      </c>
      <c r="E456" t="s">
        <v>187</v>
      </c>
      <c r="F456" t="s">
        <v>185</v>
      </c>
      <c r="G456">
        <v>857</v>
      </c>
      <c r="H456">
        <v>869153.50948590704</v>
      </c>
      <c r="I456">
        <v>0.57516778523489898</v>
      </c>
      <c r="J456">
        <v>0.60079243019245099</v>
      </c>
      <c r="K456">
        <v>0.11199618043013999</v>
      </c>
    </row>
    <row r="457" spans="1:11">
      <c r="A457" t="s">
        <v>699</v>
      </c>
      <c r="B457">
        <v>2019</v>
      </c>
      <c r="C457" t="s">
        <v>177</v>
      </c>
      <c r="D457">
        <v>10</v>
      </c>
      <c r="E457" t="s">
        <v>178</v>
      </c>
      <c r="F457" t="s">
        <v>181</v>
      </c>
      <c r="G457">
        <v>214</v>
      </c>
      <c r="H457">
        <v>299604.297264066</v>
      </c>
      <c r="I457">
        <v>0.74305555555555602</v>
      </c>
      <c r="J457">
        <v>0.73521231995351</v>
      </c>
      <c r="K457">
        <v>8.09943205202074E-2</v>
      </c>
    </row>
    <row r="458" spans="1:11">
      <c r="A458" t="s">
        <v>700</v>
      </c>
      <c r="B458">
        <v>2019</v>
      </c>
      <c r="C458" t="s">
        <v>177</v>
      </c>
      <c r="D458">
        <v>10</v>
      </c>
      <c r="E458" t="s">
        <v>178</v>
      </c>
      <c r="F458" t="s">
        <v>185</v>
      </c>
      <c r="G458">
        <v>74</v>
      </c>
      <c r="H458">
        <v>107902.88009527299</v>
      </c>
      <c r="I458">
        <v>0.25694444444444398</v>
      </c>
      <c r="J458">
        <v>0.26478768004649</v>
      </c>
      <c r="K458">
        <v>7.0750427009161301E-2</v>
      </c>
    </row>
    <row r="459" spans="1:11">
      <c r="A459" t="s">
        <v>701</v>
      </c>
      <c r="B459">
        <v>2019</v>
      </c>
      <c r="C459" t="s">
        <v>177</v>
      </c>
      <c r="D459">
        <v>10</v>
      </c>
      <c r="E459" t="s">
        <v>187</v>
      </c>
      <c r="F459" t="s">
        <v>181</v>
      </c>
      <c r="G459">
        <v>786</v>
      </c>
      <c r="H459">
        <v>754491.46300016798</v>
      </c>
      <c r="I459">
        <v>0.77591312931885503</v>
      </c>
      <c r="J459">
        <v>0.779890222903458</v>
      </c>
      <c r="K459">
        <v>3.85639069114109E-2</v>
      </c>
    </row>
    <row r="460" spans="1:11">
      <c r="A460" t="s">
        <v>702</v>
      </c>
      <c r="B460">
        <v>2019</v>
      </c>
      <c r="C460" t="s">
        <v>177</v>
      </c>
      <c r="D460">
        <v>10</v>
      </c>
      <c r="E460" t="s">
        <v>187</v>
      </c>
      <c r="F460" t="s">
        <v>185</v>
      </c>
      <c r="G460">
        <v>227</v>
      </c>
      <c r="H460">
        <v>212941.44081450801</v>
      </c>
      <c r="I460">
        <v>0.224086870681145</v>
      </c>
      <c r="J460">
        <v>0.220109777096542</v>
      </c>
      <c r="K460">
        <v>2.74389135707706E-2</v>
      </c>
    </row>
    <row r="461" spans="1:11">
      <c r="A461" t="s">
        <v>703</v>
      </c>
      <c r="B461">
        <v>2019</v>
      </c>
      <c r="C461" t="s">
        <v>177</v>
      </c>
      <c r="D461">
        <v>11</v>
      </c>
      <c r="E461" t="s">
        <v>178</v>
      </c>
      <c r="F461" t="s">
        <v>181</v>
      </c>
      <c r="G461">
        <v>261</v>
      </c>
      <c r="H461">
        <v>352544.07055329997</v>
      </c>
      <c r="I461">
        <v>0.81055900621118004</v>
      </c>
      <c r="J461">
        <v>0.80992807733927996</v>
      </c>
      <c r="K461">
        <v>9.5305934222717506E-2</v>
      </c>
    </row>
    <row r="462" spans="1:11">
      <c r="A462" t="s">
        <v>704</v>
      </c>
      <c r="B462">
        <v>2019</v>
      </c>
      <c r="C462" t="s">
        <v>177</v>
      </c>
      <c r="D462">
        <v>11</v>
      </c>
      <c r="E462" t="s">
        <v>178</v>
      </c>
      <c r="F462" t="s">
        <v>185</v>
      </c>
      <c r="G462">
        <v>61</v>
      </c>
      <c r="H462">
        <v>82734.172561142303</v>
      </c>
      <c r="I462">
        <v>0.18944099378882001</v>
      </c>
      <c r="J462">
        <v>0.19007192266072001</v>
      </c>
      <c r="K462">
        <v>5.4247653369234497E-2</v>
      </c>
    </row>
    <row r="463" spans="1:11">
      <c r="A463" t="s">
        <v>705</v>
      </c>
      <c r="B463">
        <v>2019</v>
      </c>
      <c r="C463" t="s">
        <v>177</v>
      </c>
      <c r="D463">
        <v>11</v>
      </c>
      <c r="E463" t="s">
        <v>187</v>
      </c>
      <c r="F463" t="s">
        <v>179</v>
      </c>
      <c r="G463">
        <v>1</v>
      </c>
      <c r="H463">
        <v>1058.46189767748</v>
      </c>
      <c r="I463">
        <v>1.07411385606874E-3</v>
      </c>
      <c r="J463">
        <v>1.2326788642188699E-3</v>
      </c>
      <c r="K463">
        <v>7.9190037075767702E-2</v>
      </c>
    </row>
    <row r="464" spans="1:11">
      <c r="A464" t="s">
        <v>706</v>
      </c>
      <c r="B464">
        <v>2019</v>
      </c>
      <c r="C464" t="s">
        <v>177</v>
      </c>
      <c r="D464">
        <v>11</v>
      </c>
      <c r="E464" t="s">
        <v>187</v>
      </c>
      <c r="F464" t="s">
        <v>181</v>
      </c>
      <c r="G464">
        <v>794</v>
      </c>
      <c r="H464">
        <v>728558.51117579895</v>
      </c>
      <c r="I464">
        <v>0.85284640171858195</v>
      </c>
      <c r="J464">
        <v>0.84847520732089898</v>
      </c>
      <c r="K464">
        <v>3.7238410217099199E-2</v>
      </c>
    </row>
    <row r="465" spans="1:11">
      <c r="A465" t="s">
        <v>707</v>
      </c>
      <c r="B465">
        <v>2019</v>
      </c>
      <c r="C465" t="s">
        <v>177</v>
      </c>
      <c r="D465">
        <v>11</v>
      </c>
      <c r="E465" t="s">
        <v>187</v>
      </c>
      <c r="F465" t="s">
        <v>185</v>
      </c>
      <c r="G465">
        <v>136</v>
      </c>
      <c r="H465">
        <v>129051.02911395</v>
      </c>
      <c r="I465">
        <v>0.14607948442534899</v>
      </c>
      <c r="J465">
        <v>0.150292113814882</v>
      </c>
      <c r="K465">
        <v>1.6629078964301901E-2</v>
      </c>
    </row>
    <row r="466" spans="1:11">
      <c r="A466" t="s">
        <v>708</v>
      </c>
      <c r="B466">
        <v>2019</v>
      </c>
      <c r="C466" t="s">
        <v>177</v>
      </c>
      <c r="D466">
        <v>12</v>
      </c>
      <c r="E466" t="s">
        <v>178</v>
      </c>
      <c r="F466" t="s">
        <v>181</v>
      </c>
      <c r="G466">
        <v>49</v>
      </c>
      <c r="H466">
        <v>65315.287809066103</v>
      </c>
      <c r="I466">
        <v>0.83050847457627097</v>
      </c>
      <c r="J466">
        <v>0.84749282458213704</v>
      </c>
      <c r="K466">
        <v>1.7657181168581299E-2</v>
      </c>
    </row>
    <row r="467" spans="1:11">
      <c r="A467" t="s">
        <v>709</v>
      </c>
      <c r="B467">
        <v>2019</v>
      </c>
      <c r="C467" t="s">
        <v>177</v>
      </c>
      <c r="D467">
        <v>12</v>
      </c>
      <c r="E467" t="s">
        <v>178</v>
      </c>
      <c r="F467" t="s">
        <v>185</v>
      </c>
      <c r="G467">
        <v>10</v>
      </c>
      <c r="H467">
        <v>11753.5509050201</v>
      </c>
      <c r="I467">
        <v>0.169491525423729</v>
      </c>
      <c r="J467">
        <v>0.15250717541786299</v>
      </c>
      <c r="K467">
        <v>7.7066408669523101E-3</v>
      </c>
    </row>
    <row r="468" spans="1:11">
      <c r="A468" t="s">
        <v>710</v>
      </c>
      <c r="B468">
        <v>2019</v>
      </c>
      <c r="C468" t="s">
        <v>177</v>
      </c>
      <c r="D468">
        <v>12</v>
      </c>
      <c r="E468" t="s">
        <v>187</v>
      </c>
      <c r="F468" t="s">
        <v>181</v>
      </c>
      <c r="G468">
        <v>302</v>
      </c>
      <c r="H468">
        <v>285411.13758550503</v>
      </c>
      <c r="I468">
        <v>0.84593837535014005</v>
      </c>
      <c r="J468">
        <v>0.86596602694096003</v>
      </c>
      <c r="K468">
        <v>1.45880623984275E-2</v>
      </c>
    </row>
    <row r="469" spans="1:11">
      <c r="A469" t="s">
        <v>711</v>
      </c>
      <c r="B469">
        <v>2019</v>
      </c>
      <c r="C469" t="s">
        <v>177</v>
      </c>
      <c r="D469">
        <v>12</v>
      </c>
      <c r="E469" t="s">
        <v>187</v>
      </c>
      <c r="F469" t="s">
        <v>185</v>
      </c>
      <c r="G469">
        <v>55</v>
      </c>
      <c r="H469">
        <v>44175.853943163696</v>
      </c>
      <c r="I469">
        <v>0.15406162464986001</v>
      </c>
      <c r="J469">
        <v>0.13403397305904</v>
      </c>
      <c r="K469">
        <v>5.6923510690309303E-3</v>
      </c>
    </row>
    <row r="470" spans="1:11">
      <c r="A470" t="s">
        <v>712</v>
      </c>
      <c r="B470">
        <v>2019</v>
      </c>
      <c r="C470" t="s">
        <v>177</v>
      </c>
      <c r="D470">
        <v>13</v>
      </c>
      <c r="E470" t="s">
        <v>178</v>
      </c>
      <c r="F470" t="s">
        <v>181</v>
      </c>
      <c r="G470">
        <v>354</v>
      </c>
      <c r="H470">
        <v>507995.93888306298</v>
      </c>
      <c r="I470">
        <v>0.76789587852494601</v>
      </c>
      <c r="J470">
        <v>0.76174235403151103</v>
      </c>
      <c r="K470">
        <v>0.137330426407717</v>
      </c>
    </row>
    <row r="471" spans="1:11">
      <c r="A471" t="s">
        <v>713</v>
      </c>
      <c r="B471">
        <v>2019</v>
      </c>
      <c r="C471" t="s">
        <v>177</v>
      </c>
      <c r="D471">
        <v>13</v>
      </c>
      <c r="E471" t="s">
        <v>178</v>
      </c>
      <c r="F471" t="s">
        <v>185</v>
      </c>
      <c r="G471">
        <v>107</v>
      </c>
      <c r="H471">
        <v>158890.88471877799</v>
      </c>
      <c r="I471">
        <v>0.23210412147505399</v>
      </c>
      <c r="J471">
        <v>0.238257645968489</v>
      </c>
      <c r="K471">
        <v>0.104182556867724</v>
      </c>
    </row>
    <row r="472" spans="1:11">
      <c r="A472" t="s">
        <v>714</v>
      </c>
      <c r="B472">
        <v>2019</v>
      </c>
      <c r="C472" t="s">
        <v>177</v>
      </c>
      <c r="D472">
        <v>13</v>
      </c>
      <c r="E472" t="s">
        <v>187</v>
      </c>
      <c r="F472" t="s">
        <v>179</v>
      </c>
      <c r="G472">
        <v>4</v>
      </c>
      <c r="H472">
        <v>3575.6443938348598</v>
      </c>
      <c r="I472">
        <v>1.95694716242661E-3</v>
      </c>
      <c r="J472">
        <v>1.9028440553704601E-3</v>
      </c>
      <c r="K472">
        <v>0.26751592356687898</v>
      </c>
    </row>
    <row r="473" spans="1:11">
      <c r="A473" t="s">
        <v>715</v>
      </c>
      <c r="B473">
        <v>2019</v>
      </c>
      <c r="C473" t="s">
        <v>177</v>
      </c>
      <c r="D473">
        <v>13</v>
      </c>
      <c r="E473" t="s">
        <v>187</v>
      </c>
      <c r="F473" t="s">
        <v>181</v>
      </c>
      <c r="G473">
        <v>1584</v>
      </c>
      <c r="H473">
        <v>1468295.04073559</v>
      </c>
      <c r="I473">
        <v>0.77495107632093896</v>
      </c>
      <c r="J473">
        <v>0.78137985270877997</v>
      </c>
      <c r="K473">
        <v>7.5048156335999497E-2</v>
      </c>
    </row>
    <row r="474" spans="1:11">
      <c r="A474" t="s">
        <v>716</v>
      </c>
      <c r="B474">
        <v>2019</v>
      </c>
      <c r="C474" t="s">
        <v>177</v>
      </c>
      <c r="D474">
        <v>13</v>
      </c>
      <c r="E474" t="s">
        <v>187</v>
      </c>
      <c r="F474" t="s">
        <v>185</v>
      </c>
      <c r="G474">
        <v>456</v>
      </c>
      <c r="H474">
        <v>407234.63815925102</v>
      </c>
      <c r="I474">
        <v>0.22309197651663401</v>
      </c>
      <c r="J474">
        <v>0.21671730323584901</v>
      </c>
      <c r="K474">
        <v>5.2474877584816303E-2</v>
      </c>
    </row>
    <row r="475" spans="1:11">
      <c r="A475" t="s">
        <v>717</v>
      </c>
      <c r="B475">
        <v>2019</v>
      </c>
      <c r="C475" t="s">
        <v>177</v>
      </c>
      <c r="D475">
        <v>14</v>
      </c>
      <c r="E475" t="s">
        <v>178</v>
      </c>
      <c r="F475" t="s">
        <v>181</v>
      </c>
      <c r="G475">
        <v>166</v>
      </c>
      <c r="H475">
        <v>213752.49955419899</v>
      </c>
      <c r="I475">
        <v>0.72173913043478299</v>
      </c>
      <c r="J475">
        <v>0.69970780907921504</v>
      </c>
      <c r="K475">
        <v>5.7785347603439598E-2</v>
      </c>
    </row>
    <row r="476" spans="1:11">
      <c r="A476" t="s">
        <v>718</v>
      </c>
      <c r="B476">
        <v>2019</v>
      </c>
      <c r="C476" t="s">
        <v>177</v>
      </c>
      <c r="D476">
        <v>14</v>
      </c>
      <c r="E476" t="s">
        <v>178</v>
      </c>
      <c r="F476" t="s">
        <v>183</v>
      </c>
      <c r="G476">
        <v>1</v>
      </c>
      <c r="H476">
        <v>1208.7953936414999</v>
      </c>
      <c r="I476">
        <v>4.3478260869565201E-3</v>
      </c>
      <c r="J476">
        <v>3.9569295249129001E-3</v>
      </c>
      <c r="K476">
        <v>0.12627429658828301</v>
      </c>
    </row>
    <row r="477" spans="1:11">
      <c r="A477" t="s">
        <v>719</v>
      </c>
      <c r="B477">
        <v>2019</v>
      </c>
      <c r="C477" t="s">
        <v>177</v>
      </c>
      <c r="D477">
        <v>14</v>
      </c>
      <c r="E477" t="s">
        <v>178</v>
      </c>
      <c r="F477" t="s">
        <v>185</v>
      </c>
      <c r="G477">
        <v>63</v>
      </c>
      <c r="H477">
        <v>90526.934253843006</v>
      </c>
      <c r="I477">
        <v>0.27391304347826101</v>
      </c>
      <c r="J477">
        <v>0.29633526139587202</v>
      </c>
      <c r="K477">
        <v>5.9357259497008E-2</v>
      </c>
    </row>
    <row r="478" spans="1:11">
      <c r="A478" t="s">
        <v>720</v>
      </c>
      <c r="B478">
        <v>2019</v>
      </c>
      <c r="C478" t="s">
        <v>177</v>
      </c>
      <c r="D478">
        <v>14</v>
      </c>
      <c r="E478" t="s">
        <v>187</v>
      </c>
      <c r="F478" t="s">
        <v>179</v>
      </c>
      <c r="G478">
        <v>1</v>
      </c>
      <c r="H478">
        <v>780.18680092914099</v>
      </c>
      <c r="I478">
        <v>7.5987841945288797E-4</v>
      </c>
      <c r="J478">
        <v>6.3790815992586104E-4</v>
      </c>
      <c r="K478">
        <v>5.8370567544443398E-2</v>
      </c>
    </row>
    <row r="479" spans="1:11">
      <c r="A479" t="s">
        <v>721</v>
      </c>
      <c r="B479">
        <v>2019</v>
      </c>
      <c r="C479" t="s">
        <v>177</v>
      </c>
      <c r="D479">
        <v>14</v>
      </c>
      <c r="E479" t="s">
        <v>187</v>
      </c>
      <c r="F479" t="s">
        <v>181</v>
      </c>
      <c r="G479">
        <v>1000</v>
      </c>
      <c r="H479">
        <v>924343.46634511999</v>
      </c>
      <c r="I479">
        <v>0.75987841945288803</v>
      </c>
      <c r="J479">
        <v>0.75577571814017597</v>
      </c>
      <c r="K479">
        <v>4.7245458879759498E-2</v>
      </c>
    </row>
    <row r="480" spans="1:11">
      <c r="A480" t="s">
        <v>722</v>
      </c>
      <c r="B480">
        <v>2019</v>
      </c>
      <c r="C480" t="s">
        <v>177</v>
      </c>
      <c r="D480">
        <v>14</v>
      </c>
      <c r="E480" t="s">
        <v>187</v>
      </c>
      <c r="F480" t="s">
        <v>185</v>
      </c>
      <c r="G480">
        <v>315</v>
      </c>
      <c r="H480">
        <v>297915.727663589</v>
      </c>
      <c r="I480">
        <v>0.23936170212766</v>
      </c>
      <c r="J480">
        <v>0.243586373699898</v>
      </c>
      <c r="K480">
        <v>3.83884126615597E-2</v>
      </c>
    </row>
    <row r="481" spans="1:11">
      <c r="A481" t="s">
        <v>723</v>
      </c>
      <c r="B481">
        <v>2019</v>
      </c>
      <c r="C481" t="s">
        <v>177</v>
      </c>
      <c r="D481">
        <v>15</v>
      </c>
      <c r="E481" t="s">
        <v>178</v>
      </c>
      <c r="F481" t="s">
        <v>181</v>
      </c>
      <c r="G481">
        <v>211</v>
      </c>
      <c r="H481">
        <v>271842.33976273698</v>
      </c>
      <c r="I481">
        <v>0.74822695035460995</v>
      </c>
      <c r="J481">
        <v>0.75584192874999501</v>
      </c>
      <c r="K481">
        <v>7.3489218274797305E-2</v>
      </c>
    </row>
    <row r="482" spans="1:11">
      <c r="A482" t="s">
        <v>724</v>
      </c>
      <c r="B482">
        <v>2019</v>
      </c>
      <c r="C482" t="s">
        <v>177</v>
      </c>
      <c r="D482">
        <v>15</v>
      </c>
      <c r="E482" t="s">
        <v>178</v>
      </c>
      <c r="F482" t="s">
        <v>185</v>
      </c>
      <c r="G482">
        <v>71</v>
      </c>
      <c r="H482">
        <v>87812.674629369198</v>
      </c>
      <c r="I482">
        <v>0.25177304964538999</v>
      </c>
      <c r="J482">
        <v>0.24415807125000499</v>
      </c>
      <c r="K482">
        <v>5.7577556978635001E-2</v>
      </c>
    </row>
    <row r="483" spans="1:11">
      <c r="A483" t="s">
        <v>725</v>
      </c>
      <c r="B483">
        <v>2019</v>
      </c>
      <c r="C483" t="s">
        <v>177</v>
      </c>
      <c r="D483">
        <v>15</v>
      </c>
      <c r="E483" t="s">
        <v>187</v>
      </c>
      <c r="F483" t="s">
        <v>179</v>
      </c>
      <c r="G483">
        <v>2</v>
      </c>
      <c r="H483">
        <v>1650.5906423566</v>
      </c>
      <c r="I483">
        <v>9.7751710654936505E-4</v>
      </c>
      <c r="J483">
        <v>9.1490277309213902E-4</v>
      </c>
      <c r="K483">
        <v>0.123490826124156</v>
      </c>
    </row>
    <row r="484" spans="1:11">
      <c r="A484" t="s">
        <v>726</v>
      </c>
      <c r="B484">
        <v>2019</v>
      </c>
      <c r="C484" t="s">
        <v>177</v>
      </c>
      <c r="D484">
        <v>15</v>
      </c>
      <c r="E484" t="s">
        <v>187</v>
      </c>
      <c r="F484" t="s">
        <v>181</v>
      </c>
      <c r="G484">
        <v>1536</v>
      </c>
      <c r="H484">
        <v>1334415.4939611701</v>
      </c>
      <c r="I484">
        <v>0.75073313782991202</v>
      </c>
      <c r="J484">
        <v>0.73965064659468105</v>
      </c>
      <c r="K484">
        <v>6.8205244742777699E-2</v>
      </c>
    </row>
    <row r="485" spans="1:11">
      <c r="A485" t="s">
        <v>727</v>
      </c>
      <c r="B485">
        <v>2019</v>
      </c>
      <c r="C485" t="s">
        <v>177</v>
      </c>
      <c r="D485">
        <v>15</v>
      </c>
      <c r="E485" t="s">
        <v>187</v>
      </c>
      <c r="F485" t="s">
        <v>183</v>
      </c>
      <c r="G485">
        <v>1</v>
      </c>
      <c r="H485">
        <v>358.32683690882402</v>
      </c>
      <c r="I485">
        <v>4.8875855327468198E-4</v>
      </c>
      <c r="J485">
        <v>1.9861630639875501E-4</v>
      </c>
      <c r="K485">
        <v>1.66942931565238E-2</v>
      </c>
    </row>
    <row r="486" spans="1:11">
      <c r="A486" t="s">
        <v>728</v>
      </c>
      <c r="B486">
        <v>2019</v>
      </c>
      <c r="C486" t="s">
        <v>177</v>
      </c>
      <c r="D486">
        <v>15</v>
      </c>
      <c r="E486" t="s">
        <v>187</v>
      </c>
      <c r="F486" t="s">
        <v>185</v>
      </c>
      <c r="G486">
        <v>507</v>
      </c>
      <c r="H486">
        <v>467691.491256006</v>
      </c>
      <c r="I486">
        <v>0.24780058651026399</v>
      </c>
      <c r="J486">
        <v>0.25923583432582797</v>
      </c>
      <c r="K486">
        <v>6.0265143117619102E-2</v>
      </c>
    </row>
    <row r="487" spans="1:11">
      <c r="A487" t="s">
        <v>729</v>
      </c>
      <c r="B487">
        <v>2019</v>
      </c>
      <c r="C487" t="s">
        <v>177</v>
      </c>
      <c r="D487">
        <v>16</v>
      </c>
      <c r="E487" t="s">
        <v>178</v>
      </c>
      <c r="F487" t="s">
        <v>179</v>
      </c>
      <c r="G487">
        <v>2</v>
      </c>
      <c r="H487">
        <v>2460.5296979290401</v>
      </c>
      <c r="I487">
        <v>4.8309178743961402E-3</v>
      </c>
      <c r="J487">
        <v>4.5140530037191401E-3</v>
      </c>
      <c r="K487">
        <v>1</v>
      </c>
    </row>
    <row r="488" spans="1:11">
      <c r="A488" t="s">
        <v>730</v>
      </c>
      <c r="B488">
        <v>2019</v>
      </c>
      <c r="C488" t="s">
        <v>177</v>
      </c>
      <c r="D488">
        <v>16</v>
      </c>
      <c r="E488" t="s">
        <v>178</v>
      </c>
      <c r="F488" t="s">
        <v>181</v>
      </c>
      <c r="G488">
        <v>319</v>
      </c>
      <c r="H488">
        <v>420421.38003091299</v>
      </c>
      <c r="I488">
        <v>0.770531400966184</v>
      </c>
      <c r="J488">
        <v>0.77129912106064702</v>
      </c>
      <c r="K488">
        <v>0.113655726298742</v>
      </c>
    </row>
    <row r="489" spans="1:11">
      <c r="A489" t="s">
        <v>731</v>
      </c>
      <c r="B489">
        <v>2019</v>
      </c>
      <c r="C489" t="s">
        <v>177</v>
      </c>
      <c r="D489">
        <v>16</v>
      </c>
      <c r="E489" t="s">
        <v>178</v>
      </c>
      <c r="F489" t="s">
        <v>183</v>
      </c>
      <c r="G489">
        <v>1</v>
      </c>
      <c r="H489">
        <v>1190.5788860947</v>
      </c>
      <c r="I489">
        <v>2.4154589371980701E-3</v>
      </c>
      <c r="J489">
        <v>2.1842191953479698E-3</v>
      </c>
      <c r="K489">
        <v>0.124371347016447</v>
      </c>
    </row>
    <row r="490" spans="1:11">
      <c r="A490" t="s">
        <v>732</v>
      </c>
      <c r="B490">
        <v>2019</v>
      </c>
      <c r="C490" t="s">
        <v>177</v>
      </c>
      <c r="D490">
        <v>16</v>
      </c>
      <c r="E490" t="s">
        <v>178</v>
      </c>
      <c r="F490" t="s">
        <v>185</v>
      </c>
      <c r="G490">
        <v>92</v>
      </c>
      <c r="H490">
        <v>121009.657275199</v>
      </c>
      <c r="I490">
        <v>0.22222222222222199</v>
      </c>
      <c r="J490">
        <v>0.22200260674028599</v>
      </c>
      <c r="K490">
        <v>7.9344359639827805E-2</v>
      </c>
    </row>
    <row r="491" spans="1:11">
      <c r="A491" t="s">
        <v>733</v>
      </c>
      <c r="B491">
        <v>2019</v>
      </c>
      <c r="C491" t="s">
        <v>177</v>
      </c>
      <c r="D491">
        <v>16</v>
      </c>
      <c r="E491" t="s">
        <v>187</v>
      </c>
      <c r="F491" t="s">
        <v>179</v>
      </c>
      <c r="G491">
        <v>1</v>
      </c>
      <c r="H491">
        <v>1016.5300337839</v>
      </c>
      <c r="I491">
        <v>2.9976019184652298E-4</v>
      </c>
      <c r="J491">
        <v>3.4325718458740902E-4</v>
      </c>
      <c r="K491">
        <v>7.6052856735431107E-2</v>
      </c>
    </row>
    <row r="492" spans="1:11">
      <c r="A492" t="s">
        <v>734</v>
      </c>
      <c r="B492">
        <v>2019</v>
      </c>
      <c r="C492" t="s">
        <v>177</v>
      </c>
      <c r="D492">
        <v>16</v>
      </c>
      <c r="E492" t="s">
        <v>187</v>
      </c>
      <c r="F492" t="s">
        <v>181</v>
      </c>
      <c r="G492">
        <v>2708</v>
      </c>
      <c r="H492">
        <v>2388305.5478117098</v>
      </c>
      <c r="I492">
        <v>0.81175059952038398</v>
      </c>
      <c r="J492">
        <v>0.80647202840109899</v>
      </c>
      <c r="K492">
        <v>0.12207214705330099</v>
      </c>
    </row>
    <row r="493" spans="1:11">
      <c r="A493" t="s">
        <v>735</v>
      </c>
      <c r="B493">
        <v>2019</v>
      </c>
      <c r="C493" t="s">
        <v>177</v>
      </c>
      <c r="D493">
        <v>16</v>
      </c>
      <c r="E493" t="s">
        <v>187</v>
      </c>
      <c r="F493" t="s">
        <v>183</v>
      </c>
      <c r="G493">
        <v>4</v>
      </c>
      <c r="H493">
        <v>5045.8009551948198</v>
      </c>
      <c r="I493">
        <v>1.19904076738609E-3</v>
      </c>
      <c r="J493">
        <v>1.7038428499957499E-3</v>
      </c>
      <c r="K493">
        <v>0.23508169547714899</v>
      </c>
    </row>
    <row r="494" spans="1:11">
      <c r="A494" t="s">
        <v>736</v>
      </c>
      <c r="B494">
        <v>2019</v>
      </c>
      <c r="C494" t="s">
        <v>177</v>
      </c>
      <c r="D494">
        <v>16</v>
      </c>
      <c r="E494" t="s">
        <v>187</v>
      </c>
      <c r="F494" t="s">
        <v>185</v>
      </c>
      <c r="G494">
        <v>623</v>
      </c>
      <c r="H494">
        <v>567056.03139583999</v>
      </c>
      <c r="I494">
        <v>0.186750599520384</v>
      </c>
      <c r="J494">
        <v>0.19148087156431701</v>
      </c>
      <c r="K494">
        <v>7.30689215576798E-2</v>
      </c>
    </row>
    <row r="495" spans="1:11">
      <c r="A495" t="s">
        <v>737</v>
      </c>
      <c r="B495">
        <v>2019</v>
      </c>
      <c r="C495" t="s">
        <v>177</v>
      </c>
      <c r="D495">
        <v>17</v>
      </c>
      <c r="E495" t="s">
        <v>178</v>
      </c>
      <c r="F495" t="s">
        <v>181</v>
      </c>
      <c r="G495">
        <v>261</v>
      </c>
      <c r="H495">
        <v>359298.491315833</v>
      </c>
      <c r="I495">
        <v>0.62891566265060195</v>
      </c>
      <c r="J495">
        <v>0.64589795049565202</v>
      </c>
      <c r="K495">
        <v>9.7131908433250105E-2</v>
      </c>
    </row>
    <row r="496" spans="1:11">
      <c r="A496" t="s">
        <v>738</v>
      </c>
      <c r="B496">
        <v>2019</v>
      </c>
      <c r="C496" t="s">
        <v>177</v>
      </c>
      <c r="D496">
        <v>17</v>
      </c>
      <c r="E496" t="s">
        <v>178</v>
      </c>
      <c r="F496" t="s">
        <v>183</v>
      </c>
      <c r="G496">
        <v>1</v>
      </c>
      <c r="H496">
        <v>949.86075065478497</v>
      </c>
      <c r="I496">
        <v>2.4096385542168699E-3</v>
      </c>
      <c r="J496">
        <v>1.7075304431626299E-3</v>
      </c>
      <c r="K496">
        <v>9.9225227674323804E-2</v>
      </c>
    </row>
    <row r="497" spans="1:11">
      <c r="A497" t="s">
        <v>739</v>
      </c>
      <c r="B497">
        <v>2019</v>
      </c>
      <c r="C497" t="s">
        <v>177</v>
      </c>
      <c r="D497">
        <v>17</v>
      </c>
      <c r="E497" t="s">
        <v>178</v>
      </c>
      <c r="F497" t="s">
        <v>185</v>
      </c>
      <c r="G497">
        <v>153</v>
      </c>
      <c r="H497">
        <v>196029.13889026901</v>
      </c>
      <c r="I497">
        <v>0.368674698795181</v>
      </c>
      <c r="J497">
        <v>0.35239451906118602</v>
      </c>
      <c r="K497">
        <v>0.12853359679073401</v>
      </c>
    </row>
    <row r="498" spans="1:11">
      <c r="A498" t="s">
        <v>740</v>
      </c>
      <c r="B498">
        <v>2019</v>
      </c>
      <c r="C498" t="s">
        <v>177</v>
      </c>
      <c r="D498">
        <v>17</v>
      </c>
      <c r="E498" t="s">
        <v>187</v>
      </c>
      <c r="F498" t="s">
        <v>179</v>
      </c>
      <c r="G498">
        <v>1</v>
      </c>
      <c r="H498">
        <v>786.54011364028997</v>
      </c>
      <c r="I498">
        <v>2.3849272597185799E-4</v>
      </c>
      <c r="J498">
        <v>2.0947929336102901E-4</v>
      </c>
      <c r="K498">
        <v>5.8845897899039802E-2</v>
      </c>
    </row>
    <row r="499" spans="1:11">
      <c r="A499" t="s">
        <v>741</v>
      </c>
      <c r="B499">
        <v>2019</v>
      </c>
      <c r="C499" t="s">
        <v>177</v>
      </c>
      <c r="D499">
        <v>17</v>
      </c>
      <c r="E499" t="s">
        <v>187</v>
      </c>
      <c r="F499" t="s">
        <v>181</v>
      </c>
      <c r="G499">
        <v>2635</v>
      </c>
      <c r="H499">
        <v>2342641.7480315901</v>
      </c>
      <c r="I499">
        <v>0.62842833293584499</v>
      </c>
      <c r="J499">
        <v>0.62391597003803101</v>
      </c>
      <c r="K499">
        <v>0.11973815838636601</v>
      </c>
    </row>
    <row r="500" spans="1:11">
      <c r="A500" t="s">
        <v>742</v>
      </c>
      <c r="B500">
        <v>2019</v>
      </c>
      <c r="C500" t="s">
        <v>177</v>
      </c>
      <c r="D500">
        <v>17</v>
      </c>
      <c r="E500" t="s">
        <v>187</v>
      </c>
      <c r="F500" t="s">
        <v>183</v>
      </c>
      <c r="G500">
        <v>3</v>
      </c>
      <c r="H500">
        <v>2540.0544219175099</v>
      </c>
      <c r="I500">
        <v>7.1547817791557395E-4</v>
      </c>
      <c r="J500">
        <v>6.7649290376203103E-4</v>
      </c>
      <c r="K500">
        <v>0.11834004262372699</v>
      </c>
    </row>
    <row r="501" spans="1:11">
      <c r="A501" t="s">
        <v>743</v>
      </c>
      <c r="B501">
        <v>2019</v>
      </c>
      <c r="C501" t="s">
        <v>177</v>
      </c>
      <c r="D501">
        <v>17</v>
      </c>
      <c r="E501" t="s">
        <v>187</v>
      </c>
      <c r="F501" t="s">
        <v>185</v>
      </c>
      <c r="G501">
        <v>1554</v>
      </c>
      <c r="H501">
        <v>1408770.8539448399</v>
      </c>
      <c r="I501">
        <v>0.37061769616026702</v>
      </c>
      <c r="J501">
        <v>0.37519805776484599</v>
      </c>
      <c r="K501">
        <v>0.18152944562859999</v>
      </c>
    </row>
    <row r="502" spans="1:11">
      <c r="A502" t="s">
        <v>744</v>
      </c>
      <c r="B502">
        <v>2019</v>
      </c>
      <c r="C502" t="s">
        <v>177</v>
      </c>
      <c r="D502">
        <v>18</v>
      </c>
      <c r="E502" t="s">
        <v>178</v>
      </c>
      <c r="F502" t="s">
        <v>181</v>
      </c>
      <c r="G502">
        <v>150</v>
      </c>
      <c r="H502">
        <v>204691.08822877501</v>
      </c>
      <c r="I502">
        <v>0.6</v>
      </c>
      <c r="J502">
        <v>0.58527075543650098</v>
      </c>
      <c r="K502">
        <v>5.5335706994279699E-2</v>
      </c>
    </row>
    <row r="503" spans="1:11">
      <c r="A503" t="s">
        <v>745</v>
      </c>
      <c r="B503">
        <v>2019</v>
      </c>
      <c r="C503" t="s">
        <v>177</v>
      </c>
      <c r="D503">
        <v>18</v>
      </c>
      <c r="E503" t="s">
        <v>178</v>
      </c>
      <c r="F503" t="s">
        <v>183</v>
      </c>
      <c r="G503">
        <v>1</v>
      </c>
      <c r="H503">
        <v>1325.9015135852401</v>
      </c>
      <c r="I503">
        <v>4.0000000000000001E-3</v>
      </c>
      <c r="J503">
        <v>3.7911341778745101E-3</v>
      </c>
      <c r="K503">
        <v>0.13850754383580299</v>
      </c>
    </row>
    <row r="504" spans="1:11">
      <c r="A504" t="s">
        <v>746</v>
      </c>
      <c r="B504">
        <v>2019</v>
      </c>
      <c r="C504" t="s">
        <v>177</v>
      </c>
      <c r="D504">
        <v>18</v>
      </c>
      <c r="E504" t="s">
        <v>178</v>
      </c>
      <c r="F504" t="s">
        <v>185</v>
      </c>
      <c r="G504">
        <v>99</v>
      </c>
      <c r="H504">
        <v>143720.43746962101</v>
      </c>
      <c r="I504">
        <v>0.39600000000000002</v>
      </c>
      <c r="J504">
        <v>0.410938110385624</v>
      </c>
      <c r="K504">
        <v>9.42355042973929E-2</v>
      </c>
    </row>
    <row r="505" spans="1:11">
      <c r="A505" t="s">
        <v>747</v>
      </c>
      <c r="B505">
        <v>2019</v>
      </c>
      <c r="C505" t="s">
        <v>177</v>
      </c>
      <c r="D505">
        <v>18</v>
      </c>
      <c r="E505" t="s">
        <v>187</v>
      </c>
      <c r="F505" t="s">
        <v>179</v>
      </c>
      <c r="G505">
        <v>2</v>
      </c>
      <c r="H505">
        <v>1872.9565872468299</v>
      </c>
      <c r="I505">
        <v>1.29954515919428E-3</v>
      </c>
      <c r="J505">
        <v>1.31901211898313E-3</v>
      </c>
      <c r="K505">
        <v>0.14012738853503201</v>
      </c>
    </row>
    <row r="506" spans="1:11">
      <c r="A506" t="s">
        <v>748</v>
      </c>
      <c r="B506">
        <v>2019</v>
      </c>
      <c r="C506" t="s">
        <v>177</v>
      </c>
      <c r="D506">
        <v>18</v>
      </c>
      <c r="E506" t="s">
        <v>187</v>
      </c>
      <c r="F506" t="s">
        <v>181</v>
      </c>
      <c r="G506">
        <v>976</v>
      </c>
      <c r="H506">
        <v>898580.78330140898</v>
      </c>
      <c r="I506">
        <v>0.63417803768681003</v>
      </c>
      <c r="J506">
        <v>0.632817093108475</v>
      </c>
      <c r="K506">
        <v>4.5928665039925598E-2</v>
      </c>
    </row>
    <row r="507" spans="1:11">
      <c r="A507" t="s">
        <v>749</v>
      </c>
      <c r="B507">
        <v>2019</v>
      </c>
      <c r="C507" t="s">
        <v>177</v>
      </c>
      <c r="D507">
        <v>18</v>
      </c>
      <c r="E507" t="s">
        <v>187</v>
      </c>
      <c r="F507" t="s">
        <v>183</v>
      </c>
      <c r="G507">
        <v>3</v>
      </c>
      <c r="H507">
        <v>1850.08466148669</v>
      </c>
      <c r="I507">
        <v>1.9493177387914201E-3</v>
      </c>
      <c r="J507">
        <v>1.30290477967397E-3</v>
      </c>
      <c r="K507">
        <v>8.6194648354250503E-2</v>
      </c>
    </row>
    <row r="508" spans="1:11">
      <c r="A508" t="s">
        <v>750</v>
      </c>
      <c r="B508">
        <v>2019</v>
      </c>
      <c r="C508" t="s">
        <v>177</v>
      </c>
      <c r="D508">
        <v>18</v>
      </c>
      <c r="E508" t="s">
        <v>187</v>
      </c>
      <c r="F508" t="s">
        <v>185</v>
      </c>
      <c r="G508">
        <v>558</v>
      </c>
      <c r="H508">
        <v>517665.37837936502</v>
      </c>
      <c r="I508">
        <v>0.36257309941520499</v>
      </c>
      <c r="J508">
        <v>0.36456098999286801</v>
      </c>
      <c r="K508">
        <v>6.6704609124462494E-2</v>
      </c>
    </row>
    <row r="509" spans="1:11">
      <c r="A509" t="s">
        <v>751</v>
      </c>
      <c r="B509">
        <v>2019</v>
      </c>
      <c r="C509" t="s">
        <v>177</v>
      </c>
      <c r="D509">
        <v>20</v>
      </c>
      <c r="E509" t="s">
        <v>178</v>
      </c>
      <c r="F509" t="s">
        <v>181</v>
      </c>
      <c r="G509">
        <v>9</v>
      </c>
      <c r="H509">
        <v>12175.132936817599</v>
      </c>
      <c r="I509">
        <v>0.81818181818181801</v>
      </c>
      <c r="J509">
        <v>0.74921931299543598</v>
      </c>
      <c r="K509">
        <v>3.2913967805728401E-3</v>
      </c>
    </row>
    <row r="510" spans="1:11">
      <c r="A510" t="s">
        <v>752</v>
      </c>
      <c r="B510">
        <v>2019</v>
      </c>
      <c r="C510" t="s">
        <v>177</v>
      </c>
      <c r="D510">
        <v>20</v>
      </c>
      <c r="E510" t="s">
        <v>178</v>
      </c>
      <c r="F510" t="s">
        <v>185</v>
      </c>
      <c r="G510">
        <v>2</v>
      </c>
      <c r="H510">
        <v>4075.29297404218</v>
      </c>
      <c r="I510">
        <v>0.18181818181818199</v>
      </c>
      <c r="J510">
        <v>0.25078068700456402</v>
      </c>
      <c r="K510">
        <v>2.6721132730316201E-3</v>
      </c>
    </row>
    <row r="511" spans="1:11">
      <c r="A511" t="s">
        <v>753</v>
      </c>
      <c r="B511">
        <v>2019</v>
      </c>
      <c r="C511" t="s">
        <v>177</v>
      </c>
      <c r="D511">
        <v>20</v>
      </c>
      <c r="E511" t="s">
        <v>187</v>
      </c>
      <c r="F511" t="s">
        <v>181</v>
      </c>
      <c r="G511">
        <v>35</v>
      </c>
      <c r="H511">
        <v>29713.1728875033</v>
      </c>
      <c r="I511">
        <v>0.92105263157894701</v>
      </c>
      <c r="J511">
        <v>0.92441492726122698</v>
      </c>
      <c r="K511">
        <v>1.51871305305422E-3</v>
      </c>
    </row>
    <row r="512" spans="1:11">
      <c r="A512" t="s">
        <v>754</v>
      </c>
      <c r="B512">
        <v>2019</v>
      </c>
      <c r="C512" t="s">
        <v>177</v>
      </c>
      <c r="D512">
        <v>20</v>
      </c>
      <c r="E512" t="s">
        <v>187</v>
      </c>
      <c r="F512" t="s">
        <v>185</v>
      </c>
      <c r="G512">
        <v>3</v>
      </c>
      <c r="H512">
        <v>2429.5067807435098</v>
      </c>
      <c r="I512">
        <v>7.8947368421052599E-2</v>
      </c>
      <c r="J512">
        <v>7.5585072738772893E-2</v>
      </c>
      <c r="K512">
        <v>3.1305802347083802E-4</v>
      </c>
    </row>
    <row r="513" spans="1:11">
      <c r="A513" t="s">
        <v>755</v>
      </c>
      <c r="B513">
        <v>2019</v>
      </c>
      <c r="C513" t="s">
        <v>177</v>
      </c>
      <c r="D513">
        <v>21</v>
      </c>
      <c r="E513" t="s">
        <v>178</v>
      </c>
      <c r="F513" t="s">
        <v>181</v>
      </c>
      <c r="G513">
        <v>23</v>
      </c>
      <c r="H513">
        <v>27981.8567710016</v>
      </c>
      <c r="I513">
        <v>0.85185185185185197</v>
      </c>
      <c r="J513">
        <v>0.85684118256434805</v>
      </c>
      <c r="K513">
        <v>7.5645492963790804E-3</v>
      </c>
    </row>
    <row r="514" spans="1:11">
      <c r="A514" t="s">
        <v>756</v>
      </c>
      <c r="B514">
        <v>2019</v>
      </c>
      <c r="C514" t="s">
        <v>177</v>
      </c>
      <c r="D514">
        <v>21</v>
      </c>
      <c r="E514" t="s">
        <v>178</v>
      </c>
      <c r="F514" t="s">
        <v>185</v>
      </c>
      <c r="G514">
        <v>4</v>
      </c>
      <c r="H514">
        <v>4675.1365439762203</v>
      </c>
      <c r="I514">
        <v>0.148148148148148</v>
      </c>
      <c r="J514">
        <v>0.14315881743565201</v>
      </c>
      <c r="K514">
        <v>3.06542241060109E-3</v>
      </c>
    </row>
    <row r="515" spans="1:11">
      <c r="A515" t="s">
        <v>757</v>
      </c>
      <c r="B515">
        <v>2019</v>
      </c>
      <c r="C515" t="s">
        <v>177</v>
      </c>
      <c r="D515">
        <v>21</v>
      </c>
      <c r="E515" t="s">
        <v>187</v>
      </c>
      <c r="F515" t="s">
        <v>181</v>
      </c>
      <c r="G515">
        <v>29</v>
      </c>
      <c r="H515">
        <v>25043.488044808499</v>
      </c>
      <c r="I515">
        <v>0.82857142857142896</v>
      </c>
      <c r="J515">
        <v>0.784406590782456</v>
      </c>
      <c r="K515">
        <v>1.2800340216663399E-3</v>
      </c>
    </row>
    <row r="516" spans="1:11">
      <c r="A516" t="s">
        <v>758</v>
      </c>
      <c r="B516">
        <v>2019</v>
      </c>
      <c r="C516" t="s">
        <v>177</v>
      </c>
      <c r="D516">
        <v>21</v>
      </c>
      <c r="E516" t="s">
        <v>187</v>
      </c>
      <c r="F516" t="s">
        <v>185</v>
      </c>
      <c r="G516">
        <v>6</v>
      </c>
      <c r="H516">
        <v>6883.1789912592103</v>
      </c>
      <c r="I516">
        <v>0.17142857142857101</v>
      </c>
      <c r="J516">
        <v>0.215593409217544</v>
      </c>
      <c r="K516">
        <v>8.8694315540874898E-4</v>
      </c>
    </row>
    <row r="517" spans="1:11">
      <c r="A517" t="s">
        <v>759</v>
      </c>
      <c r="B517">
        <v>2020</v>
      </c>
      <c r="C517" t="s">
        <v>220</v>
      </c>
      <c r="D517">
        <v>-8</v>
      </c>
      <c r="E517" t="s">
        <v>178</v>
      </c>
      <c r="F517" t="s">
        <v>181</v>
      </c>
      <c r="G517">
        <v>1</v>
      </c>
      <c r="H517">
        <v>3885.7185543793898</v>
      </c>
      <c r="I517">
        <v>1</v>
      </c>
      <c r="J517">
        <v>1</v>
      </c>
      <c r="K517">
        <v>1.00308976415007E-3</v>
      </c>
    </row>
    <row r="518" spans="1:11">
      <c r="A518" t="s">
        <v>760</v>
      </c>
      <c r="B518">
        <v>2020</v>
      </c>
      <c r="C518" t="s">
        <v>220</v>
      </c>
      <c r="D518">
        <v>-8</v>
      </c>
      <c r="E518" t="s">
        <v>187</v>
      </c>
      <c r="F518" t="s">
        <v>181</v>
      </c>
      <c r="G518">
        <v>6</v>
      </c>
      <c r="H518">
        <v>5957.6299643271504</v>
      </c>
      <c r="I518">
        <v>0.75</v>
      </c>
      <c r="J518">
        <v>0.732059720661422</v>
      </c>
      <c r="K518">
        <v>3.03620312678319E-4</v>
      </c>
    </row>
    <row r="519" spans="1:11">
      <c r="A519" t="s">
        <v>761</v>
      </c>
      <c r="B519">
        <v>2020</v>
      </c>
      <c r="C519" t="s">
        <v>220</v>
      </c>
      <c r="D519">
        <v>-8</v>
      </c>
      <c r="E519" t="s">
        <v>187</v>
      </c>
      <c r="F519" t="s">
        <v>185</v>
      </c>
      <c r="G519">
        <v>2</v>
      </c>
      <c r="H519">
        <v>2180.5448268557002</v>
      </c>
      <c r="I519">
        <v>0.25</v>
      </c>
      <c r="J519">
        <v>0.267940279338578</v>
      </c>
      <c r="K519">
        <v>2.9616243400448701E-4</v>
      </c>
    </row>
    <row r="520" spans="1:11">
      <c r="A520" t="s">
        <v>762</v>
      </c>
      <c r="B520">
        <v>2020</v>
      </c>
      <c r="C520" t="s">
        <v>220</v>
      </c>
      <c r="D520">
        <v>1</v>
      </c>
      <c r="E520" t="s">
        <v>178</v>
      </c>
      <c r="F520" t="s">
        <v>181</v>
      </c>
      <c r="G520">
        <v>5</v>
      </c>
      <c r="H520">
        <v>7035.8689873536296</v>
      </c>
      <c r="I520">
        <v>1</v>
      </c>
      <c r="J520">
        <v>1</v>
      </c>
      <c r="K520">
        <v>1.81629422315239E-3</v>
      </c>
    </row>
    <row r="521" spans="1:11">
      <c r="A521" t="s">
        <v>763</v>
      </c>
      <c r="B521">
        <v>2020</v>
      </c>
      <c r="C521" t="s">
        <v>220</v>
      </c>
      <c r="D521">
        <v>1</v>
      </c>
      <c r="E521" t="s">
        <v>187</v>
      </c>
      <c r="F521" t="s">
        <v>181</v>
      </c>
      <c r="G521">
        <v>175</v>
      </c>
      <c r="H521">
        <v>173913.14804198299</v>
      </c>
      <c r="I521">
        <v>0.581395348837209</v>
      </c>
      <c r="J521">
        <v>0.57484507589661604</v>
      </c>
      <c r="K521">
        <v>8.8631829609345895E-3</v>
      </c>
    </row>
    <row r="522" spans="1:11">
      <c r="A522" t="s">
        <v>764</v>
      </c>
      <c r="B522">
        <v>2020</v>
      </c>
      <c r="C522" t="s">
        <v>220</v>
      </c>
      <c r="D522">
        <v>1</v>
      </c>
      <c r="E522" t="s">
        <v>187</v>
      </c>
      <c r="F522" t="s">
        <v>185</v>
      </c>
      <c r="G522">
        <v>126</v>
      </c>
      <c r="H522">
        <v>128626.014828503</v>
      </c>
      <c r="I522">
        <v>0.418604651162791</v>
      </c>
      <c r="J522">
        <v>0.42515492410338401</v>
      </c>
      <c r="K522">
        <v>1.7470034625629599E-2</v>
      </c>
    </row>
    <row r="523" spans="1:11">
      <c r="A523" t="s">
        <v>765</v>
      </c>
      <c r="B523">
        <v>2020</v>
      </c>
      <c r="C523" t="s">
        <v>220</v>
      </c>
      <c r="D523">
        <v>2</v>
      </c>
      <c r="E523" t="s">
        <v>178</v>
      </c>
      <c r="F523" t="s">
        <v>181</v>
      </c>
      <c r="G523">
        <v>3</v>
      </c>
      <c r="H523">
        <v>3114.17155747073</v>
      </c>
      <c r="I523">
        <v>0.75</v>
      </c>
      <c r="J523">
        <v>0.610342125881431</v>
      </c>
      <c r="K523">
        <v>8.0391659081574301E-4</v>
      </c>
    </row>
    <row r="524" spans="1:11">
      <c r="A524" t="s">
        <v>766</v>
      </c>
      <c r="B524">
        <v>2020</v>
      </c>
      <c r="C524" t="s">
        <v>220</v>
      </c>
      <c r="D524">
        <v>2</v>
      </c>
      <c r="E524" t="s">
        <v>178</v>
      </c>
      <c r="F524" t="s">
        <v>185</v>
      </c>
      <c r="G524">
        <v>1</v>
      </c>
      <c r="H524">
        <v>1988.1660093052301</v>
      </c>
      <c r="I524">
        <v>0.25</v>
      </c>
      <c r="J524">
        <v>0.389657874118569</v>
      </c>
      <c r="K524">
        <v>1.3665493986541499E-3</v>
      </c>
    </row>
    <row r="525" spans="1:11">
      <c r="A525" t="s">
        <v>767</v>
      </c>
      <c r="B525">
        <v>2020</v>
      </c>
      <c r="C525" t="s">
        <v>220</v>
      </c>
      <c r="D525">
        <v>2</v>
      </c>
      <c r="E525" t="s">
        <v>187</v>
      </c>
      <c r="F525" t="s">
        <v>181</v>
      </c>
      <c r="G525">
        <v>66</v>
      </c>
      <c r="H525">
        <v>74352.7897521618</v>
      </c>
      <c r="I525">
        <v>0.74157303370786498</v>
      </c>
      <c r="J525">
        <v>0.73408577878103798</v>
      </c>
      <c r="K525">
        <v>3.7892614023077001E-3</v>
      </c>
    </row>
    <row r="526" spans="1:11">
      <c r="A526" t="s">
        <v>768</v>
      </c>
      <c r="B526">
        <v>2020</v>
      </c>
      <c r="C526" t="s">
        <v>220</v>
      </c>
      <c r="D526">
        <v>2</v>
      </c>
      <c r="E526" t="s">
        <v>187</v>
      </c>
      <c r="F526" t="s">
        <v>185</v>
      </c>
      <c r="G526">
        <v>23</v>
      </c>
      <c r="H526">
        <v>26933.452130395599</v>
      </c>
      <c r="I526">
        <v>0.25842696629213502</v>
      </c>
      <c r="J526">
        <v>0.26591422121896202</v>
      </c>
      <c r="K526">
        <v>3.6581117896959201E-3</v>
      </c>
    </row>
    <row r="527" spans="1:11">
      <c r="A527" t="s">
        <v>769</v>
      </c>
      <c r="B527">
        <v>2020</v>
      </c>
      <c r="C527" t="s">
        <v>220</v>
      </c>
      <c r="D527">
        <v>3</v>
      </c>
      <c r="E527" t="s">
        <v>178</v>
      </c>
      <c r="F527" t="s">
        <v>181</v>
      </c>
      <c r="G527">
        <v>81</v>
      </c>
      <c r="H527">
        <v>132867.322132584</v>
      </c>
      <c r="I527">
        <v>0.77142857142857102</v>
      </c>
      <c r="J527">
        <v>0.75957766113857805</v>
      </c>
      <c r="K527">
        <v>3.4299409222784301E-2</v>
      </c>
    </row>
    <row r="528" spans="1:11">
      <c r="A528" t="s">
        <v>770</v>
      </c>
      <c r="B528">
        <v>2020</v>
      </c>
      <c r="C528" t="s">
        <v>220</v>
      </c>
      <c r="D528">
        <v>3</v>
      </c>
      <c r="E528" t="s">
        <v>178</v>
      </c>
      <c r="F528" t="s">
        <v>185</v>
      </c>
      <c r="G528">
        <v>24</v>
      </c>
      <c r="H528">
        <v>42055.3078107728</v>
      </c>
      <c r="I528">
        <v>0.22857142857142901</v>
      </c>
      <c r="J528">
        <v>0.240422338861422</v>
      </c>
      <c r="K528">
        <v>2.8906366636410899E-2</v>
      </c>
    </row>
    <row r="529" spans="1:11">
      <c r="A529" t="s">
        <v>771</v>
      </c>
      <c r="B529">
        <v>2020</v>
      </c>
      <c r="C529" t="s">
        <v>220</v>
      </c>
      <c r="D529">
        <v>3</v>
      </c>
      <c r="E529" t="s">
        <v>187</v>
      </c>
      <c r="F529" t="s">
        <v>179</v>
      </c>
      <c r="G529">
        <v>1</v>
      </c>
      <c r="H529">
        <v>1738.94857072795</v>
      </c>
      <c r="I529">
        <v>4.2771599657827201E-4</v>
      </c>
      <c r="J529">
        <v>6.4270362381509095E-4</v>
      </c>
      <c r="K529">
        <v>0.36798451755598599</v>
      </c>
    </row>
    <row r="530" spans="1:11">
      <c r="A530" t="s">
        <v>772</v>
      </c>
      <c r="B530">
        <v>2020</v>
      </c>
      <c r="C530" t="s">
        <v>220</v>
      </c>
      <c r="D530">
        <v>3</v>
      </c>
      <c r="E530" t="s">
        <v>187</v>
      </c>
      <c r="F530" t="s">
        <v>181</v>
      </c>
      <c r="G530">
        <v>1806</v>
      </c>
      <c r="H530">
        <v>2060741.5916651599</v>
      </c>
      <c r="I530">
        <v>0.77245508982035904</v>
      </c>
      <c r="J530">
        <v>0.76163614669480895</v>
      </c>
      <c r="K530">
        <v>0.105022132988627</v>
      </c>
    </row>
    <row r="531" spans="1:11">
      <c r="A531" t="s">
        <v>773</v>
      </c>
      <c r="B531">
        <v>2020</v>
      </c>
      <c r="C531" t="s">
        <v>220</v>
      </c>
      <c r="D531">
        <v>3</v>
      </c>
      <c r="E531" t="s">
        <v>187</v>
      </c>
      <c r="F531" t="s">
        <v>183</v>
      </c>
      <c r="G531">
        <v>2</v>
      </c>
      <c r="H531">
        <v>3135.59471806692</v>
      </c>
      <c r="I531">
        <v>8.5543199315654401E-4</v>
      </c>
      <c r="J531">
        <v>1.15889458839686E-3</v>
      </c>
      <c r="K531">
        <v>0.13644891693672201</v>
      </c>
    </row>
    <row r="532" spans="1:11">
      <c r="A532" t="s">
        <v>774</v>
      </c>
      <c r="B532">
        <v>2020</v>
      </c>
      <c r="C532" t="s">
        <v>220</v>
      </c>
      <c r="D532">
        <v>3</v>
      </c>
      <c r="E532" t="s">
        <v>187</v>
      </c>
      <c r="F532" t="s">
        <v>185</v>
      </c>
      <c r="G532">
        <v>529</v>
      </c>
      <c r="H532">
        <v>640061.11081220501</v>
      </c>
      <c r="I532">
        <v>0.22626176218990601</v>
      </c>
      <c r="J532">
        <v>0.23656225509298001</v>
      </c>
      <c r="K532">
        <v>8.6933345352547695E-2</v>
      </c>
    </row>
    <row r="533" spans="1:11">
      <c r="A533" t="s">
        <v>775</v>
      </c>
      <c r="B533">
        <v>2020</v>
      </c>
      <c r="C533" t="s">
        <v>220</v>
      </c>
      <c r="D533">
        <v>4</v>
      </c>
      <c r="E533" t="s">
        <v>178</v>
      </c>
      <c r="F533" t="s">
        <v>181</v>
      </c>
      <c r="G533">
        <v>6</v>
      </c>
      <c r="H533">
        <v>12406.049293989099</v>
      </c>
      <c r="I533">
        <v>0.75</v>
      </c>
      <c r="J533">
        <v>0.81673831037810296</v>
      </c>
      <c r="K533">
        <v>3.2025945487781601E-3</v>
      </c>
    </row>
    <row r="534" spans="1:11">
      <c r="A534" t="s">
        <v>776</v>
      </c>
      <c r="B534">
        <v>2020</v>
      </c>
      <c r="C534" t="s">
        <v>220</v>
      </c>
      <c r="D534">
        <v>4</v>
      </c>
      <c r="E534" t="s">
        <v>178</v>
      </c>
      <c r="F534" t="s">
        <v>185</v>
      </c>
      <c r="G534">
        <v>2</v>
      </c>
      <c r="H534">
        <v>2783.69892321624</v>
      </c>
      <c r="I534">
        <v>0.25</v>
      </c>
      <c r="J534">
        <v>0.18326168962189701</v>
      </c>
      <c r="K534">
        <v>1.9133523416813101E-3</v>
      </c>
    </row>
    <row r="535" spans="1:11">
      <c r="A535" t="s">
        <v>777</v>
      </c>
      <c r="B535">
        <v>2020</v>
      </c>
      <c r="C535" t="s">
        <v>220</v>
      </c>
      <c r="D535">
        <v>4</v>
      </c>
      <c r="E535" t="s">
        <v>187</v>
      </c>
      <c r="F535" t="s">
        <v>181</v>
      </c>
      <c r="G535">
        <v>131</v>
      </c>
      <c r="H535">
        <v>152542.76354055799</v>
      </c>
      <c r="I535">
        <v>0.81366459627329202</v>
      </c>
      <c r="J535">
        <v>0.82264951242883699</v>
      </c>
      <c r="K535">
        <v>7.7740782560049198E-3</v>
      </c>
    </row>
    <row r="536" spans="1:11">
      <c r="A536" t="s">
        <v>778</v>
      </c>
      <c r="B536">
        <v>2020</v>
      </c>
      <c r="C536" t="s">
        <v>220</v>
      </c>
      <c r="D536">
        <v>4</v>
      </c>
      <c r="E536" t="s">
        <v>187</v>
      </c>
      <c r="F536" t="s">
        <v>183</v>
      </c>
      <c r="G536">
        <v>1</v>
      </c>
      <c r="H536">
        <v>246.92808404777</v>
      </c>
      <c r="I536">
        <v>6.2111801242236003E-3</v>
      </c>
      <c r="J536">
        <v>1.33166112395017E-3</v>
      </c>
      <c r="K536">
        <v>1.07453522087668E-2</v>
      </c>
    </row>
    <row r="537" spans="1:11">
      <c r="A537" t="s">
        <v>779</v>
      </c>
      <c r="B537">
        <v>2020</v>
      </c>
      <c r="C537" t="s">
        <v>220</v>
      </c>
      <c r="D537">
        <v>4</v>
      </c>
      <c r="E537" t="s">
        <v>187</v>
      </c>
      <c r="F537" t="s">
        <v>185</v>
      </c>
      <c r="G537">
        <v>29</v>
      </c>
      <c r="H537">
        <v>32638.9280194782</v>
      </c>
      <c r="I537">
        <v>0.18012422360248401</v>
      </c>
      <c r="J537">
        <v>0.17601882644721301</v>
      </c>
      <c r="K537">
        <v>4.4330317113841196E-3</v>
      </c>
    </row>
    <row r="538" spans="1:11">
      <c r="A538" t="s">
        <v>780</v>
      </c>
      <c r="B538">
        <v>2020</v>
      </c>
      <c r="C538" t="s">
        <v>220</v>
      </c>
      <c r="D538">
        <v>5</v>
      </c>
      <c r="E538" t="s">
        <v>178</v>
      </c>
      <c r="F538" t="s">
        <v>181</v>
      </c>
      <c r="G538">
        <v>7</v>
      </c>
      <c r="H538">
        <v>12292.7824637002</v>
      </c>
      <c r="I538">
        <v>0.875</v>
      </c>
      <c r="J538">
        <v>0.92611183616102799</v>
      </c>
      <c r="K538">
        <v>3.1733549637463498E-3</v>
      </c>
    </row>
    <row r="539" spans="1:11">
      <c r="A539" t="s">
        <v>781</v>
      </c>
      <c r="B539">
        <v>2020</v>
      </c>
      <c r="C539" t="s">
        <v>220</v>
      </c>
      <c r="D539">
        <v>5</v>
      </c>
      <c r="E539" t="s">
        <v>178</v>
      </c>
      <c r="F539" t="s">
        <v>185</v>
      </c>
      <c r="G539">
        <v>1</v>
      </c>
      <c r="H539">
        <v>980.75749520686998</v>
      </c>
      <c r="I539">
        <v>0.125</v>
      </c>
      <c r="J539">
        <v>7.3888163838971996E-2</v>
      </c>
      <c r="K539">
        <v>6.7411552105191297E-4</v>
      </c>
    </row>
    <row r="540" spans="1:11">
      <c r="A540" t="s">
        <v>782</v>
      </c>
      <c r="B540">
        <v>2020</v>
      </c>
      <c r="C540" t="s">
        <v>220</v>
      </c>
      <c r="D540">
        <v>5</v>
      </c>
      <c r="E540" t="s">
        <v>187</v>
      </c>
      <c r="F540" t="s">
        <v>181</v>
      </c>
      <c r="G540">
        <v>160</v>
      </c>
      <c r="H540">
        <v>201542.96349935001</v>
      </c>
      <c r="I540">
        <v>0.87431693989071002</v>
      </c>
      <c r="J540">
        <v>0.872039254259517</v>
      </c>
      <c r="K540">
        <v>1.02712887443822E-2</v>
      </c>
    </row>
    <row r="541" spans="1:11">
      <c r="A541" t="s">
        <v>783</v>
      </c>
      <c r="B541">
        <v>2020</v>
      </c>
      <c r="C541" t="s">
        <v>220</v>
      </c>
      <c r="D541">
        <v>5</v>
      </c>
      <c r="E541" t="s">
        <v>187</v>
      </c>
      <c r="F541" t="s">
        <v>185</v>
      </c>
      <c r="G541">
        <v>23</v>
      </c>
      <c r="H541">
        <v>29573.884182567799</v>
      </c>
      <c r="I541">
        <v>0.12568306010929001</v>
      </c>
      <c r="J541">
        <v>0.127960745740483</v>
      </c>
      <c r="K541">
        <v>4.0167362828793102E-3</v>
      </c>
    </row>
    <row r="542" spans="1:11">
      <c r="A542" t="s">
        <v>784</v>
      </c>
      <c r="B542">
        <v>2020</v>
      </c>
      <c r="C542" t="s">
        <v>220</v>
      </c>
      <c r="D542">
        <v>6</v>
      </c>
      <c r="E542" t="s">
        <v>178</v>
      </c>
      <c r="F542" t="s">
        <v>181</v>
      </c>
      <c r="G542">
        <v>137</v>
      </c>
      <c r="H542">
        <v>243651.61001167801</v>
      </c>
      <c r="I542">
        <v>0.87820512820512797</v>
      </c>
      <c r="J542">
        <v>0.88903043239379798</v>
      </c>
      <c r="K542">
        <v>6.2898131349719902E-2</v>
      </c>
    </row>
    <row r="543" spans="1:11">
      <c r="A543" t="s">
        <v>785</v>
      </c>
      <c r="B543">
        <v>2020</v>
      </c>
      <c r="C543" t="s">
        <v>220</v>
      </c>
      <c r="D543">
        <v>6</v>
      </c>
      <c r="E543" t="s">
        <v>178</v>
      </c>
      <c r="F543" t="s">
        <v>185</v>
      </c>
      <c r="G543">
        <v>19</v>
      </c>
      <c r="H543">
        <v>30412.810208024999</v>
      </c>
      <c r="I543">
        <v>0.121794871794872</v>
      </c>
      <c r="J543">
        <v>0.110969567606202</v>
      </c>
      <c r="K543">
        <v>2.09039925774019E-2</v>
      </c>
    </row>
    <row r="544" spans="1:11">
      <c r="A544" t="s">
        <v>786</v>
      </c>
      <c r="B544">
        <v>2020</v>
      </c>
      <c r="C544" t="s">
        <v>220</v>
      </c>
      <c r="D544">
        <v>6</v>
      </c>
      <c r="E544" t="s">
        <v>187</v>
      </c>
      <c r="F544" t="s">
        <v>181</v>
      </c>
      <c r="G544">
        <v>1412</v>
      </c>
      <c r="H544">
        <v>1573923.5272138801</v>
      </c>
      <c r="I544">
        <v>0.88249999999999995</v>
      </c>
      <c r="J544">
        <v>0.88081699501716404</v>
      </c>
      <c r="K544">
        <v>8.0212291855291898E-2</v>
      </c>
    </row>
    <row r="545" spans="1:11">
      <c r="A545" t="s">
        <v>787</v>
      </c>
      <c r="B545">
        <v>2020</v>
      </c>
      <c r="C545" t="s">
        <v>220</v>
      </c>
      <c r="D545">
        <v>6</v>
      </c>
      <c r="E545" t="s">
        <v>187</v>
      </c>
      <c r="F545" t="s">
        <v>185</v>
      </c>
      <c r="G545">
        <v>188</v>
      </c>
      <c r="H545">
        <v>212966.98025550699</v>
      </c>
      <c r="I545">
        <v>0.11749999999999999</v>
      </c>
      <c r="J545">
        <v>0.119183004982836</v>
      </c>
      <c r="K545">
        <v>2.8925256870782099E-2</v>
      </c>
    </row>
    <row r="546" spans="1:11">
      <c r="A546" t="s">
        <v>788</v>
      </c>
      <c r="B546">
        <v>2020</v>
      </c>
      <c r="C546" t="s">
        <v>220</v>
      </c>
      <c r="D546">
        <v>7</v>
      </c>
      <c r="E546" t="s">
        <v>178</v>
      </c>
      <c r="F546" t="s">
        <v>181</v>
      </c>
      <c r="G546">
        <v>155</v>
      </c>
      <c r="H546">
        <v>300660.80452246702</v>
      </c>
      <c r="I546">
        <v>0.69819819819819795</v>
      </c>
      <c r="J546">
        <v>0.68898884501812296</v>
      </c>
      <c r="K546">
        <v>7.7614930488906497E-2</v>
      </c>
    </row>
    <row r="547" spans="1:11">
      <c r="A547" t="s">
        <v>789</v>
      </c>
      <c r="B547">
        <v>2020</v>
      </c>
      <c r="C547" t="s">
        <v>220</v>
      </c>
      <c r="D547">
        <v>7</v>
      </c>
      <c r="E547" t="s">
        <v>178</v>
      </c>
      <c r="F547" t="s">
        <v>183</v>
      </c>
      <c r="G547">
        <v>1</v>
      </c>
      <c r="H547">
        <v>2389.26384362217</v>
      </c>
      <c r="I547">
        <v>4.5045045045045001E-3</v>
      </c>
      <c r="J547">
        <v>5.4751936777239297E-3</v>
      </c>
      <c r="K547">
        <v>0.58575628879451203</v>
      </c>
    </row>
    <row r="548" spans="1:11">
      <c r="A548" t="s">
        <v>790</v>
      </c>
      <c r="B548">
        <v>2020</v>
      </c>
      <c r="C548" t="s">
        <v>220</v>
      </c>
      <c r="D548">
        <v>7</v>
      </c>
      <c r="E548" t="s">
        <v>178</v>
      </c>
      <c r="F548" t="s">
        <v>185</v>
      </c>
      <c r="G548">
        <v>66</v>
      </c>
      <c r="H548">
        <v>133329.717310351</v>
      </c>
      <c r="I548">
        <v>0.29729729729729698</v>
      </c>
      <c r="J548">
        <v>0.305535961304153</v>
      </c>
      <c r="K548">
        <v>9.1643074149959605E-2</v>
      </c>
    </row>
    <row r="549" spans="1:11">
      <c r="A549" t="s">
        <v>791</v>
      </c>
      <c r="B549">
        <v>2020</v>
      </c>
      <c r="C549" t="s">
        <v>220</v>
      </c>
      <c r="D549">
        <v>7</v>
      </c>
      <c r="E549" t="s">
        <v>187</v>
      </c>
      <c r="F549" t="s">
        <v>181</v>
      </c>
      <c r="G549">
        <v>2122</v>
      </c>
      <c r="H549">
        <v>2453508.7990458198</v>
      </c>
      <c r="I549">
        <v>0.74040474528960198</v>
      </c>
      <c r="J549">
        <v>0.72739498558517501</v>
      </c>
      <c r="K549">
        <v>0.12503883476916</v>
      </c>
    </row>
    <row r="550" spans="1:11">
      <c r="A550" t="s">
        <v>792</v>
      </c>
      <c r="B550">
        <v>2020</v>
      </c>
      <c r="C550" t="s">
        <v>220</v>
      </c>
      <c r="D550">
        <v>7</v>
      </c>
      <c r="E550" t="s">
        <v>187</v>
      </c>
      <c r="F550" t="s">
        <v>183</v>
      </c>
      <c r="G550">
        <v>3</v>
      </c>
      <c r="H550">
        <v>5589.1975849542796</v>
      </c>
      <c r="I550">
        <v>1.0467550593161201E-3</v>
      </c>
      <c r="J550">
        <v>1.6570367704903399E-3</v>
      </c>
      <c r="K550">
        <v>0.24322019443970699</v>
      </c>
    </row>
    <row r="551" spans="1:11">
      <c r="A551" t="s">
        <v>793</v>
      </c>
      <c r="B551">
        <v>2020</v>
      </c>
      <c r="C551" t="s">
        <v>220</v>
      </c>
      <c r="D551">
        <v>7</v>
      </c>
      <c r="E551" t="s">
        <v>187</v>
      </c>
      <c r="F551" t="s">
        <v>185</v>
      </c>
      <c r="G551">
        <v>741</v>
      </c>
      <c r="H551">
        <v>913909.58201237803</v>
      </c>
      <c r="I551">
        <v>0.25854849965108201</v>
      </c>
      <c r="J551">
        <v>0.27094797764433498</v>
      </c>
      <c r="K551">
        <v>0.12412754965423201</v>
      </c>
    </row>
    <row r="552" spans="1:11">
      <c r="A552" t="s">
        <v>794</v>
      </c>
      <c r="B552">
        <v>2020</v>
      </c>
      <c r="C552" t="s">
        <v>220</v>
      </c>
      <c r="D552">
        <v>8</v>
      </c>
      <c r="E552" t="s">
        <v>178</v>
      </c>
      <c r="F552" t="s">
        <v>181</v>
      </c>
      <c r="G552">
        <v>75</v>
      </c>
      <c r="H552">
        <v>137961.66439369199</v>
      </c>
      <c r="I552">
        <v>0.528169014084507</v>
      </c>
      <c r="J552">
        <v>0.56485351082983204</v>
      </c>
      <c r="K552">
        <v>3.5614502558979702E-2</v>
      </c>
    </row>
    <row r="553" spans="1:11">
      <c r="A553" t="s">
        <v>795</v>
      </c>
      <c r="B553">
        <v>2020</v>
      </c>
      <c r="C553" t="s">
        <v>220</v>
      </c>
      <c r="D553">
        <v>8</v>
      </c>
      <c r="E553" t="s">
        <v>178</v>
      </c>
      <c r="F553" t="s">
        <v>185</v>
      </c>
      <c r="G553">
        <v>67</v>
      </c>
      <c r="H553">
        <v>106281.59823737699</v>
      </c>
      <c r="I553">
        <v>0.471830985915493</v>
      </c>
      <c r="J553">
        <v>0.43514648917016802</v>
      </c>
      <c r="K553">
        <v>7.3051774087036003E-2</v>
      </c>
    </row>
    <row r="554" spans="1:11">
      <c r="A554" t="s">
        <v>796</v>
      </c>
      <c r="B554">
        <v>2020</v>
      </c>
      <c r="C554" t="s">
        <v>220</v>
      </c>
      <c r="D554">
        <v>8</v>
      </c>
      <c r="E554" t="s">
        <v>187</v>
      </c>
      <c r="F554" t="s">
        <v>181</v>
      </c>
      <c r="G554">
        <v>627</v>
      </c>
      <c r="H554">
        <v>715154.68481650995</v>
      </c>
      <c r="I554">
        <v>0.58543417366946804</v>
      </c>
      <c r="J554">
        <v>0.56598991857309</v>
      </c>
      <c r="K554">
        <v>3.6446622283946503E-2</v>
      </c>
    </row>
    <row r="555" spans="1:11">
      <c r="A555" t="s">
        <v>797</v>
      </c>
      <c r="B555">
        <v>2020</v>
      </c>
      <c r="C555" t="s">
        <v>220</v>
      </c>
      <c r="D555">
        <v>8</v>
      </c>
      <c r="E555" t="s">
        <v>187</v>
      </c>
      <c r="F555" t="s">
        <v>185</v>
      </c>
      <c r="G555">
        <v>444</v>
      </c>
      <c r="H555">
        <v>548391.99922951905</v>
      </c>
      <c r="I555">
        <v>0.41456582633053202</v>
      </c>
      <c r="J555">
        <v>0.43401008142691</v>
      </c>
      <c r="K555">
        <v>7.4482811488263301E-2</v>
      </c>
    </row>
    <row r="556" spans="1:11">
      <c r="A556" t="s">
        <v>798</v>
      </c>
      <c r="B556">
        <v>2020</v>
      </c>
      <c r="C556" t="s">
        <v>220</v>
      </c>
      <c r="D556">
        <v>9</v>
      </c>
      <c r="E556" t="s">
        <v>178</v>
      </c>
      <c r="F556" t="s">
        <v>181</v>
      </c>
      <c r="G556">
        <v>60</v>
      </c>
      <c r="H556">
        <v>115943.925136487</v>
      </c>
      <c r="I556">
        <v>0.57142857142857095</v>
      </c>
      <c r="J556">
        <v>0.52989001351993303</v>
      </c>
      <c r="K556">
        <v>2.9930671223914001E-2</v>
      </c>
    </row>
    <row r="557" spans="1:11">
      <c r="A557" t="s">
        <v>799</v>
      </c>
      <c r="B557">
        <v>2020</v>
      </c>
      <c r="C557" t="s">
        <v>220</v>
      </c>
      <c r="D557">
        <v>9</v>
      </c>
      <c r="E557" t="s">
        <v>178</v>
      </c>
      <c r="F557" t="s">
        <v>185</v>
      </c>
      <c r="G557">
        <v>45</v>
      </c>
      <c r="H557">
        <v>102863.60506454299</v>
      </c>
      <c r="I557">
        <v>0.42857142857142899</v>
      </c>
      <c r="J557">
        <v>0.47010998648006702</v>
      </c>
      <c r="K557">
        <v>7.0702444859456995E-2</v>
      </c>
    </row>
    <row r="558" spans="1:11">
      <c r="A558" t="s">
        <v>800</v>
      </c>
      <c r="B558">
        <v>2020</v>
      </c>
      <c r="C558" t="s">
        <v>220</v>
      </c>
      <c r="D558">
        <v>9</v>
      </c>
      <c r="E558" t="s">
        <v>187</v>
      </c>
      <c r="F558" t="s">
        <v>181</v>
      </c>
      <c r="G558">
        <v>480</v>
      </c>
      <c r="H558">
        <v>590872.77517032903</v>
      </c>
      <c r="I558">
        <v>0.46829268292682902</v>
      </c>
      <c r="J558">
        <v>0.44450833077787999</v>
      </c>
      <c r="K558">
        <v>3.0112809594508402E-2</v>
      </c>
    </row>
    <row r="559" spans="1:11">
      <c r="A559" t="s">
        <v>801</v>
      </c>
      <c r="B559">
        <v>2020</v>
      </c>
      <c r="C559" t="s">
        <v>220</v>
      </c>
      <c r="D559">
        <v>9</v>
      </c>
      <c r="E559" t="s">
        <v>187</v>
      </c>
      <c r="F559" t="s">
        <v>185</v>
      </c>
      <c r="G559">
        <v>545</v>
      </c>
      <c r="H559">
        <v>738399.89365977899</v>
      </c>
      <c r="I559">
        <v>0.53170731707317098</v>
      </c>
      <c r="J559">
        <v>0.55549166922212001</v>
      </c>
      <c r="K559">
        <v>0.100289756523958</v>
      </c>
    </row>
    <row r="560" spans="1:11">
      <c r="A560" t="s">
        <v>802</v>
      </c>
      <c r="B560">
        <v>2020</v>
      </c>
      <c r="C560" t="s">
        <v>220</v>
      </c>
      <c r="D560">
        <v>10</v>
      </c>
      <c r="E560" t="s">
        <v>178</v>
      </c>
      <c r="F560" t="s">
        <v>181</v>
      </c>
      <c r="G560">
        <v>208</v>
      </c>
      <c r="H560">
        <v>397478.625951475</v>
      </c>
      <c r="I560">
        <v>0.78490566037735898</v>
      </c>
      <c r="J560">
        <v>0.81126199755765205</v>
      </c>
      <c r="K560">
        <v>0.10260823978386099</v>
      </c>
    </row>
    <row r="561" spans="1:11">
      <c r="A561" t="s">
        <v>803</v>
      </c>
      <c r="B561">
        <v>2020</v>
      </c>
      <c r="C561" t="s">
        <v>220</v>
      </c>
      <c r="D561">
        <v>10</v>
      </c>
      <c r="E561" t="s">
        <v>178</v>
      </c>
      <c r="F561" t="s">
        <v>185</v>
      </c>
      <c r="G561">
        <v>57</v>
      </c>
      <c r="H561">
        <v>92472.372798751006</v>
      </c>
      <c r="I561">
        <v>0.21509433962264199</v>
      </c>
      <c r="J561">
        <v>0.18873800244234801</v>
      </c>
      <c r="K561">
        <v>6.3560117640485803E-2</v>
      </c>
    </row>
    <row r="562" spans="1:11">
      <c r="A562" t="s">
        <v>804</v>
      </c>
      <c r="B562">
        <v>2020</v>
      </c>
      <c r="C562" t="s">
        <v>220</v>
      </c>
      <c r="D562">
        <v>10</v>
      </c>
      <c r="E562" t="s">
        <v>187</v>
      </c>
      <c r="F562" t="s">
        <v>181</v>
      </c>
      <c r="G562">
        <v>724</v>
      </c>
      <c r="H562">
        <v>848380.87839597696</v>
      </c>
      <c r="I562">
        <v>0.80444444444444396</v>
      </c>
      <c r="J562">
        <v>0.80494429211065199</v>
      </c>
      <c r="K562">
        <v>4.3236264942813497E-2</v>
      </c>
    </row>
    <row r="563" spans="1:11">
      <c r="A563" t="s">
        <v>805</v>
      </c>
      <c r="B563">
        <v>2020</v>
      </c>
      <c r="C563" t="s">
        <v>220</v>
      </c>
      <c r="D563">
        <v>10</v>
      </c>
      <c r="E563" t="s">
        <v>187</v>
      </c>
      <c r="F563" t="s">
        <v>185</v>
      </c>
      <c r="G563">
        <v>176</v>
      </c>
      <c r="H563">
        <v>205581.34819665999</v>
      </c>
      <c r="I563">
        <v>0.19555555555555601</v>
      </c>
      <c r="J563">
        <v>0.19505570788934801</v>
      </c>
      <c r="K563">
        <v>2.7922137494252899E-2</v>
      </c>
    </row>
    <row r="564" spans="1:11">
      <c r="A564" t="s">
        <v>806</v>
      </c>
      <c r="B564">
        <v>2020</v>
      </c>
      <c r="C564" t="s">
        <v>220</v>
      </c>
      <c r="D564">
        <v>11</v>
      </c>
      <c r="E564" t="s">
        <v>178</v>
      </c>
      <c r="F564" t="s">
        <v>181</v>
      </c>
      <c r="G564">
        <v>220</v>
      </c>
      <c r="H564">
        <v>358128.39655818901</v>
      </c>
      <c r="I564">
        <v>0.80882352941176505</v>
      </c>
      <c r="J564">
        <v>0.79952520065924504</v>
      </c>
      <c r="K564">
        <v>9.2450063948692401E-2</v>
      </c>
    </row>
    <row r="565" spans="1:11">
      <c r="A565" t="s">
        <v>807</v>
      </c>
      <c r="B565">
        <v>2020</v>
      </c>
      <c r="C565" t="s">
        <v>220</v>
      </c>
      <c r="D565">
        <v>11</v>
      </c>
      <c r="E565" t="s">
        <v>178</v>
      </c>
      <c r="F565" t="s">
        <v>185</v>
      </c>
      <c r="G565">
        <v>52</v>
      </c>
      <c r="H565">
        <v>89797.943052989896</v>
      </c>
      <c r="I565">
        <v>0.191176470588235</v>
      </c>
      <c r="J565">
        <v>0.20047479934075499</v>
      </c>
      <c r="K565">
        <v>6.1721870560660801E-2</v>
      </c>
    </row>
    <row r="566" spans="1:11">
      <c r="A566" t="s">
        <v>808</v>
      </c>
      <c r="B566">
        <v>2020</v>
      </c>
      <c r="C566" t="s">
        <v>220</v>
      </c>
      <c r="D566">
        <v>11</v>
      </c>
      <c r="E566" t="s">
        <v>187</v>
      </c>
      <c r="F566" t="s">
        <v>181</v>
      </c>
      <c r="G566">
        <v>674</v>
      </c>
      <c r="H566">
        <v>772827.41716635495</v>
      </c>
      <c r="I566">
        <v>0.86521181001283698</v>
      </c>
      <c r="J566">
        <v>0.86991036566983104</v>
      </c>
      <c r="K566">
        <v>3.9385813394156803E-2</v>
      </c>
    </row>
    <row r="567" spans="1:11">
      <c r="A567" t="s">
        <v>809</v>
      </c>
      <c r="B567">
        <v>2020</v>
      </c>
      <c r="C567" t="s">
        <v>220</v>
      </c>
      <c r="D567">
        <v>11</v>
      </c>
      <c r="E567" t="s">
        <v>187</v>
      </c>
      <c r="F567" t="s">
        <v>183</v>
      </c>
      <c r="G567">
        <v>1</v>
      </c>
      <c r="H567">
        <v>1208.51046425496</v>
      </c>
      <c r="I567">
        <v>1.28369704749679E-3</v>
      </c>
      <c r="J567">
        <v>1.3603241247968701E-3</v>
      </c>
      <c r="K567">
        <v>5.25896867360282E-2</v>
      </c>
    </row>
    <row r="568" spans="1:11">
      <c r="A568" t="s">
        <v>810</v>
      </c>
      <c r="B568">
        <v>2020</v>
      </c>
      <c r="C568" t="s">
        <v>220</v>
      </c>
      <c r="D568">
        <v>11</v>
      </c>
      <c r="E568" t="s">
        <v>187</v>
      </c>
      <c r="F568" t="s">
        <v>185</v>
      </c>
      <c r="G568">
        <v>104</v>
      </c>
      <c r="H568">
        <v>114362.978354696</v>
      </c>
      <c r="I568">
        <v>0.13350449293966599</v>
      </c>
      <c r="J568">
        <v>0.12872931020537201</v>
      </c>
      <c r="K568">
        <v>1.5532823545925001E-2</v>
      </c>
    </row>
    <row r="569" spans="1:11">
      <c r="A569" t="s">
        <v>811</v>
      </c>
      <c r="B569">
        <v>2020</v>
      </c>
      <c r="C569" t="s">
        <v>220</v>
      </c>
      <c r="D569">
        <v>12</v>
      </c>
      <c r="E569" t="s">
        <v>178</v>
      </c>
      <c r="F569" t="s">
        <v>181</v>
      </c>
      <c r="G569">
        <v>47</v>
      </c>
      <c r="H569">
        <v>96944.413768743194</v>
      </c>
      <c r="I569">
        <v>0.94</v>
      </c>
      <c r="J569">
        <v>0.941102659629515</v>
      </c>
      <c r="K569">
        <v>2.5025988831166499E-2</v>
      </c>
    </row>
    <row r="570" spans="1:11">
      <c r="A570" t="s">
        <v>812</v>
      </c>
      <c r="B570">
        <v>2020</v>
      </c>
      <c r="C570" t="s">
        <v>220</v>
      </c>
      <c r="D570">
        <v>12</v>
      </c>
      <c r="E570" t="s">
        <v>178</v>
      </c>
      <c r="F570" t="s">
        <v>185</v>
      </c>
      <c r="G570">
        <v>3</v>
      </c>
      <c r="H570">
        <v>6067.1044506479302</v>
      </c>
      <c r="I570">
        <v>0.06</v>
      </c>
      <c r="J570">
        <v>5.8897340370485399E-2</v>
      </c>
      <c r="K570">
        <v>4.1701738686812E-3</v>
      </c>
    </row>
    <row r="571" spans="1:11">
      <c r="A571" t="s">
        <v>813</v>
      </c>
      <c r="B571">
        <v>2020</v>
      </c>
      <c r="C571" t="s">
        <v>220</v>
      </c>
      <c r="D571">
        <v>12</v>
      </c>
      <c r="E571" t="s">
        <v>187</v>
      </c>
      <c r="F571" t="s">
        <v>181</v>
      </c>
      <c r="G571">
        <v>251</v>
      </c>
      <c r="H571">
        <v>274763.01965961</v>
      </c>
      <c r="I571">
        <v>0.85665529010238906</v>
      </c>
      <c r="J571">
        <v>0.85328545635282904</v>
      </c>
      <c r="K571">
        <v>1.4002822337239901E-2</v>
      </c>
    </row>
    <row r="572" spans="1:11">
      <c r="A572" t="s">
        <v>814</v>
      </c>
      <c r="B572">
        <v>2020</v>
      </c>
      <c r="C572" t="s">
        <v>220</v>
      </c>
      <c r="D572">
        <v>12</v>
      </c>
      <c r="E572" t="s">
        <v>187</v>
      </c>
      <c r="F572" t="s">
        <v>185</v>
      </c>
      <c r="G572">
        <v>42</v>
      </c>
      <c r="H572">
        <v>47242.9604188749</v>
      </c>
      <c r="I572">
        <v>0.143344709897611</v>
      </c>
      <c r="J572">
        <v>0.14671454364717099</v>
      </c>
      <c r="K572">
        <v>6.4165569883776197E-3</v>
      </c>
    </row>
    <row r="573" spans="1:11">
      <c r="A573" t="s">
        <v>815</v>
      </c>
      <c r="B573">
        <v>2020</v>
      </c>
      <c r="C573" t="s">
        <v>220</v>
      </c>
      <c r="D573">
        <v>13</v>
      </c>
      <c r="E573" t="s">
        <v>178</v>
      </c>
      <c r="F573" t="s">
        <v>179</v>
      </c>
      <c r="G573">
        <v>1</v>
      </c>
      <c r="H573">
        <v>1659.02592599532</v>
      </c>
      <c r="I573">
        <v>2.55754475703325E-3</v>
      </c>
      <c r="J573">
        <v>2.39676119595496E-3</v>
      </c>
      <c r="K573">
        <v>1</v>
      </c>
    </row>
    <row r="574" spans="1:11">
      <c r="A574" t="s">
        <v>816</v>
      </c>
      <c r="B574">
        <v>2020</v>
      </c>
      <c r="C574" t="s">
        <v>220</v>
      </c>
      <c r="D574">
        <v>13</v>
      </c>
      <c r="E574" t="s">
        <v>178</v>
      </c>
      <c r="F574" t="s">
        <v>181</v>
      </c>
      <c r="G574">
        <v>291</v>
      </c>
      <c r="H574">
        <v>510043.201892521</v>
      </c>
      <c r="I574">
        <v>0.74424552429667501</v>
      </c>
      <c r="J574">
        <v>0.73684909644990604</v>
      </c>
      <c r="K574">
        <v>0.131666539388473</v>
      </c>
    </row>
    <row r="575" spans="1:11">
      <c r="A575" t="s">
        <v>817</v>
      </c>
      <c r="B575">
        <v>2020</v>
      </c>
      <c r="C575" t="s">
        <v>220</v>
      </c>
      <c r="D575">
        <v>13</v>
      </c>
      <c r="E575" t="s">
        <v>178</v>
      </c>
      <c r="F575" t="s">
        <v>185</v>
      </c>
      <c r="G575">
        <v>99</v>
      </c>
      <c r="H575">
        <v>180492.69289167799</v>
      </c>
      <c r="I575">
        <v>0.25319693094629198</v>
      </c>
      <c r="J575">
        <v>0.26075414235413902</v>
      </c>
      <c r="K575">
        <v>0.12406015381924</v>
      </c>
    </row>
    <row r="576" spans="1:11">
      <c r="A576" t="s">
        <v>818</v>
      </c>
      <c r="B576">
        <v>2020</v>
      </c>
      <c r="C576" t="s">
        <v>220</v>
      </c>
      <c r="D576">
        <v>13</v>
      </c>
      <c r="E576" t="s">
        <v>187</v>
      </c>
      <c r="F576" t="s">
        <v>181</v>
      </c>
      <c r="G576">
        <v>1369</v>
      </c>
      <c r="H576">
        <v>1534008.71295069</v>
      </c>
      <c r="I576">
        <v>0.79132947976878598</v>
      </c>
      <c r="J576">
        <v>0.79198476114415495</v>
      </c>
      <c r="K576">
        <v>7.8178102343749098E-2</v>
      </c>
    </row>
    <row r="577" spans="1:11">
      <c r="A577" t="s">
        <v>819</v>
      </c>
      <c r="B577">
        <v>2020</v>
      </c>
      <c r="C577" t="s">
        <v>220</v>
      </c>
      <c r="D577">
        <v>13</v>
      </c>
      <c r="E577" t="s">
        <v>187</v>
      </c>
      <c r="F577" t="s">
        <v>183</v>
      </c>
      <c r="G577">
        <v>2</v>
      </c>
      <c r="H577">
        <v>2381.7454879316601</v>
      </c>
      <c r="I577">
        <v>1.15606936416185E-3</v>
      </c>
      <c r="J577">
        <v>1.22965802960623E-3</v>
      </c>
      <c r="K577">
        <v>0.103644323156518</v>
      </c>
    </row>
    <row r="578" spans="1:11">
      <c r="A578" t="s">
        <v>820</v>
      </c>
      <c r="B578">
        <v>2020</v>
      </c>
      <c r="C578" t="s">
        <v>220</v>
      </c>
      <c r="D578">
        <v>13</v>
      </c>
      <c r="E578" t="s">
        <v>187</v>
      </c>
      <c r="F578" t="s">
        <v>185</v>
      </c>
      <c r="G578">
        <v>359</v>
      </c>
      <c r="H578">
        <v>400526.49781007698</v>
      </c>
      <c r="I578">
        <v>0.207514450867052</v>
      </c>
      <c r="J578">
        <v>0.20678558082623799</v>
      </c>
      <c r="K578">
        <v>5.4399662420962003E-2</v>
      </c>
    </row>
    <row r="579" spans="1:11">
      <c r="A579" t="s">
        <v>821</v>
      </c>
      <c r="B579">
        <v>2020</v>
      </c>
      <c r="C579" t="s">
        <v>220</v>
      </c>
      <c r="D579">
        <v>14</v>
      </c>
      <c r="E579" t="s">
        <v>178</v>
      </c>
      <c r="F579" t="s">
        <v>181</v>
      </c>
      <c r="G579">
        <v>115</v>
      </c>
      <c r="H579">
        <v>200482.28961124099</v>
      </c>
      <c r="I579">
        <v>0.76158940397351005</v>
      </c>
      <c r="J579">
        <v>0.72444925966052698</v>
      </c>
      <c r="K579">
        <v>5.1754065506302301E-2</v>
      </c>
    </row>
    <row r="580" spans="1:11">
      <c r="A580" t="s">
        <v>822</v>
      </c>
      <c r="B580">
        <v>2020</v>
      </c>
      <c r="C580" t="s">
        <v>220</v>
      </c>
      <c r="D580">
        <v>14</v>
      </c>
      <c r="E580" t="s">
        <v>178</v>
      </c>
      <c r="F580" t="s">
        <v>183</v>
      </c>
      <c r="G580">
        <v>1</v>
      </c>
      <c r="H580">
        <v>1689.6745977205301</v>
      </c>
      <c r="I580">
        <v>6.6225165562913899E-3</v>
      </c>
      <c r="J580">
        <v>6.1056939930179402E-3</v>
      </c>
      <c r="K580">
        <v>0.41424371120548797</v>
      </c>
    </row>
    <row r="581" spans="1:11">
      <c r="A581" t="s">
        <v>823</v>
      </c>
      <c r="B581">
        <v>2020</v>
      </c>
      <c r="C581" t="s">
        <v>220</v>
      </c>
      <c r="D581">
        <v>14</v>
      </c>
      <c r="E581" t="s">
        <v>178</v>
      </c>
      <c r="F581" t="s">
        <v>185</v>
      </c>
      <c r="G581">
        <v>35</v>
      </c>
      <c r="H581">
        <v>74565.553205558201</v>
      </c>
      <c r="I581">
        <v>0.231788079470199</v>
      </c>
      <c r="J581">
        <v>0.269445046346455</v>
      </c>
      <c r="K581">
        <v>5.12520138743233E-2</v>
      </c>
    </row>
    <row r="582" spans="1:11">
      <c r="A582" t="s">
        <v>824</v>
      </c>
      <c r="B582">
        <v>2020</v>
      </c>
      <c r="C582" t="s">
        <v>220</v>
      </c>
      <c r="D582">
        <v>14</v>
      </c>
      <c r="E582" t="s">
        <v>187</v>
      </c>
      <c r="F582" t="s">
        <v>181</v>
      </c>
      <c r="G582">
        <v>772</v>
      </c>
      <c r="H582">
        <v>877681.70453851297</v>
      </c>
      <c r="I582">
        <v>0.77277277277277301</v>
      </c>
      <c r="J582">
        <v>0.76867502414331301</v>
      </c>
      <c r="K582">
        <v>4.47295308972952E-2</v>
      </c>
    </row>
    <row r="583" spans="1:11">
      <c r="A583" t="s">
        <v>825</v>
      </c>
      <c r="B583">
        <v>2020</v>
      </c>
      <c r="C583" t="s">
        <v>220</v>
      </c>
      <c r="D583">
        <v>14</v>
      </c>
      <c r="E583" t="s">
        <v>187</v>
      </c>
      <c r="F583" t="s">
        <v>183</v>
      </c>
      <c r="G583">
        <v>3</v>
      </c>
      <c r="H583">
        <v>4465.6094776469699</v>
      </c>
      <c r="I583">
        <v>3.0030030030029999E-3</v>
      </c>
      <c r="J583">
        <v>3.9109878390934001E-3</v>
      </c>
      <c r="K583">
        <v>0.194325999204048</v>
      </c>
    </row>
    <row r="584" spans="1:11">
      <c r="A584" t="s">
        <v>826</v>
      </c>
      <c r="B584">
        <v>2020</v>
      </c>
      <c r="C584" t="s">
        <v>220</v>
      </c>
      <c r="D584">
        <v>14</v>
      </c>
      <c r="E584" t="s">
        <v>187</v>
      </c>
      <c r="F584" t="s">
        <v>185</v>
      </c>
      <c r="G584">
        <v>224</v>
      </c>
      <c r="H584">
        <v>259663.82459431799</v>
      </c>
      <c r="I584">
        <v>0.224224224224224</v>
      </c>
      <c r="J584">
        <v>0.22741398801759399</v>
      </c>
      <c r="K584">
        <v>3.5267640163884797E-2</v>
      </c>
    </row>
    <row r="585" spans="1:11">
      <c r="A585" t="s">
        <v>827</v>
      </c>
      <c r="B585">
        <v>2020</v>
      </c>
      <c r="C585" t="s">
        <v>220</v>
      </c>
      <c r="D585">
        <v>15</v>
      </c>
      <c r="E585" t="s">
        <v>178</v>
      </c>
      <c r="F585" t="s">
        <v>181</v>
      </c>
      <c r="G585">
        <v>171</v>
      </c>
      <c r="H585">
        <v>275550.21452290402</v>
      </c>
      <c r="I585">
        <v>0.74025974025973995</v>
      </c>
      <c r="J585">
        <v>0.74884839354521004</v>
      </c>
      <c r="K585">
        <v>7.1132686484913402E-2</v>
      </c>
    </row>
    <row r="586" spans="1:11">
      <c r="A586" t="s">
        <v>828</v>
      </c>
      <c r="B586">
        <v>2020</v>
      </c>
      <c r="C586" t="s">
        <v>220</v>
      </c>
      <c r="D586">
        <v>15</v>
      </c>
      <c r="E586" t="s">
        <v>178</v>
      </c>
      <c r="F586" t="s">
        <v>185</v>
      </c>
      <c r="G586">
        <v>60</v>
      </c>
      <c r="H586">
        <v>92415.073108134296</v>
      </c>
      <c r="I586">
        <v>0.25974025974025999</v>
      </c>
      <c r="J586">
        <v>0.25115160645479001</v>
      </c>
      <c r="K586">
        <v>6.3520733173902597E-2</v>
      </c>
    </row>
    <row r="587" spans="1:11">
      <c r="A587" t="s">
        <v>829</v>
      </c>
      <c r="B587">
        <v>2020</v>
      </c>
      <c r="C587" t="s">
        <v>220</v>
      </c>
      <c r="D587">
        <v>15</v>
      </c>
      <c r="E587" t="s">
        <v>187</v>
      </c>
      <c r="F587" t="s">
        <v>181</v>
      </c>
      <c r="G587">
        <v>1374</v>
      </c>
      <c r="H587">
        <v>1468647.2410525801</v>
      </c>
      <c r="I587">
        <v>0.76588628762541799</v>
      </c>
      <c r="J587">
        <v>0.75155762458823805</v>
      </c>
      <c r="K587">
        <v>7.4847067913338797E-2</v>
      </c>
    </row>
    <row r="588" spans="1:11">
      <c r="A588" t="s">
        <v>830</v>
      </c>
      <c r="B588">
        <v>2020</v>
      </c>
      <c r="C588" t="s">
        <v>220</v>
      </c>
      <c r="D588">
        <v>15</v>
      </c>
      <c r="E588" t="s">
        <v>187</v>
      </c>
      <c r="F588" t="s">
        <v>185</v>
      </c>
      <c r="G588">
        <v>420</v>
      </c>
      <c r="H588">
        <v>485490.66268729698</v>
      </c>
      <c r="I588">
        <v>0.23411371237458201</v>
      </c>
      <c r="J588">
        <v>0.24844237541176201</v>
      </c>
      <c r="K588">
        <v>6.59395278542632E-2</v>
      </c>
    </row>
    <row r="589" spans="1:11">
      <c r="A589" t="s">
        <v>831</v>
      </c>
      <c r="B589">
        <v>2020</v>
      </c>
      <c r="C589" t="s">
        <v>220</v>
      </c>
      <c r="D589">
        <v>16</v>
      </c>
      <c r="E589" t="s">
        <v>178</v>
      </c>
      <c r="F589" t="s">
        <v>181</v>
      </c>
      <c r="G589">
        <v>237</v>
      </c>
      <c r="H589">
        <v>417939.94570541801</v>
      </c>
      <c r="I589">
        <v>0.71818181818181803</v>
      </c>
      <c r="J589">
        <v>0.70405048060734798</v>
      </c>
      <c r="K589">
        <v>0.107890284821078</v>
      </c>
    </row>
    <row r="590" spans="1:11">
      <c r="A590" t="s">
        <v>832</v>
      </c>
      <c r="B590">
        <v>2020</v>
      </c>
      <c r="C590" t="s">
        <v>220</v>
      </c>
      <c r="D590">
        <v>16</v>
      </c>
      <c r="E590" t="s">
        <v>178</v>
      </c>
      <c r="F590" t="s">
        <v>185</v>
      </c>
      <c r="G590">
        <v>93</v>
      </c>
      <c r="H590">
        <v>175682.18398176401</v>
      </c>
      <c r="I590">
        <v>0.28181818181818202</v>
      </c>
      <c r="J590">
        <v>0.29594951939265202</v>
      </c>
      <c r="K590">
        <v>0.120753690461907</v>
      </c>
    </row>
    <row r="591" spans="1:11">
      <c r="A591" t="s">
        <v>833</v>
      </c>
      <c r="B591">
        <v>2020</v>
      </c>
      <c r="C591" t="s">
        <v>220</v>
      </c>
      <c r="D591">
        <v>16</v>
      </c>
      <c r="E591" t="s">
        <v>187</v>
      </c>
      <c r="F591" t="s">
        <v>179</v>
      </c>
      <c r="G591">
        <v>3</v>
      </c>
      <c r="H591">
        <v>2986.6539689587398</v>
      </c>
      <c r="I591">
        <v>1.0838150289017301E-3</v>
      </c>
      <c r="J591">
        <v>9.94858591687578E-4</v>
      </c>
      <c r="K591">
        <v>0.63201548244401395</v>
      </c>
    </row>
    <row r="592" spans="1:11">
      <c r="A592" t="s">
        <v>834</v>
      </c>
      <c r="B592">
        <v>2020</v>
      </c>
      <c r="C592" t="s">
        <v>220</v>
      </c>
      <c r="D592">
        <v>16</v>
      </c>
      <c r="E592" t="s">
        <v>187</v>
      </c>
      <c r="F592" t="s">
        <v>181</v>
      </c>
      <c r="G592">
        <v>2187</v>
      </c>
      <c r="H592">
        <v>2355811.5066176499</v>
      </c>
      <c r="I592">
        <v>0.79010115606936404</v>
      </c>
      <c r="J592">
        <v>0.78472408993939502</v>
      </c>
      <c r="K592">
        <v>0.120059861141647</v>
      </c>
    </row>
    <row r="593" spans="1:11">
      <c r="A593" t="s">
        <v>835</v>
      </c>
      <c r="B593">
        <v>2020</v>
      </c>
      <c r="C593" t="s">
        <v>220</v>
      </c>
      <c r="D593">
        <v>16</v>
      </c>
      <c r="E593" t="s">
        <v>187</v>
      </c>
      <c r="F593" t="s">
        <v>185</v>
      </c>
      <c r="G593">
        <v>578</v>
      </c>
      <c r="H593">
        <v>643290.77337181405</v>
      </c>
      <c r="I593">
        <v>0.20881502890173401</v>
      </c>
      <c r="J593">
        <v>0.21428105146891799</v>
      </c>
      <c r="K593">
        <v>8.7371999359054098E-2</v>
      </c>
    </row>
    <row r="594" spans="1:11">
      <c r="A594" t="s">
        <v>836</v>
      </c>
      <c r="B594">
        <v>2020</v>
      </c>
      <c r="C594" t="s">
        <v>220</v>
      </c>
      <c r="D594">
        <v>17</v>
      </c>
      <c r="E594" t="s">
        <v>178</v>
      </c>
      <c r="F594" t="s">
        <v>181</v>
      </c>
      <c r="G594">
        <v>248</v>
      </c>
      <c r="H594">
        <v>420653.01942857099</v>
      </c>
      <c r="I594">
        <v>0.71469740634005796</v>
      </c>
      <c r="J594">
        <v>0.698363571603974</v>
      </c>
      <c r="K594">
        <v>0.108590658881369</v>
      </c>
    </row>
    <row r="595" spans="1:11">
      <c r="A595" t="s">
        <v>837</v>
      </c>
      <c r="B595">
        <v>2020</v>
      </c>
      <c r="C595" t="s">
        <v>220</v>
      </c>
      <c r="D595">
        <v>17</v>
      </c>
      <c r="E595" t="s">
        <v>178</v>
      </c>
      <c r="F595" t="s">
        <v>185</v>
      </c>
      <c r="G595">
        <v>99</v>
      </c>
      <c r="H595">
        <v>181687.99108896201</v>
      </c>
      <c r="I595">
        <v>0.28530259365994198</v>
      </c>
      <c r="J595">
        <v>0.301636428396026</v>
      </c>
      <c r="K595">
        <v>0.124881732110522</v>
      </c>
    </row>
    <row r="596" spans="1:11">
      <c r="A596" t="s">
        <v>838</v>
      </c>
      <c r="B596">
        <v>2020</v>
      </c>
      <c r="C596" t="s">
        <v>220</v>
      </c>
      <c r="D596">
        <v>17</v>
      </c>
      <c r="E596" t="s">
        <v>187</v>
      </c>
      <c r="F596" t="s">
        <v>181</v>
      </c>
      <c r="G596">
        <v>2301</v>
      </c>
      <c r="H596">
        <v>2516267.7273279298</v>
      </c>
      <c r="I596">
        <v>0.65761646184624201</v>
      </c>
      <c r="J596">
        <v>0.64460509669257204</v>
      </c>
      <c r="K596">
        <v>0.12823723506297899</v>
      </c>
    </row>
    <row r="597" spans="1:11">
      <c r="A597" t="s">
        <v>839</v>
      </c>
      <c r="B597">
        <v>2020</v>
      </c>
      <c r="C597" t="s">
        <v>220</v>
      </c>
      <c r="D597">
        <v>17</v>
      </c>
      <c r="E597" t="s">
        <v>187</v>
      </c>
      <c r="F597" t="s">
        <v>183</v>
      </c>
      <c r="G597">
        <v>2</v>
      </c>
      <c r="H597">
        <v>2784.14681008358</v>
      </c>
      <c r="I597">
        <v>5.7159188339525602E-4</v>
      </c>
      <c r="J597">
        <v>7.1322904324892398E-4</v>
      </c>
      <c r="K597">
        <v>0.121155267496731</v>
      </c>
    </row>
    <row r="598" spans="1:11">
      <c r="A598" t="s">
        <v>840</v>
      </c>
      <c r="B598">
        <v>2020</v>
      </c>
      <c r="C598" t="s">
        <v>220</v>
      </c>
      <c r="D598">
        <v>17</v>
      </c>
      <c r="E598" t="s">
        <v>187</v>
      </c>
      <c r="F598" t="s">
        <v>185</v>
      </c>
      <c r="G598">
        <v>1196</v>
      </c>
      <c r="H598">
        <v>1384528.38025144</v>
      </c>
      <c r="I598">
        <v>0.34181194627036299</v>
      </c>
      <c r="J598">
        <v>0.35468167426417901</v>
      </c>
      <c r="K598">
        <v>0.18804717517999101</v>
      </c>
    </row>
    <row r="599" spans="1:11">
      <c r="A599" t="s">
        <v>841</v>
      </c>
      <c r="B599">
        <v>2020</v>
      </c>
      <c r="C599" t="s">
        <v>220</v>
      </c>
      <c r="D599">
        <v>18</v>
      </c>
      <c r="E599" t="s">
        <v>178</v>
      </c>
      <c r="F599" t="s">
        <v>181</v>
      </c>
      <c r="G599">
        <v>101</v>
      </c>
      <c r="H599">
        <v>177291.90552281</v>
      </c>
      <c r="I599">
        <v>0.56741573033707904</v>
      </c>
      <c r="J599">
        <v>0.564219891691086</v>
      </c>
      <c r="K599">
        <v>4.57675184673779E-2</v>
      </c>
    </row>
    <row r="600" spans="1:11">
      <c r="A600" t="s">
        <v>842</v>
      </c>
      <c r="B600">
        <v>2020</v>
      </c>
      <c r="C600" t="s">
        <v>220</v>
      </c>
      <c r="D600">
        <v>18</v>
      </c>
      <c r="E600" t="s">
        <v>178</v>
      </c>
      <c r="F600" t="s">
        <v>185</v>
      </c>
      <c r="G600">
        <v>77</v>
      </c>
      <c r="H600">
        <v>136932.93506448099</v>
      </c>
      <c r="I600">
        <v>0.43258426966292102</v>
      </c>
      <c r="J600">
        <v>0.435780108308914</v>
      </c>
      <c r="K600">
        <v>9.4119715955563302E-2</v>
      </c>
    </row>
    <row r="601" spans="1:11">
      <c r="A601" t="s">
        <v>843</v>
      </c>
      <c r="B601">
        <v>2020</v>
      </c>
      <c r="C601" t="s">
        <v>220</v>
      </c>
      <c r="D601">
        <v>18</v>
      </c>
      <c r="E601" t="s">
        <v>187</v>
      </c>
      <c r="F601" t="s">
        <v>181</v>
      </c>
      <c r="G601">
        <v>840</v>
      </c>
      <c r="H601">
        <v>929650.26749707398</v>
      </c>
      <c r="I601">
        <v>0.64565718677939998</v>
      </c>
      <c r="J601">
        <v>0.63273817304554403</v>
      </c>
      <c r="K601">
        <v>4.7378018874796403E-2</v>
      </c>
    </row>
    <row r="602" spans="1:11">
      <c r="A602" t="s">
        <v>844</v>
      </c>
      <c r="B602">
        <v>2020</v>
      </c>
      <c r="C602" t="s">
        <v>220</v>
      </c>
      <c r="D602">
        <v>18</v>
      </c>
      <c r="E602" t="s">
        <v>187</v>
      </c>
      <c r="F602" t="s">
        <v>183</v>
      </c>
      <c r="G602">
        <v>2</v>
      </c>
      <c r="H602">
        <v>3168.2571630467801</v>
      </c>
      <c r="I602">
        <v>1.5372790161414299E-3</v>
      </c>
      <c r="J602">
        <v>2.1563778543106701E-3</v>
      </c>
      <c r="K602">
        <v>0.13787025982147899</v>
      </c>
    </row>
    <row r="603" spans="1:11">
      <c r="A603" t="s">
        <v>845</v>
      </c>
      <c r="B603">
        <v>2020</v>
      </c>
      <c r="C603" t="s">
        <v>220</v>
      </c>
      <c r="D603">
        <v>18</v>
      </c>
      <c r="E603" t="s">
        <v>187</v>
      </c>
      <c r="F603" t="s">
        <v>185</v>
      </c>
      <c r="G603">
        <v>459</v>
      </c>
      <c r="H603">
        <v>536431.01187789196</v>
      </c>
      <c r="I603">
        <v>0.35280553420445798</v>
      </c>
      <c r="J603">
        <v>0.36510544910014597</v>
      </c>
      <c r="K603">
        <v>7.2858265602516598E-2</v>
      </c>
    </row>
    <row r="604" spans="1:11">
      <c r="A604" t="s">
        <v>846</v>
      </c>
      <c r="B604">
        <v>2020</v>
      </c>
      <c r="C604" t="s">
        <v>220</v>
      </c>
      <c r="D604">
        <v>20</v>
      </c>
      <c r="E604" t="s">
        <v>178</v>
      </c>
      <c r="F604" t="s">
        <v>181</v>
      </c>
      <c r="G604">
        <v>7</v>
      </c>
      <c r="H604">
        <v>13751.9257480094</v>
      </c>
      <c r="I604">
        <v>0.875</v>
      </c>
      <c r="J604">
        <v>0.88667411289629705</v>
      </c>
      <c r="K604">
        <v>3.5500296179796602E-3</v>
      </c>
    </row>
    <row r="605" spans="1:11">
      <c r="A605" t="s">
        <v>847</v>
      </c>
      <c r="B605">
        <v>2020</v>
      </c>
      <c r="C605" t="s">
        <v>220</v>
      </c>
      <c r="D605">
        <v>20</v>
      </c>
      <c r="E605" t="s">
        <v>178</v>
      </c>
      <c r="F605" t="s">
        <v>185</v>
      </c>
      <c r="G605">
        <v>1</v>
      </c>
      <c r="H605">
        <v>1757.63469589383</v>
      </c>
      <c r="I605">
        <v>0.125</v>
      </c>
      <c r="J605">
        <v>0.113325887103703</v>
      </c>
      <c r="K605">
        <v>1.2080956144938501E-3</v>
      </c>
    </row>
    <row r="606" spans="1:11">
      <c r="A606" t="s">
        <v>848</v>
      </c>
      <c r="B606">
        <v>2020</v>
      </c>
      <c r="C606" t="s">
        <v>220</v>
      </c>
      <c r="D606">
        <v>20</v>
      </c>
      <c r="E606" t="s">
        <v>187</v>
      </c>
      <c r="F606" t="s">
        <v>181</v>
      </c>
      <c r="G606">
        <v>17</v>
      </c>
      <c r="H606">
        <v>18074.090554057399</v>
      </c>
      <c r="I606">
        <v>0.73913043478260898</v>
      </c>
      <c r="J606">
        <v>0.74045924102124905</v>
      </c>
      <c r="K606">
        <v>9.2111478192804001E-4</v>
      </c>
    </row>
    <row r="607" spans="1:11">
      <c r="A607" t="s">
        <v>849</v>
      </c>
      <c r="B607">
        <v>2020</v>
      </c>
      <c r="C607" t="s">
        <v>220</v>
      </c>
      <c r="D607">
        <v>20</v>
      </c>
      <c r="E607" t="s">
        <v>187</v>
      </c>
      <c r="F607" t="s">
        <v>185</v>
      </c>
      <c r="G607">
        <v>6</v>
      </c>
      <c r="H607">
        <v>6335.2078282943703</v>
      </c>
      <c r="I607">
        <v>0.26086956521739102</v>
      </c>
      <c r="J607">
        <v>0.25954075897875101</v>
      </c>
      <c r="K607">
        <v>8.6045035499565995E-4</v>
      </c>
    </row>
    <row r="608" spans="1:11">
      <c r="A608" t="s">
        <v>850</v>
      </c>
      <c r="B608">
        <v>2020</v>
      </c>
      <c r="C608" t="s">
        <v>220</v>
      </c>
      <c r="D608">
        <v>21</v>
      </c>
      <c r="E608" t="s">
        <v>178</v>
      </c>
      <c r="F608" t="s">
        <v>181</v>
      </c>
      <c r="G608">
        <v>19</v>
      </c>
      <c r="H608">
        <v>35665.726031537903</v>
      </c>
      <c r="I608">
        <v>0.95</v>
      </c>
      <c r="J608">
        <v>0.93908985649626298</v>
      </c>
      <c r="K608">
        <v>9.2070293338396905E-3</v>
      </c>
    </row>
    <row r="609" spans="1:11">
      <c r="A609" t="s">
        <v>851</v>
      </c>
      <c r="B609">
        <v>2020</v>
      </c>
      <c r="C609" t="s">
        <v>220</v>
      </c>
      <c r="D609">
        <v>21</v>
      </c>
      <c r="E609" t="s">
        <v>178</v>
      </c>
      <c r="F609" t="s">
        <v>185</v>
      </c>
      <c r="G609">
        <v>1</v>
      </c>
      <c r="H609">
        <v>2313.30843978142</v>
      </c>
      <c r="I609">
        <v>0.05</v>
      </c>
      <c r="J609">
        <v>6.0910143503736698E-2</v>
      </c>
      <c r="K609">
        <v>1.5900333485681E-3</v>
      </c>
    </row>
    <row r="610" spans="1:11">
      <c r="A610" t="s">
        <v>852</v>
      </c>
      <c r="B610">
        <v>2020</v>
      </c>
      <c r="C610" t="s">
        <v>220</v>
      </c>
      <c r="D610">
        <v>21</v>
      </c>
      <c r="E610" t="s">
        <v>187</v>
      </c>
      <c r="F610" t="s">
        <v>181</v>
      </c>
      <c r="G610">
        <v>22</v>
      </c>
      <c r="H610">
        <v>23351.035165004199</v>
      </c>
      <c r="I610">
        <v>0.81481481481481499</v>
      </c>
      <c r="J610">
        <v>0.80855010178692599</v>
      </c>
      <c r="K610">
        <v>1.19004514221482E-3</v>
      </c>
    </row>
    <row r="611" spans="1:11">
      <c r="A611" t="s">
        <v>853</v>
      </c>
      <c r="B611">
        <v>2020</v>
      </c>
      <c r="C611" t="s">
        <v>220</v>
      </c>
      <c r="D611">
        <v>21</v>
      </c>
      <c r="E611" t="s">
        <v>187</v>
      </c>
      <c r="F611" t="s">
        <v>185</v>
      </c>
      <c r="G611">
        <v>5</v>
      </c>
      <c r="H611">
        <v>5529.0986861913298</v>
      </c>
      <c r="I611">
        <v>0.18518518518518501</v>
      </c>
      <c r="J611">
        <v>0.19144989821307401</v>
      </c>
      <c r="K611">
        <v>7.5096430240083204E-4</v>
      </c>
    </row>
    <row r="612" spans="1:11">
      <c r="A612" t="s">
        <v>854</v>
      </c>
      <c r="B612">
        <v>2021</v>
      </c>
      <c r="C612" t="s">
        <v>220</v>
      </c>
      <c r="D612">
        <v>-8</v>
      </c>
      <c r="E612" t="s">
        <v>178</v>
      </c>
      <c r="F612" t="s">
        <v>181</v>
      </c>
      <c r="G612">
        <v>1</v>
      </c>
      <c r="H612">
        <v>2231.5536443013302</v>
      </c>
      <c r="I612">
        <v>1</v>
      </c>
      <c r="J612">
        <v>1</v>
      </c>
      <c r="K612">
        <v>5.9017635919168603E-4</v>
      </c>
    </row>
    <row r="613" spans="1:11">
      <c r="A613" t="s">
        <v>855</v>
      </c>
      <c r="B613">
        <v>2021</v>
      </c>
      <c r="C613" t="s">
        <v>220</v>
      </c>
      <c r="D613">
        <v>-8</v>
      </c>
      <c r="E613" t="s">
        <v>187</v>
      </c>
      <c r="F613" t="s">
        <v>181</v>
      </c>
      <c r="G613">
        <v>13</v>
      </c>
      <c r="H613">
        <v>10499.003333217601</v>
      </c>
      <c r="I613">
        <v>0.76470588235294101</v>
      </c>
      <c r="J613">
        <v>0.78127116184579704</v>
      </c>
      <c r="K613">
        <v>5.3278571722615805E-4</v>
      </c>
    </row>
    <row r="614" spans="1:11">
      <c r="A614" t="s">
        <v>856</v>
      </c>
      <c r="B614">
        <v>2021</v>
      </c>
      <c r="C614" t="s">
        <v>220</v>
      </c>
      <c r="D614">
        <v>-8</v>
      </c>
      <c r="E614" t="s">
        <v>187</v>
      </c>
      <c r="F614" t="s">
        <v>185</v>
      </c>
      <c r="G614">
        <v>4</v>
      </c>
      <c r="H614">
        <v>2939.3569262512401</v>
      </c>
      <c r="I614">
        <v>0.23529411764705899</v>
      </c>
      <c r="J614">
        <v>0.21872883815420299</v>
      </c>
      <c r="K614">
        <v>4.1320584687187101E-4</v>
      </c>
    </row>
    <row r="615" spans="1:11">
      <c r="A615" t="s">
        <v>857</v>
      </c>
      <c r="B615">
        <v>2021</v>
      </c>
      <c r="C615" t="s">
        <v>220</v>
      </c>
      <c r="D615">
        <v>1</v>
      </c>
      <c r="E615" t="s">
        <v>178</v>
      </c>
      <c r="F615" t="s">
        <v>181</v>
      </c>
      <c r="G615">
        <v>1</v>
      </c>
      <c r="H615">
        <v>738.63120624243004</v>
      </c>
      <c r="I615">
        <v>0.33333333333333298</v>
      </c>
      <c r="J615">
        <v>0.12840290381125199</v>
      </c>
      <c r="K615">
        <v>1.9534492356871E-4</v>
      </c>
    </row>
    <row r="616" spans="1:11">
      <c r="A616" t="s">
        <v>858</v>
      </c>
      <c r="B616">
        <v>2021</v>
      </c>
      <c r="C616" t="s">
        <v>220</v>
      </c>
      <c r="D616">
        <v>1</v>
      </c>
      <c r="E616" t="s">
        <v>178</v>
      </c>
      <c r="F616" t="s">
        <v>185</v>
      </c>
      <c r="G616">
        <v>2</v>
      </c>
      <c r="H616">
        <v>5013.81818795657</v>
      </c>
      <c r="I616">
        <v>0.66666666666666696</v>
      </c>
      <c r="J616">
        <v>0.87159709618874803</v>
      </c>
      <c r="K616">
        <v>3.4152811162155598E-3</v>
      </c>
    </row>
    <row r="617" spans="1:11">
      <c r="A617" t="s">
        <v>859</v>
      </c>
      <c r="B617">
        <v>2021</v>
      </c>
      <c r="C617" t="s">
        <v>220</v>
      </c>
      <c r="D617">
        <v>1</v>
      </c>
      <c r="E617" t="s">
        <v>187</v>
      </c>
      <c r="F617" t="s">
        <v>181</v>
      </c>
      <c r="G617">
        <v>235</v>
      </c>
      <c r="H617">
        <v>172961.849736</v>
      </c>
      <c r="I617">
        <v>0.60256410256410298</v>
      </c>
      <c r="J617">
        <v>0.61985184494968304</v>
      </c>
      <c r="K617">
        <v>8.7771762937536094E-3</v>
      </c>
    </row>
    <row r="618" spans="1:11">
      <c r="A618" t="s">
        <v>860</v>
      </c>
      <c r="B618">
        <v>2021</v>
      </c>
      <c r="C618" t="s">
        <v>220</v>
      </c>
      <c r="D618">
        <v>1</v>
      </c>
      <c r="E618" t="s">
        <v>187</v>
      </c>
      <c r="F618" t="s">
        <v>185</v>
      </c>
      <c r="G618">
        <v>155</v>
      </c>
      <c r="H618">
        <v>106075.55435536</v>
      </c>
      <c r="I618">
        <v>0.39743589743589702</v>
      </c>
      <c r="J618">
        <v>0.38014815505031702</v>
      </c>
      <c r="K618">
        <v>1.49117784500267E-2</v>
      </c>
    </row>
    <row r="619" spans="1:11">
      <c r="A619" t="s">
        <v>861</v>
      </c>
      <c r="B619">
        <v>2021</v>
      </c>
      <c r="C619" t="s">
        <v>220</v>
      </c>
      <c r="D619">
        <v>2</v>
      </c>
      <c r="E619" t="s">
        <v>178</v>
      </c>
      <c r="F619" t="s">
        <v>181</v>
      </c>
      <c r="G619">
        <v>8</v>
      </c>
      <c r="H619">
        <v>9902.35617132078</v>
      </c>
      <c r="I619">
        <v>0.8</v>
      </c>
      <c r="J619">
        <v>0.82874617737003098</v>
      </c>
      <c r="K619">
        <v>2.6188644523663799E-3</v>
      </c>
    </row>
    <row r="620" spans="1:11">
      <c r="A620" t="s">
        <v>862</v>
      </c>
      <c r="B620">
        <v>2021</v>
      </c>
      <c r="C620" t="s">
        <v>220</v>
      </c>
      <c r="D620">
        <v>2</v>
      </c>
      <c r="E620" t="s">
        <v>178</v>
      </c>
      <c r="F620" t="s">
        <v>185</v>
      </c>
      <c r="G620">
        <v>2</v>
      </c>
      <c r="H620">
        <v>2046.2433416751401</v>
      </c>
      <c r="I620">
        <v>0.2</v>
      </c>
      <c r="J620">
        <v>0.17125382262996899</v>
      </c>
      <c r="K620">
        <v>1.39384716039198E-3</v>
      </c>
    </row>
    <row r="621" spans="1:11">
      <c r="A621" t="s">
        <v>863</v>
      </c>
      <c r="B621">
        <v>2021</v>
      </c>
      <c r="C621" t="s">
        <v>220</v>
      </c>
      <c r="D621">
        <v>2</v>
      </c>
      <c r="E621" t="s">
        <v>187</v>
      </c>
      <c r="F621" t="s">
        <v>181</v>
      </c>
      <c r="G621">
        <v>109</v>
      </c>
      <c r="H621">
        <v>100325.54299542699</v>
      </c>
      <c r="I621">
        <v>0.74657534246575297</v>
      </c>
      <c r="J621">
        <v>0.76395818484200495</v>
      </c>
      <c r="K621">
        <v>5.09115148214178E-3</v>
      </c>
    </row>
    <row r="622" spans="1:11">
      <c r="A622" t="s">
        <v>864</v>
      </c>
      <c r="B622">
        <v>2021</v>
      </c>
      <c r="C622" t="s">
        <v>220</v>
      </c>
      <c r="D622">
        <v>2</v>
      </c>
      <c r="E622" t="s">
        <v>187</v>
      </c>
      <c r="F622" t="s">
        <v>185</v>
      </c>
      <c r="G622">
        <v>37</v>
      </c>
      <c r="H622">
        <v>30997.800331505699</v>
      </c>
      <c r="I622">
        <v>0.25342465753424698</v>
      </c>
      <c r="J622">
        <v>0.23604181515799499</v>
      </c>
      <c r="K622">
        <v>4.35757638779871E-3</v>
      </c>
    </row>
    <row r="623" spans="1:11">
      <c r="A623" t="s">
        <v>865</v>
      </c>
      <c r="B623">
        <v>2021</v>
      </c>
      <c r="C623" t="s">
        <v>220</v>
      </c>
      <c r="D623">
        <v>3</v>
      </c>
      <c r="E623" t="s">
        <v>178</v>
      </c>
      <c r="F623" t="s">
        <v>181</v>
      </c>
      <c r="G623">
        <v>100</v>
      </c>
      <c r="H623">
        <v>126119.320962698</v>
      </c>
      <c r="I623">
        <v>0.80645161290322598</v>
      </c>
      <c r="J623">
        <v>0.82178024183262199</v>
      </c>
      <c r="K623">
        <v>3.3354628000796603E-2</v>
      </c>
    </row>
    <row r="624" spans="1:11">
      <c r="A624" t="s">
        <v>866</v>
      </c>
      <c r="B624">
        <v>2021</v>
      </c>
      <c r="C624" t="s">
        <v>220</v>
      </c>
      <c r="D624">
        <v>3</v>
      </c>
      <c r="E624" t="s">
        <v>178</v>
      </c>
      <c r="F624" t="s">
        <v>185</v>
      </c>
      <c r="G624">
        <v>24</v>
      </c>
      <c r="H624">
        <v>27351.539667199799</v>
      </c>
      <c r="I624">
        <v>0.19354838709677399</v>
      </c>
      <c r="J624">
        <v>0.17821975816737801</v>
      </c>
      <c r="K624">
        <v>1.8631149639448698E-2</v>
      </c>
    </row>
    <row r="625" spans="1:11">
      <c r="A625" t="s">
        <v>867</v>
      </c>
      <c r="B625">
        <v>2021</v>
      </c>
      <c r="C625" t="s">
        <v>220</v>
      </c>
      <c r="D625">
        <v>3</v>
      </c>
      <c r="E625" t="s">
        <v>187</v>
      </c>
      <c r="F625" t="s">
        <v>181</v>
      </c>
      <c r="G625">
        <v>2181</v>
      </c>
      <c r="H625">
        <v>1980756.0611177499</v>
      </c>
      <c r="I625">
        <v>0.79021739130434798</v>
      </c>
      <c r="J625">
        <v>0.773155531919968</v>
      </c>
      <c r="K625">
        <v>0.10051606854278999</v>
      </c>
    </row>
    <row r="626" spans="1:11">
      <c r="A626" t="s">
        <v>868</v>
      </c>
      <c r="B626">
        <v>2021</v>
      </c>
      <c r="C626" t="s">
        <v>220</v>
      </c>
      <c r="D626">
        <v>3</v>
      </c>
      <c r="E626" t="s">
        <v>187</v>
      </c>
      <c r="F626" t="s">
        <v>183</v>
      </c>
      <c r="G626">
        <v>3</v>
      </c>
      <c r="H626">
        <v>3753.1726873451198</v>
      </c>
      <c r="I626">
        <v>1.08695652173913E-3</v>
      </c>
      <c r="J626">
        <v>1.4649891939920699E-3</v>
      </c>
      <c r="K626">
        <v>0.166522466401338</v>
      </c>
    </row>
    <row r="627" spans="1:11">
      <c r="A627" t="s">
        <v>869</v>
      </c>
      <c r="B627">
        <v>2021</v>
      </c>
      <c r="C627" t="s">
        <v>220</v>
      </c>
      <c r="D627">
        <v>3</v>
      </c>
      <c r="E627" t="s">
        <v>187</v>
      </c>
      <c r="F627" t="s">
        <v>185</v>
      </c>
      <c r="G627">
        <v>576</v>
      </c>
      <c r="H627">
        <v>577402.282496111</v>
      </c>
      <c r="I627">
        <v>0.208695652173913</v>
      </c>
      <c r="J627">
        <v>0.22537947888604001</v>
      </c>
      <c r="K627">
        <v>8.1169454785758904E-2</v>
      </c>
    </row>
    <row r="628" spans="1:11">
      <c r="A628" t="s">
        <v>870</v>
      </c>
      <c r="B628">
        <v>2021</v>
      </c>
      <c r="C628" t="s">
        <v>220</v>
      </c>
      <c r="D628">
        <v>4</v>
      </c>
      <c r="E628" t="s">
        <v>178</v>
      </c>
      <c r="F628" t="s">
        <v>181</v>
      </c>
      <c r="G628">
        <v>11</v>
      </c>
      <c r="H628">
        <v>15803.575808473201</v>
      </c>
      <c r="I628">
        <v>1</v>
      </c>
      <c r="J628">
        <v>1</v>
      </c>
      <c r="K628">
        <v>4.1795530466732901E-3</v>
      </c>
    </row>
    <row r="629" spans="1:11">
      <c r="A629" t="s">
        <v>871</v>
      </c>
      <c r="B629">
        <v>2021</v>
      </c>
      <c r="C629" t="s">
        <v>220</v>
      </c>
      <c r="D629">
        <v>4</v>
      </c>
      <c r="E629" t="s">
        <v>187</v>
      </c>
      <c r="F629" t="s">
        <v>181</v>
      </c>
      <c r="G629">
        <v>162</v>
      </c>
      <c r="H629">
        <v>156377.428547063</v>
      </c>
      <c r="I629">
        <v>0.76056338028169002</v>
      </c>
      <c r="J629">
        <v>0.75862764883955602</v>
      </c>
      <c r="K629">
        <v>7.9355780527117503E-3</v>
      </c>
    </row>
    <row r="630" spans="1:11">
      <c r="A630" t="s">
        <v>872</v>
      </c>
      <c r="B630">
        <v>2021</v>
      </c>
      <c r="C630" t="s">
        <v>220</v>
      </c>
      <c r="D630">
        <v>4</v>
      </c>
      <c r="E630" t="s">
        <v>187</v>
      </c>
      <c r="F630" t="s">
        <v>185</v>
      </c>
      <c r="G630">
        <v>51</v>
      </c>
      <c r="H630">
        <v>49754.563591989099</v>
      </c>
      <c r="I630">
        <v>0.23943661971831001</v>
      </c>
      <c r="J630">
        <v>0.241372351160444</v>
      </c>
      <c r="K630">
        <v>6.99434505593996E-3</v>
      </c>
    </row>
    <row r="631" spans="1:11">
      <c r="A631" t="s">
        <v>873</v>
      </c>
      <c r="B631">
        <v>2021</v>
      </c>
      <c r="C631" t="s">
        <v>220</v>
      </c>
      <c r="D631">
        <v>5</v>
      </c>
      <c r="E631" t="s">
        <v>178</v>
      </c>
      <c r="F631" t="s">
        <v>181</v>
      </c>
      <c r="G631">
        <v>6</v>
      </c>
      <c r="H631">
        <v>14366.768462054601</v>
      </c>
      <c r="I631">
        <v>0.85714285714285698</v>
      </c>
      <c r="J631">
        <v>0.94514079670329698</v>
      </c>
      <c r="K631">
        <v>3.79956230312355E-3</v>
      </c>
    </row>
    <row r="632" spans="1:11">
      <c r="A632" t="s">
        <v>874</v>
      </c>
      <c r="B632">
        <v>2021</v>
      </c>
      <c r="C632" t="s">
        <v>220</v>
      </c>
      <c r="D632">
        <v>5</v>
      </c>
      <c r="E632" t="s">
        <v>178</v>
      </c>
      <c r="F632" t="s">
        <v>185</v>
      </c>
      <c r="G632">
        <v>1</v>
      </c>
      <c r="H632">
        <v>833.89636181786705</v>
      </c>
      <c r="I632">
        <v>0.14285714285714299</v>
      </c>
      <c r="J632">
        <v>5.4859203296703303E-2</v>
      </c>
      <c r="K632">
        <v>5.6802827518525397E-4</v>
      </c>
    </row>
    <row r="633" spans="1:11">
      <c r="A633" t="s">
        <v>875</v>
      </c>
      <c r="B633">
        <v>2021</v>
      </c>
      <c r="C633" t="s">
        <v>220</v>
      </c>
      <c r="D633">
        <v>5</v>
      </c>
      <c r="E633" t="s">
        <v>187</v>
      </c>
      <c r="F633" t="s">
        <v>181</v>
      </c>
      <c r="G633">
        <v>209</v>
      </c>
      <c r="H633">
        <v>210557.27784314699</v>
      </c>
      <c r="I633">
        <v>0.878151260504202</v>
      </c>
      <c r="J633">
        <v>0.88429052670659603</v>
      </c>
      <c r="K633">
        <v>1.06850056841032E-2</v>
      </c>
    </row>
    <row r="634" spans="1:11">
      <c r="A634" t="s">
        <v>876</v>
      </c>
      <c r="B634">
        <v>2021</v>
      </c>
      <c r="C634" t="s">
        <v>220</v>
      </c>
      <c r="D634">
        <v>5</v>
      </c>
      <c r="E634" t="s">
        <v>187</v>
      </c>
      <c r="F634" t="s">
        <v>185</v>
      </c>
      <c r="G634">
        <v>29</v>
      </c>
      <c r="H634">
        <v>27551.4335860426</v>
      </c>
      <c r="I634">
        <v>0.121848739495798</v>
      </c>
      <c r="J634">
        <v>0.115709473293404</v>
      </c>
      <c r="K634">
        <v>3.8730966442970202E-3</v>
      </c>
    </row>
    <row r="635" spans="1:11">
      <c r="A635" t="s">
        <v>877</v>
      </c>
      <c r="B635">
        <v>2021</v>
      </c>
      <c r="C635" t="s">
        <v>220</v>
      </c>
      <c r="D635">
        <v>6</v>
      </c>
      <c r="E635" t="s">
        <v>178</v>
      </c>
      <c r="F635" t="s">
        <v>181</v>
      </c>
      <c r="G635">
        <v>173</v>
      </c>
      <c r="H635">
        <v>251460.860655219</v>
      </c>
      <c r="I635">
        <v>0.87373737373737403</v>
      </c>
      <c r="J635">
        <v>0.87795876523521998</v>
      </c>
      <c r="K635">
        <v>6.6503557106810496E-2</v>
      </c>
    </row>
    <row r="636" spans="1:11">
      <c r="A636" t="s">
        <v>878</v>
      </c>
      <c r="B636">
        <v>2021</v>
      </c>
      <c r="C636" t="s">
        <v>220</v>
      </c>
      <c r="D636">
        <v>6</v>
      </c>
      <c r="E636" t="s">
        <v>178</v>
      </c>
      <c r="F636" t="s">
        <v>185</v>
      </c>
      <c r="G636">
        <v>25</v>
      </c>
      <c r="H636">
        <v>34954.482083398398</v>
      </c>
      <c r="I636">
        <v>0.12626262626262599</v>
      </c>
      <c r="J636">
        <v>0.12204123476478</v>
      </c>
      <c r="K636">
        <v>2.3810074101466398E-2</v>
      </c>
    </row>
    <row r="637" spans="1:11">
      <c r="A637" t="s">
        <v>879</v>
      </c>
      <c r="B637">
        <v>2021</v>
      </c>
      <c r="C637" t="s">
        <v>220</v>
      </c>
      <c r="D637">
        <v>6</v>
      </c>
      <c r="E637" t="s">
        <v>187</v>
      </c>
      <c r="F637" t="s">
        <v>181</v>
      </c>
      <c r="G637">
        <v>1660</v>
      </c>
      <c r="H637">
        <v>1552196.26124011</v>
      </c>
      <c r="I637">
        <v>0.87784241142252795</v>
      </c>
      <c r="J637">
        <v>0.881261781781841</v>
      </c>
      <c r="K637">
        <v>7.8768238476892599E-2</v>
      </c>
    </row>
    <row r="638" spans="1:11">
      <c r="A638" t="s">
        <v>880</v>
      </c>
      <c r="B638">
        <v>2021</v>
      </c>
      <c r="C638" t="s">
        <v>220</v>
      </c>
      <c r="D638">
        <v>6</v>
      </c>
      <c r="E638" t="s">
        <v>187</v>
      </c>
      <c r="F638" t="s">
        <v>185</v>
      </c>
      <c r="G638">
        <v>231</v>
      </c>
      <c r="H638">
        <v>209137.65034935399</v>
      </c>
      <c r="I638">
        <v>0.122157588577472</v>
      </c>
      <c r="J638">
        <v>0.118738218218159</v>
      </c>
      <c r="K638">
        <v>2.9399934099058701E-2</v>
      </c>
    </row>
    <row r="639" spans="1:11">
      <c r="A639" t="s">
        <v>881</v>
      </c>
      <c r="B639">
        <v>2021</v>
      </c>
      <c r="C639" t="s">
        <v>220</v>
      </c>
      <c r="D639">
        <v>7</v>
      </c>
      <c r="E639" t="s">
        <v>178</v>
      </c>
      <c r="F639" t="s">
        <v>181</v>
      </c>
      <c r="G639">
        <v>178</v>
      </c>
      <c r="H639">
        <v>258817.15766862599</v>
      </c>
      <c r="I639">
        <v>0.687258687258687</v>
      </c>
      <c r="J639">
        <v>0.66483078119552697</v>
      </c>
      <c r="K639">
        <v>6.8449068297900303E-2</v>
      </c>
    </row>
    <row r="640" spans="1:11">
      <c r="A640" t="s">
        <v>882</v>
      </c>
      <c r="B640">
        <v>2021</v>
      </c>
      <c r="C640" t="s">
        <v>220</v>
      </c>
      <c r="D640">
        <v>7</v>
      </c>
      <c r="E640" t="s">
        <v>178</v>
      </c>
      <c r="F640" t="s">
        <v>185</v>
      </c>
      <c r="G640">
        <v>81</v>
      </c>
      <c r="H640">
        <v>130480.63808506999</v>
      </c>
      <c r="I640">
        <v>0.312741312741313</v>
      </c>
      <c r="J640">
        <v>0.33516921880447298</v>
      </c>
      <c r="K640">
        <v>8.8879979803439105E-2</v>
      </c>
    </row>
    <row r="641" spans="1:11">
      <c r="A641" t="s">
        <v>883</v>
      </c>
      <c r="B641">
        <v>2021</v>
      </c>
      <c r="C641" t="s">
        <v>220</v>
      </c>
      <c r="D641">
        <v>7</v>
      </c>
      <c r="E641" t="s">
        <v>187</v>
      </c>
      <c r="F641" t="s">
        <v>181</v>
      </c>
      <c r="G641">
        <v>2531</v>
      </c>
      <c r="H641">
        <v>2403257.7436684002</v>
      </c>
      <c r="I641">
        <v>0.73618382780686398</v>
      </c>
      <c r="J641">
        <v>0.71486593247493302</v>
      </c>
      <c r="K641">
        <v>0.121956471486068</v>
      </c>
    </row>
    <row r="642" spans="1:11">
      <c r="A642" t="s">
        <v>884</v>
      </c>
      <c r="B642">
        <v>2021</v>
      </c>
      <c r="C642" t="s">
        <v>220</v>
      </c>
      <c r="D642">
        <v>7</v>
      </c>
      <c r="E642" t="s">
        <v>187</v>
      </c>
      <c r="F642" t="s">
        <v>183</v>
      </c>
      <c r="G642">
        <v>6</v>
      </c>
      <c r="H642">
        <v>6290.8218337592798</v>
      </c>
      <c r="I642">
        <v>1.7452006980802799E-3</v>
      </c>
      <c r="J642">
        <v>1.87124923578088E-3</v>
      </c>
      <c r="K642">
        <v>0.27911403356982201</v>
      </c>
    </row>
    <row r="643" spans="1:11">
      <c r="A643" t="s">
        <v>885</v>
      </c>
      <c r="B643">
        <v>2021</v>
      </c>
      <c r="C643" t="s">
        <v>220</v>
      </c>
      <c r="D643">
        <v>7</v>
      </c>
      <c r="E643" t="s">
        <v>187</v>
      </c>
      <c r="F643" t="s">
        <v>185</v>
      </c>
      <c r="G643">
        <v>901</v>
      </c>
      <c r="H643">
        <v>952281.44274581701</v>
      </c>
      <c r="I643">
        <v>0.26207097149505498</v>
      </c>
      <c r="J643">
        <v>0.28326281828928601</v>
      </c>
      <c r="K643">
        <v>0.13386882569310701</v>
      </c>
    </row>
    <row r="644" spans="1:11">
      <c r="A644" t="s">
        <v>886</v>
      </c>
      <c r="B644">
        <v>2021</v>
      </c>
      <c r="C644" t="s">
        <v>220</v>
      </c>
      <c r="D644">
        <v>8</v>
      </c>
      <c r="E644" t="s">
        <v>178</v>
      </c>
      <c r="F644" t="s">
        <v>181</v>
      </c>
      <c r="G644">
        <v>90</v>
      </c>
      <c r="H644">
        <v>121157.702859988</v>
      </c>
      <c r="I644">
        <v>0.54216867469879504</v>
      </c>
      <c r="J644">
        <v>0.53014132762312605</v>
      </c>
      <c r="K644">
        <v>3.2042434715623E-2</v>
      </c>
    </row>
    <row r="645" spans="1:11">
      <c r="A645" t="s">
        <v>887</v>
      </c>
      <c r="B645">
        <v>2021</v>
      </c>
      <c r="C645" t="s">
        <v>220</v>
      </c>
      <c r="D645">
        <v>8</v>
      </c>
      <c r="E645" t="s">
        <v>178</v>
      </c>
      <c r="F645" t="s">
        <v>183</v>
      </c>
      <c r="G645">
        <v>1</v>
      </c>
      <c r="H645">
        <v>2174.1335505298398</v>
      </c>
      <c r="I645">
        <v>6.0240963855421699E-3</v>
      </c>
      <c r="J645">
        <v>9.5132048536759502E-3</v>
      </c>
      <c r="K645">
        <v>0.28141891891891901</v>
      </c>
    </row>
    <row r="646" spans="1:11">
      <c r="A646" t="s">
        <v>888</v>
      </c>
      <c r="B646">
        <v>2021</v>
      </c>
      <c r="C646" t="s">
        <v>220</v>
      </c>
      <c r="D646">
        <v>8</v>
      </c>
      <c r="E646" t="s">
        <v>178</v>
      </c>
      <c r="F646" t="s">
        <v>185</v>
      </c>
      <c r="G646">
        <v>75</v>
      </c>
      <c r="H646">
        <v>105206.661810693</v>
      </c>
      <c r="I646">
        <v>0.451807228915663</v>
      </c>
      <c r="J646">
        <v>0.46034546752319799</v>
      </c>
      <c r="K646">
        <v>7.1664011719694498E-2</v>
      </c>
    </row>
    <row r="647" spans="1:11">
      <c r="A647" t="s">
        <v>889</v>
      </c>
      <c r="B647">
        <v>2021</v>
      </c>
      <c r="C647" t="s">
        <v>220</v>
      </c>
      <c r="D647">
        <v>8</v>
      </c>
      <c r="E647" t="s">
        <v>187</v>
      </c>
      <c r="F647" t="s">
        <v>181</v>
      </c>
      <c r="G647">
        <v>804</v>
      </c>
      <c r="H647">
        <v>773633.28288357996</v>
      </c>
      <c r="I647">
        <v>0.64682220434432802</v>
      </c>
      <c r="J647">
        <v>0.63181794534495705</v>
      </c>
      <c r="K647">
        <v>3.9259037301861199E-2</v>
      </c>
    </row>
    <row r="648" spans="1:11">
      <c r="A648" t="s">
        <v>890</v>
      </c>
      <c r="B648">
        <v>2021</v>
      </c>
      <c r="C648" t="s">
        <v>220</v>
      </c>
      <c r="D648">
        <v>8</v>
      </c>
      <c r="E648" t="s">
        <v>187</v>
      </c>
      <c r="F648" t="s">
        <v>183</v>
      </c>
      <c r="G648">
        <v>4</v>
      </c>
      <c r="H648">
        <v>4943.9957499042202</v>
      </c>
      <c r="I648">
        <v>3.2180209171359599E-3</v>
      </c>
      <c r="J648">
        <v>4.0377079239088997E-3</v>
      </c>
      <c r="K648">
        <v>0.21935744361769599</v>
      </c>
    </row>
    <row r="649" spans="1:11">
      <c r="A649" t="s">
        <v>891</v>
      </c>
      <c r="B649">
        <v>2021</v>
      </c>
      <c r="C649" t="s">
        <v>220</v>
      </c>
      <c r="D649">
        <v>8</v>
      </c>
      <c r="E649" t="s">
        <v>187</v>
      </c>
      <c r="F649" t="s">
        <v>185</v>
      </c>
      <c r="G649">
        <v>435</v>
      </c>
      <c r="H649">
        <v>445878.73529184901</v>
      </c>
      <c r="I649">
        <v>0.34995977473853601</v>
      </c>
      <c r="J649">
        <v>0.36414434673113399</v>
      </c>
      <c r="K649">
        <v>6.2680274985658396E-2</v>
      </c>
    </row>
    <row r="650" spans="1:11">
      <c r="A650" t="s">
        <v>892</v>
      </c>
      <c r="B650">
        <v>2021</v>
      </c>
      <c r="C650" t="s">
        <v>220</v>
      </c>
      <c r="D650">
        <v>9</v>
      </c>
      <c r="E650" t="s">
        <v>178</v>
      </c>
      <c r="F650" t="s">
        <v>181</v>
      </c>
      <c r="G650">
        <v>47</v>
      </c>
      <c r="H650">
        <v>79334.994560240404</v>
      </c>
      <c r="I650">
        <v>0.46534653465346498</v>
      </c>
      <c r="J650">
        <v>0.39905607120820302</v>
      </c>
      <c r="K650">
        <v>2.0981632400198898E-2</v>
      </c>
    </row>
    <row r="651" spans="1:11">
      <c r="A651" t="s">
        <v>893</v>
      </c>
      <c r="B651">
        <v>2021</v>
      </c>
      <c r="C651" t="s">
        <v>220</v>
      </c>
      <c r="D651">
        <v>9</v>
      </c>
      <c r="E651" t="s">
        <v>178</v>
      </c>
      <c r="F651" t="s">
        <v>185</v>
      </c>
      <c r="G651">
        <v>54</v>
      </c>
      <c r="H651">
        <v>119471.640106516</v>
      </c>
      <c r="I651">
        <v>0.53465346534653502</v>
      </c>
      <c r="J651">
        <v>0.60094392879179703</v>
      </c>
      <c r="K651">
        <v>8.1380939851228198E-2</v>
      </c>
    </row>
    <row r="652" spans="1:11">
      <c r="A652" t="s">
        <v>894</v>
      </c>
      <c r="B652">
        <v>2021</v>
      </c>
      <c r="C652" t="s">
        <v>220</v>
      </c>
      <c r="D652">
        <v>9</v>
      </c>
      <c r="E652" t="s">
        <v>187</v>
      </c>
      <c r="F652" t="s">
        <v>181</v>
      </c>
      <c r="G652">
        <v>522</v>
      </c>
      <c r="H652">
        <v>497476.73458548501</v>
      </c>
      <c r="I652">
        <v>0.43682008368200798</v>
      </c>
      <c r="J652">
        <v>0.384147118848925</v>
      </c>
      <c r="K652">
        <v>2.5245110457377699E-2</v>
      </c>
    </row>
    <row r="653" spans="1:11">
      <c r="A653" t="s">
        <v>895</v>
      </c>
      <c r="B653">
        <v>2021</v>
      </c>
      <c r="C653" t="s">
        <v>220</v>
      </c>
      <c r="D653">
        <v>9</v>
      </c>
      <c r="E653" t="s">
        <v>187</v>
      </c>
      <c r="F653" t="s">
        <v>183</v>
      </c>
      <c r="G653">
        <v>3</v>
      </c>
      <c r="H653">
        <v>2217.8429527574599</v>
      </c>
      <c r="I653">
        <v>2.5104602510460298E-3</v>
      </c>
      <c r="J653">
        <v>1.7125986425698199E-3</v>
      </c>
      <c r="K653">
        <v>9.8402261060160395E-2</v>
      </c>
    </row>
    <row r="654" spans="1:11">
      <c r="A654" t="s">
        <v>896</v>
      </c>
      <c r="B654">
        <v>2021</v>
      </c>
      <c r="C654" t="s">
        <v>220</v>
      </c>
      <c r="D654">
        <v>9</v>
      </c>
      <c r="E654" t="s">
        <v>187</v>
      </c>
      <c r="F654" t="s">
        <v>185</v>
      </c>
      <c r="G654">
        <v>670</v>
      </c>
      <c r="H654">
        <v>795321.60291925003</v>
      </c>
      <c r="I654">
        <v>0.56066945606694596</v>
      </c>
      <c r="J654">
        <v>0.61414028250850505</v>
      </c>
      <c r="K654">
        <v>0.111803889325162</v>
      </c>
    </row>
    <row r="655" spans="1:11">
      <c r="A655" t="s">
        <v>897</v>
      </c>
      <c r="B655">
        <v>2021</v>
      </c>
      <c r="C655" t="s">
        <v>220</v>
      </c>
      <c r="D655">
        <v>10</v>
      </c>
      <c r="E655" t="s">
        <v>178</v>
      </c>
      <c r="F655" t="s">
        <v>181</v>
      </c>
      <c r="G655">
        <v>280</v>
      </c>
      <c r="H655">
        <v>398798.21126861603</v>
      </c>
      <c r="I655">
        <v>0.73298429319371705</v>
      </c>
      <c r="J655">
        <v>0.73134903445519495</v>
      </c>
      <c r="K655">
        <v>0.10546969237316101</v>
      </c>
    </row>
    <row r="656" spans="1:11">
      <c r="A656" t="s">
        <v>898</v>
      </c>
      <c r="B656">
        <v>2021</v>
      </c>
      <c r="C656" t="s">
        <v>220</v>
      </c>
      <c r="D656">
        <v>10</v>
      </c>
      <c r="E656" t="s">
        <v>178</v>
      </c>
      <c r="F656" t="s">
        <v>185</v>
      </c>
      <c r="G656">
        <v>102</v>
      </c>
      <c r="H656">
        <v>146493.01423453001</v>
      </c>
      <c r="I656">
        <v>0.267015706806283</v>
      </c>
      <c r="J656">
        <v>0.268650965544805</v>
      </c>
      <c r="K656">
        <v>9.9787189406761595E-2</v>
      </c>
    </row>
    <row r="657" spans="1:11">
      <c r="A657" t="s">
        <v>899</v>
      </c>
      <c r="B657">
        <v>2021</v>
      </c>
      <c r="C657" t="s">
        <v>220</v>
      </c>
      <c r="D657">
        <v>10</v>
      </c>
      <c r="E657" t="s">
        <v>187</v>
      </c>
      <c r="F657" t="s">
        <v>181</v>
      </c>
      <c r="G657">
        <v>892</v>
      </c>
      <c r="H657">
        <v>834431.56035814504</v>
      </c>
      <c r="I657">
        <v>0.79078014184397205</v>
      </c>
      <c r="J657">
        <v>0.79375490796218295</v>
      </c>
      <c r="K657">
        <v>4.2344325766140098E-2</v>
      </c>
    </row>
    <row r="658" spans="1:11">
      <c r="A658" t="s">
        <v>900</v>
      </c>
      <c r="B658">
        <v>2021</v>
      </c>
      <c r="C658" t="s">
        <v>220</v>
      </c>
      <c r="D658">
        <v>10</v>
      </c>
      <c r="E658" t="s">
        <v>187</v>
      </c>
      <c r="F658" t="s">
        <v>183</v>
      </c>
      <c r="G658">
        <v>2</v>
      </c>
      <c r="H658">
        <v>1864.23610448663</v>
      </c>
      <c r="I658">
        <v>1.77304964539007E-3</v>
      </c>
      <c r="J658">
        <v>1.77335880836224E-3</v>
      </c>
      <c r="K658">
        <v>8.2713272192420806E-2</v>
      </c>
    </row>
    <row r="659" spans="1:11">
      <c r="A659" t="s">
        <v>901</v>
      </c>
      <c r="B659">
        <v>2021</v>
      </c>
      <c r="C659" t="s">
        <v>220</v>
      </c>
      <c r="D659">
        <v>10</v>
      </c>
      <c r="E659" t="s">
        <v>187</v>
      </c>
      <c r="F659" t="s">
        <v>185</v>
      </c>
      <c r="G659">
        <v>234</v>
      </c>
      <c r="H659">
        <v>214950.06291780499</v>
      </c>
      <c r="I659">
        <v>0.20744680851063799</v>
      </c>
      <c r="J659">
        <v>0.204471733229455</v>
      </c>
      <c r="K659">
        <v>3.02170253601662E-2</v>
      </c>
    </row>
    <row r="660" spans="1:11">
      <c r="A660" t="s">
        <v>902</v>
      </c>
      <c r="B660">
        <v>2021</v>
      </c>
      <c r="C660" t="s">
        <v>220</v>
      </c>
      <c r="D660">
        <v>11</v>
      </c>
      <c r="E660" t="s">
        <v>178</v>
      </c>
      <c r="F660" t="s">
        <v>181</v>
      </c>
      <c r="G660">
        <v>276</v>
      </c>
      <c r="H660">
        <v>384482.33788967697</v>
      </c>
      <c r="I660">
        <v>0.8</v>
      </c>
      <c r="J660">
        <v>0.79350697970055795</v>
      </c>
      <c r="K660">
        <v>0.101683590232616</v>
      </c>
    </row>
    <row r="661" spans="1:11">
      <c r="A661" t="s">
        <v>903</v>
      </c>
      <c r="B661">
        <v>2021</v>
      </c>
      <c r="C661" t="s">
        <v>220</v>
      </c>
      <c r="D661">
        <v>11</v>
      </c>
      <c r="E661" t="s">
        <v>178</v>
      </c>
      <c r="F661" t="s">
        <v>185</v>
      </c>
      <c r="G661">
        <v>69</v>
      </c>
      <c r="H661">
        <v>100053.208394701</v>
      </c>
      <c r="I661">
        <v>0.2</v>
      </c>
      <c r="J661">
        <v>0.206493020299442</v>
      </c>
      <c r="K661">
        <v>6.8153614757712394E-2</v>
      </c>
    </row>
    <row r="662" spans="1:11">
      <c r="A662" t="s">
        <v>904</v>
      </c>
      <c r="B662">
        <v>2021</v>
      </c>
      <c r="C662" t="s">
        <v>220</v>
      </c>
      <c r="D662">
        <v>11</v>
      </c>
      <c r="E662" t="s">
        <v>187</v>
      </c>
      <c r="F662" t="s">
        <v>179</v>
      </c>
      <c r="G662">
        <v>1</v>
      </c>
      <c r="H662">
        <v>984.11905934196602</v>
      </c>
      <c r="I662">
        <v>9.4073377234242701E-4</v>
      </c>
      <c r="J662">
        <v>1.0182176214866799E-3</v>
      </c>
      <c r="K662">
        <v>0.349330872173512</v>
      </c>
    </row>
    <row r="663" spans="1:11">
      <c r="A663" t="s">
        <v>905</v>
      </c>
      <c r="B663">
        <v>2021</v>
      </c>
      <c r="C663" t="s">
        <v>220</v>
      </c>
      <c r="D663">
        <v>11</v>
      </c>
      <c r="E663" t="s">
        <v>187</v>
      </c>
      <c r="F663" t="s">
        <v>181</v>
      </c>
      <c r="G663">
        <v>924</v>
      </c>
      <c r="H663">
        <v>835294.77707598195</v>
      </c>
      <c r="I663">
        <v>0.86923800564440301</v>
      </c>
      <c r="J663">
        <v>0.86423675375543396</v>
      </c>
      <c r="K663">
        <v>4.2388130832538999E-2</v>
      </c>
    </row>
    <row r="664" spans="1:11">
      <c r="A664" t="s">
        <v>906</v>
      </c>
      <c r="B664">
        <v>2021</v>
      </c>
      <c r="C664" t="s">
        <v>220</v>
      </c>
      <c r="D664">
        <v>11</v>
      </c>
      <c r="E664" t="s">
        <v>187</v>
      </c>
      <c r="F664" t="s">
        <v>185</v>
      </c>
      <c r="G664">
        <v>138</v>
      </c>
      <c r="H664">
        <v>130232.622203038</v>
      </c>
      <c r="I664">
        <v>0.12982126058325499</v>
      </c>
      <c r="J664">
        <v>0.13474502862307899</v>
      </c>
      <c r="K664">
        <v>1.8307705494066101E-2</v>
      </c>
    </row>
    <row r="665" spans="1:11">
      <c r="A665" t="s">
        <v>907</v>
      </c>
      <c r="B665">
        <v>2021</v>
      </c>
      <c r="C665" t="s">
        <v>220</v>
      </c>
      <c r="D665">
        <v>12</v>
      </c>
      <c r="E665" t="s">
        <v>178</v>
      </c>
      <c r="F665" t="s">
        <v>181</v>
      </c>
      <c r="G665">
        <v>52</v>
      </c>
      <c r="H665">
        <v>69738.008887613498</v>
      </c>
      <c r="I665">
        <v>0.82539682539682502</v>
      </c>
      <c r="J665">
        <v>0.87264443646102097</v>
      </c>
      <c r="K665">
        <v>1.8443528923300902E-2</v>
      </c>
    </row>
    <row r="666" spans="1:11">
      <c r="A666" t="s">
        <v>908</v>
      </c>
      <c r="B666">
        <v>2021</v>
      </c>
      <c r="C666" t="s">
        <v>220</v>
      </c>
      <c r="D666">
        <v>12</v>
      </c>
      <c r="E666" t="s">
        <v>178</v>
      </c>
      <c r="F666" t="s">
        <v>185</v>
      </c>
      <c r="G666">
        <v>11</v>
      </c>
      <c r="H666">
        <v>10177.711620997699</v>
      </c>
      <c r="I666">
        <v>0.17460317460317501</v>
      </c>
      <c r="J666">
        <v>0.12735556353897901</v>
      </c>
      <c r="K666">
        <v>6.93278954330171E-3</v>
      </c>
    </row>
    <row r="667" spans="1:11">
      <c r="A667" t="s">
        <v>909</v>
      </c>
      <c r="B667">
        <v>2021</v>
      </c>
      <c r="C667" t="s">
        <v>220</v>
      </c>
      <c r="D667">
        <v>12</v>
      </c>
      <c r="E667" t="s">
        <v>187</v>
      </c>
      <c r="F667" t="s">
        <v>181</v>
      </c>
      <c r="G667">
        <v>342</v>
      </c>
      <c r="H667">
        <v>282368.06859602901</v>
      </c>
      <c r="I667">
        <v>0.84863523573201005</v>
      </c>
      <c r="J667">
        <v>0.86315948433451495</v>
      </c>
      <c r="K667">
        <v>1.43291386023967E-2</v>
      </c>
    </row>
    <row r="668" spans="1:11">
      <c r="A668" t="s">
        <v>910</v>
      </c>
      <c r="B668">
        <v>2021</v>
      </c>
      <c r="C668" t="s">
        <v>220</v>
      </c>
      <c r="D668">
        <v>12</v>
      </c>
      <c r="E668" t="s">
        <v>187</v>
      </c>
      <c r="F668" t="s">
        <v>185</v>
      </c>
      <c r="G668">
        <v>61</v>
      </c>
      <c r="H668">
        <v>44765.066960873497</v>
      </c>
      <c r="I668">
        <v>0.15136476426799</v>
      </c>
      <c r="J668">
        <v>0.136840515665485</v>
      </c>
      <c r="K668">
        <v>6.29293681167006E-3</v>
      </c>
    </row>
    <row r="669" spans="1:11">
      <c r="A669" t="s">
        <v>911</v>
      </c>
      <c r="B669">
        <v>2021</v>
      </c>
      <c r="C669" t="s">
        <v>220</v>
      </c>
      <c r="D669">
        <v>13</v>
      </c>
      <c r="E669" t="s">
        <v>178</v>
      </c>
      <c r="F669" t="s">
        <v>181</v>
      </c>
      <c r="G669">
        <v>425</v>
      </c>
      <c r="H669">
        <v>561286.63662490097</v>
      </c>
      <c r="I669">
        <v>0.78849721706864595</v>
      </c>
      <c r="J669">
        <v>0.79852216291482903</v>
      </c>
      <c r="K669">
        <v>0.14844281449928701</v>
      </c>
    </row>
    <row r="670" spans="1:11">
      <c r="A670" t="s">
        <v>912</v>
      </c>
      <c r="B670">
        <v>2021</v>
      </c>
      <c r="C670" t="s">
        <v>220</v>
      </c>
      <c r="D670">
        <v>13</v>
      </c>
      <c r="E670" t="s">
        <v>178</v>
      </c>
      <c r="F670" t="s">
        <v>183</v>
      </c>
      <c r="G670">
        <v>1</v>
      </c>
      <c r="H670">
        <v>2064.5133715115298</v>
      </c>
      <c r="I670">
        <v>1.85528756957328E-3</v>
      </c>
      <c r="J670">
        <v>2.9371083778138799E-3</v>
      </c>
      <c r="K670">
        <v>0.26722972972973003</v>
      </c>
    </row>
    <row r="671" spans="1:11">
      <c r="A671" t="s">
        <v>913</v>
      </c>
      <c r="B671">
        <v>2021</v>
      </c>
      <c r="C671" t="s">
        <v>220</v>
      </c>
      <c r="D671">
        <v>13</v>
      </c>
      <c r="E671" t="s">
        <v>178</v>
      </c>
      <c r="F671" t="s">
        <v>185</v>
      </c>
      <c r="G671">
        <v>113</v>
      </c>
      <c r="H671">
        <v>139555.622905228</v>
      </c>
      <c r="I671">
        <v>0.20964749536178101</v>
      </c>
      <c r="J671">
        <v>0.19854072870735701</v>
      </c>
      <c r="K671">
        <v>9.5061620845126496E-2</v>
      </c>
    </row>
    <row r="672" spans="1:11">
      <c r="A672" t="s">
        <v>914</v>
      </c>
      <c r="B672">
        <v>2021</v>
      </c>
      <c r="C672" t="s">
        <v>220</v>
      </c>
      <c r="D672">
        <v>13</v>
      </c>
      <c r="E672" t="s">
        <v>187</v>
      </c>
      <c r="F672" t="s">
        <v>181</v>
      </c>
      <c r="G672">
        <v>1847</v>
      </c>
      <c r="H672">
        <v>1572063.24600215</v>
      </c>
      <c r="I672">
        <v>0.79236379236379195</v>
      </c>
      <c r="J672">
        <v>0.80062288383031199</v>
      </c>
      <c r="K672">
        <v>7.9776414718924493E-2</v>
      </c>
    </row>
    <row r="673" spans="1:11">
      <c r="A673" t="s">
        <v>915</v>
      </c>
      <c r="B673">
        <v>2021</v>
      </c>
      <c r="C673" t="s">
        <v>220</v>
      </c>
      <c r="D673">
        <v>13</v>
      </c>
      <c r="E673" t="s">
        <v>187</v>
      </c>
      <c r="F673" t="s">
        <v>185</v>
      </c>
      <c r="G673">
        <v>484</v>
      </c>
      <c r="H673">
        <v>391486.98189183697</v>
      </c>
      <c r="I673">
        <v>0.20763620763620799</v>
      </c>
      <c r="J673">
        <v>0.19937711616968801</v>
      </c>
      <c r="K673">
        <v>5.5034047905927197E-2</v>
      </c>
    </row>
    <row r="674" spans="1:11">
      <c r="A674" t="s">
        <v>916</v>
      </c>
      <c r="B674">
        <v>2021</v>
      </c>
      <c r="C674" t="s">
        <v>220</v>
      </c>
      <c r="D674">
        <v>14</v>
      </c>
      <c r="E674" t="s">
        <v>178</v>
      </c>
      <c r="F674" t="s">
        <v>181</v>
      </c>
      <c r="G674">
        <v>106</v>
      </c>
      <c r="H674">
        <v>164887.01927337601</v>
      </c>
      <c r="I674">
        <v>0.79699248120300703</v>
      </c>
      <c r="J674">
        <v>0.80286451383328905</v>
      </c>
      <c r="K674">
        <v>4.3607475429163503E-2</v>
      </c>
    </row>
    <row r="675" spans="1:11">
      <c r="A675" t="s">
        <v>917</v>
      </c>
      <c r="B675">
        <v>2021</v>
      </c>
      <c r="C675" t="s">
        <v>220</v>
      </c>
      <c r="D675">
        <v>14</v>
      </c>
      <c r="E675" t="s">
        <v>178</v>
      </c>
      <c r="F675" t="s">
        <v>185</v>
      </c>
      <c r="G675">
        <v>27</v>
      </c>
      <c r="H675">
        <v>40486.386117429603</v>
      </c>
      <c r="I675">
        <v>0.203007518796992</v>
      </c>
      <c r="J675">
        <v>0.197135486166711</v>
      </c>
      <c r="K675">
        <v>2.7578261673469998E-2</v>
      </c>
    </row>
    <row r="676" spans="1:11">
      <c r="A676" t="s">
        <v>918</v>
      </c>
      <c r="B676">
        <v>2021</v>
      </c>
      <c r="C676" t="s">
        <v>220</v>
      </c>
      <c r="D676">
        <v>14</v>
      </c>
      <c r="E676" t="s">
        <v>187</v>
      </c>
      <c r="F676" t="s">
        <v>181</v>
      </c>
      <c r="G676">
        <v>967</v>
      </c>
      <c r="H676">
        <v>908699.39869643794</v>
      </c>
      <c r="I676">
        <v>0.77670682730923701</v>
      </c>
      <c r="J676">
        <v>0.76366373649905095</v>
      </c>
      <c r="K676">
        <v>4.6113144792105397E-2</v>
      </c>
    </row>
    <row r="677" spans="1:11">
      <c r="A677" t="s">
        <v>919</v>
      </c>
      <c r="B677">
        <v>2021</v>
      </c>
      <c r="C677" t="s">
        <v>220</v>
      </c>
      <c r="D677">
        <v>14</v>
      </c>
      <c r="E677" t="s">
        <v>187</v>
      </c>
      <c r="F677" t="s">
        <v>185</v>
      </c>
      <c r="G677">
        <v>278</v>
      </c>
      <c r="H677">
        <v>281221.44638950302</v>
      </c>
      <c r="I677">
        <v>0.22329317269076299</v>
      </c>
      <c r="J677">
        <v>0.236336263500949</v>
      </c>
      <c r="K677">
        <v>3.9533254664008498E-2</v>
      </c>
    </row>
    <row r="678" spans="1:11">
      <c r="A678" t="s">
        <v>920</v>
      </c>
      <c r="B678">
        <v>2021</v>
      </c>
      <c r="C678" t="s">
        <v>220</v>
      </c>
      <c r="D678">
        <v>15</v>
      </c>
      <c r="E678" t="s">
        <v>178</v>
      </c>
      <c r="F678" t="s">
        <v>181</v>
      </c>
      <c r="G678">
        <v>257</v>
      </c>
      <c r="H678">
        <v>307481.99214210099</v>
      </c>
      <c r="I678">
        <v>0.73850574712643702</v>
      </c>
      <c r="J678">
        <v>0.72342698888844503</v>
      </c>
      <c r="K678">
        <v>8.1319399649138396E-2</v>
      </c>
    </row>
    <row r="679" spans="1:11">
      <c r="A679" t="s">
        <v>921</v>
      </c>
      <c r="B679">
        <v>2021</v>
      </c>
      <c r="C679" t="s">
        <v>220</v>
      </c>
      <c r="D679">
        <v>15</v>
      </c>
      <c r="E679" t="s">
        <v>178</v>
      </c>
      <c r="F679" t="s">
        <v>185</v>
      </c>
      <c r="G679">
        <v>91</v>
      </c>
      <c r="H679">
        <v>117553.286973696</v>
      </c>
      <c r="I679">
        <v>0.26149425287356298</v>
      </c>
      <c r="J679">
        <v>0.27657301111155502</v>
      </c>
      <c r="K679">
        <v>8.0074208138360706E-2</v>
      </c>
    </row>
    <row r="680" spans="1:11">
      <c r="A680" t="s">
        <v>922</v>
      </c>
      <c r="B680">
        <v>2021</v>
      </c>
      <c r="C680" t="s">
        <v>220</v>
      </c>
      <c r="D680">
        <v>15</v>
      </c>
      <c r="E680" t="s">
        <v>187</v>
      </c>
      <c r="F680" t="s">
        <v>181</v>
      </c>
      <c r="G680">
        <v>1865</v>
      </c>
      <c r="H680">
        <v>1579208.1843775101</v>
      </c>
      <c r="I680">
        <v>0.79871520342612401</v>
      </c>
      <c r="J680">
        <v>0.789978812539751</v>
      </c>
      <c r="K680">
        <v>8.0138994003455893E-2</v>
      </c>
    </row>
    <row r="681" spans="1:11">
      <c r="A681" t="s">
        <v>923</v>
      </c>
      <c r="B681">
        <v>2021</v>
      </c>
      <c r="C681" t="s">
        <v>220</v>
      </c>
      <c r="D681">
        <v>15</v>
      </c>
      <c r="E681" t="s">
        <v>187</v>
      </c>
      <c r="F681" t="s">
        <v>183</v>
      </c>
      <c r="G681">
        <v>1</v>
      </c>
      <c r="H681">
        <v>707.21369654165096</v>
      </c>
      <c r="I681">
        <v>4.2826552462526803E-4</v>
      </c>
      <c r="J681">
        <v>3.5377465854892601E-4</v>
      </c>
      <c r="K681">
        <v>3.1377977735478998E-2</v>
      </c>
    </row>
    <row r="682" spans="1:11">
      <c r="A682" t="s">
        <v>924</v>
      </c>
      <c r="B682">
        <v>2021</v>
      </c>
      <c r="C682" t="s">
        <v>220</v>
      </c>
      <c r="D682">
        <v>15</v>
      </c>
      <c r="E682" t="s">
        <v>187</v>
      </c>
      <c r="F682" t="s">
        <v>185</v>
      </c>
      <c r="G682">
        <v>469</v>
      </c>
      <c r="H682">
        <v>419135.91736619</v>
      </c>
      <c r="I682">
        <v>0.200856531049251</v>
      </c>
      <c r="J682">
        <v>0.20966741280170001</v>
      </c>
      <c r="K682">
        <v>5.8920851068806901E-2</v>
      </c>
    </row>
    <row r="683" spans="1:11">
      <c r="A683" t="s">
        <v>925</v>
      </c>
      <c r="B683">
        <v>2021</v>
      </c>
      <c r="C683" t="s">
        <v>220</v>
      </c>
      <c r="D683">
        <v>16</v>
      </c>
      <c r="E683" t="s">
        <v>178</v>
      </c>
      <c r="F683" t="s">
        <v>181</v>
      </c>
      <c r="G683">
        <v>299</v>
      </c>
      <c r="H683">
        <v>382984.19544309401</v>
      </c>
      <c r="I683">
        <v>0.77061855670103097</v>
      </c>
      <c r="J683">
        <v>0.78731492436009898</v>
      </c>
      <c r="K683">
        <v>0.10128737826749799</v>
      </c>
    </row>
    <row r="684" spans="1:11">
      <c r="A684" t="s">
        <v>926</v>
      </c>
      <c r="B684">
        <v>2021</v>
      </c>
      <c r="C684" t="s">
        <v>220</v>
      </c>
      <c r="D684">
        <v>16</v>
      </c>
      <c r="E684" t="s">
        <v>178</v>
      </c>
      <c r="F684" t="s">
        <v>183</v>
      </c>
      <c r="G684">
        <v>1</v>
      </c>
      <c r="H684">
        <v>2021.4483011829</v>
      </c>
      <c r="I684">
        <v>2.5773195876288698E-3</v>
      </c>
      <c r="J684">
        <v>4.1555668230705001E-3</v>
      </c>
      <c r="K684">
        <v>0.26165540540540499</v>
      </c>
    </row>
    <row r="685" spans="1:11">
      <c r="A685" t="s">
        <v>927</v>
      </c>
      <c r="B685">
        <v>2021</v>
      </c>
      <c r="C685" t="s">
        <v>220</v>
      </c>
      <c r="D685">
        <v>16</v>
      </c>
      <c r="E685" t="s">
        <v>178</v>
      </c>
      <c r="F685" t="s">
        <v>185</v>
      </c>
      <c r="G685">
        <v>88</v>
      </c>
      <c r="H685">
        <v>101437.815655873</v>
      </c>
      <c r="I685">
        <v>0.22680412371134001</v>
      </c>
      <c r="J685">
        <v>0.20852950881682999</v>
      </c>
      <c r="K685">
        <v>6.9096772817135804E-2</v>
      </c>
    </row>
    <row r="686" spans="1:11">
      <c r="A686" t="s">
        <v>928</v>
      </c>
      <c r="B686">
        <v>2021</v>
      </c>
      <c r="C686" t="s">
        <v>220</v>
      </c>
      <c r="D686">
        <v>16</v>
      </c>
      <c r="E686" t="s">
        <v>187</v>
      </c>
      <c r="F686" t="s">
        <v>179</v>
      </c>
      <c r="G686">
        <v>1</v>
      </c>
      <c r="H686">
        <v>1833.03550022744</v>
      </c>
      <c r="I686">
        <v>2.9515938606847702E-4</v>
      </c>
      <c r="J686">
        <v>6.3760283041392602E-4</v>
      </c>
      <c r="K686">
        <v>0.650669127826488</v>
      </c>
    </row>
    <row r="687" spans="1:11">
      <c r="A687" t="s">
        <v>929</v>
      </c>
      <c r="B687">
        <v>2021</v>
      </c>
      <c r="C687" t="s">
        <v>220</v>
      </c>
      <c r="D687">
        <v>16</v>
      </c>
      <c r="E687" t="s">
        <v>187</v>
      </c>
      <c r="F687" t="s">
        <v>181</v>
      </c>
      <c r="G687">
        <v>2744</v>
      </c>
      <c r="H687">
        <v>2331518.4543002802</v>
      </c>
      <c r="I687">
        <v>0.80991735537190102</v>
      </c>
      <c r="J687">
        <v>0.81099507643998803</v>
      </c>
      <c r="K687">
        <v>0.11831596699947999</v>
      </c>
    </row>
    <row r="688" spans="1:11">
      <c r="A688" t="s">
        <v>930</v>
      </c>
      <c r="B688">
        <v>2021</v>
      </c>
      <c r="C688" t="s">
        <v>220</v>
      </c>
      <c r="D688">
        <v>16</v>
      </c>
      <c r="E688" t="s">
        <v>187</v>
      </c>
      <c r="F688" t="s">
        <v>185</v>
      </c>
      <c r="G688">
        <v>643</v>
      </c>
      <c r="H688">
        <v>541534.58784981701</v>
      </c>
      <c r="I688">
        <v>0.18978748524203101</v>
      </c>
      <c r="J688">
        <v>0.188367320729598</v>
      </c>
      <c r="K688">
        <v>7.6127283483151703E-2</v>
      </c>
    </row>
    <row r="689" spans="1:11">
      <c r="A689" t="s">
        <v>931</v>
      </c>
      <c r="B689">
        <v>2021</v>
      </c>
      <c r="C689" t="s">
        <v>220</v>
      </c>
      <c r="D689">
        <v>17</v>
      </c>
      <c r="E689" t="s">
        <v>178</v>
      </c>
      <c r="F689" t="s">
        <v>181</v>
      </c>
      <c r="G689">
        <v>301</v>
      </c>
      <c r="H689">
        <v>421327.76806114102</v>
      </c>
      <c r="I689">
        <v>0.671875</v>
      </c>
      <c r="J689">
        <v>0.65968950115037395</v>
      </c>
      <c r="K689">
        <v>0.11142805767438101</v>
      </c>
    </row>
    <row r="690" spans="1:11">
      <c r="A690" t="s">
        <v>932</v>
      </c>
      <c r="B690">
        <v>2021</v>
      </c>
      <c r="C690" t="s">
        <v>220</v>
      </c>
      <c r="D690">
        <v>17</v>
      </c>
      <c r="E690" t="s">
        <v>178</v>
      </c>
      <c r="F690" t="s">
        <v>185</v>
      </c>
      <c r="G690">
        <v>147</v>
      </c>
      <c r="H690">
        <v>217348.10494642501</v>
      </c>
      <c r="I690">
        <v>0.328125</v>
      </c>
      <c r="J690">
        <v>0.340310498849626</v>
      </c>
      <c r="K690">
        <v>0.14805181413474799</v>
      </c>
    </row>
    <row r="691" spans="1:11">
      <c r="A691" t="s">
        <v>933</v>
      </c>
      <c r="B691">
        <v>2021</v>
      </c>
      <c r="C691" t="s">
        <v>220</v>
      </c>
      <c r="D691">
        <v>17</v>
      </c>
      <c r="E691" t="s">
        <v>187</v>
      </c>
      <c r="F691" t="s">
        <v>181</v>
      </c>
      <c r="G691">
        <v>2867</v>
      </c>
      <c r="H691">
        <v>2509901.4090263201</v>
      </c>
      <c r="I691">
        <v>0.66970334034104195</v>
      </c>
      <c r="J691">
        <v>0.64410958419672004</v>
      </c>
      <c r="K691">
        <v>0.12736824438793801</v>
      </c>
    </row>
    <row r="692" spans="1:11">
      <c r="A692" t="s">
        <v>934</v>
      </c>
      <c r="B692">
        <v>2021</v>
      </c>
      <c r="C692" t="s">
        <v>220</v>
      </c>
      <c r="D692">
        <v>17</v>
      </c>
      <c r="E692" t="s">
        <v>187</v>
      </c>
      <c r="F692" t="s">
        <v>183</v>
      </c>
      <c r="G692">
        <v>1</v>
      </c>
      <c r="H692">
        <v>599.31160681195001</v>
      </c>
      <c r="I692">
        <v>2.3359028264424199E-4</v>
      </c>
      <c r="J692">
        <v>1.5379980603208801E-4</v>
      </c>
      <c r="K692">
        <v>2.6590528926573199E-2</v>
      </c>
    </row>
    <row r="693" spans="1:11">
      <c r="A693" t="s">
        <v>935</v>
      </c>
      <c r="B693">
        <v>2021</v>
      </c>
      <c r="C693" t="s">
        <v>220</v>
      </c>
      <c r="D693">
        <v>17</v>
      </c>
      <c r="E693" t="s">
        <v>187</v>
      </c>
      <c r="F693" t="s">
        <v>185</v>
      </c>
      <c r="G693">
        <v>1413</v>
      </c>
      <c r="H693">
        <v>1386198.6463798</v>
      </c>
      <c r="I693">
        <v>0.33006306937631402</v>
      </c>
      <c r="J693">
        <v>0.35573661599724798</v>
      </c>
      <c r="K693">
        <v>0.19486758497904499</v>
      </c>
    </row>
    <row r="694" spans="1:11">
      <c r="A694" t="s">
        <v>936</v>
      </c>
      <c r="B694">
        <v>2021</v>
      </c>
      <c r="C694" t="s">
        <v>220</v>
      </c>
      <c r="D694">
        <v>18</v>
      </c>
      <c r="E694" t="s">
        <v>178</v>
      </c>
      <c r="F694" t="s">
        <v>181</v>
      </c>
      <c r="G694">
        <v>122</v>
      </c>
      <c r="H694">
        <v>160478.722074283</v>
      </c>
      <c r="I694">
        <v>0.52360515021459197</v>
      </c>
      <c r="J694">
        <v>0.49930973997498801</v>
      </c>
      <c r="K694">
        <v>4.24416182704795E-2</v>
      </c>
    </row>
    <row r="695" spans="1:11">
      <c r="A695" t="s">
        <v>937</v>
      </c>
      <c r="B695">
        <v>2021</v>
      </c>
      <c r="C695" t="s">
        <v>220</v>
      </c>
      <c r="D695">
        <v>18</v>
      </c>
      <c r="E695" t="s">
        <v>178</v>
      </c>
      <c r="F695" t="s">
        <v>183</v>
      </c>
      <c r="G695">
        <v>1</v>
      </c>
      <c r="H695">
        <v>1465.51739330433</v>
      </c>
      <c r="I695">
        <v>4.29184549356223E-3</v>
      </c>
      <c r="J695">
        <v>4.5597765181660203E-3</v>
      </c>
      <c r="K695">
        <v>0.18969594594594599</v>
      </c>
    </row>
    <row r="696" spans="1:11">
      <c r="A696" t="s">
        <v>938</v>
      </c>
      <c r="B696">
        <v>2021</v>
      </c>
      <c r="C696" t="s">
        <v>220</v>
      </c>
      <c r="D696">
        <v>18</v>
      </c>
      <c r="E696" t="s">
        <v>178</v>
      </c>
      <c r="F696" t="s">
        <v>185</v>
      </c>
      <c r="G696">
        <v>110</v>
      </c>
      <c r="H696">
        <v>159456.90540557599</v>
      </c>
      <c r="I696">
        <v>0.47210300429184499</v>
      </c>
      <c r="J696">
        <v>0.49613048350684602</v>
      </c>
      <c r="K696">
        <v>0.108617851199704</v>
      </c>
    </row>
    <row r="697" spans="1:11">
      <c r="A697" t="s">
        <v>939</v>
      </c>
      <c r="B697">
        <v>2021</v>
      </c>
      <c r="C697" t="s">
        <v>220</v>
      </c>
      <c r="D697">
        <v>18</v>
      </c>
      <c r="E697" t="s">
        <v>187</v>
      </c>
      <c r="F697" t="s">
        <v>181</v>
      </c>
      <c r="G697">
        <v>1033</v>
      </c>
      <c r="H697">
        <v>927616.06505374901</v>
      </c>
      <c r="I697">
        <v>0.663029525032092</v>
      </c>
      <c r="J697">
        <v>0.65420816952235605</v>
      </c>
      <c r="K697">
        <v>4.70730958782071E-2</v>
      </c>
    </row>
    <row r="698" spans="1:11">
      <c r="A698" t="s">
        <v>940</v>
      </c>
      <c r="B698">
        <v>2021</v>
      </c>
      <c r="C698" t="s">
        <v>220</v>
      </c>
      <c r="D698">
        <v>18</v>
      </c>
      <c r="E698" t="s">
        <v>187</v>
      </c>
      <c r="F698" t="s">
        <v>183</v>
      </c>
      <c r="G698">
        <v>3</v>
      </c>
      <c r="H698">
        <v>2161.9418701264099</v>
      </c>
      <c r="I698">
        <v>1.9255455712451899E-3</v>
      </c>
      <c r="J698">
        <v>1.52472567773735E-3</v>
      </c>
      <c r="K698">
        <v>9.5922016496510401E-2</v>
      </c>
    </row>
    <row r="699" spans="1:11">
      <c r="A699" t="s">
        <v>941</v>
      </c>
      <c r="B699">
        <v>2021</v>
      </c>
      <c r="C699" t="s">
        <v>220</v>
      </c>
      <c r="D699">
        <v>18</v>
      </c>
      <c r="E699" t="s">
        <v>187</v>
      </c>
      <c r="F699" t="s">
        <v>185</v>
      </c>
      <c r="G699">
        <v>522</v>
      </c>
      <c r="H699">
        <v>488143.85383645497</v>
      </c>
      <c r="I699">
        <v>0.33504492939666197</v>
      </c>
      <c r="J699">
        <v>0.34426710479990602</v>
      </c>
      <c r="K699">
        <v>6.8621776660869105E-2</v>
      </c>
    </row>
    <row r="700" spans="1:11">
      <c r="A700" t="s">
        <v>942</v>
      </c>
      <c r="B700">
        <v>2021</v>
      </c>
      <c r="C700" t="s">
        <v>220</v>
      </c>
      <c r="D700">
        <v>20</v>
      </c>
      <c r="E700" t="s">
        <v>178</v>
      </c>
      <c r="F700" t="s">
        <v>181</v>
      </c>
      <c r="G700">
        <v>9</v>
      </c>
      <c r="H700">
        <v>12208.294937098801</v>
      </c>
      <c r="I700">
        <v>0.81818181818181801</v>
      </c>
      <c r="J700">
        <v>0.80397043657614298</v>
      </c>
      <c r="K700">
        <v>3.2287133568644601E-3</v>
      </c>
    </row>
    <row r="701" spans="1:11">
      <c r="A701" t="s">
        <v>943</v>
      </c>
      <c r="B701">
        <v>2021</v>
      </c>
      <c r="C701" t="s">
        <v>220</v>
      </c>
      <c r="D701">
        <v>20</v>
      </c>
      <c r="E701" t="s">
        <v>178</v>
      </c>
      <c r="F701" t="s">
        <v>185</v>
      </c>
      <c r="G701">
        <v>2</v>
      </c>
      <c r="H701">
        <v>2976.7098611996198</v>
      </c>
      <c r="I701">
        <v>0.18181818181818199</v>
      </c>
      <c r="J701">
        <v>0.196029563423857</v>
      </c>
      <c r="K701">
        <v>2.02765648778961E-3</v>
      </c>
    </row>
    <row r="702" spans="1:11">
      <c r="A702" t="s">
        <v>944</v>
      </c>
      <c r="B702">
        <v>2021</v>
      </c>
      <c r="C702" t="s">
        <v>220</v>
      </c>
      <c r="D702">
        <v>20</v>
      </c>
      <c r="E702" t="s">
        <v>187</v>
      </c>
      <c r="F702" t="s">
        <v>181</v>
      </c>
      <c r="G702">
        <v>34</v>
      </c>
      <c r="H702">
        <v>32652.732382420301</v>
      </c>
      <c r="I702">
        <v>0.85</v>
      </c>
      <c r="J702">
        <v>0.82469792487522997</v>
      </c>
      <c r="K702">
        <v>1.6570058023241E-3</v>
      </c>
    </row>
    <row r="703" spans="1:11">
      <c r="A703" t="s">
        <v>945</v>
      </c>
      <c r="B703">
        <v>2021</v>
      </c>
      <c r="C703" t="s">
        <v>220</v>
      </c>
      <c r="D703">
        <v>20</v>
      </c>
      <c r="E703" t="s">
        <v>187</v>
      </c>
      <c r="F703" t="s">
        <v>185</v>
      </c>
      <c r="G703">
        <v>6</v>
      </c>
      <c r="H703">
        <v>6940.8344224924103</v>
      </c>
      <c r="I703">
        <v>0.15</v>
      </c>
      <c r="J703">
        <v>0.17530207512477</v>
      </c>
      <c r="K703">
        <v>9.7572136950416601E-4</v>
      </c>
    </row>
    <row r="704" spans="1:11">
      <c r="A704" t="s">
        <v>946</v>
      </c>
      <c r="B704">
        <v>2021</v>
      </c>
      <c r="C704" t="s">
        <v>220</v>
      </c>
      <c r="D704">
        <v>21</v>
      </c>
      <c r="E704" t="s">
        <v>178</v>
      </c>
      <c r="F704" t="s">
        <v>181</v>
      </c>
      <c r="G704">
        <v>18</v>
      </c>
      <c r="H704">
        <v>37557.961335083302</v>
      </c>
      <c r="I704">
        <v>0.72</v>
      </c>
      <c r="J704">
        <v>0.83994863413495202</v>
      </c>
      <c r="K704">
        <v>9.9329097178577404E-3</v>
      </c>
    </row>
    <row r="705" spans="1:11">
      <c r="A705" t="s">
        <v>947</v>
      </c>
      <c r="B705">
        <v>2021</v>
      </c>
      <c r="C705" t="s">
        <v>220</v>
      </c>
      <c r="D705">
        <v>21</v>
      </c>
      <c r="E705" t="s">
        <v>178</v>
      </c>
      <c r="F705" t="s">
        <v>185</v>
      </c>
      <c r="G705">
        <v>7</v>
      </c>
      <c r="H705">
        <v>7156.6316873383203</v>
      </c>
      <c r="I705">
        <v>0.28000000000000003</v>
      </c>
      <c r="J705">
        <v>0.16005136586504801</v>
      </c>
      <c r="K705">
        <v>4.8749093288199203E-3</v>
      </c>
    </row>
    <row r="706" spans="1:11">
      <c r="A706" t="s">
        <v>948</v>
      </c>
      <c r="B706">
        <v>2021</v>
      </c>
      <c r="C706" t="s">
        <v>220</v>
      </c>
      <c r="D706">
        <v>21</v>
      </c>
      <c r="E706" t="s">
        <v>187</v>
      </c>
      <c r="F706" t="s">
        <v>181</v>
      </c>
      <c r="G706">
        <v>35</v>
      </c>
      <c r="H706">
        <v>34069.759825858499</v>
      </c>
      <c r="I706">
        <v>0.74468085106382997</v>
      </c>
      <c r="J706">
        <v>0.74614924693220996</v>
      </c>
      <c r="K706">
        <v>1.72891472156339E-3</v>
      </c>
    </row>
    <row r="707" spans="1:11">
      <c r="A707" t="s">
        <v>949</v>
      </c>
      <c r="B707">
        <v>2021</v>
      </c>
      <c r="C707" t="s">
        <v>220</v>
      </c>
      <c r="D707">
        <v>21</v>
      </c>
      <c r="E707" t="s">
        <v>187</v>
      </c>
      <c r="F707" t="s">
        <v>185</v>
      </c>
      <c r="G707">
        <v>12</v>
      </c>
      <c r="H707">
        <v>11591.0244822893</v>
      </c>
      <c r="I707">
        <v>0.25531914893617003</v>
      </c>
      <c r="J707">
        <v>0.25385075306778998</v>
      </c>
      <c r="K707">
        <v>1.6294309291064099E-3</v>
      </c>
    </row>
    <row r="708" spans="1:11">
      <c r="A708" t="s">
        <v>950</v>
      </c>
      <c r="B708">
        <v>2022</v>
      </c>
      <c r="C708" t="s">
        <v>220</v>
      </c>
      <c r="D708">
        <v>-8</v>
      </c>
      <c r="E708" t="s">
        <v>178</v>
      </c>
      <c r="F708" t="s">
        <v>185</v>
      </c>
      <c r="G708">
        <v>1</v>
      </c>
      <c r="H708">
        <v>2766.7667106868898</v>
      </c>
      <c r="I708">
        <v>1</v>
      </c>
      <c r="J708">
        <v>1</v>
      </c>
      <c r="K708">
        <v>2.0176531778810002E-3</v>
      </c>
    </row>
    <row r="709" spans="1:11">
      <c r="A709" t="s">
        <v>951</v>
      </c>
      <c r="B709">
        <v>2022</v>
      </c>
      <c r="C709" t="s">
        <v>220</v>
      </c>
      <c r="D709">
        <v>-8</v>
      </c>
      <c r="E709" t="s">
        <v>187</v>
      </c>
      <c r="F709" t="s">
        <v>181</v>
      </c>
      <c r="G709">
        <v>24</v>
      </c>
      <c r="H709">
        <v>26310.562117365</v>
      </c>
      <c r="I709">
        <v>0.8</v>
      </c>
      <c r="J709">
        <v>0.74431954077971796</v>
      </c>
      <c r="K709">
        <v>1.31835134910723E-3</v>
      </c>
    </row>
    <row r="710" spans="1:11">
      <c r="A710" t="s">
        <v>952</v>
      </c>
      <c r="B710">
        <v>2022</v>
      </c>
      <c r="C710" t="s">
        <v>220</v>
      </c>
      <c r="D710">
        <v>-8</v>
      </c>
      <c r="E710" t="s">
        <v>187</v>
      </c>
      <c r="F710" t="s">
        <v>183</v>
      </c>
      <c r="G710">
        <v>2</v>
      </c>
      <c r="H710">
        <v>2740.68355389219</v>
      </c>
      <c r="I710">
        <v>6.6666666666666693E-2</v>
      </c>
      <c r="J710">
        <v>7.7533285497887294E-2</v>
      </c>
      <c r="K710">
        <v>6.1881581877763998E-2</v>
      </c>
    </row>
    <row r="711" spans="1:11">
      <c r="A711" t="s">
        <v>953</v>
      </c>
      <c r="B711">
        <v>2022</v>
      </c>
      <c r="C711" t="s">
        <v>220</v>
      </c>
      <c r="D711">
        <v>-8</v>
      </c>
      <c r="E711" t="s">
        <v>187</v>
      </c>
      <c r="F711" t="s">
        <v>185</v>
      </c>
      <c r="G711">
        <v>4</v>
      </c>
      <c r="H711">
        <v>6297.2312608453403</v>
      </c>
      <c r="I711">
        <v>0.133333333333333</v>
      </c>
      <c r="J711">
        <v>0.178147173722395</v>
      </c>
      <c r="K711">
        <v>8.5780578309663897E-4</v>
      </c>
    </row>
    <row r="712" spans="1:11">
      <c r="A712" t="s">
        <v>954</v>
      </c>
      <c r="B712">
        <v>2022</v>
      </c>
      <c r="C712" t="s">
        <v>220</v>
      </c>
      <c r="D712">
        <v>1</v>
      </c>
      <c r="E712" t="s">
        <v>178</v>
      </c>
      <c r="F712" t="s">
        <v>181</v>
      </c>
      <c r="G712">
        <v>1</v>
      </c>
      <c r="H712">
        <v>1254.15458861152</v>
      </c>
      <c r="I712">
        <v>0.33333333333333298</v>
      </c>
      <c r="J712">
        <v>0.33970925784238698</v>
      </c>
      <c r="K712">
        <v>3.2976398479669201E-4</v>
      </c>
    </row>
    <row r="713" spans="1:11">
      <c r="A713" t="s">
        <v>955</v>
      </c>
      <c r="B713">
        <v>2022</v>
      </c>
      <c r="C713" t="s">
        <v>220</v>
      </c>
      <c r="D713">
        <v>1</v>
      </c>
      <c r="E713" t="s">
        <v>178</v>
      </c>
      <c r="F713" t="s">
        <v>185</v>
      </c>
      <c r="G713">
        <v>2</v>
      </c>
      <c r="H713">
        <v>2437.6923648012098</v>
      </c>
      <c r="I713">
        <v>0.66666666666666696</v>
      </c>
      <c r="J713">
        <v>0.66029074215761296</v>
      </c>
      <c r="K713">
        <v>1.7776770724975001E-3</v>
      </c>
    </row>
    <row r="714" spans="1:11">
      <c r="A714" t="s">
        <v>956</v>
      </c>
      <c r="B714">
        <v>2022</v>
      </c>
      <c r="C714" t="s">
        <v>220</v>
      </c>
      <c r="D714">
        <v>1</v>
      </c>
      <c r="E714" t="s">
        <v>187</v>
      </c>
      <c r="F714" t="s">
        <v>181</v>
      </c>
      <c r="G714">
        <v>166</v>
      </c>
      <c r="H714">
        <v>163818.194657274</v>
      </c>
      <c r="I714">
        <v>0.55892255892255904</v>
      </c>
      <c r="J714">
        <v>0.62134168501613996</v>
      </c>
      <c r="K714">
        <v>8.2084881718352907E-3</v>
      </c>
    </row>
    <row r="715" spans="1:11">
      <c r="A715" t="s">
        <v>957</v>
      </c>
      <c r="B715">
        <v>2022</v>
      </c>
      <c r="C715" t="s">
        <v>220</v>
      </c>
      <c r="D715">
        <v>1</v>
      </c>
      <c r="E715" t="s">
        <v>187</v>
      </c>
      <c r="F715" t="s">
        <v>185</v>
      </c>
      <c r="G715">
        <v>131</v>
      </c>
      <c r="H715">
        <v>99834.154135352903</v>
      </c>
      <c r="I715">
        <v>0.44107744107744101</v>
      </c>
      <c r="J715">
        <v>0.37865831498385999</v>
      </c>
      <c r="K715">
        <v>1.35993599759223E-2</v>
      </c>
    </row>
    <row r="716" spans="1:11">
      <c r="A716" t="s">
        <v>958</v>
      </c>
      <c r="B716">
        <v>2022</v>
      </c>
      <c r="C716" t="s">
        <v>220</v>
      </c>
      <c r="D716">
        <v>2</v>
      </c>
      <c r="E716" t="s">
        <v>178</v>
      </c>
      <c r="F716" t="s">
        <v>181</v>
      </c>
      <c r="G716">
        <v>2</v>
      </c>
      <c r="H716">
        <v>5529.2964126284796</v>
      </c>
      <c r="I716">
        <v>0.5</v>
      </c>
      <c r="J716">
        <v>0.68587946741415595</v>
      </c>
      <c r="K716">
        <v>1.45385810864758E-3</v>
      </c>
    </row>
    <row r="717" spans="1:11">
      <c r="A717" t="s">
        <v>959</v>
      </c>
      <c r="B717">
        <v>2022</v>
      </c>
      <c r="C717" t="s">
        <v>220</v>
      </c>
      <c r="D717">
        <v>2</v>
      </c>
      <c r="E717" t="s">
        <v>178</v>
      </c>
      <c r="F717" t="s">
        <v>185</v>
      </c>
      <c r="G717">
        <v>2</v>
      </c>
      <c r="H717">
        <v>2532.3188934464501</v>
      </c>
      <c r="I717">
        <v>0.5</v>
      </c>
      <c r="J717">
        <v>0.31412053258584399</v>
      </c>
      <c r="K717">
        <v>1.84668307704984E-3</v>
      </c>
    </row>
    <row r="718" spans="1:11">
      <c r="A718" t="s">
        <v>960</v>
      </c>
      <c r="B718">
        <v>2022</v>
      </c>
      <c r="C718" t="s">
        <v>220</v>
      </c>
      <c r="D718">
        <v>2</v>
      </c>
      <c r="E718" t="s">
        <v>187</v>
      </c>
      <c r="F718" t="s">
        <v>181</v>
      </c>
      <c r="G718">
        <v>70</v>
      </c>
      <c r="H718">
        <v>81596.278948706793</v>
      </c>
      <c r="I718">
        <v>0.71428571428571397</v>
      </c>
      <c r="J718">
        <v>0.70353181304596102</v>
      </c>
      <c r="K718">
        <v>4.0885696000831501E-3</v>
      </c>
    </row>
    <row r="719" spans="1:11">
      <c r="A719" t="s">
        <v>961</v>
      </c>
      <c r="B719">
        <v>2022</v>
      </c>
      <c r="C719" t="s">
        <v>220</v>
      </c>
      <c r="D719">
        <v>2</v>
      </c>
      <c r="E719" t="s">
        <v>187</v>
      </c>
      <c r="F719" t="s">
        <v>185</v>
      </c>
      <c r="G719">
        <v>28</v>
      </c>
      <c r="H719">
        <v>34384.658139885403</v>
      </c>
      <c r="I719">
        <v>0.28571428571428598</v>
      </c>
      <c r="J719">
        <v>0.29646818695403898</v>
      </c>
      <c r="K719">
        <v>4.68386142741646E-3</v>
      </c>
    </row>
    <row r="720" spans="1:11">
      <c r="A720" t="s">
        <v>962</v>
      </c>
      <c r="B720">
        <v>2022</v>
      </c>
      <c r="C720" t="s">
        <v>220</v>
      </c>
      <c r="D720">
        <v>3</v>
      </c>
      <c r="E720" t="s">
        <v>178</v>
      </c>
      <c r="F720" t="s">
        <v>181</v>
      </c>
      <c r="G720">
        <v>65</v>
      </c>
      <c r="H720">
        <v>108466.011543666</v>
      </c>
      <c r="I720">
        <v>0.74712643678160895</v>
      </c>
      <c r="J720">
        <v>0.74443604358109405</v>
      </c>
      <c r="K720">
        <v>2.85197570590103E-2</v>
      </c>
    </row>
    <row r="721" spans="1:11">
      <c r="A721" t="s">
        <v>963</v>
      </c>
      <c r="B721">
        <v>2022</v>
      </c>
      <c r="C721" t="s">
        <v>220</v>
      </c>
      <c r="D721">
        <v>3</v>
      </c>
      <c r="E721" t="s">
        <v>178</v>
      </c>
      <c r="F721" t="s">
        <v>185</v>
      </c>
      <c r="G721">
        <v>22</v>
      </c>
      <c r="H721">
        <v>37236.245190025496</v>
      </c>
      <c r="I721">
        <v>0.252873563218391</v>
      </c>
      <c r="J721">
        <v>0.255563956418906</v>
      </c>
      <c r="K721">
        <v>2.7154377761527598E-2</v>
      </c>
    </row>
    <row r="722" spans="1:11">
      <c r="A722" t="s">
        <v>964</v>
      </c>
      <c r="B722">
        <v>2022</v>
      </c>
      <c r="C722" t="s">
        <v>220</v>
      </c>
      <c r="D722">
        <v>3</v>
      </c>
      <c r="E722" t="s">
        <v>187</v>
      </c>
      <c r="F722" t="s">
        <v>179</v>
      </c>
      <c r="G722">
        <v>1</v>
      </c>
      <c r="H722">
        <v>975.09152662899396</v>
      </c>
      <c r="I722">
        <v>4.5558086560364499E-4</v>
      </c>
      <c r="J722">
        <v>3.7620922451970802E-4</v>
      </c>
      <c r="K722">
        <v>0.34496510468594199</v>
      </c>
    </row>
    <row r="723" spans="1:11">
      <c r="A723" t="s">
        <v>965</v>
      </c>
      <c r="B723">
        <v>2022</v>
      </c>
      <c r="C723" t="s">
        <v>220</v>
      </c>
      <c r="D723">
        <v>3</v>
      </c>
      <c r="E723" t="s">
        <v>187</v>
      </c>
      <c r="F723" t="s">
        <v>181</v>
      </c>
      <c r="G723">
        <v>1743</v>
      </c>
      <c r="H723">
        <v>2047368.1148065401</v>
      </c>
      <c r="I723">
        <v>0.79407744874715303</v>
      </c>
      <c r="J723">
        <v>0.78991433085317997</v>
      </c>
      <c r="K723">
        <v>0.10258809767096901</v>
      </c>
    </row>
    <row r="724" spans="1:11">
      <c r="A724" t="s">
        <v>966</v>
      </c>
      <c r="B724">
        <v>2022</v>
      </c>
      <c r="C724" t="s">
        <v>220</v>
      </c>
      <c r="D724">
        <v>3</v>
      </c>
      <c r="E724" t="s">
        <v>187</v>
      </c>
      <c r="F724" t="s">
        <v>183</v>
      </c>
      <c r="G724">
        <v>1</v>
      </c>
      <c r="H724">
        <v>1059.6370347182101</v>
      </c>
      <c r="I724">
        <v>4.5558086560364499E-4</v>
      </c>
      <c r="J724">
        <v>4.0882852144338199E-4</v>
      </c>
      <c r="K724">
        <v>2.3925423944513399E-2</v>
      </c>
    </row>
    <row r="725" spans="1:11">
      <c r="A725" t="s">
        <v>967</v>
      </c>
      <c r="B725">
        <v>2022</v>
      </c>
      <c r="C725" t="s">
        <v>220</v>
      </c>
      <c r="D725">
        <v>3</v>
      </c>
      <c r="E725" t="s">
        <v>187</v>
      </c>
      <c r="F725" t="s">
        <v>185</v>
      </c>
      <c r="G725">
        <v>450</v>
      </c>
      <c r="H725">
        <v>542483.434470871</v>
      </c>
      <c r="I725">
        <v>0.20501138952164</v>
      </c>
      <c r="J725">
        <v>0.209300631400857</v>
      </c>
      <c r="K725">
        <v>7.3896829899934804E-2</v>
      </c>
    </row>
    <row r="726" spans="1:11">
      <c r="A726" t="s">
        <v>968</v>
      </c>
      <c r="B726">
        <v>2022</v>
      </c>
      <c r="C726" t="s">
        <v>220</v>
      </c>
      <c r="D726">
        <v>4</v>
      </c>
      <c r="E726" t="s">
        <v>178</v>
      </c>
      <c r="F726" t="s">
        <v>181</v>
      </c>
      <c r="G726">
        <v>6</v>
      </c>
      <c r="H726">
        <v>10096.791840071801</v>
      </c>
      <c r="I726">
        <v>1</v>
      </c>
      <c r="J726">
        <v>1</v>
      </c>
      <c r="K726">
        <v>2.65482289111661E-3</v>
      </c>
    </row>
    <row r="727" spans="1:11">
      <c r="A727" t="s">
        <v>969</v>
      </c>
      <c r="B727">
        <v>2022</v>
      </c>
      <c r="C727" t="s">
        <v>220</v>
      </c>
      <c r="D727">
        <v>4</v>
      </c>
      <c r="E727" t="s">
        <v>187</v>
      </c>
      <c r="F727" t="s">
        <v>181</v>
      </c>
      <c r="G727">
        <v>112</v>
      </c>
      <c r="H727">
        <v>121410.167799722</v>
      </c>
      <c r="I727">
        <v>0.8</v>
      </c>
      <c r="J727">
        <v>0.75506519910263603</v>
      </c>
      <c r="K727">
        <v>6.0835362543796801E-3</v>
      </c>
    </row>
    <row r="728" spans="1:11">
      <c r="A728" t="s">
        <v>970</v>
      </c>
      <c r="B728">
        <v>2022</v>
      </c>
      <c r="C728" t="s">
        <v>220</v>
      </c>
      <c r="D728">
        <v>4</v>
      </c>
      <c r="E728" t="s">
        <v>187</v>
      </c>
      <c r="F728" t="s">
        <v>185</v>
      </c>
      <c r="G728">
        <v>28</v>
      </c>
      <c r="H728">
        <v>39384.115851561197</v>
      </c>
      <c r="I728">
        <v>0.2</v>
      </c>
      <c r="J728">
        <v>0.244934800897364</v>
      </c>
      <c r="K728">
        <v>5.3648851281161399E-3</v>
      </c>
    </row>
    <row r="729" spans="1:11">
      <c r="A729" t="s">
        <v>971</v>
      </c>
      <c r="B729">
        <v>2022</v>
      </c>
      <c r="C729" t="s">
        <v>220</v>
      </c>
      <c r="D729">
        <v>5</v>
      </c>
      <c r="E729" t="s">
        <v>178</v>
      </c>
      <c r="F729" t="s">
        <v>181</v>
      </c>
      <c r="G729">
        <v>8</v>
      </c>
      <c r="H729">
        <v>18094.852014967099</v>
      </c>
      <c r="I729">
        <v>1</v>
      </c>
      <c r="J729">
        <v>1</v>
      </c>
      <c r="K729">
        <v>4.7578110058729903E-3</v>
      </c>
    </row>
    <row r="730" spans="1:11">
      <c r="A730" t="s">
        <v>972</v>
      </c>
      <c r="B730">
        <v>2022</v>
      </c>
      <c r="C730" t="s">
        <v>220</v>
      </c>
      <c r="D730">
        <v>5</v>
      </c>
      <c r="E730" t="s">
        <v>187</v>
      </c>
      <c r="F730" t="s">
        <v>181</v>
      </c>
      <c r="G730">
        <v>179</v>
      </c>
      <c r="H730">
        <v>218365.547384637</v>
      </c>
      <c r="I730">
        <v>0.86473429951690794</v>
      </c>
      <c r="J730">
        <v>0.87639756821716397</v>
      </c>
      <c r="K730">
        <v>1.09417089877784E-2</v>
      </c>
    </row>
    <row r="731" spans="1:11">
      <c r="A731" t="s">
        <v>973</v>
      </c>
      <c r="B731">
        <v>2022</v>
      </c>
      <c r="C731" t="s">
        <v>220</v>
      </c>
      <c r="D731">
        <v>5</v>
      </c>
      <c r="E731" t="s">
        <v>187</v>
      </c>
      <c r="F731" t="s">
        <v>185</v>
      </c>
      <c r="G731">
        <v>28</v>
      </c>
      <c r="H731">
        <v>30797.110413299499</v>
      </c>
      <c r="I731">
        <v>0.135265700483092</v>
      </c>
      <c r="J731">
        <v>0.123602431782836</v>
      </c>
      <c r="K731">
        <v>4.1951674189662398E-3</v>
      </c>
    </row>
    <row r="732" spans="1:11">
      <c r="A732" t="s">
        <v>974</v>
      </c>
      <c r="B732">
        <v>2022</v>
      </c>
      <c r="C732" t="s">
        <v>220</v>
      </c>
      <c r="D732">
        <v>6</v>
      </c>
      <c r="E732" t="s">
        <v>178</v>
      </c>
      <c r="F732" t="s">
        <v>181</v>
      </c>
      <c r="G732">
        <v>165</v>
      </c>
      <c r="H732">
        <v>335589.45299971697</v>
      </c>
      <c r="I732">
        <v>0.85051546391752597</v>
      </c>
      <c r="J732">
        <v>0.87932840156760605</v>
      </c>
      <c r="K732">
        <v>8.8238974909342793E-2</v>
      </c>
    </row>
    <row r="733" spans="1:11">
      <c r="A733" t="s">
        <v>975</v>
      </c>
      <c r="B733">
        <v>2022</v>
      </c>
      <c r="C733" t="s">
        <v>220</v>
      </c>
      <c r="D733">
        <v>6</v>
      </c>
      <c r="E733" t="s">
        <v>178</v>
      </c>
      <c r="F733" t="s">
        <v>183</v>
      </c>
      <c r="G733">
        <v>1</v>
      </c>
      <c r="H733">
        <v>2470.17609851525</v>
      </c>
      <c r="I733">
        <v>5.1546391752577301E-3</v>
      </c>
      <c r="J733">
        <v>6.4724799330917997E-3</v>
      </c>
      <c r="K733">
        <v>0.21775398406374499</v>
      </c>
    </row>
    <row r="734" spans="1:11">
      <c r="A734" t="s">
        <v>976</v>
      </c>
      <c r="B734">
        <v>2022</v>
      </c>
      <c r="C734" t="s">
        <v>220</v>
      </c>
      <c r="D734">
        <v>6</v>
      </c>
      <c r="E734" t="s">
        <v>178</v>
      </c>
      <c r="F734" t="s">
        <v>185</v>
      </c>
      <c r="G734">
        <v>28</v>
      </c>
      <c r="H734">
        <v>43583.284290498603</v>
      </c>
      <c r="I734">
        <v>0.14432989690721601</v>
      </c>
      <c r="J734">
        <v>0.114199118499302</v>
      </c>
      <c r="K734">
        <v>3.17829297683664E-2</v>
      </c>
    </row>
    <row r="735" spans="1:11">
      <c r="A735" t="s">
        <v>977</v>
      </c>
      <c r="B735">
        <v>2022</v>
      </c>
      <c r="C735" t="s">
        <v>220</v>
      </c>
      <c r="D735">
        <v>6</v>
      </c>
      <c r="E735" t="s">
        <v>187</v>
      </c>
      <c r="F735" t="s">
        <v>181</v>
      </c>
      <c r="G735">
        <v>1392</v>
      </c>
      <c r="H735">
        <v>1551694.7099810699</v>
      </c>
      <c r="I735">
        <v>0.89517684887459803</v>
      </c>
      <c r="J735">
        <v>0.88992708138874299</v>
      </c>
      <c r="K735">
        <v>7.7751239414073595E-2</v>
      </c>
    </row>
    <row r="736" spans="1:11">
      <c r="A736" t="s">
        <v>978</v>
      </c>
      <c r="B736">
        <v>2022</v>
      </c>
      <c r="C736" t="s">
        <v>220</v>
      </c>
      <c r="D736">
        <v>6</v>
      </c>
      <c r="E736" t="s">
        <v>187</v>
      </c>
      <c r="F736" t="s">
        <v>183</v>
      </c>
      <c r="G736">
        <v>1</v>
      </c>
      <c r="H736">
        <v>1783.91022068252</v>
      </c>
      <c r="I736">
        <v>6.4308681672025703E-4</v>
      </c>
      <c r="J736">
        <v>1.0231071910858801E-3</v>
      </c>
      <c r="K736">
        <v>4.0278705736374897E-2</v>
      </c>
    </row>
    <row r="737" spans="1:11">
      <c r="A737" t="s">
        <v>979</v>
      </c>
      <c r="B737">
        <v>2022</v>
      </c>
      <c r="C737" t="s">
        <v>220</v>
      </c>
      <c r="D737">
        <v>6</v>
      </c>
      <c r="E737" t="s">
        <v>187</v>
      </c>
      <c r="F737" t="s">
        <v>185</v>
      </c>
      <c r="G737">
        <v>162</v>
      </c>
      <c r="H737">
        <v>190141.43860085201</v>
      </c>
      <c r="I737">
        <v>0.104180064308682</v>
      </c>
      <c r="J737">
        <v>0.10904981142017101</v>
      </c>
      <c r="K737">
        <v>2.5900974393662402E-2</v>
      </c>
    </row>
    <row r="738" spans="1:11">
      <c r="A738" t="s">
        <v>980</v>
      </c>
      <c r="B738">
        <v>2022</v>
      </c>
      <c r="C738" t="s">
        <v>220</v>
      </c>
      <c r="D738">
        <v>7</v>
      </c>
      <c r="E738" t="s">
        <v>178</v>
      </c>
      <c r="F738" t="s">
        <v>181</v>
      </c>
      <c r="G738">
        <v>152</v>
      </c>
      <c r="H738">
        <v>312521.76505400502</v>
      </c>
      <c r="I738">
        <v>0.74876847290640403</v>
      </c>
      <c r="J738">
        <v>0.74973064178406601</v>
      </c>
      <c r="K738">
        <v>8.2173619995283803E-2</v>
      </c>
    </row>
    <row r="739" spans="1:11">
      <c r="A739" t="s">
        <v>981</v>
      </c>
      <c r="B739">
        <v>2022</v>
      </c>
      <c r="C739" t="s">
        <v>220</v>
      </c>
      <c r="D739">
        <v>7</v>
      </c>
      <c r="E739" t="s">
        <v>178</v>
      </c>
      <c r="F739" t="s">
        <v>185</v>
      </c>
      <c r="G739">
        <v>51</v>
      </c>
      <c r="H739">
        <v>104323.629327003</v>
      </c>
      <c r="I739">
        <v>0.25123152709359597</v>
      </c>
      <c r="J739">
        <v>0.25026935821593399</v>
      </c>
      <c r="K739">
        <v>7.6077575108401199E-2</v>
      </c>
    </row>
    <row r="740" spans="1:11">
      <c r="A740" t="s">
        <v>982</v>
      </c>
      <c r="B740">
        <v>2022</v>
      </c>
      <c r="C740" t="s">
        <v>220</v>
      </c>
      <c r="D740">
        <v>7</v>
      </c>
      <c r="E740" t="s">
        <v>187</v>
      </c>
      <c r="F740" t="s">
        <v>181</v>
      </c>
      <c r="G740">
        <v>1905</v>
      </c>
      <c r="H740">
        <v>2145029.4493840002</v>
      </c>
      <c r="I740">
        <v>0.74066874027993801</v>
      </c>
      <c r="J740">
        <v>0.71186711746468201</v>
      </c>
      <c r="K740">
        <v>0.107481643906184</v>
      </c>
    </row>
    <row r="741" spans="1:11">
      <c r="A741" t="s">
        <v>983</v>
      </c>
      <c r="B741">
        <v>2022</v>
      </c>
      <c r="C741" t="s">
        <v>220</v>
      </c>
      <c r="D741">
        <v>7</v>
      </c>
      <c r="E741" t="s">
        <v>187</v>
      </c>
      <c r="F741" t="s">
        <v>183</v>
      </c>
      <c r="G741">
        <v>1</v>
      </c>
      <c r="H741">
        <v>394.54570441635599</v>
      </c>
      <c r="I741">
        <v>3.8880248833592502E-4</v>
      </c>
      <c r="J741">
        <v>1.3093718288651E-4</v>
      </c>
      <c r="K741">
        <v>8.9084025325315806E-3</v>
      </c>
    </row>
    <row r="742" spans="1:11">
      <c r="A742" t="s">
        <v>984</v>
      </c>
      <c r="B742">
        <v>2022</v>
      </c>
      <c r="C742" t="s">
        <v>220</v>
      </c>
      <c r="D742">
        <v>7</v>
      </c>
      <c r="E742" t="s">
        <v>187</v>
      </c>
      <c r="F742" t="s">
        <v>185</v>
      </c>
      <c r="G742">
        <v>666</v>
      </c>
      <c r="H742">
        <v>867820.18596539204</v>
      </c>
      <c r="I742">
        <v>0.25894245723172599</v>
      </c>
      <c r="J742">
        <v>0.28800194535243101</v>
      </c>
      <c r="K742">
        <v>0.118214044136785</v>
      </c>
    </row>
    <row r="743" spans="1:11">
      <c r="A743" t="s">
        <v>985</v>
      </c>
      <c r="B743">
        <v>2022</v>
      </c>
      <c r="C743" t="s">
        <v>220</v>
      </c>
      <c r="D743">
        <v>8</v>
      </c>
      <c r="E743" t="s">
        <v>178</v>
      </c>
      <c r="F743" t="s">
        <v>181</v>
      </c>
      <c r="G743">
        <v>66</v>
      </c>
      <c r="H743">
        <v>129564.90275905799</v>
      </c>
      <c r="I743">
        <v>0.507692307692308</v>
      </c>
      <c r="J743">
        <v>0.53886503409831799</v>
      </c>
      <c r="K743">
        <v>3.4067441933872698E-2</v>
      </c>
    </row>
    <row r="744" spans="1:11">
      <c r="A744" t="s">
        <v>986</v>
      </c>
      <c r="B744">
        <v>2022</v>
      </c>
      <c r="C744" t="s">
        <v>220</v>
      </c>
      <c r="D744">
        <v>8</v>
      </c>
      <c r="E744" t="s">
        <v>178</v>
      </c>
      <c r="F744" t="s">
        <v>185</v>
      </c>
      <c r="G744">
        <v>64</v>
      </c>
      <c r="H744">
        <v>110875.45718349901</v>
      </c>
      <c r="I744">
        <v>0.492307692307692</v>
      </c>
      <c r="J744">
        <v>0.46113496590168201</v>
      </c>
      <c r="K744">
        <v>8.0855468468375699E-2</v>
      </c>
    </row>
    <row r="745" spans="1:11">
      <c r="A745" t="s">
        <v>987</v>
      </c>
      <c r="B745">
        <v>2022</v>
      </c>
      <c r="C745" t="s">
        <v>220</v>
      </c>
      <c r="D745">
        <v>8</v>
      </c>
      <c r="E745" t="s">
        <v>187</v>
      </c>
      <c r="F745" t="s">
        <v>181</v>
      </c>
      <c r="G745">
        <v>632</v>
      </c>
      <c r="H745">
        <v>754696.88705021597</v>
      </c>
      <c r="I745">
        <v>0.59010270774976703</v>
      </c>
      <c r="J745">
        <v>0.57008756888053003</v>
      </c>
      <c r="K745">
        <v>3.78158267684068E-2</v>
      </c>
    </row>
    <row r="746" spans="1:11">
      <c r="A746" t="s">
        <v>988</v>
      </c>
      <c r="B746">
        <v>2022</v>
      </c>
      <c r="C746" t="s">
        <v>220</v>
      </c>
      <c r="D746">
        <v>8</v>
      </c>
      <c r="E746" t="s">
        <v>187</v>
      </c>
      <c r="F746" t="s">
        <v>183</v>
      </c>
      <c r="G746">
        <v>4</v>
      </c>
      <c r="H746">
        <v>4517.54831556727</v>
      </c>
      <c r="I746">
        <v>3.73482726423903E-3</v>
      </c>
      <c r="J746">
        <v>3.4124933873627E-3</v>
      </c>
      <c r="K746">
        <v>0.10200120899748701</v>
      </c>
    </row>
    <row r="747" spans="1:11">
      <c r="A747" t="s">
        <v>989</v>
      </c>
      <c r="B747">
        <v>2022</v>
      </c>
      <c r="C747" t="s">
        <v>220</v>
      </c>
      <c r="D747">
        <v>8</v>
      </c>
      <c r="E747" t="s">
        <v>187</v>
      </c>
      <c r="F747" t="s">
        <v>185</v>
      </c>
      <c r="G747">
        <v>435</v>
      </c>
      <c r="H747">
        <v>564611.81212142296</v>
      </c>
      <c r="I747">
        <v>0.40616246498599401</v>
      </c>
      <c r="J747">
        <v>0.42649993773210798</v>
      </c>
      <c r="K747">
        <v>7.6911146753313606E-2</v>
      </c>
    </row>
    <row r="748" spans="1:11">
      <c r="A748" t="s">
        <v>990</v>
      </c>
      <c r="B748">
        <v>2022</v>
      </c>
      <c r="C748" t="s">
        <v>220</v>
      </c>
      <c r="D748">
        <v>9</v>
      </c>
      <c r="E748" t="s">
        <v>178</v>
      </c>
      <c r="F748" t="s">
        <v>181</v>
      </c>
      <c r="G748">
        <v>38</v>
      </c>
      <c r="H748">
        <v>93656.2536425625</v>
      </c>
      <c r="I748">
        <v>0.44186046511627902</v>
      </c>
      <c r="J748">
        <v>0.46070530367241502</v>
      </c>
      <c r="K748">
        <v>2.46257197340349E-2</v>
      </c>
    </row>
    <row r="749" spans="1:11">
      <c r="A749" t="s">
        <v>991</v>
      </c>
      <c r="B749">
        <v>2022</v>
      </c>
      <c r="C749" t="s">
        <v>220</v>
      </c>
      <c r="D749">
        <v>9</v>
      </c>
      <c r="E749" t="s">
        <v>178</v>
      </c>
      <c r="F749" t="s">
        <v>185</v>
      </c>
      <c r="G749">
        <v>48</v>
      </c>
      <c r="H749">
        <v>109632.601284875</v>
      </c>
      <c r="I749">
        <v>0.55813953488372103</v>
      </c>
      <c r="J749">
        <v>0.53929469632758598</v>
      </c>
      <c r="K749">
        <v>7.9949120945897206E-2</v>
      </c>
    </row>
    <row r="750" spans="1:11">
      <c r="A750" t="s">
        <v>992</v>
      </c>
      <c r="B750">
        <v>2022</v>
      </c>
      <c r="C750" t="s">
        <v>220</v>
      </c>
      <c r="D750">
        <v>9</v>
      </c>
      <c r="E750" t="s">
        <v>187</v>
      </c>
      <c r="F750" t="s">
        <v>181</v>
      </c>
      <c r="G750">
        <v>445</v>
      </c>
      <c r="H750">
        <v>528099.42536129197</v>
      </c>
      <c r="I750">
        <v>0.42100283822138101</v>
      </c>
      <c r="J750">
        <v>0.37755807229595401</v>
      </c>
      <c r="K750">
        <v>2.6461638743487999E-2</v>
      </c>
    </row>
    <row r="751" spans="1:11">
      <c r="A751" t="s">
        <v>993</v>
      </c>
      <c r="B751">
        <v>2022</v>
      </c>
      <c r="C751" t="s">
        <v>220</v>
      </c>
      <c r="D751">
        <v>9</v>
      </c>
      <c r="E751" t="s">
        <v>187</v>
      </c>
      <c r="F751" t="s">
        <v>183</v>
      </c>
      <c r="G751">
        <v>3</v>
      </c>
      <c r="H751">
        <v>2945.0018651077999</v>
      </c>
      <c r="I751">
        <v>2.8382213812677402E-3</v>
      </c>
      <c r="J751">
        <v>2.1054922116936401E-3</v>
      </c>
      <c r="K751">
        <v>6.6494861760682103E-2</v>
      </c>
    </row>
    <row r="752" spans="1:11">
      <c r="A752" t="s">
        <v>994</v>
      </c>
      <c r="B752">
        <v>2022</v>
      </c>
      <c r="C752" t="s">
        <v>220</v>
      </c>
      <c r="D752">
        <v>9</v>
      </c>
      <c r="E752" t="s">
        <v>187</v>
      </c>
      <c r="F752" t="s">
        <v>185</v>
      </c>
      <c r="G752">
        <v>609</v>
      </c>
      <c r="H752">
        <v>867679.276785244</v>
      </c>
      <c r="I752">
        <v>0.57615894039735105</v>
      </c>
      <c r="J752">
        <v>0.62033643549235296</v>
      </c>
      <c r="K752">
        <v>0.11819484955671999</v>
      </c>
    </row>
    <row r="753" spans="1:11">
      <c r="A753" t="s">
        <v>995</v>
      </c>
      <c r="B753">
        <v>2022</v>
      </c>
      <c r="C753" t="s">
        <v>220</v>
      </c>
      <c r="D753">
        <v>10</v>
      </c>
      <c r="E753" t="s">
        <v>178</v>
      </c>
      <c r="F753" t="s">
        <v>181</v>
      </c>
      <c r="G753">
        <v>177</v>
      </c>
      <c r="H753">
        <v>351087.01865380898</v>
      </c>
      <c r="I753">
        <v>0.746835443037975</v>
      </c>
      <c r="J753">
        <v>0.73959935616124495</v>
      </c>
      <c r="K753">
        <v>9.2313862527782106E-2</v>
      </c>
    </row>
    <row r="754" spans="1:11">
      <c r="A754" t="s">
        <v>996</v>
      </c>
      <c r="B754">
        <v>2022</v>
      </c>
      <c r="C754" t="s">
        <v>220</v>
      </c>
      <c r="D754">
        <v>10</v>
      </c>
      <c r="E754" t="s">
        <v>178</v>
      </c>
      <c r="F754" t="s">
        <v>185</v>
      </c>
      <c r="G754">
        <v>60</v>
      </c>
      <c r="H754">
        <v>123611.905471898</v>
      </c>
      <c r="I754">
        <v>0.253164556962025</v>
      </c>
      <c r="J754">
        <v>0.260400643838755</v>
      </c>
      <c r="K754">
        <v>9.0143470693046901E-2</v>
      </c>
    </row>
    <row r="755" spans="1:11">
      <c r="A755" t="s">
        <v>997</v>
      </c>
      <c r="B755">
        <v>2022</v>
      </c>
      <c r="C755" t="s">
        <v>220</v>
      </c>
      <c r="D755">
        <v>10</v>
      </c>
      <c r="E755" t="s">
        <v>187</v>
      </c>
      <c r="F755" t="s">
        <v>181</v>
      </c>
      <c r="G755">
        <v>853</v>
      </c>
      <c r="H755">
        <v>1038183.61204057</v>
      </c>
      <c r="I755">
        <v>0.81238095238095198</v>
      </c>
      <c r="J755">
        <v>0.81803081931319899</v>
      </c>
      <c r="K755">
        <v>5.2020582435651302E-2</v>
      </c>
    </row>
    <row r="756" spans="1:11">
      <c r="A756" t="s">
        <v>998</v>
      </c>
      <c r="B756">
        <v>2022</v>
      </c>
      <c r="C756" t="s">
        <v>220</v>
      </c>
      <c r="D756">
        <v>10</v>
      </c>
      <c r="E756" t="s">
        <v>187</v>
      </c>
      <c r="F756" t="s">
        <v>183</v>
      </c>
      <c r="G756">
        <v>4</v>
      </c>
      <c r="H756">
        <v>4052.54802107657</v>
      </c>
      <c r="I756">
        <v>3.80952380952381E-3</v>
      </c>
      <c r="J756">
        <v>3.1931819569675402E-3</v>
      </c>
      <c r="K756">
        <v>9.1502020298431505E-2</v>
      </c>
    </row>
    <row r="757" spans="1:11">
      <c r="A757" t="s">
        <v>999</v>
      </c>
      <c r="B757">
        <v>2022</v>
      </c>
      <c r="C757" t="s">
        <v>220</v>
      </c>
      <c r="D757">
        <v>10</v>
      </c>
      <c r="E757" t="s">
        <v>187</v>
      </c>
      <c r="F757" t="s">
        <v>185</v>
      </c>
      <c r="G757">
        <v>193</v>
      </c>
      <c r="H757">
        <v>226889.14369183101</v>
      </c>
      <c r="I757">
        <v>0.18380952380952401</v>
      </c>
      <c r="J757">
        <v>0.17877599872983299</v>
      </c>
      <c r="K757">
        <v>3.0906728928765798E-2</v>
      </c>
    </row>
    <row r="758" spans="1:11">
      <c r="A758" t="s">
        <v>1000</v>
      </c>
      <c r="B758">
        <v>2022</v>
      </c>
      <c r="C758" t="s">
        <v>220</v>
      </c>
      <c r="D758">
        <v>11</v>
      </c>
      <c r="E758" t="s">
        <v>178</v>
      </c>
      <c r="F758" t="s">
        <v>181</v>
      </c>
      <c r="G758">
        <v>180</v>
      </c>
      <c r="H758">
        <v>353459.74355118198</v>
      </c>
      <c r="I758">
        <v>0.80357142857142905</v>
      </c>
      <c r="J758">
        <v>0.82758552272614505</v>
      </c>
      <c r="K758">
        <v>9.2937740336856894E-2</v>
      </c>
    </row>
    <row r="759" spans="1:11">
      <c r="A759" t="s">
        <v>1001</v>
      </c>
      <c r="B759">
        <v>2022</v>
      </c>
      <c r="C759" t="s">
        <v>220</v>
      </c>
      <c r="D759">
        <v>11</v>
      </c>
      <c r="E759" t="s">
        <v>178</v>
      </c>
      <c r="F759" t="s">
        <v>185</v>
      </c>
      <c r="G759">
        <v>44</v>
      </c>
      <c r="H759">
        <v>73637.7996572251</v>
      </c>
      <c r="I759">
        <v>0.19642857142857101</v>
      </c>
      <c r="J759">
        <v>0.172414477273855</v>
      </c>
      <c r="K759">
        <v>5.3700060766481601E-2</v>
      </c>
    </row>
    <row r="760" spans="1:11">
      <c r="A760" t="s">
        <v>1002</v>
      </c>
      <c r="B760">
        <v>2022</v>
      </c>
      <c r="C760" t="s">
        <v>220</v>
      </c>
      <c r="D760">
        <v>11</v>
      </c>
      <c r="E760" t="s">
        <v>187</v>
      </c>
      <c r="F760" t="s">
        <v>181</v>
      </c>
      <c r="G760">
        <v>746</v>
      </c>
      <c r="H760">
        <v>864114.27452748199</v>
      </c>
      <c r="I760">
        <v>0.86845168800931305</v>
      </c>
      <c r="J760">
        <v>0.86838348994885195</v>
      </c>
      <c r="K760">
        <v>4.3298437126671897E-2</v>
      </c>
    </row>
    <row r="761" spans="1:11">
      <c r="A761" t="s">
        <v>1003</v>
      </c>
      <c r="B761">
        <v>2022</v>
      </c>
      <c r="C761" t="s">
        <v>220</v>
      </c>
      <c r="D761">
        <v>11</v>
      </c>
      <c r="E761" t="s">
        <v>187</v>
      </c>
      <c r="F761" t="s">
        <v>185</v>
      </c>
      <c r="G761">
        <v>113</v>
      </c>
      <c r="H761">
        <v>130969.446581009</v>
      </c>
      <c r="I761">
        <v>0.13154831199068701</v>
      </c>
      <c r="J761">
        <v>0.13161651005114799</v>
      </c>
      <c r="K761">
        <v>1.7840594387044099E-2</v>
      </c>
    </row>
    <row r="762" spans="1:11">
      <c r="A762" t="s">
        <v>1004</v>
      </c>
      <c r="B762">
        <v>2022</v>
      </c>
      <c r="C762" t="s">
        <v>220</v>
      </c>
      <c r="D762">
        <v>12</v>
      </c>
      <c r="E762" t="s">
        <v>178</v>
      </c>
      <c r="F762" t="s">
        <v>181</v>
      </c>
      <c r="G762">
        <v>39</v>
      </c>
      <c r="H762">
        <v>73601.078914765705</v>
      </c>
      <c r="I762">
        <v>0.84782608695652195</v>
      </c>
      <c r="J762">
        <v>0.88045075943165096</v>
      </c>
      <c r="K762">
        <v>1.9352466823997799E-2</v>
      </c>
    </row>
    <row r="763" spans="1:11">
      <c r="A763" t="s">
        <v>1005</v>
      </c>
      <c r="B763">
        <v>2022</v>
      </c>
      <c r="C763" t="s">
        <v>220</v>
      </c>
      <c r="D763">
        <v>12</v>
      </c>
      <c r="E763" t="s">
        <v>178</v>
      </c>
      <c r="F763" t="s">
        <v>185</v>
      </c>
      <c r="G763">
        <v>7</v>
      </c>
      <c r="H763">
        <v>9993.6912939359099</v>
      </c>
      <c r="I763">
        <v>0.15217391304347799</v>
      </c>
      <c r="J763">
        <v>0.11954924056834899</v>
      </c>
      <c r="K763">
        <v>7.2878580330198901E-3</v>
      </c>
    </row>
    <row r="764" spans="1:11">
      <c r="A764" t="s">
        <v>1006</v>
      </c>
      <c r="B764">
        <v>2022</v>
      </c>
      <c r="C764" t="s">
        <v>220</v>
      </c>
      <c r="D764">
        <v>12</v>
      </c>
      <c r="E764" t="s">
        <v>187</v>
      </c>
      <c r="F764" t="s">
        <v>181</v>
      </c>
      <c r="G764">
        <v>277</v>
      </c>
      <c r="H764">
        <v>308620.69545348099</v>
      </c>
      <c r="I764">
        <v>0.90228013029316001</v>
      </c>
      <c r="J764">
        <v>0.889082384460817</v>
      </c>
      <c r="K764">
        <v>1.5464151179992201E-2</v>
      </c>
    </row>
    <row r="765" spans="1:11">
      <c r="A765" t="s">
        <v>1007</v>
      </c>
      <c r="B765">
        <v>2022</v>
      </c>
      <c r="C765" t="s">
        <v>220</v>
      </c>
      <c r="D765">
        <v>12</v>
      </c>
      <c r="E765" t="s">
        <v>187</v>
      </c>
      <c r="F765" t="s">
        <v>185</v>
      </c>
      <c r="G765">
        <v>30</v>
      </c>
      <c r="H765">
        <v>38502.024383830401</v>
      </c>
      <c r="I765">
        <v>9.7719869706840407E-2</v>
      </c>
      <c r="J765">
        <v>0.110917615539183</v>
      </c>
      <c r="K765">
        <v>5.2447270569103898E-3</v>
      </c>
    </row>
    <row r="766" spans="1:11">
      <c r="A766" t="s">
        <v>1008</v>
      </c>
      <c r="B766">
        <v>2022</v>
      </c>
      <c r="C766" t="s">
        <v>220</v>
      </c>
      <c r="D766">
        <v>13</v>
      </c>
      <c r="E766" t="s">
        <v>178</v>
      </c>
      <c r="F766" t="s">
        <v>181</v>
      </c>
      <c r="G766">
        <v>286</v>
      </c>
      <c r="H766">
        <v>557617.18527140794</v>
      </c>
      <c r="I766">
        <v>0.80112044817927197</v>
      </c>
      <c r="J766">
        <v>0.79509553575743896</v>
      </c>
      <c r="K766">
        <v>0.14661834089351899</v>
      </c>
    </row>
    <row r="767" spans="1:11">
      <c r="A767" t="s">
        <v>1009</v>
      </c>
      <c r="B767">
        <v>2022</v>
      </c>
      <c r="C767" t="s">
        <v>220</v>
      </c>
      <c r="D767">
        <v>13</v>
      </c>
      <c r="E767" t="s">
        <v>178</v>
      </c>
      <c r="F767" t="s">
        <v>183</v>
      </c>
      <c r="G767">
        <v>1</v>
      </c>
      <c r="H767">
        <v>2261.1503337466602</v>
      </c>
      <c r="I767">
        <v>2.80112044817927E-3</v>
      </c>
      <c r="J767">
        <v>3.22413043128031E-3</v>
      </c>
      <c r="K767">
        <v>0.19932768924302799</v>
      </c>
    </row>
    <row r="768" spans="1:11">
      <c r="A768" t="s">
        <v>1010</v>
      </c>
      <c r="B768">
        <v>2022</v>
      </c>
      <c r="C768" t="s">
        <v>220</v>
      </c>
      <c r="D768">
        <v>13</v>
      </c>
      <c r="E768" t="s">
        <v>178</v>
      </c>
      <c r="F768" t="s">
        <v>185</v>
      </c>
      <c r="G768">
        <v>70</v>
      </c>
      <c r="H768">
        <v>141442.650608408</v>
      </c>
      <c r="I768">
        <v>0.19607843137254899</v>
      </c>
      <c r="J768">
        <v>0.201680333811281</v>
      </c>
      <c r="K768">
        <v>0.103146467819513</v>
      </c>
    </row>
    <row r="769" spans="1:11">
      <c r="A769" t="s">
        <v>1011</v>
      </c>
      <c r="B769">
        <v>2022</v>
      </c>
      <c r="C769" t="s">
        <v>220</v>
      </c>
      <c r="D769">
        <v>13</v>
      </c>
      <c r="E769" t="s">
        <v>187</v>
      </c>
      <c r="F769" t="s">
        <v>181</v>
      </c>
      <c r="G769">
        <v>1539</v>
      </c>
      <c r="H769">
        <v>1716173.7686932399</v>
      </c>
      <c r="I769">
        <v>0.79823651452282196</v>
      </c>
      <c r="J769">
        <v>0.801618732381295</v>
      </c>
      <c r="K769">
        <v>8.59928417023791E-2</v>
      </c>
    </row>
    <row r="770" spans="1:11">
      <c r="A770" t="s">
        <v>1012</v>
      </c>
      <c r="B770">
        <v>2022</v>
      </c>
      <c r="C770" t="s">
        <v>220</v>
      </c>
      <c r="D770">
        <v>13</v>
      </c>
      <c r="E770" t="s">
        <v>187</v>
      </c>
      <c r="F770" t="s">
        <v>183</v>
      </c>
      <c r="G770">
        <v>1</v>
      </c>
      <c r="H770">
        <v>0</v>
      </c>
      <c r="I770">
        <v>5.1867219917012405E-4</v>
      </c>
      <c r="J770">
        <v>0</v>
      </c>
      <c r="K770">
        <v>0</v>
      </c>
    </row>
    <row r="771" spans="1:11">
      <c r="A771" t="s">
        <v>1013</v>
      </c>
      <c r="B771">
        <v>2022</v>
      </c>
      <c r="C771" t="s">
        <v>220</v>
      </c>
      <c r="D771">
        <v>13</v>
      </c>
      <c r="E771" t="s">
        <v>187</v>
      </c>
      <c r="F771" t="s">
        <v>185</v>
      </c>
      <c r="G771">
        <v>388</v>
      </c>
      <c r="H771">
        <v>424711.54170258902</v>
      </c>
      <c r="I771">
        <v>0.201244813278008</v>
      </c>
      <c r="J771">
        <v>0.198381267618705</v>
      </c>
      <c r="K771">
        <v>5.7853999881761403E-2</v>
      </c>
    </row>
    <row r="772" spans="1:11">
      <c r="A772" t="s">
        <v>1014</v>
      </c>
      <c r="B772">
        <v>2022</v>
      </c>
      <c r="C772" t="s">
        <v>220</v>
      </c>
      <c r="D772">
        <v>14</v>
      </c>
      <c r="E772" t="s">
        <v>178</v>
      </c>
      <c r="F772" t="s">
        <v>181</v>
      </c>
      <c r="G772">
        <v>102</v>
      </c>
      <c r="H772">
        <v>199910.54662117799</v>
      </c>
      <c r="I772">
        <v>0.71830985915492995</v>
      </c>
      <c r="J772">
        <v>0.70725613838728096</v>
      </c>
      <c r="K772">
        <v>5.2563933549586203E-2</v>
      </c>
    </row>
    <row r="773" spans="1:11">
      <c r="A773" t="s">
        <v>1015</v>
      </c>
      <c r="B773">
        <v>2022</v>
      </c>
      <c r="C773" t="s">
        <v>220</v>
      </c>
      <c r="D773">
        <v>14</v>
      </c>
      <c r="E773" t="s">
        <v>178</v>
      </c>
      <c r="F773" t="s">
        <v>185</v>
      </c>
      <c r="G773">
        <v>40</v>
      </c>
      <c r="H773">
        <v>82745.956123391399</v>
      </c>
      <c r="I773">
        <v>0.28169014084506999</v>
      </c>
      <c r="J773">
        <v>0.29274386161271898</v>
      </c>
      <c r="K773">
        <v>6.0342146189735602E-2</v>
      </c>
    </row>
    <row r="774" spans="1:11">
      <c r="A774" t="s">
        <v>1016</v>
      </c>
      <c r="B774">
        <v>2022</v>
      </c>
      <c r="C774" t="s">
        <v>220</v>
      </c>
      <c r="D774">
        <v>14</v>
      </c>
      <c r="E774" t="s">
        <v>187</v>
      </c>
      <c r="F774" t="s">
        <v>181</v>
      </c>
      <c r="G774">
        <v>769</v>
      </c>
      <c r="H774">
        <v>877517.55574322597</v>
      </c>
      <c r="I774">
        <v>0.77834008097165996</v>
      </c>
      <c r="J774">
        <v>0.75902382423668502</v>
      </c>
      <c r="K774">
        <v>4.3970039420625801E-2</v>
      </c>
    </row>
    <row r="775" spans="1:11">
      <c r="A775" t="s">
        <v>1017</v>
      </c>
      <c r="B775">
        <v>2022</v>
      </c>
      <c r="C775" t="s">
        <v>220</v>
      </c>
      <c r="D775">
        <v>14</v>
      </c>
      <c r="E775" t="s">
        <v>187</v>
      </c>
      <c r="F775" t="s">
        <v>183</v>
      </c>
      <c r="G775">
        <v>1</v>
      </c>
      <c r="H775">
        <v>339.59112415836302</v>
      </c>
      <c r="I775">
        <v>1.0121457489878499E-3</v>
      </c>
      <c r="J775">
        <v>2.93735153272466E-4</v>
      </c>
      <c r="K775">
        <v>7.6675893226432496E-3</v>
      </c>
    </row>
    <row r="776" spans="1:11">
      <c r="A776" t="s">
        <v>1018</v>
      </c>
      <c r="B776">
        <v>2022</v>
      </c>
      <c r="C776" t="s">
        <v>220</v>
      </c>
      <c r="D776">
        <v>14</v>
      </c>
      <c r="E776" t="s">
        <v>187</v>
      </c>
      <c r="F776" t="s">
        <v>185</v>
      </c>
      <c r="G776">
        <v>218</v>
      </c>
      <c r="H776">
        <v>278256.176223238</v>
      </c>
      <c r="I776">
        <v>0.22064777327935201</v>
      </c>
      <c r="J776">
        <v>0.24068244061004301</v>
      </c>
      <c r="K776">
        <v>3.7903921145594002E-2</v>
      </c>
    </row>
    <row r="777" spans="1:11">
      <c r="A777" t="s">
        <v>1019</v>
      </c>
      <c r="B777">
        <v>2022</v>
      </c>
      <c r="C777" t="s">
        <v>220</v>
      </c>
      <c r="D777">
        <v>15</v>
      </c>
      <c r="E777" t="s">
        <v>178</v>
      </c>
      <c r="F777" t="s">
        <v>181</v>
      </c>
      <c r="G777">
        <v>173</v>
      </c>
      <c r="H777">
        <v>317093.49749019399</v>
      </c>
      <c r="I777">
        <v>0.755458515283843</v>
      </c>
      <c r="J777">
        <v>0.76713625290003395</v>
      </c>
      <c r="K777">
        <v>8.3375698845269006E-2</v>
      </c>
    </row>
    <row r="778" spans="1:11">
      <c r="A778" t="s">
        <v>1020</v>
      </c>
      <c r="B778">
        <v>2022</v>
      </c>
      <c r="C778" t="s">
        <v>220</v>
      </c>
      <c r="D778">
        <v>15</v>
      </c>
      <c r="E778" t="s">
        <v>178</v>
      </c>
      <c r="F778" t="s">
        <v>183</v>
      </c>
      <c r="G778">
        <v>1</v>
      </c>
      <c r="H778">
        <v>1665.14443690651</v>
      </c>
      <c r="I778">
        <v>4.3668122270742399E-3</v>
      </c>
      <c r="J778">
        <v>4.02844168668359E-3</v>
      </c>
      <c r="K778">
        <v>0.146787848605578</v>
      </c>
    </row>
    <row r="779" spans="1:11">
      <c r="A779" t="s">
        <v>1021</v>
      </c>
      <c r="B779">
        <v>2022</v>
      </c>
      <c r="C779" t="s">
        <v>220</v>
      </c>
      <c r="D779">
        <v>15</v>
      </c>
      <c r="E779" t="s">
        <v>178</v>
      </c>
      <c r="F779" t="s">
        <v>185</v>
      </c>
      <c r="G779">
        <v>55</v>
      </c>
      <c r="H779">
        <v>94588.395566530497</v>
      </c>
      <c r="I779">
        <v>0.240174672489083</v>
      </c>
      <c r="J779">
        <v>0.22883530541328301</v>
      </c>
      <c r="K779">
        <v>6.8978196162442204E-2</v>
      </c>
    </row>
    <row r="780" spans="1:11">
      <c r="A780" t="s">
        <v>1022</v>
      </c>
      <c r="B780">
        <v>2022</v>
      </c>
      <c r="C780" t="s">
        <v>220</v>
      </c>
      <c r="D780">
        <v>15</v>
      </c>
      <c r="E780" t="s">
        <v>187</v>
      </c>
      <c r="F780" t="s">
        <v>181</v>
      </c>
      <c r="G780">
        <v>1515</v>
      </c>
      <c r="H780">
        <v>1589499.23392317</v>
      </c>
      <c r="I780">
        <v>0.77020843924758498</v>
      </c>
      <c r="J780">
        <v>0.75233915690975794</v>
      </c>
      <c r="K780">
        <v>7.9645522208910705E-2</v>
      </c>
    </row>
    <row r="781" spans="1:11">
      <c r="A781" t="s">
        <v>1023</v>
      </c>
      <c r="B781">
        <v>2022</v>
      </c>
      <c r="C781" t="s">
        <v>220</v>
      </c>
      <c r="D781">
        <v>15</v>
      </c>
      <c r="E781" t="s">
        <v>187</v>
      </c>
      <c r="F781" t="s">
        <v>185</v>
      </c>
      <c r="G781">
        <v>452</v>
      </c>
      <c r="H781">
        <v>523243.69501336798</v>
      </c>
      <c r="I781">
        <v>0.229791560752415</v>
      </c>
      <c r="J781">
        <v>0.247660843090242</v>
      </c>
      <c r="K781">
        <v>7.1276001937884803E-2</v>
      </c>
    </row>
    <row r="782" spans="1:11">
      <c r="A782" t="s">
        <v>1024</v>
      </c>
      <c r="B782">
        <v>2022</v>
      </c>
      <c r="C782" t="s">
        <v>220</v>
      </c>
      <c r="D782">
        <v>16</v>
      </c>
      <c r="E782" t="s">
        <v>178</v>
      </c>
      <c r="F782" t="s">
        <v>181</v>
      </c>
      <c r="G782">
        <v>216</v>
      </c>
      <c r="H782">
        <v>377936.943072833</v>
      </c>
      <c r="I782">
        <v>0.77978339350180503</v>
      </c>
      <c r="J782">
        <v>0.77384233219492005</v>
      </c>
      <c r="K782">
        <v>9.9373708377973394E-2</v>
      </c>
    </row>
    <row r="783" spans="1:11">
      <c r="A783" t="s">
        <v>1025</v>
      </c>
      <c r="B783">
        <v>2022</v>
      </c>
      <c r="C783" t="s">
        <v>220</v>
      </c>
      <c r="D783">
        <v>16</v>
      </c>
      <c r="E783" t="s">
        <v>178</v>
      </c>
      <c r="F783" t="s">
        <v>183</v>
      </c>
      <c r="G783">
        <v>1</v>
      </c>
      <c r="H783">
        <v>2287.9847224669602</v>
      </c>
      <c r="I783">
        <v>3.6101083032491002E-3</v>
      </c>
      <c r="J783">
        <v>4.6847482526178198E-3</v>
      </c>
      <c r="K783">
        <v>0.20169322709163301</v>
      </c>
    </row>
    <row r="784" spans="1:11">
      <c r="A784" t="s">
        <v>1026</v>
      </c>
      <c r="B784">
        <v>2022</v>
      </c>
      <c r="C784" t="s">
        <v>220</v>
      </c>
      <c r="D784">
        <v>16</v>
      </c>
      <c r="E784" t="s">
        <v>178</v>
      </c>
      <c r="F784" t="s">
        <v>185</v>
      </c>
      <c r="G784">
        <v>60</v>
      </c>
      <c r="H784">
        <v>108165.18392275</v>
      </c>
      <c r="I784">
        <v>0.21660649819494601</v>
      </c>
      <c r="J784">
        <v>0.22147291955246201</v>
      </c>
      <c r="K784">
        <v>7.8879012905152798E-2</v>
      </c>
    </row>
    <row r="785" spans="1:11">
      <c r="A785" t="s">
        <v>1027</v>
      </c>
      <c r="B785">
        <v>2022</v>
      </c>
      <c r="C785" t="s">
        <v>220</v>
      </c>
      <c r="D785">
        <v>16</v>
      </c>
      <c r="E785" t="s">
        <v>187</v>
      </c>
      <c r="F785" t="s">
        <v>181</v>
      </c>
      <c r="G785">
        <v>2222</v>
      </c>
      <c r="H785">
        <v>2382801.00905872</v>
      </c>
      <c r="I785">
        <v>0.82204957454680005</v>
      </c>
      <c r="J785">
        <v>0.811228212578741</v>
      </c>
      <c r="K785">
        <v>0.119395735862037</v>
      </c>
    </row>
    <row r="786" spans="1:11">
      <c r="A786" t="s">
        <v>1028</v>
      </c>
      <c r="B786">
        <v>2022</v>
      </c>
      <c r="C786" t="s">
        <v>220</v>
      </c>
      <c r="D786">
        <v>16</v>
      </c>
      <c r="E786" t="s">
        <v>187</v>
      </c>
      <c r="F786" t="s">
        <v>183</v>
      </c>
      <c r="G786">
        <v>3</v>
      </c>
      <c r="H786">
        <v>7795.0958458260002</v>
      </c>
      <c r="I786">
        <v>1.10987791342952E-3</v>
      </c>
      <c r="J786">
        <v>2.6538521873412401E-3</v>
      </c>
      <c r="K786">
        <v>0.17600458146416001</v>
      </c>
    </row>
    <row r="787" spans="1:11">
      <c r="A787" t="s">
        <v>1029</v>
      </c>
      <c r="B787">
        <v>2022</v>
      </c>
      <c r="C787" t="s">
        <v>220</v>
      </c>
      <c r="D787">
        <v>16</v>
      </c>
      <c r="E787" t="s">
        <v>187</v>
      </c>
      <c r="F787" t="s">
        <v>185</v>
      </c>
      <c r="G787">
        <v>478</v>
      </c>
      <c r="H787">
        <v>546679.70985570003</v>
      </c>
      <c r="I787">
        <v>0.17684054753977099</v>
      </c>
      <c r="J787">
        <v>0.18611793523391801</v>
      </c>
      <c r="K787">
        <v>7.4468444494264999E-2</v>
      </c>
    </row>
    <row r="788" spans="1:11">
      <c r="A788" t="s">
        <v>1030</v>
      </c>
      <c r="B788">
        <v>2022</v>
      </c>
      <c r="C788" t="s">
        <v>220</v>
      </c>
      <c r="D788">
        <v>17</v>
      </c>
      <c r="E788" t="s">
        <v>178</v>
      </c>
      <c r="F788" t="s">
        <v>181</v>
      </c>
      <c r="G788">
        <v>172</v>
      </c>
      <c r="H788">
        <v>310586.864393647</v>
      </c>
      <c r="I788">
        <v>0.61648745519713299</v>
      </c>
      <c r="J788">
        <v>0.59715475081667202</v>
      </c>
      <c r="K788">
        <v>8.1664862496216795E-2</v>
      </c>
    </row>
    <row r="789" spans="1:11">
      <c r="A789" t="s">
        <v>1031</v>
      </c>
      <c r="B789">
        <v>2022</v>
      </c>
      <c r="C789" t="s">
        <v>220</v>
      </c>
      <c r="D789">
        <v>17</v>
      </c>
      <c r="E789" t="s">
        <v>178</v>
      </c>
      <c r="F789" t="s">
        <v>183</v>
      </c>
      <c r="G789">
        <v>1</v>
      </c>
      <c r="H789">
        <v>1769.6573192907999</v>
      </c>
      <c r="I789">
        <v>3.5842293906810001E-3</v>
      </c>
      <c r="J789">
        <v>3.4024596551920799E-3</v>
      </c>
      <c r="K789">
        <v>0.15600099601593601</v>
      </c>
    </row>
    <row r="790" spans="1:11">
      <c r="A790" t="s">
        <v>1032</v>
      </c>
      <c r="B790">
        <v>2022</v>
      </c>
      <c r="C790" t="s">
        <v>220</v>
      </c>
      <c r="D790">
        <v>17</v>
      </c>
      <c r="E790" t="s">
        <v>178</v>
      </c>
      <c r="F790" t="s">
        <v>185</v>
      </c>
      <c r="G790">
        <v>106</v>
      </c>
      <c r="H790">
        <v>207754.662144993</v>
      </c>
      <c r="I790">
        <v>0.37992831541218602</v>
      </c>
      <c r="J790">
        <v>0.399442789528136</v>
      </c>
      <c r="K790">
        <v>0.15150422790520399</v>
      </c>
    </row>
    <row r="791" spans="1:11">
      <c r="A791" t="s">
        <v>1033</v>
      </c>
      <c r="B791">
        <v>2022</v>
      </c>
      <c r="C791" t="s">
        <v>220</v>
      </c>
      <c r="D791">
        <v>17</v>
      </c>
      <c r="E791" t="s">
        <v>187</v>
      </c>
      <c r="F791" t="s">
        <v>181</v>
      </c>
      <c r="G791">
        <v>2353</v>
      </c>
      <c r="H791">
        <v>2538810.01695215</v>
      </c>
      <c r="I791">
        <v>0.67017943605810304</v>
      </c>
      <c r="J791">
        <v>0.64292593595701397</v>
      </c>
      <c r="K791">
        <v>0.127212926734347</v>
      </c>
    </row>
    <row r="792" spans="1:11">
      <c r="A792" t="s">
        <v>1034</v>
      </c>
      <c r="B792">
        <v>2022</v>
      </c>
      <c r="C792" t="s">
        <v>220</v>
      </c>
      <c r="D792">
        <v>17</v>
      </c>
      <c r="E792" t="s">
        <v>187</v>
      </c>
      <c r="F792" t="s">
        <v>183</v>
      </c>
      <c r="G792">
        <v>6</v>
      </c>
      <c r="H792">
        <v>11651.7801064959</v>
      </c>
      <c r="I792">
        <v>1.7089148390771901E-3</v>
      </c>
      <c r="J792">
        <v>2.9506861799479698E-3</v>
      </c>
      <c r="K792">
        <v>0.263084216219656</v>
      </c>
    </row>
    <row r="793" spans="1:11">
      <c r="A793" t="s">
        <v>1035</v>
      </c>
      <c r="B793">
        <v>2022</v>
      </c>
      <c r="C793" t="s">
        <v>220</v>
      </c>
      <c r="D793">
        <v>17</v>
      </c>
      <c r="E793" t="s">
        <v>187</v>
      </c>
      <c r="F793" t="s">
        <v>185</v>
      </c>
      <c r="G793">
        <v>1152</v>
      </c>
      <c r="H793">
        <v>1398375.6583366799</v>
      </c>
      <c r="I793">
        <v>0.32811164910281998</v>
      </c>
      <c r="J793">
        <v>0.35412337786303799</v>
      </c>
      <c r="K793">
        <v>0.19048605283423301</v>
      </c>
    </row>
    <row r="794" spans="1:11">
      <c r="A794" t="s">
        <v>1036</v>
      </c>
      <c r="B794">
        <v>2022</v>
      </c>
      <c r="C794" t="s">
        <v>220</v>
      </c>
      <c r="D794">
        <v>18</v>
      </c>
      <c r="E794" t="s">
        <v>178</v>
      </c>
      <c r="F794" t="s">
        <v>181</v>
      </c>
      <c r="G794">
        <v>102</v>
      </c>
      <c r="H794">
        <v>213963.29229312</v>
      </c>
      <c r="I794">
        <v>0.67549668874172197</v>
      </c>
      <c r="J794">
        <v>0.66704239243382202</v>
      </c>
      <c r="K794">
        <v>5.6258924144999597E-2</v>
      </c>
    </row>
    <row r="795" spans="1:11">
      <c r="A795" t="s">
        <v>1037</v>
      </c>
      <c r="B795">
        <v>2022</v>
      </c>
      <c r="C795" t="s">
        <v>220</v>
      </c>
      <c r="D795">
        <v>18</v>
      </c>
      <c r="E795" t="s">
        <v>178</v>
      </c>
      <c r="F795" t="s">
        <v>183</v>
      </c>
      <c r="G795">
        <v>1</v>
      </c>
      <c r="H795">
        <v>889.77183651492703</v>
      </c>
      <c r="I795">
        <v>6.6225165562913899E-3</v>
      </c>
      <c r="J795">
        <v>2.7739128903291701E-3</v>
      </c>
      <c r="K795">
        <v>7.8436254980079695E-2</v>
      </c>
    </row>
    <row r="796" spans="1:11">
      <c r="A796" t="s">
        <v>1038</v>
      </c>
      <c r="B796">
        <v>2022</v>
      </c>
      <c r="C796" t="s">
        <v>220</v>
      </c>
      <c r="D796">
        <v>18</v>
      </c>
      <c r="E796" t="s">
        <v>178</v>
      </c>
      <c r="F796" t="s">
        <v>185</v>
      </c>
      <c r="G796">
        <v>48</v>
      </c>
      <c r="H796">
        <v>105911.095270245</v>
      </c>
      <c r="I796">
        <v>0.31788079470198699</v>
      </c>
      <c r="J796">
        <v>0.33018369467584802</v>
      </c>
      <c r="K796">
        <v>7.7235228080294094E-2</v>
      </c>
    </row>
    <row r="797" spans="1:11">
      <c r="A797" t="s">
        <v>1039</v>
      </c>
      <c r="B797">
        <v>2022</v>
      </c>
      <c r="C797" t="s">
        <v>220</v>
      </c>
      <c r="D797">
        <v>18</v>
      </c>
      <c r="E797" t="s">
        <v>187</v>
      </c>
      <c r="F797" t="s">
        <v>179</v>
      </c>
      <c r="G797">
        <v>1</v>
      </c>
      <c r="H797">
        <v>1851.5466271539001</v>
      </c>
      <c r="I797">
        <v>7.72797527047913E-4</v>
      </c>
      <c r="J797">
        <v>1.2516061803055901E-3</v>
      </c>
      <c r="K797">
        <v>0.65503489531405801</v>
      </c>
    </row>
    <row r="798" spans="1:11">
      <c r="A798" t="s">
        <v>1040</v>
      </c>
      <c r="B798">
        <v>2022</v>
      </c>
      <c r="C798" t="s">
        <v>220</v>
      </c>
      <c r="D798">
        <v>18</v>
      </c>
      <c r="E798" t="s">
        <v>187</v>
      </c>
      <c r="F798" t="s">
        <v>181</v>
      </c>
      <c r="G798">
        <v>852</v>
      </c>
      <c r="H798">
        <v>959969.15341543499</v>
      </c>
      <c r="I798">
        <v>0.65842349304482195</v>
      </c>
      <c r="J798">
        <v>0.64891875132756904</v>
      </c>
      <c r="K798">
        <v>4.8101466736481698E-2</v>
      </c>
    </row>
    <row r="799" spans="1:11">
      <c r="A799" t="s">
        <v>1041</v>
      </c>
      <c r="B799">
        <v>2022</v>
      </c>
      <c r="C799" t="s">
        <v>220</v>
      </c>
      <c r="D799">
        <v>18</v>
      </c>
      <c r="E799" t="s">
        <v>187</v>
      </c>
      <c r="F799" t="s">
        <v>183</v>
      </c>
      <c r="G799">
        <v>5</v>
      </c>
      <c r="H799">
        <v>3659.4114084616999</v>
      </c>
      <c r="I799">
        <v>3.8639876352395699E-3</v>
      </c>
      <c r="J799">
        <v>2.4736843609235999E-3</v>
      </c>
      <c r="K799">
        <v>8.2625433489230404E-2</v>
      </c>
    </row>
    <row r="800" spans="1:11">
      <c r="A800" t="s">
        <v>1042</v>
      </c>
      <c r="B800">
        <v>2022</v>
      </c>
      <c r="C800" t="s">
        <v>220</v>
      </c>
      <c r="D800">
        <v>18</v>
      </c>
      <c r="E800" t="s">
        <v>187</v>
      </c>
      <c r="F800" t="s">
        <v>185</v>
      </c>
      <c r="G800">
        <v>436</v>
      </c>
      <c r="H800">
        <v>513856.32543186197</v>
      </c>
      <c r="I800">
        <v>0.33693972179289</v>
      </c>
      <c r="J800">
        <v>0.34735595813120101</v>
      </c>
      <c r="K800">
        <v>6.9997259013966806E-2</v>
      </c>
    </row>
    <row r="801" spans="1:11">
      <c r="A801" t="s">
        <v>1043</v>
      </c>
      <c r="B801">
        <v>2022</v>
      </c>
      <c r="C801" t="s">
        <v>220</v>
      </c>
      <c r="D801">
        <v>20</v>
      </c>
      <c r="E801" t="s">
        <v>178</v>
      </c>
      <c r="F801" t="s">
        <v>181</v>
      </c>
      <c r="G801">
        <v>8</v>
      </c>
      <c r="H801">
        <v>18010.111840060901</v>
      </c>
      <c r="I801">
        <v>0.72727272727272696</v>
      </c>
      <c r="J801">
        <v>0.70978514972726303</v>
      </c>
      <c r="K801">
        <v>4.73552965554889E-3</v>
      </c>
    </row>
    <row r="802" spans="1:11">
      <c r="A802" t="s">
        <v>1044</v>
      </c>
      <c r="B802">
        <v>2022</v>
      </c>
      <c r="C802" t="s">
        <v>220</v>
      </c>
      <c r="D802">
        <v>20</v>
      </c>
      <c r="E802" t="s">
        <v>178</v>
      </c>
      <c r="F802" t="s">
        <v>185</v>
      </c>
      <c r="G802">
        <v>3</v>
      </c>
      <c r="H802">
        <v>7363.92119934735</v>
      </c>
      <c r="I802">
        <v>0.27272727272727298</v>
      </c>
      <c r="J802">
        <v>0.29021485027273702</v>
      </c>
      <c r="K802">
        <v>5.3701090706848101E-3</v>
      </c>
    </row>
    <row r="803" spans="1:11">
      <c r="A803" t="s">
        <v>1045</v>
      </c>
      <c r="B803">
        <v>2022</v>
      </c>
      <c r="C803" t="s">
        <v>220</v>
      </c>
      <c r="D803">
        <v>20</v>
      </c>
      <c r="E803" t="s">
        <v>187</v>
      </c>
      <c r="F803" t="s">
        <v>181</v>
      </c>
      <c r="G803">
        <v>19</v>
      </c>
      <c r="H803">
        <v>20754.513144101798</v>
      </c>
      <c r="I803">
        <v>0.70370370370370405</v>
      </c>
      <c r="J803">
        <v>0.69456757521456203</v>
      </c>
      <c r="K803">
        <v>1.0399527110647199E-3</v>
      </c>
    </row>
    <row r="804" spans="1:11">
      <c r="A804" t="s">
        <v>1046</v>
      </c>
      <c r="B804">
        <v>2022</v>
      </c>
      <c r="C804" t="s">
        <v>220</v>
      </c>
      <c r="D804">
        <v>20</v>
      </c>
      <c r="E804" t="s">
        <v>187</v>
      </c>
      <c r="F804" t="s">
        <v>183</v>
      </c>
      <c r="G804">
        <v>1</v>
      </c>
      <c r="H804">
        <v>946.90969059925396</v>
      </c>
      <c r="I804">
        <v>3.7037037037037E-2</v>
      </c>
      <c r="J804">
        <v>3.1689144581722201E-2</v>
      </c>
      <c r="K804">
        <v>2.1380166078075798E-2</v>
      </c>
    </row>
    <row r="805" spans="1:11">
      <c r="A805" t="s">
        <v>1047</v>
      </c>
      <c r="B805">
        <v>2022</v>
      </c>
      <c r="C805" t="s">
        <v>220</v>
      </c>
      <c r="D805">
        <v>20</v>
      </c>
      <c r="E805" t="s">
        <v>187</v>
      </c>
      <c r="F805" t="s">
        <v>185</v>
      </c>
      <c r="G805">
        <v>7</v>
      </c>
      <c r="H805">
        <v>8179.7779076319503</v>
      </c>
      <c r="I805">
        <v>0.25925925925925902</v>
      </c>
      <c r="J805">
        <v>0.27374328020371602</v>
      </c>
      <c r="K805">
        <v>1.11424537276258E-3</v>
      </c>
    </row>
    <row r="806" spans="1:11">
      <c r="A806" t="s">
        <v>1048</v>
      </c>
      <c r="B806">
        <v>2022</v>
      </c>
      <c r="C806" t="s">
        <v>220</v>
      </c>
      <c r="D806">
        <v>21</v>
      </c>
      <c r="E806" t="s">
        <v>178</v>
      </c>
      <c r="F806" t="s">
        <v>181</v>
      </c>
      <c r="G806">
        <v>7</v>
      </c>
      <c r="H806">
        <v>15148.7186007287</v>
      </c>
      <c r="I806">
        <v>0.77777777777777801</v>
      </c>
      <c r="J806">
        <v>0.84985341890499999</v>
      </c>
      <c r="K806">
        <v>3.9831627262717504E-3</v>
      </c>
    </row>
    <row r="807" spans="1:11">
      <c r="A807" t="s">
        <v>1049</v>
      </c>
      <c r="B807">
        <v>2022</v>
      </c>
      <c r="C807" t="s">
        <v>220</v>
      </c>
      <c r="D807">
        <v>21</v>
      </c>
      <c r="E807" t="s">
        <v>178</v>
      </c>
      <c r="F807" t="s">
        <v>185</v>
      </c>
      <c r="G807">
        <v>2</v>
      </c>
      <c r="H807">
        <v>2676.37719078696</v>
      </c>
      <c r="I807">
        <v>0.22222222222222199</v>
      </c>
      <c r="J807">
        <v>0.15014658109500001</v>
      </c>
      <c r="K807">
        <v>1.9517369944280201E-3</v>
      </c>
    </row>
    <row r="808" spans="1:11">
      <c r="A808" t="s">
        <v>1050</v>
      </c>
      <c r="B808">
        <v>2022</v>
      </c>
      <c r="C808" t="s">
        <v>220</v>
      </c>
      <c r="D808">
        <v>21</v>
      </c>
      <c r="E808" t="s">
        <v>187</v>
      </c>
      <c r="F808" t="s">
        <v>181</v>
      </c>
      <c r="G808">
        <v>22</v>
      </c>
      <c r="H808">
        <v>22336.923237171701</v>
      </c>
      <c r="I808">
        <v>0.73333333333333295</v>
      </c>
      <c r="J808">
        <v>0.682364082476002</v>
      </c>
      <c r="K808">
        <v>1.1192430155338401E-3</v>
      </c>
    </row>
    <row r="809" spans="1:11">
      <c r="A809" t="s">
        <v>1051</v>
      </c>
      <c r="B809">
        <v>2022</v>
      </c>
      <c r="C809" t="s">
        <v>220</v>
      </c>
      <c r="D809">
        <v>21</v>
      </c>
      <c r="E809" t="s">
        <v>187</v>
      </c>
      <c r="F809" t="s">
        <v>183</v>
      </c>
      <c r="G809">
        <v>1</v>
      </c>
      <c r="H809">
        <v>2402.5015215353101</v>
      </c>
      <c r="I809">
        <v>3.3333333333333298E-2</v>
      </c>
      <c r="J809">
        <v>7.3393310662476896E-2</v>
      </c>
      <c r="K809">
        <v>5.4245808278451199E-2</v>
      </c>
    </row>
    <row r="810" spans="1:11">
      <c r="A810" t="s">
        <v>1052</v>
      </c>
      <c r="B810">
        <v>2022</v>
      </c>
      <c r="C810" t="s">
        <v>220</v>
      </c>
      <c r="D810">
        <v>21</v>
      </c>
      <c r="E810" t="s">
        <v>187</v>
      </c>
      <c r="F810" t="s">
        <v>185</v>
      </c>
      <c r="G810">
        <v>7</v>
      </c>
      <c r="H810">
        <v>7995.1868816371498</v>
      </c>
      <c r="I810">
        <v>0.233333333333333</v>
      </c>
      <c r="J810">
        <v>0.24424260686152099</v>
      </c>
      <c r="K810">
        <v>1.0891004728776699E-3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1"/>
  </sheetPr>
  <dimension ref="A1:I17"/>
  <sheetViews>
    <sheetView workbookViewId="0">
      <selection activeCell="G6" sqref="G6"/>
    </sheetView>
  </sheetViews>
  <sheetFormatPr defaultColWidth="11.42578125" defaultRowHeight="15"/>
  <sheetData>
    <row r="1" spans="1:9">
      <c r="A1" t="s">
        <v>167</v>
      </c>
      <c r="B1" t="s">
        <v>168</v>
      </c>
      <c r="C1" t="s">
        <v>169</v>
      </c>
      <c r="D1" t="s">
        <v>170</v>
      </c>
      <c r="E1" t="s">
        <v>2733</v>
      </c>
      <c r="F1" t="s">
        <v>172</v>
      </c>
      <c r="G1" t="s">
        <v>173</v>
      </c>
      <c r="H1" t="s">
        <v>174</v>
      </c>
      <c r="I1" t="s">
        <v>175</v>
      </c>
    </row>
    <row r="2" spans="1:9">
      <c r="A2" t="s">
        <v>2734</v>
      </c>
      <c r="B2">
        <v>2015</v>
      </c>
      <c r="C2" t="s">
        <v>177</v>
      </c>
      <c r="D2" t="s">
        <v>178</v>
      </c>
      <c r="E2" t="s">
        <v>2735</v>
      </c>
      <c r="F2">
        <v>4893</v>
      </c>
      <c r="G2">
        <v>4877476</v>
      </c>
      <c r="H2">
        <v>1</v>
      </c>
      <c r="I2">
        <v>1</v>
      </c>
    </row>
    <row r="3" spans="1:9">
      <c r="A3" t="s">
        <v>2736</v>
      </c>
      <c r="B3">
        <v>2015</v>
      </c>
      <c r="C3" t="s">
        <v>177</v>
      </c>
      <c r="D3" t="s">
        <v>187</v>
      </c>
      <c r="E3" t="s">
        <v>2735</v>
      </c>
      <c r="F3">
        <v>33168</v>
      </c>
      <c r="G3">
        <v>25949915</v>
      </c>
      <c r="H3">
        <v>1</v>
      </c>
      <c r="I3">
        <v>1</v>
      </c>
    </row>
    <row r="4" spans="1:9">
      <c r="A4" t="s">
        <v>2737</v>
      </c>
      <c r="B4">
        <v>2016</v>
      </c>
      <c r="C4" t="s">
        <v>177</v>
      </c>
      <c r="D4" t="s">
        <v>178</v>
      </c>
      <c r="E4" t="s">
        <v>2735</v>
      </c>
      <c r="F4">
        <v>4457</v>
      </c>
      <c r="G4">
        <v>5062194</v>
      </c>
      <c r="H4">
        <v>1</v>
      </c>
      <c r="I4">
        <v>1</v>
      </c>
    </row>
    <row r="5" spans="1:9">
      <c r="A5" t="s">
        <v>2738</v>
      </c>
      <c r="B5">
        <v>2016</v>
      </c>
      <c r="C5" t="s">
        <v>177</v>
      </c>
      <c r="D5" t="s">
        <v>187</v>
      </c>
      <c r="E5" t="s">
        <v>2735</v>
      </c>
      <c r="F5">
        <v>30178</v>
      </c>
      <c r="G5">
        <v>26434993</v>
      </c>
      <c r="H5">
        <v>1</v>
      </c>
      <c r="I5">
        <v>1</v>
      </c>
    </row>
    <row r="6" spans="1:9">
      <c r="A6" t="s">
        <v>2739</v>
      </c>
      <c r="B6">
        <v>2017</v>
      </c>
      <c r="C6" t="s">
        <v>177</v>
      </c>
      <c r="D6" t="s">
        <v>178</v>
      </c>
      <c r="E6" t="s">
        <v>2735</v>
      </c>
      <c r="F6">
        <v>4639</v>
      </c>
      <c r="G6">
        <v>5207947</v>
      </c>
      <c r="H6">
        <v>1</v>
      </c>
      <c r="I6">
        <v>1</v>
      </c>
    </row>
    <row r="7" spans="1:9">
      <c r="A7" t="s">
        <v>2740</v>
      </c>
      <c r="B7">
        <v>2017</v>
      </c>
      <c r="C7" t="s">
        <v>177</v>
      </c>
      <c r="D7" t="s">
        <v>187</v>
      </c>
      <c r="E7" t="s">
        <v>2735</v>
      </c>
      <c r="F7">
        <v>30527</v>
      </c>
      <c r="G7">
        <v>26623819</v>
      </c>
      <c r="H7">
        <v>1</v>
      </c>
      <c r="I7">
        <v>1</v>
      </c>
    </row>
    <row r="8" spans="1:9">
      <c r="A8" t="s">
        <v>2741</v>
      </c>
      <c r="B8">
        <v>2018</v>
      </c>
      <c r="C8" t="s">
        <v>177</v>
      </c>
      <c r="D8" t="s">
        <v>178</v>
      </c>
      <c r="E8" t="s">
        <v>2735</v>
      </c>
      <c r="F8">
        <v>4373</v>
      </c>
      <c r="G8">
        <v>5248614</v>
      </c>
      <c r="H8">
        <v>1</v>
      </c>
      <c r="I8">
        <v>1</v>
      </c>
    </row>
    <row r="9" spans="1:9">
      <c r="A9" t="s">
        <v>2742</v>
      </c>
      <c r="B9">
        <v>2018</v>
      </c>
      <c r="C9" t="s">
        <v>177</v>
      </c>
      <c r="D9" t="s">
        <v>187</v>
      </c>
      <c r="E9" t="s">
        <v>2735</v>
      </c>
      <c r="F9">
        <v>30513</v>
      </c>
      <c r="G9">
        <v>26926520</v>
      </c>
      <c r="H9">
        <v>1</v>
      </c>
      <c r="I9">
        <v>1</v>
      </c>
    </row>
    <row r="10" spans="1:9">
      <c r="A10" t="s">
        <v>2743</v>
      </c>
      <c r="B10">
        <v>2019</v>
      </c>
      <c r="C10" t="s">
        <v>177</v>
      </c>
      <c r="D10" t="s">
        <v>178</v>
      </c>
      <c r="E10" t="s">
        <v>2735</v>
      </c>
      <c r="F10">
        <v>3809</v>
      </c>
      <c r="G10">
        <v>5236231</v>
      </c>
      <c r="H10">
        <v>1</v>
      </c>
      <c r="I10">
        <v>1</v>
      </c>
    </row>
    <row r="11" spans="1:9">
      <c r="A11" t="s">
        <v>2744</v>
      </c>
      <c r="B11">
        <v>2019</v>
      </c>
      <c r="C11" t="s">
        <v>177</v>
      </c>
      <c r="D11" t="s">
        <v>187</v>
      </c>
      <c r="E11" t="s">
        <v>2735</v>
      </c>
      <c r="F11">
        <v>29824</v>
      </c>
      <c r="G11">
        <v>27360099</v>
      </c>
      <c r="H11">
        <v>1</v>
      </c>
      <c r="I11">
        <v>1</v>
      </c>
    </row>
    <row r="12" spans="1:9">
      <c r="A12" t="s">
        <v>2745</v>
      </c>
      <c r="B12">
        <v>2020</v>
      </c>
      <c r="C12" t="s">
        <v>220</v>
      </c>
      <c r="D12" t="s">
        <v>178</v>
      </c>
      <c r="E12" t="s">
        <v>2735</v>
      </c>
      <c r="F12">
        <v>2999</v>
      </c>
      <c r="G12">
        <v>5334368</v>
      </c>
      <c r="H12">
        <v>1</v>
      </c>
      <c r="I12">
        <v>1</v>
      </c>
    </row>
    <row r="13" spans="1:9">
      <c r="A13" t="s">
        <v>2746</v>
      </c>
      <c r="B13">
        <v>2020</v>
      </c>
      <c r="C13" t="s">
        <v>220</v>
      </c>
      <c r="D13" t="s">
        <v>187</v>
      </c>
      <c r="E13" t="s">
        <v>2735</v>
      </c>
      <c r="F13">
        <v>23755</v>
      </c>
      <c r="G13">
        <v>27012345</v>
      </c>
      <c r="H13">
        <v>1</v>
      </c>
      <c r="I13">
        <v>1</v>
      </c>
    </row>
    <row r="14" spans="1:9">
      <c r="A14" t="s">
        <v>2747</v>
      </c>
      <c r="B14">
        <v>2021</v>
      </c>
      <c r="C14" t="s">
        <v>220</v>
      </c>
      <c r="D14" t="s">
        <v>178</v>
      </c>
      <c r="E14" t="s">
        <v>2735</v>
      </c>
      <c r="F14">
        <v>3795</v>
      </c>
      <c r="G14">
        <v>5256944</v>
      </c>
      <c r="H14">
        <v>1</v>
      </c>
      <c r="I14">
        <v>1</v>
      </c>
    </row>
    <row r="15" spans="1:9">
      <c r="A15" t="s">
        <v>2748</v>
      </c>
      <c r="B15">
        <v>2021</v>
      </c>
      <c r="C15" t="s">
        <v>220</v>
      </c>
      <c r="D15" t="s">
        <v>187</v>
      </c>
      <c r="E15" t="s">
        <v>2735</v>
      </c>
      <c r="F15">
        <v>29350</v>
      </c>
      <c r="G15">
        <v>26844762</v>
      </c>
      <c r="H15">
        <v>1</v>
      </c>
      <c r="I15">
        <v>1</v>
      </c>
    </row>
    <row r="16" spans="1:9">
      <c r="A16" t="s">
        <v>2749</v>
      </c>
      <c r="B16">
        <v>2022</v>
      </c>
      <c r="C16" t="s">
        <v>220</v>
      </c>
      <c r="D16" t="s">
        <v>178</v>
      </c>
      <c r="E16" t="s">
        <v>2735</v>
      </c>
      <c r="F16">
        <v>2684</v>
      </c>
      <c r="G16">
        <v>5185812</v>
      </c>
      <c r="H16">
        <v>1</v>
      </c>
      <c r="I16">
        <v>1</v>
      </c>
    </row>
    <row r="17" spans="1:9">
      <c r="A17" t="s">
        <v>2750</v>
      </c>
      <c r="B17">
        <v>2022</v>
      </c>
      <c r="C17" t="s">
        <v>220</v>
      </c>
      <c r="D17" t="s">
        <v>187</v>
      </c>
      <c r="E17" t="s">
        <v>2735</v>
      </c>
      <c r="F17">
        <v>23886</v>
      </c>
      <c r="G17">
        <v>27345378</v>
      </c>
      <c r="H17">
        <v>1</v>
      </c>
      <c r="I17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1"/>
  </sheetPr>
  <dimension ref="A1:K337"/>
  <sheetViews>
    <sheetView workbookViewId="0">
      <selection activeCell="F15" sqref="F15"/>
    </sheetView>
  </sheetViews>
  <sheetFormatPr defaultColWidth="11.42578125" defaultRowHeight="15"/>
  <sheetData>
    <row r="1" spans="1:11">
      <c r="A1" t="s">
        <v>167</v>
      </c>
      <c r="B1" t="s">
        <v>168</v>
      </c>
      <c r="C1" t="s">
        <v>169</v>
      </c>
      <c r="D1" t="s">
        <v>242</v>
      </c>
      <c r="E1" t="s">
        <v>170</v>
      </c>
      <c r="F1" t="s">
        <v>2733</v>
      </c>
      <c r="G1" t="s">
        <v>172</v>
      </c>
      <c r="H1" t="s">
        <v>173</v>
      </c>
      <c r="I1" t="s">
        <v>174</v>
      </c>
      <c r="J1" t="s">
        <v>175</v>
      </c>
      <c r="K1" t="s">
        <v>243</v>
      </c>
    </row>
    <row r="2" spans="1:11">
      <c r="A2" t="s">
        <v>2751</v>
      </c>
      <c r="B2">
        <v>2015</v>
      </c>
      <c r="C2" t="s">
        <v>177</v>
      </c>
      <c r="D2">
        <v>-8</v>
      </c>
      <c r="E2" t="s">
        <v>178</v>
      </c>
      <c r="F2" t="s">
        <v>2735</v>
      </c>
      <c r="G2">
        <v>5</v>
      </c>
      <c r="H2">
        <v>4706.9047591973904</v>
      </c>
      <c r="I2">
        <v>1</v>
      </c>
      <c r="J2">
        <v>1</v>
      </c>
      <c r="K2">
        <v>9.6502878931590695E-4</v>
      </c>
    </row>
    <row r="3" spans="1:11">
      <c r="A3" t="s">
        <v>2752</v>
      </c>
      <c r="B3">
        <v>2015</v>
      </c>
      <c r="C3" t="s">
        <v>177</v>
      </c>
      <c r="D3">
        <v>-8</v>
      </c>
      <c r="E3" t="s">
        <v>187</v>
      </c>
      <c r="F3" t="s">
        <v>2735</v>
      </c>
      <c r="G3">
        <v>14</v>
      </c>
      <c r="H3">
        <v>11561.3394593542</v>
      </c>
      <c r="I3">
        <v>1</v>
      </c>
      <c r="J3">
        <v>1</v>
      </c>
      <c r="K3">
        <v>4.4552513791872402E-4</v>
      </c>
    </row>
    <row r="4" spans="1:11">
      <c r="A4" t="s">
        <v>2753</v>
      </c>
      <c r="B4">
        <v>2015</v>
      </c>
      <c r="C4" t="s">
        <v>177</v>
      </c>
      <c r="D4">
        <v>1</v>
      </c>
      <c r="E4" t="s">
        <v>178</v>
      </c>
      <c r="F4" t="s">
        <v>2735</v>
      </c>
      <c r="G4">
        <v>5</v>
      </c>
      <c r="H4">
        <v>4640.9372385649804</v>
      </c>
      <c r="I4">
        <v>1</v>
      </c>
      <c r="J4">
        <v>1</v>
      </c>
      <c r="K4">
        <v>9.51503859489003E-4</v>
      </c>
    </row>
    <row r="5" spans="1:11">
      <c r="A5" t="s">
        <v>2754</v>
      </c>
      <c r="B5">
        <v>2015</v>
      </c>
      <c r="C5" t="s">
        <v>177</v>
      </c>
      <c r="D5">
        <v>1</v>
      </c>
      <c r="E5" t="s">
        <v>187</v>
      </c>
      <c r="F5" t="s">
        <v>2735</v>
      </c>
      <c r="G5">
        <v>478</v>
      </c>
      <c r="H5">
        <v>346147.87361027597</v>
      </c>
      <c r="I5">
        <v>1</v>
      </c>
      <c r="J5">
        <v>1</v>
      </c>
      <c r="K5">
        <v>1.33390754308935E-2</v>
      </c>
    </row>
    <row r="6" spans="1:11">
      <c r="A6" t="s">
        <v>2755</v>
      </c>
      <c r="B6">
        <v>2015</v>
      </c>
      <c r="C6" t="s">
        <v>177</v>
      </c>
      <c r="D6">
        <v>2</v>
      </c>
      <c r="E6" t="s">
        <v>178</v>
      </c>
      <c r="F6" t="s">
        <v>2735</v>
      </c>
      <c r="G6">
        <v>20</v>
      </c>
      <c r="H6">
        <v>19538.602314716602</v>
      </c>
      <c r="I6">
        <v>1</v>
      </c>
      <c r="J6">
        <v>1</v>
      </c>
      <c r="K6">
        <v>4.0058838453980302E-3</v>
      </c>
    </row>
    <row r="7" spans="1:11">
      <c r="A7" t="s">
        <v>2756</v>
      </c>
      <c r="B7">
        <v>2015</v>
      </c>
      <c r="C7" t="s">
        <v>177</v>
      </c>
      <c r="D7">
        <v>2</v>
      </c>
      <c r="E7" t="s">
        <v>187</v>
      </c>
      <c r="F7" t="s">
        <v>2735</v>
      </c>
      <c r="G7">
        <v>185</v>
      </c>
      <c r="H7">
        <v>145081.04814640401</v>
      </c>
      <c r="I7">
        <v>1</v>
      </c>
      <c r="J7">
        <v>1</v>
      </c>
      <c r="K7">
        <v>5.5908101489505497E-3</v>
      </c>
    </row>
    <row r="8" spans="1:11">
      <c r="A8" t="s">
        <v>2757</v>
      </c>
      <c r="B8">
        <v>2015</v>
      </c>
      <c r="C8" t="s">
        <v>177</v>
      </c>
      <c r="D8">
        <v>3</v>
      </c>
      <c r="E8" t="s">
        <v>178</v>
      </c>
      <c r="F8" t="s">
        <v>2735</v>
      </c>
      <c r="G8">
        <v>192</v>
      </c>
      <c r="H8">
        <v>188783.162980163</v>
      </c>
      <c r="I8">
        <v>1</v>
      </c>
      <c r="J8">
        <v>1</v>
      </c>
      <c r="K8">
        <v>3.8705093162972597E-2</v>
      </c>
    </row>
    <row r="9" spans="1:11">
      <c r="A9" t="s">
        <v>2758</v>
      </c>
      <c r="B9">
        <v>2015</v>
      </c>
      <c r="C9" t="s">
        <v>177</v>
      </c>
      <c r="D9">
        <v>3</v>
      </c>
      <c r="E9" t="s">
        <v>187</v>
      </c>
      <c r="F9" t="s">
        <v>2735</v>
      </c>
      <c r="G9">
        <v>3519</v>
      </c>
      <c r="H9">
        <v>2782520.7770078401</v>
      </c>
      <c r="I9">
        <v>1</v>
      </c>
      <c r="J9">
        <v>1</v>
      </c>
      <c r="K9">
        <v>0.107226585405302</v>
      </c>
    </row>
    <row r="10" spans="1:11">
      <c r="A10" t="s">
        <v>2759</v>
      </c>
      <c r="B10">
        <v>2015</v>
      </c>
      <c r="C10" t="s">
        <v>177</v>
      </c>
      <c r="D10">
        <v>4</v>
      </c>
      <c r="E10" t="s">
        <v>178</v>
      </c>
      <c r="F10" t="s">
        <v>2735</v>
      </c>
      <c r="G10">
        <v>18</v>
      </c>
      <c r="H10">
        <v>17329.911994283499</v>
      </c>
      <c r="I10">
        <v>1</v>
      </c>
      <c r="J10">
        <v>1</v>
      </c>
      <c r="K10">
        <v>3.5530491578602301E-3</v>
      </c>
    </row>
    <row r="11" spans="1:11">
      <c r="A11" t="s">
        <v>2760</v>
      </c>
      <c r="B11">
        <v>2015</v>
      </c>
      <c r="C11" t="s">
        <v>177</v>
      </c>
      <c r="D11">
        <v>4</v>
      </c>
      <c r="E11" t="s">
        <v>187</v>
      </c>
      <c r="F11" t="s">
        <v>2735</v>
      </c>
      <c r="G11">
        <v>191</v>
      </c>
      <c r="H11">
        <v>152703.671584519</v>
      </c>
      <c r="I11">
        <v>1</v>
      </c>
      <c r="J11">
        <v>1</v>
      </c>
      <c r="K11">
        <v>5.88455382549495E-3</v>
      </c>
    </row>
    <row r="12" spans="1:11">
      <c r="A12" t="s">
        <v>2761</v>
      </c>
      <c r="B12">
        <v>2015</v>
      </c>
      <c r="C12" t="s">
        <v>177</v>
      </c>
      <c r="D12">
        <v>5</v>
      </c>
      <c r="E12" t="s">
        <v>178</v>
      </c>
      <c r="F12" t="s">
        <v>2735</v>
      </c>
      <c r="G12">
        <v>18</v>
      </c>
      <c r="H12">
        <v>16122.9506908609</v>
      </c>
      <c r="I12">
        <v>1</v>
      </c>
      <c r="J12">
        <v>1</v>
      </c>
      <c r="K12">
        <v>3.3055930343605898E-3</v>
      </c>
    </row>
    <row r="13" spans="1:11">
      <c r="A13" t="s">
        <v>2762</v>
      </c>
      <c r="B13">
        <v>2015</v>
      </c>
      <c r="C13" t="s">
        <v>177</v>
      </c>
      <c r="D13">
        <v>5</v>
      </c>
      <c r="E13" t="s">
        <v>187</v>
      </c>
      <c r="F13" t="s">
        <v>2735</v>
      </c>
      <c r="G13">
        <v>244</v>
      </c>
      <c r="H13">
        <v>198153.353496986</v>
      </c>
      <c r="I13">
        <v>1</v>
      </c>
      <c r="J13">
        <v>1</v>
      </c>
      <c r="K13">
        <v>7.6359923913810702E-3</v>
      </c>
    </row>
    <row r="14" spans="1:11">
      <c r="A14" t="s">
        <v>2763</v>
      </c>
      <c r="B14">
        <v>2015</v>
      </c>
      <c r="C14" t="s">
        <v>177</v>
      </c>
      <c r="D14">
        <v>6</v>
      </c>
      <c r="E14" t="s">
        <v>178</v>
      </c>
      <c r="F14" t="s">
        <v>2735</v>
      </c>
      <c r="G14">
        <v>328</v>
      </c>
      <c r="H14">
        <v>329772.857262148</v>
      </c>
      <c r="I14">
        <v>1</v>
      </c>
      <c r="J14">
        <v>1</v>
      </c>
      <c r="K14">
        <v>6.7611374666353793E-2</v>
      </c>
    </row>
    <row r="15" spans="1:11">
      <c r="A15" t="s">
        <v>2764</v>
      </c>
      <c r="B15">
        <v>2015</v>
      </c>
      <c r="C15" t="s">
        <v>177</v>
      </c>
      <c r="D15">
        <v>6</v>
      </c>
      <c r="E15" t="s">
        <v>187</v>
      </c>
      <c r="F15" t="s">
        <v>2735</v>
      </c>
      <c r="G15">
        <v>2285</v>
      </c>
      <c r="H15">
        <v>1833224.10988325</v>
      </c>
      <c r="I15">
        <v>1</v>
      </c>
      <c r="J15">
        <v>1</v>
      </c>
      <c r="K15">
        <v>7.0644705768140206E-2</v>
      </c>
    </row>
    <row r="16" spans="1:11">
      <c r="A16" t="s">
        <v>2765</v>
      </c>
      <c r="B16">
        <v>2015</v>
      </c>
      <c r="C16" t="s">
        <v>177</v>
      </c>
      <c r="D16">
        <v>7</v>
      </c>
      <c r="E16" t="s">
        <v>178</v>
      </c>
      <c r="F16" t="s">
        <v>2735</v>
      </c>
      <c r="G16">
        <v>438</v>
      </c>
      <c r="H16">
        <v>446150.55824448401</v>
      </c>
      <c r="I16">
        <v>1</v>
      </c>
      <c r="J16">
        <v>1</v>
      </c>
      <c r="K16">
        <v>9.1471605035982603E-2</v>
      </c>
    </row>
    <row r="17" spans="1:11">
      <c r="A17" t="s">
        <v>2766</v>
      </c>
      <c r="B17">
        <v>2015</v>
      </c>
      <c r="C17" t="s">
        <v>177</v>
      </c>
      <c r="D17">
        <v>7</v>
      </c>
      <c r="E17" t="s">
        <v>187</v>
      </c>
      <c r="F17" t="s">
        <v>2735</v>
      </c>
      <c r="G17">
        <v>4415</v>
      </c>
      <c r="H17">
        <v>3508072.6528801098</v>
      </c>
      <c r="I17">
        <v>1</v>
      </c>
      <c r="J17">
        <v>1</v>
      </c>
      <c r="K17">
        <v>0.135186286848342</v>
      </c>
    </row>
    <row r="18" spans="1:11">
      <c r="A18" t="s">
        <v>2767</v>
      </c>
      <c r="B18">
        <v>2015</v>
      </c>
      <c r="C18" t="s">
        <v>177</v>
      </c>
      <c r="D18">
        <v>8</v>
      </c>
      <c r="E18" t="s">
        <v>178</v>
      </c>
      <c r="F18" t="s">
        <v>2735</v>
      </c>
      <c r="G18">
        <v>288</v>
      </c>
      <c r="H18">
        <v>272805.01671305601</v>
      </c>
      <c r="I18">
        <v>1</v>
      </c>
      <c r="J18">
        <v>1</v>
      </c>
      <c r="K18">
        <v>5.5931595914168797E-2</v>
      </c>
    </row>
    <row r="19" spans="1:11">
      <c r="A19" t="s">
        <v>2768</v>
      </c>
      <c r="B19">
        <v>2015</v>
      </c>
      <c r="C19" t="s">
        <v>177</v>
      </c>
      <c r="D19">
        <v>8</v>
      </c>
      <c r="E19" t="s">
        <v>187</v>
      </c>
      <c r="F19" t="s">
        <v>2735</v>
      </c>
      <c r="G19">
        <v>1596</v>
      </c>
      <c r="H19">
        <v>1261081.4369670199</v>
      </c>
      <c r="I19">
        <v>1</v>
      </c>
      <c r="J19">
        <v>1</v>
      </c>
      <c r="K19">
        <v>4.8596746346453001E-2</v>
      </c>
    </row>
    <row r="20" spans="1:11">
      <c r="A20" t="s">
        <v>2769</v>
      </c>
      <c r="B20">
        <v>2015</v>
      </c>
      <c r="C20" t="s">
        <v>177</v>
      </c>
      <c r="D20">
        <v>9</v>
      </c>
      <c r="E20" t="s">
        <v>178</v>
      </c>
      <c r="F20" t="s">
        <v>2735</v>
      </c>
      <c r="G20">
        <v>216</v>
      </c>
      <c r="H20">
        <v>228145.00524491799</v>
      </c>
      <c r="I20">
        <v>1</v>
      </c>
      <c r="J20">
        <v>1</v>
      </c>
      <c r="K20">
        <v>4.6775218421355201E-2</v>
      </c>
    </row>
    <row r="21" spans="1:11">
      <c r="A21" t="s">
        <v>2770</v>
      </c>
      <c r="B21">
        <v>2015</v>
      </c>
      <c r="C21" t="s">
        <v>177</v>
      </c>
      <c r="D21">
        <v>9</v>
      </c>
      <c r="E21" t="s">
        <v>187</v>
      </c>
      <c r="F21" t="s">
        <v>2735</v>
      </c>
      <c r="G21">
        <v>1669</v>
      </c>
      <c r="H21">
        <v>1363870.26642579</v>
      </c>
      <c r="I21">
        <v>1</v>
      </c>
      <c r="J21">
        <v>1</v>
      </c>
      <c r="K21">
        <v>5.2557793211491899E-2</v>
      </c>
    </row>
    <row r="22" spans="1:11">
      <c r="A22" t="s">
        <v>2771</v>
      </c>
      <c r="B22">
        <v>2015</v>
      </c>
      <c r="C22" t="s">
        <v>177</v>
      </c>
      <c r="D22">
        <v>10</v>
      </c>
      <c r="E22" t="s">
        <v>178</v>
      </c>
      <c r="F22" t="s">
        <v>2735</v>
      </c>
      <c r="G22">
        <v>359</v>
      </c>
      <c r="H22">
        <v>380617.93459995103</v>
      </c>
      <c r="I22">
        <v>1</v>
      </c>
      <c r="J22">
        <v>1</v>
      </c>
      <c r="K22">
        <v>7.8035839561271303E-2</v>
      </c>
    </row>
    <row r="23" spans="1:11">
      <c r="A23" t="s">
        <v>2772</v>
      </c>
      <c r="B23">
        <v>2015</v>
      </c>
      <c r="C23" t="s">
        <v>177</v>
      </c>
      <c r="D23">
        <v>10</v>
      </c>
      <c r="E23" t="s">
        <v>187</v>
      </c>
      <c r="F23" t="s">
        <v>2735</v>
      </c>
      <c r="G23">
        <v>1091</v>
      </c>
      <c r="H23">
        <v>895576.52291668497</v>
      </c>
      <c r="I23">
        <v>1</v>
      </c>
      <c r="J23">
        <v>1</v>
      </c>
      <c r="K23">
        <v>3.4511732424429301E-2</v>
      </c>
    </row>
    <row r="24" spans="1:11">
      <c r="A24" t="s">
        <v>2773</v>
      </c>
      <c r="B24">
        <v>2015</v>
      </c>
      <c r="C24" t="s">
        <v>177</v>
      </c>
      <c r="D24">
        <v>11</v>
      </c>
      <c r="E24" t="s">
        <v>178</v>
      </c>
      <c r="F24" t="s">
        <v>2735</v>
      </c>
      <c r="G24">
        <v>396</v>
      </c>
      <c r="H24">
        <v>407861.29900038202</v>
      </c>
      <c r="I24">
        <v>1</v>
      </c>
      <c r="J24">
        <v>1</v>
      </c>
      <c r="K24">
        <v>8.3621385118118993E-2</v>
      </c>
    </row>
    <row r="25" spans="1:11">
      <c r="A25" t="s">
        <v>2774</v>
      </c>
      <c r="B25">
        <v>2015</v>
      </c>
      <c r="C25" t="s">
        <v>177</v>
      </c>
      <c r="D25">
        <v>11</v>
      </c>
      <c r="E25" t="s">
        <v>187</v>
      </c>
      <c r="F25" t="s">
        <v>2735</v>
      </c>
      <c r="G25">
        <v>1060</v>
      </c>
      <c r="H25">
        <v>834410.43859538995</v>
      </c>
      <c r="I25">
        <v>1</v>
      </c>
      <c r="J25">
        <v>1</v>
      </c>
      <c r="K25">
        <v>3.2154650163416301E-2</v>
      </c>
    </row>
    <row r="26" spans="1:11">
      <c r="A26" t="s">
        <v>2775</v>
      </c>
      <c r="B26">
        <v>2015</v>
      </c>
      <c r="C26" t="s">
        <v>177</v>
      </c>
      <c r="D26">
        <v>12</v>
      </c>
      <c r="E26" t="s">
        <v>178</v>
      </c>
      <c r="F26" t="s">
        <v>2735</v>
      </c>
      <c r="G26">
        <v>67</v>
      </c>
      <c r="H26">
        <v>62753.436432704599</v>
      </c>
      <c r="I26">
        <v>1</v>
      </c>
      <c r="J26">
        <v>1</v>
      </c>
      <c r="K26">
        <v>1.28659651903371E-2</v>
      </c>
    </row>
    <row r="27" spans="1:11">
      <c r="A27" t="s">
        <v>2776</v>
      </c>
      <c r="B27">
        <v>2015</v>
      </c>
      <c r="C27" t="s">
        <v>177</v>
      </c>
      <c r="D27">
        <v>12</v>
      </c>
      <c r="E27" t="s">
        <v>187</v>
      </c>
      <c r="F27" t="s">
        <v>2735</v>
      </c>
      <c r="G27">
        <v>369</v>
      </c>
      <c r="H27">
        <v>290022.67271683499</v>
      </c>
      <c r="I27">
        <v>1</v>
      </c>
      <c r="J27">
        <v>1</v>
      </c>
      <c r="K27">
        <v>1.11762475028082E-2</v>
      </c>
    </row>
    <row r="28" spans="1:11">
      <c r="A28" t="s">
        <v>2777</v>
      </c>
      <c r="B28">
        <v>2015</v>
      </c>
      <c r="C28" t="s">
        <v>177</v>
      </c>
      <c r="D28">
        <v>13</v>
      </c>
      <c r="E28" t="s">
        <v>178</v>
      </c>
      <c r="F28" t="s">
        <v>2735</v>
      </c>
      <c r="G28">
        <v>596</v>
      </c>
      <c r="H28">
        <v>598316.86079065199</v>
      </c>
      <c r="I28">
        <v>1</v>
      </c>
      <c r="J28">
        <v>1</v>
      </c>
      <c r="K28">
        <v>0.12266936029837</v>
      </c>
    </row>
    <row r="29" spans="1:11">
      <c r="A29" t="s">
        <v>2778</v>
      </c>
      <c r="B29">
        <v>2015</v>
      </c>
      <c r="C29" t="s">
        <v>177</v>
      </c>
      <c r="D29">
        <v>13</v>
      </c>
      <c r="E29" t="s">
        <v>187</v>
      </c>
      <c r="F29" t="s">
        <v>2735</v>
      </c>
      <c r="G29">
        <v>2060</v>
      </c>
      <c r="H29">
        <v>1585766.4933690899</v>
      </c>
      <c r="I29">
        <v>1</v>
      </c>
      <c r="J29">
        <v>1</v>
      </c>
      <c r="K29">
        <v>6.1108735553433997E-2</v>
      </c>
    </row>
    <row r="30" spans="1:11">
      <c r="A30" t="s">
        <v>2779</v>
      </c>
      <c r="B30">
        <v>2015</v>
      </c>
      <c r="C30" t="s">
        <v>177</v>
      </c>
      <c r="D30">
        <v>14</v>
      </c>
      <c r="E30" t="s">
        <v>178</v>
      </c>
      <c r="F30" t="s">
        <v>2735</v>
      </c>
      <c r="G30">
        <v>276</v>
      </c>
      <c r="H30">
        <v>282549.88545536599</v>
      </c>
      <c r="I30">
        <v>1</v>
      </c>
      <c r="J30">
        <v>1</v>
      </c>
      <c r="K30">
        <v>5.7929528603598603E-2</v>
      </c>
    </row>
    <row r="31" spans="1:11">
      <c r="A31" t="s">
        <v>2780</v>
      </c>
      <c r="B31">
        <v>2015</v>
      </c>
      <c r="C31" t="s">
        <v>177</v>
      </c>
      <c r="D31">
        <v>14</v>
      </c>
      <c r="E31" t="s">
        <v>187</v>
      </c>
      <c r="F31" t="s">
        <v>2735</v>
      </c>
      <c r="G31">
        <v>1486</v>
      </c>
      <c r="H31">
        <v>1170613.56507117</v>
      </c>
      <c r="I31">
        <v>1</v>
      </c>
      <c r="J31">
        <v>1</v>
      </c>
      <c r="K31">
        <v>4.5110497089149298E-2</v>
      </c>
    </row>
    <row r="32" spans="1:11">
      <c r="A32" t="s">
        <v>2781</v>
      </c>
      <c r="B32">
        <v>2015</v>
      </c>
      <c r="C32" t="s">
        <v>177</v>
      </c>
      <c r="D32">
        <v>15</v>
      </c>
      <c r="E32" t="s">
        <v>178</v>
      </c>
      <c r="F32" t="s">
        <v>2735</v>
      </c>
      <c r="G32">
        <v>323</v>
      </c>
      <c r="H32">
        <v>299779.62454794801</v>
      </c>
      <c r="I32">
        <v>1</v>
      </c>
      <c r="J32">
        <v>1</v>
      </c>
      <c r="K32">
        <v>6.1462039905054999E-2</v>
      </c>
    </row>
    <row r="33" spans="1:11">
      <c r="A33" t="s">
        <v>2782</v>
      </c>
      <c r="B33">
        <v>2015</v>
      </c>
      <c r="C33" t="s">
        <v>177</v>
      </c>
      <c r="D33">
        <v>15</v>
      </c>
      <c r="E33" t="s">
        <v>187</v>
      </c>
      <c r="F33" t="s">
        <v>2735</v>
      </c>
      <c r="G33">
        <v>2051</v>
      </c>
      <c r="H33">
        <v>1571473.1729770901</v>
      </c>
      <c r="I33">
        <v>1</v>
      </c>
      <c r="J33">
        <v>1</v>
      </c>
      <c r="K33">
        <v>6.0557931422014002E-2</v>
      </c>
    </row>
    <row r="34" spans="1:11">
      <c r="A34" t="s">
        <v>2783</v>
      </c>
      <c r="B34">
        <v>2015</v>
      </c>
      <c r="C34" t="s">
        <v>177</v>
      </c>
      <c r="D34">
        <v>16</v>
      </c>
      <c r="E34" t="s">
        <v>178</v>
      </c>
      <c r="F34" t="s">
        <v>2735</v>
      </c>
      <c r="G34">
        <v>494</v>
      </c>
      <c r="H34">
        <v>475459.68333731103</v>
      </c>
      <c r="I34">
        <v>1</v>
      </c>
      <c r="J34">
        <v>1</v>
      </c>
      <c r="K34">
        <v>9.7480681265743094E-2</v>
      </c>
    </row>
    <row r="35" spans="1:11">
      <c r="A35" t="s">
        <v>2784</v>
      </c>
      <c r="B35">
        <v>2015</v>
      </c>
      <c r="C35" t="s">
        <v>177</v>
      </c>
      <c r="D35">
        <v>16</v>
      </c>
      <c r="E35" t="s">
        <v>187</v>
      </c>
      <c r="F35" t="s">
        <v>2735</v>
      </c>
      <c r="G35">
        <v>3829</v>
      </c>
      <c r="H35">
        <v>2908658.24773259</v>
      </c>
      <c r="I35">
        <v>1</v>
      </c>
      <c r="J35">
        <v>1</v>
      </c>
      <c r="K35">
        <v>0.11208739017960501</v>
      </c>
    </row>
    <row r="36" spans="1:11">
      <c r="A36" t="s">
        <v>2785</v>
      </c>
      <c r="B36">
        <v>2015</v>
      </c>
      <c r="C36" t="s">
        <v>177</v>
      </c>
      <c r="D36">
        <v>17</v>
      </c>
      <c r="E36" t="s">
        <v>178</v>
      </c>
      <c r="F36" t="s">
        <v>2735</v>
      </c>
      <c r="G36">
        <v>529</v>
      </c>
      <c r="H36">
        <v>515504.41160268697</v>
      </c>
      <c r="I36">
        <v>1</v>
      </c>
      <c r="J36">
        <v>1</v>
      </c>
      <c r="K36">
        <v>0.105690814594</v>
      </c>
    </row>
    <row r="37" spans="1:11">
      <c r="A37" t="s">
        <v>2786</v>
      </c>
      <c r="B37">
        <v>2015</v>
      </c>
      <c r="C37" t="s">
        <v>177</v>
      </c>
      <c r="D37">
        <v>17</v>
      </c>
      <c r="E37" t="s">
        <v>187</v>
      </c>
      <c r="F37" t="s">
        <v>2735</v>
      </c>
      <c r="G37">
        <v>4824</v>
      </c>
      <c r="H37">
        <v>3665556.3896512198</v>
      </c>
      <c r="I37">
        <v>1</v>
      </c>
      <c r="J37">
        <v>1</v>
      </c>
      <c r="K37">
        <v>0.141255044174565</v>
      </c>
    </row>
    <row r="38" spans="1:11">
      <c r="A38" t="s">
        <v>2787</v>
      </c>
      <c r="B38">
        <v>2015</v>
      </c>
      <c r="C38" t="s">
        <v>177</v>
      </c>
      <c r="D38">
        <v>18</v>
      </c>
      <c r="E38" t="s">
        <v>178</v>
      </c>
      <c r="F38" t="s">
        <v>2735</v>
      </c>
      <c r="G38">
        <v>293</v>
      </c>
      <c r="H38">
        <v>297831.13944778702</v>
      </c>
      <c r="I38">
        <v>1</v>
      </c>
      <c r="J38">
        <v>1</v>
      </c>
      <c r="K38">
        <v>6.1062553551834403E-2</v>
      </c>
    </row>
    <row r="39" spans="1:11">
      <c r="A39" t="s">
        <v>2788</v>
      </c>
      <c r="B39">
        <v>2015</v>
      </c>
      <c r="C39" t="s">
        <v>177</v>
      </c>
      <c r="D39">
        <v>18</v>
      </c>
      <c r="E39" t="s">
        <v>187</v>
      </c>
      <c r="F39" t="s">
        <v>2735</v>
      </c>
      <c r="G39">
        <v>1703</v>
      </c>
      <c r="H39">
        <v>1349959.1589403399</v>
      </c>
      <c r="I39">
        <v>1</v>
      </c>
      <c r="J39">
        <v>1</v>
      </c>
      <c r="K39">
        <v>5.20217179493783E-2</v>
      </c>
    </row>
    <row r="40" spans="1:11">
      <c r="A40" t="s">
        <v>2789</v>
      </c>
      <c r="B40">
        <v>2015</v>
      </c>
      <c r="C40" t="s">
        <v>177</v>
      </c>
      <c r="D40">
        <v>20</v>
      </c>
      <c r="E40" t="s">
        <v>178</v>
      </c>
      <c r="F40" t="s">
        <v>2735</v>
      </c>
      <c r="G40">
        <v>15</v>
      </c>
      <c r="H40">
        <v>12436.0992599609</v>
      </c>
      <c r="I40">
        <v>1</v>
      </c>
      <c r="J40">
        <v>1</v>
      </c>
      <c r="K40">
        <v>2.5496997340347599E-3</v>
      </c>
    </row>
    <row r="41" spans="1:11">
      <c r="A41" t="s">
        <v>2790</v>
      </c>
      <c r="B41">
        <v>2015</v>
      </c>
      <c r="C41" t="s">
        <v>177</v>
      </c>
      <c r="D41">
        <v>20</v>
      </c>
      <c r="E41" t="s">
        <v>187</v>
      </c>
      <c r="F41" t="s">
        <v>2735</v>
      </c>
      <c r="G41">
        <v>69</v>
      </c>
      <c r="H41">
        <v>51650.425261131699</v>
      </c>
      <c r="I41">
        <v>1</v>
      </c>
      <c r="J41">
        <v>1</v>
      </c>
      <c r="K41">
        <v>1.99038899592279E-3</v>
      </c>
    </row>
    <row r="42" spans="1:11">
      <c r="A42" t="s">
        <v>2791</v>
      </c>
      <c r="B42">
        <v>2015</v>
      </c>
      <c r="C42" t="s">
        <v>177</v>
      </c>
      <c r="D42">
        <v>21</v>
      </c>
      <c r="E42" t="s">
        <v>178</v>
      </c>
      <c r="F42" t="s">
        <v>2735</v>
      </c>
      <c r="G42">
        <v>17</v>
      </c>
      <c r="H42">
        <v>16369.7180828562</v>
      </c>
      <c r="I42">
        <v>1</v>
      </c>
      <c r="J42">
        <v>1</v>
      </c>
      <c r="K42">
        <v>3.3561862903797399E-3</v>
      </c>
    </row>
    <row r="43" spans="1:11">
      <c r="A43" t="s">
        <v>2792</v>
      </c>
      <c r="B43">
        <v>2015</v>
      </c>
      <c r="C43" t="s">
        <v>177</v>
      </c>
      <c r="D43">
        <v>21</v>
      </c>
      <c r="E43" t="s">
        <v>187</v>
      </c>
      <c r="F43" t="s">
        <v>2735</v>
      </c>
      <c r="G43">
        <v>30</v>
      </c>
      <c r="H43">
        <v>23811.383306920201</v>
      </c>
      <c r="I43">
        <v>1</v>
      </c>
      <c r="J43">
        <v>1</v>
      </c>
      <c r="K43">
        <v>9.1759003090839295E-4</v>
      </c>
    </row>
    <row r="44" spans="1:11">
      <c r="A44" t="s">
        <v>2793</v>
      </c>
      <c r="B44">
        <v>2016</v>
      </c>
      <c r="C44" t="s">
        <v>177</v>
      </c>
      <c r="D44">
        <v>-8</v>
      </c>
      <c r="E44" t="s">
        <v>178</v>
      </c>
      <c r="F44" t="s">
        <v>2735</v>
      </c>
      <c r="G44">
        <v>6</v>
      </c>
      <c r="H44">
        <v>7049.1983198566104</v>
      </c>
      <c r="I44">
        <v>1</v>
      </c>
      <c r="J44">
        <v>1</v>
      </c>
      <c r="K44">
        <v>1.3925184060224901E-3</v>
      </c>
    </row>
    <row r="45" spans="1:11">
      <c r="A45" t="s">
        <v>2794</v>
      </c>
      <c r="B45">
        <v>2016</v>
      </c>
      <c r="C45" t="s">
        <v>177</v>
      </c>
      <c r="D45">
        <v>-8</v>
      </c>
      <c r="E45" t="s">
        <v>187</v>
      </c>
      <c r="F45" t="s">
        <v>2735</v>
      </c>
      <c r="G45">
        <v>127</v>
      </c>
      <c r="H45">
        <v>85913.030222603498</v>
      </c>
      <c r="I45">
        <v>1</v>
      </c>
      <c r="J45">
        <v>1</v>
      </c>
      <c r="K45">
        <v>3.24997363239716E-3</v>
      </c>
    </row>
    <row r="46" spans="1:11">
      <c r="A46" t="s">
        <v>2795</v>
      </c>
      <c r="B46">
        <v>2016</v>
      </c>
      <c r="C46" t="s">
        <v>177</v>
      </c>
      <c r="D46">
        <v>1</v>
      </c>
      <c r="E46" t="s">
        <v>178</v>
      </c>
      <c r="F46" t="s">
        <v>2735</v>
      </c>
      <c r="G46">
        <v>6</v>
      </c>
      <c r="H46">
        <v>7027.3940310215403</v>
      </c>
      <c r="I46">
        <v>1</v>
      </c>
      <c r="J46">
        <v>1</v>
      </c>
      <c r="K46">
        <v>1.3882111256545201E-3</v>
      </c>
    </row>
    <row r="47" spans="1:11">
      <c r="A47" t="s">
        <v>2796</v>
      </c>
      <c r="B47">
        <v>2016</v>
      </c>
      <c r="C47" t="s">
        <v>177</v>
      </c>
      <c r="D47">
        <v>1</v>
      </c>
      <c r="E47" t="s">
        <v>187</v>
      </c>
      <c r="F47" t="s">
        <v>2735</v>
      </c>
      <c r="G47">
        <v>408</v>
      </c>
      <c r="H47">
        <v>333854.734001195</v>
      </c>
      <c r="I47">
        <v>1</v>
      </c>
      <c r="J47">
        <v>1</v>
      </c>
      <c r="K47">
        <v>1.2629272646344E-2</v>
      </c>
    </row>
    <row r="48" spans="1:11">
      <c r="A48" t="s">
        <v>2797</v>
      </c>
      <c r="B48">
        <v>2016</v>
      </c>
      <c r="C48" t="s">
        <v>177</v>
      </c>
      <c r="D48">
        <v>2</v>
      </c>
      <c r="E48" t="s">
        <v>178</v>
      </c>
      <c r="F48" t="s">
        <v>2735</v>
      </c>
      <c r="G48">
        <v>15</v>
      </c>
      <c r="H48">
        <v>17662.756561634898</v>
      </c>
      <c r="I48">
        <v>1</v>
      </c>
      <c r="J48">
        <v>1</v>
      </c>
      <c r="K48">
        <v>3.48915046749194E-3</v>
      </c>
    </row>
    <row r="49" spans="1:11">
      <c r="A49" t="s">
        <v>2798</v>
      </c>
      <c r="B49">
        <v>2016</v>
      </c>
      <c r="C49" t="s">
        <v>177</v>
      </c>
      <c r="D49">
        <v>2</v>
      </c>
      <c r="E49" t="s">
        <v>187</v>
      </c>
      <c r="F49" t="s">
        <v>2735</v>
      </c>
      <c r="G49">
        <v>103</v>
      </c>
      <c r="H49">
        <v>88936.418009272602</v>
      </c>
      <c r="I49">
        <v>1</v>
      </c>
      <c r="J49">
        <v>1</v>
      </c>
      <c r="K49">
        <v>3.3643442995908001E-3</v>
      </c>
    </row>
    <row r="50" spans="1:11">
      <c r="A50" t="s">
        <v>2799</v>
      </c>
      <c r="B50">
        <v>2016</v>
      </c>
      <c r="C50" t="s">
        <v>177</v>
      </c>
      <c r="D50">
        <v>3</v>
      </c>
      <c r="E50" t="s">
        <v>178</v>
      </c>
      <c r="F50" t="s">
        <v>2735</v>
      </c>
      <c r="G50">
        <v>172</v>
      </c>
      <c r="H50">
        <v>189610.09570979699</v>
      </c>
      <c r="I50">
        <v>1</v>
      </c>
      <c r="J50">
        <v>1</v>
      </c>
      <c r="K50">
        <v>3.7456110079897499E-2</v>
      </c>
    </row>
    <row r="51" spans="1:11">
      <c r="A51" t="s">
        <v>2800</v>
      </c>
      <c r="B51">
        <v>2016</v>
      </c>
      <c r="C51" t="s">
        <v>177</v>
      </c>
      <c r="D51">
        <v>3</v>
      </c>
      <c r="E51" t="s">
        <v>187</v>
      </c>
      <c r="F51" t="s">
        <v>2735</v>
      </c>
      <c r="G51">
        <v>3251</v>
      </c>
      <c r="H51">
        <v>2874520.8524541301</v>
      </c>
      <c r="I51">
        <v>1</v>
      </c>
      <c r="J51">
        <v>1</v>
      </c>
      <c r="K51">
        <v>0.10873923259424099</v>
      </c>
    </row>
    <row r="52" spans="1:11">
      <c r="A52" t="s">
        <v>2801</v>
      </c>
      <c r="B52">
        <v>2016</v>
      </c>
      <c r="C52" t="s">
        <v>177</v>
      </c>
      <c r="D52">
        <v>4</v>
      </c>
      <c r="E52" t="s">
        <v>178</v>
      </c>
      <c r="F52" t="s">
        <v>2735</v>
      </c>
      <c r="G52">
        <v>9</v>
      </c>
      <c r="H52">
        <v>10514.7976394077</v>
      </c>
      <c r="I52">
        <v>1</v>
      </c>
      <c r="J52">
        <v>1</v>
      </c>
      <c r="K52">
        <v>2.07712261509687E-3</v>
      </c>
    </row>
    <row r="53" spans="1:11">
      <c r="A53" t="s">
        <v>2802</v>
      </c>
      <c r="B53">
        <v>2016</v>
      </c>
      <c r="C53" t="s">
        <v>177</v>
      </c>
      <c r="D53">
        <v>4</v>
      </c>
      <c r="E53" t="s">
        <v>187</v>
      </c>
      <c r="F53" t="s">
        <v>2735</v>
      </c>
      <c r="G53">
        <v>193</v>
      </c>
      <c r="H53">
        <v>170528.88491126799</v>
      </c>
      <c r="I53">
        <v>1</v>
      </c>
      <c r="J53">
        <v>1</v>
      </c>
      <c r="K53">
        <v>6.4508768703387901E-3</v>
      </c>
    </row>
    <row r="54" spans="1:11">
      <c r="A54" t="s">
        <v>2803</v>
      </c>
      <c r="B54">
        <v>2016</v>
      </c>
      <c r="C54" t="s">
        <v>177</v>
      </c>
      <c r="D54">
        <v>5</v>
      </c>
      <c r="E54" t="s">
        <v>178</v>
      </c>
      <c r="F54" t="s">
        <v>2735</v>
      </c>
      <c r="G54">
        <v>14</v>
      </c>
      <c r="H54">
        <v>15620.8490424916</v>
      </c>
      <c r="I54">
        <v>1</v>
      </c>
      <c r="J54">
        <v>1</v>
      </c>
      <c r="K54">
        <v>3.0857863295028899E-3</v>
      </c>
    </row>
    <row r="55" spans="1:11">
      <c r="A55" t="s">
        <v>2804</v>
      </c>
      <c r="B55">
        <v>2016</v>
      </c>
      <c r="C55" t="s">
        <v>177</v>
      </c>
      <c r="D55">
        <v>5</v>
      </c>
      <c r="E55" t="s">
        <v>187</v>
      </c>
      <c r="F55" t="s">
        <v>2735</v>
      </c>
      <c r="G55">
        <v>231</v>
      </c>
      <c r="H55">
        <v>208050.096136423</v>
      </c>
      <c r="I55">
        <v>1</v>
      </c>
      <c r="J55">
        <v>1</v>
      </c>
      <c r="K55">
        <v>7.8702534983240893E-3</v>
      </c>
    </row>
    <row r="56" spans="1:11">
      <c r="A56" t="s">
        <v>2805</v>
      </c>
      <c r="B56">
        <v>2016</v>
      </c>
      <c r="C56" t="s">
        <v>177</v>
      </c>
      <c r="D56">
        <v>6</v>
      </c>
      <c r="E56" t="s">
        <v>178</v>
      </c>
      <c r="F56" t="s">
        <v>2735</v>
      </c>
      <c r="G56">
        <v>332</v>
      </c>
      <c r="H56">
        <v>382322.81346030202</v>
      </c>
      <c r="I56">
        <v>1</v>
      </c>
      <c r="J56">
        <v>1</v>
      </c>
      <c r="K56">
        <v>7.5525120819214295E-2</v>
      </c>
    </row>
    <row r="57" spans="1:11">
      <c r="A57" t="s">
        <v>2806</v>
      </c>
      <c r="B57">
        <v>2016</v>
      </c>
      <c r="C57" t="s">
        <v>177</v>
      </c>
      <c r="D57">
        <v>6</v>
      </c>
      <c r="E57" t="s">
        <v>187</v>
      </c>
      <c r="F57" t="s">
        <v>2735</v>
      </c>
      <c r="G57">
        <v>2104</v>
      </c>
      <c r="H57">
        <v>1874221.11350739</v>
      </c>
      <c r="I57">
        <v>1</v>
      </c>
      <c r="J57">
        <v>1</v>
      </c>
      <c r="K57">
        <v>7.0899247580939004E-2</v>
      </c>
    </row>
    <row r="58" spans="1:11">
      <c r="A58" t="s">
        <v>2807</v>
      </c>
      <c r="B58">
        <v>2016</v>
      </c>
      <c r="C58" t="s">
        <v>177</v>
      </c>
      <c r="D58">
        <v>7</v>
      </c>
      <c r="E58" t="s">
        <v>178</v>
      </c>
      <c r="F58" t="s">
        <v>2735</v>
      </c>
      <c r="G58">
        <v>398</v>
      </c>
      <c r="H58">
        <v>455363.33324211999</v>
      </c>
      <c r="I58">
        <v>1</v>
      </c>
      <c r="J58">
        <v>1</v>
      </c>
      <c r="K58">
        <v>8.9953749943625302E-2</v>
      </c>
    </row>
    <row r="59" spans="1:11">
      <c r="A59" t="s">
        <v>2808</v>
      </c>
      <c r="B59">
        <v>2016</v>
      </c>
      <c r="C59" t="s">
        <v>177</v>
      </c>
      <c r="D59">
        <v>7</v>
      </c>
      <c r="E59" t="s">
        <v>187</v>
      </c>
      <c r="F59" t="s">
        <v>2735</v>
      </c>
      <c r="G59">
        <v>4057</v>
      </c>
      <c r="H59">
        <v>3626930.4726823098</v>
      </c>
      <c r="I59">
        <v>1</v>
      </c>
      <c r="J59">
        <v>1</v>
      </c>
      <c r="K59">
        <v>0.13720186998658601</v>
      </c>
    </row>
    <row r="60" spans="1:11">
      <c r="A60" t="s">
        <v>2809</v>
      </c>
      <c r="B60">
        <v>2016</v>
      </c>
      <c r="C60" t="s">
        <v>177</v>
      </c>
      <c r="D60">
        <v>8</v>
      </c>
      <c r="E60" t="s">
        <v>178</v>
      </c>
      <c r="F60" t="s">
        <v>2735</v>
      </c>
      <c r="G60">
        <v>246</v>
      </c>
      <c r="H60">
        <v>271935.39471968001</v>
      </c>
      <c r="I60">
        <v>1</v>
      </c>
      <c r="J60">
        <v>1</v>
      </c>
      <c r="K60">
        <v>5.3718880532765002E-2</v>
      </c>
    </row>
    <row r="61" spans="1:11">
      <c r="A61" t="s">
        <v>2810</v>
      </c>
      <c r="B61">
        <v>2016</v>
      </c>
      <c r="C61" t="s">
        <v>177</v>
      </c>
      <c r="D61">
        <v>8</v>
      </c>
      <c r="E61" t="s">
        <v>187</v>
      </c>
      <c r="F61" t="s">
        <v>2735</v>
      </c>
      <c r="G61">
        <v>1476</v>
      </c>
      <c r="H61">
        <v>1298479.0003341199</v>
      </c>
      <c r="I61">
        <v>1</v>
      </c>
      <c r="J61">
        <v>1</v>
      </c>
      <c r="K61">
        <v>4.9119702824741297E-2</v>
      </c>
    </row>
    <row r="62" spans="1:11">
      <c r="A62" t="s">
        <v>2811</v>
      </c>
      <c r="B62">
        <v>2016</v>
      </c>
      <c r="C62" t="s">
        <v>177</v>
      </c>
      <c r="D62">
        <v>9</v>
      </c>
      <c r="E62" t="s">
        <v>178</v>
      </c>
      <c r="F62" t="s">
        <v>2735</v>
      </c>
      <c r="G62">
        <v>166</v>
      </c>
      <c r="H62">
        <v>196795.25018356601</v>
      </c>
      <c r="I62">
        <v>1</v>
      </c>
      <c r="J62">
        <v>1</v>
      </c>
      <c r="K62">
        <v>3.8875485645861498E-2</v>
      </c>
    </row>
    <row r="63" spans="1:11">
      <c r="A63" t="s">
        <v>2812</v>
      </c>
      <c r="B63">
        <v>2016</v>
      </c>
      <c r="C63" t="s">
        <v>177</v>
      </c>
      <c r="D63">
        <v>9</v>
      </c>
      <c r="E63" t="s">
        <v>187</v>
      </c>
      <c r="F63" t="s">
        <v>2735</v>
      </c>
      <c r="G63">
        <v>1577</v>
      </c>
      <c r="H63">
        <v>1449274.7125254001</v>
      </c>
      <c r="I63">
        <v>1</v>
      </c>
      <c r="J63">
        <v>1</v>
      </c>
      <c r="K63">
        <v>5.48241004839835E-2</v>
      </c>
    </row>
    <row r="64" spans="1:11">
      <c r="A64" t="s">
        <v>2813</v>
      </c>
      <c r="B64">
        <v>2016</v>
      </c>
      <c r="C64" t="s">
        <v>177</v>
      </c>
      <c r="D64">
        <v>10</v>
      </c>
      <c r="E64" t="s">
        <v>178</v>
      </c>
      <c r="F64" t="s">
        <v>2735</v>
      </c>
      <c r="G64">
        <v>327</v>
      </c>
      <c r="H64">
        <v>384761.04599415301</v>
      </c>
      <c r="I64">
        <v>1</v>
      </c>
      <c r="J64">
        <v>1</v>
      </c>
      <c r="K64">
        <v>7.6006776112127097E-2</v>
      </c>
    </row>
    <row r="65" spans="1:11">
      <c r="A65" t="s">
        <v>2814</v>
      </c>
      <c r="B65">
        <v>2016</v>
      </c>
      <c r="C65" t="s">
        <v>177</v>
      </c>
      <c r="D65">
        <v>10</v>
      </c>
      <c r="E65" t="s">
        <v>187</v>
      </c>
      <c r="F65" t="s">
        <v>2735</v>
      </c>
      <c r="G65">
        <v>946</v>
      </c>
      <c r="H65">
        <v>873496.11235844798</v>
      </c>
      <c r="I65">
        <v>1</v>
      </c>
      <c r="J65">
        <v>1</v>
      </c>
      <c r="K65">
        <v>3.3043175474207501E-2</v>
      </c>
    </row>
    <row r="66" spans="1:11">
      <c r="A66" t="s">
        <v>2815</v>
      </c>
      <c r="B66">
        <v>2016</v>
      </c>
      <c r="C66" t="s">
        <v>177</v>
      </c>
      <c r="D66">
        <v>11</v>
      </c>
      <c r="E66" t="s">
        <v>178</v>
      </c>
      <c r="F66" t="s">
        <v>2735</v>
      </c>
      <c r="G66">
        <v>402</v>
      </c>
      <c r="H66">
        <v>449314.56699822599</v>
      </c>
      <c r="I66">
        <v>1</v>
      </c>
      <c r="J66">
        <v>1</v>
      </c>
      <c r="K66">
        <v>8.8758859695662801E-2</v>
      </c>
    </row>
    <row r="67" spans="1:11">
      <c r="A67" t="s">
        <v>2816</v>
      </c>
      <c r="B67">
        <v>2016</v>
      </c>
      <c r="C67" t="s">
        <v>177</v>
      </c>
      <c r="D67">
        <v>11</v>
      </c>
      <c r="E67" t="s">
        <v>187</v>
      </c>
      <c r="F67" t="s">
        <v>2735</v>
      </c>
      <c r="G67">
        <v>914</v>
      </c>
      <c r="H67">
        <v>819770.90142271796</v>
      </c>
      <c r="I67">
        <v>1</v>
      </c>
      <c r="J67">
        <v>1</v>
      </c>
      <c r="K67">
        <v>3.1010823472611401E-2</v>
      </c>
    </row>
    <row r="68" spans="1:11">
      <c r="A68" t="s">
        <v>2817</v>
      </c>
      <c r="B68">
        <v>2016</v>
      </c>
      <c r="C68" t="s">
        <v>177</v>
      </c>
      <c r="D68">
        <v>12</v>
      </c>
      <c r="E68" t="s">
        <v>178</v>
      </c>
      <c r="F68" t="s">
        <v>2735</v>
      </c>
      <c r="G68">
        <v>75</v>
      </c>
      <c r="H68">
        <v>84696.836072003498</v>
      </c>
      <c r="I68">
        <v>1</v>
      </c>
      <c r="J68">
        <v>1</v>
      </c>
      <c r="K68">
        <v>1.6731250535242902E-2</v>
      </c>
    </row>
    <row r="69" spans="1:11">
      <c r="A69" t="s">
        <v>2818</v>
      </c>
      <c r="B69">
        <v>2016</v>
      </c>
      <c r="C69" t="s">
        <v>177</v>
      </c>
      <c r="D69">
        <v>12</v>
      </c>
      <c r="E69" t="s">
        <v>187</v>
      </c>
      <c r="F69" t="s">
        <v>2735</v>
      </c>
      <c r="G69">
        <v>316</v>
      </c>
      <c r="H69">
        <v>267893.79846065602</v>
      </c>
      <c r="I69">
        <v>1</v>
      </c>
      <c r="J69">
        <v>1</v>
      </c>
      <c r="K69">
        <v>1.01340597465131E-2</v>
      </c>
    </row>
    <row r="70" spans="1:11">
      <c r="A70" t="s">
        <v>2819</v>
      </c>
      <c r="B70">
        <v>2016</v>
      </c>
      <c r="C70" t="s">
        <v>177</v>
      </c>
      <c r="D70">
        <v>13</v>
      </c>
      <c r="E70" t="s">
        <v>178</v>
      </c>
      <c r="F70" t="s">
        <v>2735</v>
      </c>
      <c r="G70">
        <v>548</v>
      </c>
      <c r="H70">
        <v>629306.40612130403</v>
      </c>
      <c r="I70">
        <v>1</v>
      </c>
      <c r="J70">
        <v>1</v>
      </c>
      <c r="K70">
        <v>0.12431495239441701</v>
      </c>
    </row>
    <row r="71" spans="1:11">
      <c r="A71" t="s">
        <v>2820</v>
      </c>
      <c r="B71">
        <v>2016</v>
      </c>
      <c r="C71" t="s">
        <v>177</v>
      </c>
      <c r="D71">
        <v>13</v>
      </c>
      <c r="E71" t="s">
        <v>187</v>
      </c>
      <c r="F71" t="s">
        <v>2735</v>
      </c>
      <c r="G71">
        <v>1915</v>
      </c>
      <c r="H71">
        <v>1682094.44468186</v>
      </c>
      <c r="I71">
        <v>1</v>
      </c>
      <c r="J71">
        <v>1</v>
      </c>
      <c r="K71">
        <v>6.3631355782158297E-2</v>
      </c>
    </row>
    <row r="72" spans="1:11">
      <c r="A72" t="s">
        <v>2821</v>
      </c>
      <c r="B72">
        <v>2016</v>
      </c>
      <c r="C72" t="s">
        <v>177</v>
      </c>
      <c r="D72">
        <v>14</v>
      </c>
      <c r="E72" t="s">
        <v>178</v>
      </c>
      <c r="F72" t="s">
        <v>2735</v>
      </c>
      <c r="G72">
        <v>219</v>
      </c>
      <c r="H72">
        <v>259986.64443806</v>
      </c>
      <c r="I72">
        <v>1</v>
      </c>
      <c r="J72">
        <v>1</v>
      </c>
      <c r="K72">
        <v>5.1358490891115501E-2</v>
      </c>
    </row>
    <row r="73" spans="1:11">
      <c r="A73" t="s">
        <v>2822</v>
      </c>
      <c r="B73">
        <v>2016</v>
      </c>
      <c r="C73" t="s">
        <v>177</v>
      </c>
      <c r="D73">
        <v>14</v>
      </c>
      <c r="E73" t="s">
        <v>187</v>
      </c>
      <c r="F73" t="s">
        <v>2735</v>
      </c>
      <c r="G73">
        <v>1328</v>
      </c>
      <c r="H73">
        <v>1184049.4972921801</v>
      </c>
      <c r="I73">
        <v>1</v>
      </c>
      <c r="J73">
        <v>1</v>
      </c>
      <c r="K73">
        <v>4.4790989628489E-2</v>
      </c>
    </row>
    <row r="74" spans="1:11">
      <c r="A74" t="s">
        <v>2823</v>
      </c>
      <c r="B74">
        <v>2016</v>
      </c>
      <c r="C74" t="s">
        <v>177</v>
      </c>
      <c r="D74">
        <v>15</v>
      </c>
      <c r="E74" t="s">
        <v>178</v>
      </c>
      <c r="F74" t="s">
        <v>2735</v>
      </c>
      <c r="G74">
        <v>280</v>
      </c>
      <c r="H74">
        <v>295717.46081261698</v>
      </c>
      <c r="I74">
        <v>1</v>
      </c>
      <c r="J74">
        <v>1</v>
      </c>
      <c r="K74">
        <v>5.8416856567057002E-2</v>
      </c>
    </row>
    <row r="75" spans="1:11">
      <c r="A75" t="s">
        <v>2824</v>
      </c>
      <c r="B75">
        <v>2016</v>
      </c>
      <c r="C75" t="s">
        <v>177</v>
      </c>
      <c r="D75">
        <v>15</v>
      </c>
      <c r="E75" t="s">
        <v>187</v>
      </c>
      <c r="F75" t="s">
        <v>2735</v>
      </c>
      <c r="G75">
        <v>1957</v>
      </c>
      <c r="H75">
        <v>1667783.9941260701</v>
      </c>
      <c r="I75">
        <v>1</v>
      </c>
      <c r="J75">
        <v>1</v>
      </c>
      <c r="K75">
        <v>6.3090010809765298E-2</v>
      </c>
    </row>
    <row r="76" spans="1:11">
      <c r="A76" t="s">
        <v>2825</v>
      </c>
      <c r="B76">
        <v>2016</v>
      </c>
      <c r="C76" t="s">
        <v>177</v>
      </c>
      <c r="D76">
        <v>16</v>
      </c>
      <c r="E76" t="s">
        <v>178</v>
      </c>
      <c r="F76" t="s">
        <v>2735</v>
      </c>
      <c r="G76">
        <v>439</v>
      </c>
      <c r="H76">
        <v>491226.25795491302</v>
      </c>
      <c r="I76">
        <v>1</v>
      </c>
      <c r="J76">
        <v>1</v>
      </c>
      <c r="K76">
        <v>9.7038212671208102E-2</v>
      </c>
    </row>
    <row r="77" spans="1:11">
      <c r="A77" t="s">
        <v>2826</v>
      </c>
      <c r="B77">
        <v>2016</v>
      </c>
      <c r="C77" t="s">
        <v>177</v>
      </c>
      <c r="D77">
        <v>16</v>
      </c>
      <c r="E77" t="s">
        <v>187</v>
      </c>
      <c r="F77" t="s">
        <v>2735</v>
      </c>
      <c r="G77">
        <v>3396</v>
      </c>
      <c r="H77">
        <v>2895836.8057965101</v>
      </c>
      <c r="I77">
        <v>1</v>
      </c>
      <c r="J77">
        <v>1</v>
      </c>
      <c r="K77">
        <v>0.10954558625366401</v>
      </c>
    </row>
    <row r="78" spans="1:11">
      <c r="A78" t="s">
        <v>2827</v>
      </c>
      <c r="B78">
        <v>2016</v>
      </c>
      <c r="C78" t="s">
        <v>177</v>
      </c>
      <c r="D78">
        <v>17</v>
      </c>
      <c r="E78" t="s">
        <v>178</v>
      </c>
      <c r="F78" t="s">
        <v>2735</v>
      </c>
      <c r="G78">
        <v>503</v>
      </c>
      <c r="H78">
        <v>573110.340767193</v>
      </c>
      <c r="I78">
        <v>1</v>
      </c>
      <c r="J78">
        <v>1</v>
      </c>
      <c r="K78">
        <v>0.113213824038982</v>
      </c>
    </row>
    <row r="79" spans="1:11">
      <c r="A79" t="s">
        <v>2828</v>
      </c>
      <c r="B79">
        <v>2016</v>
      </c>
      <c r="C79" t="s">
        <v>177</v>
      </c>
      <c r="D79">
        <v>17</v>
      </c>
      <c r="E79" t="s">
        <v>187</v>
      </c>
      <c r="F79" t="s">
        <v>2735</v>
      </c>
      <c r="G79">
        <v>4187</v>
      </c>
      <c r="H79">
        <v>3538326.2121327398</v>
      </c>
      <c r="I79">
        <v>1</v>
      </c>
      <c r="J79">
        <v>1</v>
      </c>
      <c r="K79">
        <v>0.13385009075405299</v>
      </c>
    </row>
    <row r="80" spans="1:11">
      <c r="A80" t="s">
        <v>2829</v>
      </c>
      <c r="B80">
        <v>2016</v>
      </c>
      <c r="C80" t="s">
        <v>177</v>
      </c>
      <c r="D80">
        <v>18</v>
      </c>
      <c r="E80" t="s">
        <v>178</v>
      </c>
      <c r="F80" t="s">
        <v>2735</v>
      </c>
      <c r="G80">
        <v>250</v>
      </c>
      <c r="H80">
        <v>284953.83775944402</v>
      </c>
      <c r="I80">
        <v>1</v>
      </c>
      <c r="J80">
        <v>1</v>
      </c>
      <c r="K80">
        <v>5.6290580281878597E-2</v>
      </c>
    </row>
    <row r="81" spans="1:11">
      <c r="A81" t="s">
        <v>2830</v>
      </c>
      <c r="B81">
        <v>2016</v>
      </c>
      <c r="C81" t="s">
        <v>177</v>
      </c>
      <c r="D81">
        <v>18</v>
      </c>
      <c r="E81" t="s">
        <v>187</v>
      </c>
      <c r="F81" t="s">
        <v>2735</v>
      </c>
      <c r="G81">
        <v>1598</v>
      </c>
      <c r="H81">
        <v>1411763.5666778099</v>
      </c>
      <c r="I81">
        <v>1</v>
      </c>
      <c r="J81">
        <v>1</v>
      </c>
      <c r="K81">
        <v>5.3405104615605999E-2</v>
      </c>
    </row>
    <row r="82" spans="1:11">
      <c r="A82" t="s">
        <v>2831</v>
      </c>
      <c r="B82">
        <v>2016</v>
      </c>
      <c r="C82" t="s">
        <v>177</v>
      </c>
      <c r="D82">
        <v>20</v>
      </c>
      <c r="E82" t="s">
        <v>178</v>
      </c>
      <c r="F82" t="s">
        <v>2735</v>
      </c>
      <c r="G82">
        <v>25</v>
      </c>
      <c r="H82">
        <v>28378.923221460602</v>
      </c>
      <c r="I82">
        <v>1</v>
      </c>
      <c r="J82">
        <v>1</v>
      </c>
      <c r="K82">
        <v>5.6060520836342101E-3</v>
      </c>
    </row>
    <row r="83" spans="1:11">
      <c r="A83" t="s">
        <v>2832</v>
      </c>
      <c r="B83">
        <v>2016</v>
      </c>
      <c r="C83" t="s">
        <v>177</v>
      </c>
      <c r="D83">
        <v>20</v>
      </c>
      <c r="E83" t="s">
        <v>187</v>
      </c>
      <c r="F83" t="s">
        <v>2735</v>
      </c>
      <c r="G83">
        <v>55</v>
      </c>
      <c r="H83">
        <v>46907.175806325104</v>
      </c>
      <c r="I83">
        <v>1</v>
      </c>
      <c r="J83">
        <v>1</v>
      </c>
      <c r="K83">
        <v>1.7744349622610101E-3</v>
      </c>
    </row>
    <row r="84" spans="1:11">
      <c r="A84" t="s">
        <v>2833</v>
      </c>
      <c r="B84">
        <v>2016</v>
      </c>
      <c r="C84" t="s">
        <v>177</v>
      </c>
      <c r="D84">
        <v>21</v>
      </c>
      <c r="E84" t="s">
        <v>178</v>
      </c>
      <c r="F84" t="s">
        <v>2735</v>
      </c>
      <c r="G84">
        <v>25</v>
      </c>
      <c r="H84">
        <v>26839.7969507495</v>
      </c>
      <c r="I84">
        <v>1</v>
      </c>
      <c r="J84">
        <v>1</v>
      </c>
      <c r="K84">
        <v>5.3020087635419601E-3</v>
      </c>
    </row>
    <row r="85" spans="1:11">
      <c r="A85" t="s">
        <v>2834</v>
      </c>
      <c r="B85">
        <v>2016</v>
      </c>
      <c r="C85" t="s">
        <v>177</v>
      </c>
      <c r="D85">
        <v>21</v>
      </c>
      <c r="E85" t="s">
        <v>187</v>
      </c>
      <c r="F85" t="s">
        <v>2735</v>
      </c>
      <c r="G85">
        <v>39</v>
      </c>
      <c r="H85">
        <v>36361.176460565301</v>
      </c>
      <c r="I85">
        <v>1</v>
      </c>
      <c r="J85">
        <v>1</v>
      </c>
      <c r="K85">
        <v>1.3754940831860699E-3</v>
      </c>
    </row>
    <row r="86" spans="1:11">
      <c r="A86" t="s">
        <v>2835</v>
      </c>
      <c r="B86">
        <v>2017</v>
      </c>
      <c r="C86" t="s">
        <v>177</v>
      </c>
      <c r="D86">
        <v>-8</v>
      </c>
      <c r="E86" t="s">
        <v>178</v>
      </c>
      <c r="F86" t="s">
        <v>2735</v>
      </c>
      <c r="G86">
        <v>1</v>
      </c>
      <c r="H86">
        <v>996.86991674010699</v>
      </c>
      <c r="I86">
        <v>1</v>
      </c>
      <c r="J86">
        <v>1</v>
      </c>
      <c r="K86">
        <v>1.9141322228127599E-4</v>
      </c>
    </row>
    <row r="87" spans="1:11">
      <c r="A87" t="s">
        <v>2836</v>
      </c>
      <c r="B87">
        <v>2017</v>
      </c>
      <c r="C87" t="s">
        <v>177</v>
      </c>
      <c r="D87">
        <v>-8</v>
      </c>
      <c r="E87" t="s">
        <v>187</v>
      </c>
      <c r="F87" t="s">
        <v>2735</v>
      </c>
      <c r="G87">
        <v>145</v>
      </c>
      <c r="H87">
        <v>84556.282600458304</v>
      </c>
      <c r="I87">
        <v>1</v>
      </c>
      <c r="J87">
        <v>1</v>
      </c>
      <c r="K87">
        <v>3.1759636962848301E-3</v>
      </c>
    </row>
    <row r="88" spans="1:11">
      <c r="A88" t="s">
        <v>2837</v>
      </c>
      <c r="B88">
        <v>2017</v>
      </c>
      <c r="C88" t="s">
        <v>177</v>
      </c>
      <c r="D88">
        <v>1</v>
      </c>
      <c r="E88" t="s">
        <v>178</v>
      </c>
      <c r="F88" t="s">
        <v>2735</v>
      </c>
      <c r="G88">
        <v>2</v>
      </c>
      <c r="H88">
        <v>1878.6190689835801</v>
      </c>
      <c r="I88">
        <v>1</v>
      </c>
      <c r="J88">
        <v>1</v>
      </c>
      <c r="K88">
        <v>3.6072161813159299E-4</v>
      </c>
    </row>
    <row r="89" spans="1:11">
      <c r="A89" t="s">
        <v>2838</v>
      </c>
      <c r="B89">
        <v>2017</v>
      </c>
      <c r="C89" t="s">
        <v>177</v>
      </c>
      <c r="D89">
        <v>1</v>
      </c>
      <c r="E89" t="s">
        <v>187</v>
      </c>
      <c r="F89" t="s">
        <v>2735</v>
      </c>
      <c r="G89">
        <v>482</v>
      </c>
      <c r="H89">
        <v>389318.71393062099</v>
      </c>
      <c r="I89">
        <v>1</v>
      </c>
      <c r="J89">
        <v>1</v>
      </c>
      <c r="K89">
        <v>1.4622947742043301E-2</v>
      </c>
    </row>
    <row r="90" spans="1:11">
      <c r="A90" t="s">
        <v>2839</v>
      </c>
      <c r="B90">
        <v>2017</v>
      </c>
      <c r="C90" t="s">
        <v>177</v>
      </c>
      <c r="D90">
        <v>2</v>
      </c>
      <c r="E90" t="s">
        <v>178</v>
      </c>
      <c r="F90" t="s">
        <v>2735</v>
      </c>
      <c r="G90">
        <v>9</v>
      </c>
      <c r="H90">
        <v>10684.7250213032</v>
      </c>
      <c r="I90">
        <v>1</v>
      </c>
      <c r="J90">
        <v>1</v>
      </c>
      <c r="K90">
        <v>2.05161938500972E-3</v>
      </c>
    </row>
    <row r="91" spans="1:11">
      <c r="A91" t="s">
        <v>2840</v>
      </c>
      <c r="B91">
        <v>2017</v>
      </c>
      <c r="C91" t="s">
        <v>177</v>
      </c>
      <c r="D91">
        <v>2</v>
      </c>
      <c r="E91" t="s">
        <v>187</v>
      </c>
      <c r="F91" t="s">
        <v>2735</v>
      </c>
      <c r="G91">
        <v>116</v>
      </c>
      <c r="H91">
        <v>106525.74024933401</v>
      </c>
      <c r="I91">
        <v>1</v>
      </c>
      <c r="J91">
        <v>1</v>
      </c>
      <c r="K91">
        <v>4.0011442479132697E-3</v>
      </c>
    </row>
    <row r="92" spans="1:11">
      <c r="A92" t="s">
        <v>2841</v>
      </c>
      <c r="B92">
        <v>2017</v>
      </c>
      <c r="C92" t="s">
        <v>177</v>
      </c>
      <c r="D92">
        <v>3</v>
      </c>
      <c r="E92" t="s">
        <v>178</v>
      </c>
      <c r="F92" t="s">
        <v>2735</v>
      </c>
      <c r="G92">
        <v>160</v>
      </c>
      <c r="H92">
        <v>175475.67167652701</v>
      </c>
      <c r="I92">
        <v>1</v>
      </c>
      <c r="J92">
        <v>1</v>
      </c>
      <c r="K92">
        <v>3.3693828235296402E-2</v>
      </c>
    </row>
    <row r="93" spans="1:11">
      <c r="A93" t="s">
        <v>2842</v>
      </c>
      <c r="B93">
        <v>2017</v>
      </c>
      <c r="C93" t="s">
        <v>177</v>
      </c>
      <c r="D93">
        <v>3</v>
      </c>
      <c r="E93" t="s">
        <v>187</v>
      </c>
      <c r="F93" t="s">
        <v>2735</v>
      </c>
      <c r="G93">
        <v>3071</v>
      </c>
      <c r="H93">
        <v>2684307.6659527002</v>
      </c>
      <c r="I93">
        <v>1</v>
      </c>
      <c r="J93">
        <v>1</v>
      </c>
      <c r="K93">
        <v>0.100823539476162</v>
      </c>
    </row>
    <row r="94" spans="1:11">
      <c r="A94" t="s">
        <v>2843</v>
      </c>
      <c r="B94">
        <v>2017</v>
      </c>
      <c r="C94" t="s">
        <v>177</v>
      </c>
      <c r="D94">
        <v>4</v>
      </c>
      <c r="E94" t="s">
        <v>178</v>
      </c>
      <c r="F94" t="s">
        <v>2735</v>
      </c>
      <c r="G94">
        <v>20</v>
      </c>
      <c r="H94">
        <v>22934.333401753</v>
      </c>
      <c r="I94">
        <v>1</v>
      </c>
      <c r="J94">
        <v>1</v>
      </c>
      <c r="K94">
        <v>4.4037186633721602E-3</v>
      </c>
    </row>
    <row r="95" spans="1:11">
      <c r="A95" t="s">
        <v>2844</v>
      </c>
      <c r="B95">
        <v>2017</v>
      </c>
      <c r="C95" t="s">
        <v>177</v>
      </c>
      <c r="D95">
        <v>4</v>
      </c>
      <c r="E95" t="s">
        <v>187</v>
      </c>
      <c r="F95" t="s">
        <v>2735</v>
      </c>
      <c r="G95">
        <v>190</v>
      </c>
      <c r="H95">
        <v>165111.776551027</v>
      </c>
      <c r="I95">
        <v>1</v>
      </c>
      <c r="J95">
        <v>1</v>
      </c>
      <c r="K95">
        <v>6.2016563645894201E-3</v>
      </c>
    </row>
    <row r="96" spans="1:11">
      <c r="A96" t="s">
        <v>2845</v>
      </c>
      <c r="B96">
        <v>2017</v>
      </c>
      <c r="C96" t="s">
        <v>177</v>
      </c>
      <c r="D96">
        <v>5</v>
      </c>
      <c r="E96" t="s">
        <v>178</v>
      </c>
      <c r="F96" t="s">
        <v>2735</v>
      </c>
      <c r="G96">
        <v>12</v>
      </c>
      <c r="H96">
        <v>12629.1273842849</v>
      </c>
      <c r="I96">
        <v>1</v>
      </c>
      <c r="J96">
        <v>1</v>
      </c>
      <c r="K96">
        <v>2.4249723325304299E-3</v>
      </c>
    </row>
    <row r="97" spans="1:11">
      <c r="A97" t="s">
        <v>2846</v>
      </c>
      <c r="B97">
        <v>2017</v>
      </c>
      <c r="C97" t="s">
        <v>177</v>
      </c>
      <c r="D97">
        <v>5</v>
      </c>
      <c r="E97" t="s">
        <v>187</v>
      </c>
      <c r="F97" t="s">
        <v>2735</v>
      </c>
      <c r="G97">
        <v>228</v>
      </c>
      <c r="H97">
        <v>206890.58418066701</v>
      </c>
      <c r="I97">
        <v>1</v>
      </c>
      <c r="J97">
        <v>1</v>
      </c>
      <c r="K97">
        <v>7.7708830645470796E-3</v>
      </c>
    </row>
    <row r="98" spans="1:11">
      <c r="A98" t="s">
        <v>2847</v>
      </c>
      <c r="B98">
        <v>2017</v>
      </c>
      <c r="C98" t="s">
        <v>177</v>
      </c>
      <c r="D98">
        <v>6</v>
      </c>
      <c r="E98" t="s">
        <v>178</v>
      </c>
      <c r="F98" t="s">
        <v>2735</v>
      </c>
      <c r="G98">
        <v>313</v>
      </c>
      <c r="H98">
        <v>359147.68877254601</v>
      </c>
      <c r="I98">
        <v>1</v>
      </c>
      <c r="J98">
        <v>1</v>
      </c>
      <c r="K98">
        <v>6.8961471530440993E-2</v>
      </c>
    </row>
    <row r="99" spans="1:11">
      <c r="A99" t="s">
        <v>2848</v>
      </c>
      <c r="B99">
        <v>2017</v>
      </c>
      <c r="C99" t="s">
        <v>177</v>
      </c>
      <c r="D99">
        <v>6</v>
      </c>
      <c r="E99" t="s">
        <v>187</v>
      </c>
      <c r="F99" t="s">
        <v>2735</v>
      </c>
      <c r="G99">
        <v>2151</v>
      </c>
      <c r="H99">
        <v>1923913.0510664501</v>
      </c>
      <c r="I99">
        <v>1</v>
      </c>
      <c r="J99">
        <v>1</v>
      </c>
      <c r="K99">
        <v>7.2262850459825195E-2</v>
      </c>
    </row>
    <row r="100" spans="1:11">
      <c r="A100" t="s">
        <v>2849</v>
      </c>
      <c r="B100">
        <v>2017</v>
      </c>
      <c r="C100" t="s">
        <v>177</v>
      </c>
      <c r="D100">
        <v>7</v>
      </c>
      <c r="E100" t="s">
        <v>178</v>
      </c>
      <c r="F100" t="s">
        <v>2735</v>
      </c>
      <c r="G100">
        <v>437</v>
      </c>
      <c r="H100">
        <v>489889.45546703401</v>
      </c>
      <c r="I100">
        <v>1</v>
      </c>
      <c r="J100">
        <v>1</v>
      </c>
      <c r="K100">
        <v>9.4065752870955394E-2</v>
      </c>
    </row>
    <row r="101" spans="1:11">
      <c r="A101" t="s">
        <v>2850</v>
      </c>
      <c r="B101">
        <v>2017</v>
      </c>
      <c r="C101" t="s">
        <v>177</v>
      </c>
      <c r="D101">
        <v>7</v>
      </c>
      <c r="E101" t="s">
        <v>187</v>
      </c>
      <c r="F101" t="s">
        <v>2735</v>
      </c>
      <c r="G101">
        <v>4077</v>
      </c>
      <c r="H101">
        <v>3620198.4843383702</v>
      </c>
      <c r="I101">
        <v>1</v>
      </c>
      <c r="J101">
        <v>1</v>
      </c>
      <c r="K101">
        <v>0.13597592758343099</v>
      </c>
    </row>
    <row r="102" spans="1:11">
      <c r="A102" t="s">
        <v>2851</v>
      </c>
      <c r="B102">
        <v>2017</v>
      </c>
      <c r="C102" t="s">
        <v>177</v>
      </c>
      <c r="D102">
        <v>8</v>
      </c>
      <c r="E102" t="s">
        <v>178</v>
      </c>
      <c r="F102" t="s">
        <v>2735</v>
      </c>
      <c r="G102">
        <v>249</v>
      </c>
      <c r="H102">
        <v>263488.65879257099</v>
      </c>
      <c r="I102">
        <v>1</v>
      </c>
      <c r="J102">
        <v>1</v>
      </c>
      <c r="K102">
        <v>5.0593575317216401E-2</v>
      </c>
    </row>
    <row r="103" spans="1:11">
      <c r="A103" t="s">
        <v>2852</v>
      </c>
      <c r="B103">
        <v>2017</v>
      </c>
      <c r="C103" t="s">
        <v>177</v>
      </c>
      <c r="D103">
        <v>8</v>
      </c>
      <c r="E103" t="s">
        <v>187</v>
      </c>
      <c r="F103" t="s">
        <v>2735</v>
      </c>
      <c r="G103">
        <v>1461</v>
      </c>
      <c r="H103">
        <v>1277579.4641986999</v>
      </c>
      <c r="I103">
        <v>1</v>
      </c>
      <c r="J103">
        <v>1</v>
      </c>
      <c r="K103">
        <v>4.7986333748689401E-2</v>
      </c>
    </row>
    <row r="104" spans="1:11">
      <c r="A104" t="s">
        <v>2853</v>
      </c>
      <c r="B104">
        <v>2017</v>
      </c>
      <c r="C104" t="s">
        <v>177</v>
      </c>
      <c r="D104">
        <v>9</v>
      </c>
      <c r="E104" t="s">
        <v>178</v>
      </c>
      <c r="F104" t="s">
        <v>2735</v>
      </c>
      <c r="G104">
        <v>218</v>
      </c>
      <c r="H104">
        <v>264126.25071901397</v>
      </c>
      <c r="I104">
        <v>1</v>
      </c>
      <c r="J104">
        <v>1</v>
      </c>
      <c r="K104">
        <v>5.0716002048218599E-2</v>
      </c>
    </row>
    <row r="105" spans="1:11">
      <c r="A105" t="s">
        <v>2854</v>
      </c>
      <c r="B105">
        <v>2017</v>
      </c>
      <c r="C105" t="s">
        <v>177</v>
      </c>
      <c r="D105">
        <v>9</v>
      </c>
      <c r="E105" t="s">
        <v>187</v>
      </c>
      <c r="F105" t="s">
        <v>2735</v>
      </c>
      <c r="G105">
        <v>1628</v>
      </c>
      <c r="H105">
        <v>1504197.3999387301</v>
      </c>
      <c r="I105">
        <v>1</v>
      </c>
      <c r="J105">
        <v>1</v>
      </c>
      <c r="K105">
        <v>5.6498183072035399E-2</v>
      </c>
    </row>
    <row r="106" spans="1:11">
      <c r="A106" t="s">
        <v>2855</v>
      </c>
      <c r="B106">
        <v>2017</v>
      </c>
      <c r="C106" t="s">
        <v>177</v>
      </c>
      <c r="D106">
        <v>10</v>
      </c>
      <c r="E106" t="s">
        <v>178</v>
      </c>
      <c r="F106" t="s">
        <v>2735</v>
      </c>
      <c r="G106">
        <v>365</v>
      </c>
      <c r="H106">
        <v>426624.902591074</v>
      </c>
      <c r="I106">
        <v>1</v>
      </c>
      <c r="J106">
        <v>1</v>
      </c>
      <c r="K106">
        <v>8.1918057651330603E-2</v>
      </c>
    </row>
    <row r="107" spans="1:11">
      <c r="A107" t="s">
        <v>2856</v>
      </c>
      <c r="B107">
        <v>2017</v>
      </c>
      <c r="C107" t="s">
        <v>177</v>
      </c>
      <c r="D107">
        <v>10</v>
      </c>
      <c r="E107" t="s">
        <v>187</v>
      </c>
      <c r="F107" t="s">
        <v>2735</v>
      </c>
      <c r="G107">
        <v>1025</v>
      </c>
      <c r="H107">
        <v>927798.67566524597</v>
      </c>
      <c r="I107">
        <v>1</v>
      </c>
      <c r="J107">
        <v>1</v>
      </c>
      <c r="K107">
        <v>3.48484443822746E-2</v>
      </c>
    </row>
    <row r="108" spans="1:11">
      <c r="A108" t="s">
        <v>2857</v>
      </c>
      <c r="B108">
        <v>2017</v>
      </c>
      <c r="C108" t="s">
        <v>177</v>
      </c>
      <c r="D108">
        <v>11</v>
      </c>
      <c r="E108" t="s">
        <v>178</v>
      </c>
      <c r="F108" t="s">
        <v>2735</v>
      </c>
      <c r="G108">
        <v>362</v>
      </c>
      <c r="H108">
        <v>402186.408870788</v>
      </c>
      <c r="I108">
        <v>1</v>
      </c>
      <c r="J108">
        <v>1</v>
      </c>
      <c r="K108">
        <v>7.7225518783272606E-2</v>
      </c>
    </row>
    <row r="109" spans="1:11">
      <c r="A109" t="s">
        <v>2858</v>
      </c>
      <c r="B109">
        <v>2017</v>
      </c>
      <c r="C109" t="s">
        <v>177</v>
      </c>
      <c r="D109">
        <v>11</v>
      </c>
      <c r="E109" t="s">
        <v>187</v>
      </c>
      <c r="F109" t="s">
        <v>2735</v>
      </c>
      <c r="G109">
        <v>894</v>
      </c>
      <c r="H109">
        <v>794751.95345105499</v>
      </c>
      <c r="I109">
        <v>1</v>
      </c>
      <c r="J109">
        <v>1</v>
      </c>
      <c r="K109">
        <v>2.9851162729548901E-2</v>
      </c>
    </row>
    <row r="110" spans="1:11">
      <c r="A110" t="s">
        <v>2859</v>
      </c>
      <c r="B110">
        <v>2017</v>
      </c>
      <c r="C110" t="s">
        <v>177</v>
      </c>
      <c r="D110">
        <v>12</v>
      </c>
      <c r="E110" t="s">
        <v>178</v>
      </c>
      <c r="F110" t="s">
        <v>2735</v>
      </c>
      <c r="G110">
        <v>61</v>
      </c>
      <c r="H110">
        <v>65112.810424636104</v>
      </c>
      <c r="I110">
        <v>1</v>
      </c>
      <c r="J110">
        <v>1</v>
      </c>
      <c r="K110">
        <v>1.2502586993423E-2</v>
      </c>
    </row>
    <row r="111" spans="1:11">
      <c r="A111" t="s">
        <v>2860</v>
      </c>
      <c r="B111">
        <v>2017</v>
      </c>
      <c r="C111" t="s">
        <v>177</v>
      </c>
      <c r="D111">
        <v>12</v>
      </c>
      <c r="E111" t="s">
        <v>187</v>
      </c>
      <c r="F111" t="s">
        <v>2735</v>
      </c>
      <c r="G111">
        <v>309</v>
      </c>
      <c r="H111">
        <v>269165.32558813097</v>
      </c>
      <c r="I111">
        <v>1</v>
      </c>
      <c r="J111">
        <v>1</v>
      </c>
      <c r="K111">
        <v>1.0109944241588001E-2</v>
      </c>
    </row>
    <row r="112" spans="1:11">
      <c r="A112" t="s">
        <v>2861</v>
      </c>
      <c r="B112">
        <v>2017</v>
      </c>
      <c r="C112" t="s">
        <v>177</v>
      </c>
      <c r="D112">
        <v>13</v>
      </c>
      <c r="E112" t="s">
        <v>178</v>
      </c>
      <c r="F112" t="s">
        <v>2735</v>
      </c>
      <c r="G112">
        <v>577</v>
      </c>
      <c r="H112">
        <v>685106.44065971498</v>
      </c>
      <c r="I112">
        <v>1</v>
      </c>
      <c r="J112">
        <v>1</v>
      </c>
      <c r="K112">
        <v>0.13155019447389099</v>
      </c>
    </row>
    <row r="113" spans="1:11">
      <c r="A113" t="s">
        <v>2862</v>
      </c>
      <c r="B113">
        <v>2017</v>
      </c>
      <c r="C113" t="s">
        <v>177</v>
      </c>
      <c r="D113">
        <v>13</v>
      </c>
      <c r="E113" t="s">
        <v>187</v>
      </c>
      <c r="F113" t="s">
        <v>2735</v>
      </c>
      <c r="G113">
        <v>1903</v>
      </c>
      <c r="H113">
        <v>1653134.68190519</v>
      </c>
      <c r="I113">
        <v>1</v>
      </c>
      <c r="J113">
        <v>1</v>
      </c>
      <c r="K113">
        <v>6.2092319734640397E-2</v>
      </c>
    </row>
    <row r="114" spans="1:11">
      <c r="A114" t="s">
        <v>2863</v>
      </c>
      <c r="B114">
        <v>2017</v>
      </c>
      <c r="C114" t="s">
        <v>177</v>
      </c>
      <c r="D114">
        <v>14</v>
      </c>
      <c r="E114" t="s">
        <v>178</v>
      </c>
      <c r="F114" t="s">
        <v>2735</v>
      </c>
      <c r="G114">
        <v>277</v>
      </c>
      <c r="H114">
        <v>309500.27775418898</v>
      </c>
      <c r="I114">
        <v>1</v>
      </c>
      <c r="J114">
        <v>1</v>
      </c>
      <c r="K114">
        <v>5.9428461494364003E-2</v>
      </c>
    </row>
    <row r="115" spans="1:11">
      <c r="A115" t="s">
        <v>2864</v>
      </c>
      <c r="B115">
        <v>2017</v>
      </c>
      <c r="C115" t="s">
        <v>177</v>
      </c>
      <c r="D115">
        <v>14</v>
      </c>
      <c r="E115" t="s">
        <v>187</v>
      </c>
      <c r="F115" t="s">
        <v>2735</v>
      </c>
      <c r="G115">
        <v>1448</v>
      </c>
      <c r="H115">
        <v>1282230.12093457</v>
      </c>
      <c r="I115">
        <v>1</v>
      </c>
      <c r="J115">
        <v>1</v>
      </c>
      <c r="K115">
        <v>4.8161014050410102E-2</v>
      </c>
    </row>
    <row r="116" spans="1:11">
      <c r="A116" t="s">
        <v>2865</v>
      </c>
      <c r="B116">
        <v>2017</v>
      </c>
      <c r="C116" t="s">
        <v>177</v>
      </c>
      <c r="D116">
        <v>15</v>
      </c>
      <c r="E116" t="s">
        <v>178</v>
      </c>
      <c r="F116" t="s">
        <v>2735</v>
      </c>
      <c r="G116">
        <v>303</v>
      </c>
      <c r="H116">
        <v>335900.88472430198</v>
      </c>
      <c r="I116">
        <v>1</v>
      </c>
      <c r="J116">
        <v>1</v>
      </c>
      <c r="K116">
        <v>6.4497754052470505E-2</v>
      </c>
    </row>
    <row r="117" spans="1:11">
      <c r="A117" t="s">
        <v>2866</v>
      </c>
      <c r="B117">
        <v>2017</v>
      </c>
      <c r="C117" t="s">
        <v>177</v>
      </c>
      <c r="D117">
        <v>15</v>
      </c>
      <c r="E117" t="s">
        <v>187</v>
      </c>
      <c r="F117" t="s">
        <v>2735</v>
      </c>
      <c r="G117">
        <v>1947</v>
      </c>
      <c r="H117">
        <v>1673909.65508717</v>
      </c>
      <c r="I117">
        <v>1</v>
      </c>
      <c r="J117">
        <v>1</v>
      </c>
      <c r="K117">
        <v>6.2872635029826901E-2</v>
      </c>
    </row>
    <row r="118" spans="1:11">
      <c r="A118" t="s">
        <v>2867</v>
      </c>
      <c r="B118">
        <v>2017</v>
      </c>
      <c r="C118" t="s">
        <v>177</v>
      </c>
      <c r="D118">
        <v>16</v>
      </c>
      <c r="E118" t="s">
        <v>178</v>
      </c>
      <c r="F118" t="s">
        <v>2735</v>
      </c>
      <c r="G118">
        <v>432</v>
      </c>
      <c r="H118">
        <v>470995.73439277802</v>
      </c>
      <c r="I118">
        <v>1</v>
      </c>
      <c r="J118">
        <v>1</v>
      </c>
      <c r="K118">
        <v>9.0437889324291906E-2</v>
      </c>
    </row>
    <row r="119" spans="1:11">
      <c r="A119" t="s">
        <v>2868</v>
      </c>
      <c r="B119">
        <v>2017</v>
      </c>
      <c r="C119" t="s">
        <v>177</v>
      </c>
      <c r="D119">
        <v>16</v>
      </c>
      <c r="E119" t="s">
        <v>187</v>
      </c>
      <c r="F119" t="s">
        <v>2735</v>
      </c>
      <c r="G119">
        <v>3404</v>
      </c>
      <c r="H119">
        <v>2874721.4628609698</v>
      </c>
      <c r="I119">
        <v>1</v>
      </c>
      <c r="J119">
        <v>1</v>
      </c>
      <c r="K119">
        <v>0.107975548619113</v>
      </c>
    </row>
    <row r="120" spans="1:11">
      <c r="A120" t="s">
        <v>2869</v>
      </c>
      <c r="B120">
        <v>2017</v>
      </c>
      <c r="C120" t="s">
        <v>177</v>
      </c>
      <c r="D120">
        <v>17</v>
      </c>
      <c r="E120" t="s">
        <v>178</v>
      </c>
      <c r="F120" t="s">
        <v>2735</v>
      </c>
      <c r="G120">
        <v>520</v>
      </c>
      <c r="H120">
        <v>554475.99953968497</v>
      </c>
      <c r="I120">
        <v>1</v>
      </c>
      <c r="J120">
        <v>1</v>
      </c>
      <c r="K120">
        <v>0.106467289229265</v>
      </c>
    </row>
    <row r="121" spans="1:11">
      <c r="A121" t="s">
        <v>2870</v>
      </c>
      <c r="B121">
        <v>2017</v>
      </c>
      <c r="C121" t="s">
        <v>177</v>
      </c>
      <c r="D121">
        <v>17</v>
      </c>
      <c r="E121" t="s">
        <v>187</v>
      </c>
      <c r="F121" t="s">
        <v>2735</v>
      </c>
      <c r="G121">
        <v>4280</v>
      </c>
      <c r="H121">
        <v>3633881.2059981399</v>
      </c>
      <c r="I121">
        <v>1</v>
      </c>
      <c r="J121">
        <v>1</v>
      </c>
      <c r="K121">
        <v>0.13648985541849301</v>
      </c>
    </row>
    <row r="122" spans="1:11">
      <c r="A122" t="s">
        <v>2871</v>
      </c>
      <c r="B122">
        <v>2017</v>
      </c>
      <c r="C122" t="s">
        <v>177</v>
      </c>
      <c r="D122">
        <v>18</v>
      </c>
      <c r="E122" t="s">
        <v>178</v>
      </c>
      <c r="F122" t="s">
        <v>2735</v>
      </c>
      <c r="G122">
        <v>290</v>
      </c>
      <c r="H122">
        <v>324539.35081282601</v>
      </c>
      <c r="I122">
        <v>1</v>
      </c>
      <c r="J122">
        <v>1</v>
      </c>
      <c r="K122">
        <v>6.2316177720861197E-2</v>
      </c>
    </row>
    <row r="123" spans="1:11">
      <c r="A123" t="s">
        <v>2872</v>
      </c>
      <c r="B123">
        <v>2017</v>
      </c>
      <c r="C123" t="s">
        <v>177</v>
      </c>
      <c r="D123">
        <v>18</v>
      </c>
      <c r="E123" t="s">
        <v>187</v>
      </c>
      <c r="F123" t="s">
        <v>2735</v>
      </c>
      <c r="G123">
        <v>1673</v>
      </c>
      <c r="H123">
        <v>1471138.5736888601</v>
      </c>
      <c r="I123">
        <v>1</v>
      </c>
      <c r="J123">
        <v>1</v>
      </c>
      <c r="K123">
        <v>5.5256481937803997E-2</v>
      </c>
    </row>
    <row r="124" spans="1:11">
      <c r="A124" t="s">
        <v>2873</v>
      </c>
      <c r="B124">
        <v>2017</v>
      </c>
      <c r="C124" t="s">
        <v>177</v>
      </c>
      <c r="D124">
        <v>20</v>
      </c>
      <c r="E124" t="s">
        <v>178</v>
      </c>
      <c r="F124" t="s">
        <v>2735</v>
      </c>
      <c r="G124">
        <v>15</v>
      </c>
      <c r="H124">
        <v>15695.6409352722</v>
      </c>
      <c r="I124">
        <v>1</v>
      </c>
      <c r="J124">
        <v>1</v>
      </c>
      <c r="K124">
        <v>3.01378661020786E-3</v>
      </c>
    </row>
    <row r="125" spans="1:11">
      <c r="A125" t="s">
        <v>2874</v>
      </c>
      <c r="B125">
        <v>2017</v>
      </c>
      <c r="C125" t="s">
        <v>177</v>
      </c>
      <c r="D125">
        <v>20</v>
      </c>
      <c r="E125" t="s">
        <v>187</v>
      </c>
      <c r="F125" t="s">
        <v>2735</v>
      </c>
      <c r="G125">
        <v>61</v>
      </c>
      <c r="H125">
        <v>51163.343379825703</v>
      </c>
      <c r="I125">
        <v>1</v>
      </c>
      <c r="J125">
        <v>1</v>
      </c>
      <c r="K125">
        <v>1.92171316142984E-3</v>
      </c>
    </row>
    <row r="126" spans="1:11">
      <c r="A126" t="s">
        <v>2875</v>
      </c>
      <c r="B126">
        <v>2017</v>
      </c>
      <c r="C126" t="s">
        <v>177</v>
      </c>
      <c r="D126">
        <v>21</v>
      </c>
      <c r="E126" t="s">
        <v>178</v>
      </c>
      <c r="F126" t="s">
        <v>2735</v>
      </c>
      <c r="G126">
        <v>16</v>
      </c>
      <c r="H126">
        <v>16557.149073977798</v>
      </c>
      <c r="I126">
        <v>1</v>
      </c>
      <c r="J126">
        <v>1</v>
      </c>
      <c r="K126">
        <v>3.1792084431692198E-3</v>
      </c>
    </row>
    <row r="127" spans="1:11">
      <c r="A127" t="s">
        <v>2876</v>
      </c>
      <c r="B127">
        <v>2017</v>
      </c>
      <c r="C127" t="s">
        <v>177</v>
      </c>
      <c r="D127">
        <v>21</v>
      </c>
      <c r="E127" t="s">
        <v>187</v>
      </c>
      <c r="F127" t="s">
        <v>2735</v>
      </c>
      <c r="G127">
        <v>34</v>
      </c>
      <c r="H127">
        <v>29324.838433776</v>
      </c>
      <c r="I127">
        <v>1</v>
      </c>
      <c r="J127">
        <v>1</v>
      </c>
      <c r="K127">
        <v>1.1014512393498501E-3</v>
      </c>
    </row>
    <row r="128" spans="1:11">
      <c r="A128" t="s">
        <v>2877</v>
      </c>
      <c r="B128">
        <v>2018</v>
      </c>
      <c r="C128" t="s">
        <v>177</v>
      </c>
      <c r="D128">
        <v>-8</v>
      </c>
      <c r="E128" t="s">
        <v>178</v>
      </c>
      <c r="F128" t="s">
        <v>2735</v>
      </c>
      <c r="G128">
        <v>5</v>
      </c>
      <c r="H128">
        <v>6772.4752576359297</v>
      </c>
      <c r="I128">
        <v>1</v>
      </c>
      <c r="J128">
        <v>1</v>
      </c>
      <c r="K128">
        <v>1.29033593585581E-3</v>
      </c>
    </row>
    <row r="129" spans="1:11">
      <c r="A129" t="s">
        <v>2878</v>
      </c>
      <c r="B129">
        <v>2018</v>
      </c>
      <c r="C129" t="s">
        <v>177</v>
      </c>
      <c r="D129">
        <v>-8</v>
      </c>
      <c r="E129" t="s">
        <v>187</v>
      </c>
      <c r="F129" t="s">
        <v>2735</v>
      </c>
      <c r="G129">
        <v>204</v>
      </c>
      <c r="H129">
        <v>115474.83705289201</v>
      </c>
      <c r="I129">
        <v>1</v>
      </c>
      <c r="J129">
        <v>1</v>
      </c>
      <c r="K129">
        <v>4.2885169361986403E-3</v>
      </c>
    </row>
    <row r="130" spans="1:11">
      <c r="A130" t="s">
        <v>2879</v>
      </c>
      <c r="B130">
        <v>2018</v>
      </c>
      <c r="C130" t="s">
        <v>177</v>
      </c>
      <c r="D130">
        <v>1</v>
      </c>
      <c r="E130" t="s">
        <v>178</v>
      </c>
      <c r="F130" t="s">
        <v>2735</v>
      </c>
      <c r="G130">
        <v>2</v>
      </c>
      <c r="H130">
        <v>1716.4008149127001</v>
      </c>
      <c r="I130">
        <v>1</v>
      </c>
      <c r="J130">
        <v>1</v>
      </c>
      <c r="K130">
        <v>3.2701982178775097E-4</v>
      </c>
    </row>
    <row r="131" spans="1:11">
      <c r="A131" t="s">
        <v>2880</v>
      </c>
      <c r="B131">
        <v>2018</v>
      </c>
      <c r="C131" t="s">
        <v>177</v>
      </c>
      <c r="D131">
        <v>1</v>
      </c>
      <c r="E131" t="s">
        <v>187</v>
      </c>
      <c r="F131" t="s">
        <v>2735</v>
      </c>
      <c r="G131">
        <v>412</v>
      </c>
      <c r="H131">
        <v>349580.35621362901</v>
      </c>
      <c r="I131">
        <v>1</v>
      </c>
      <c r="J131">
        <v>1</v>
      </c>
      <c r="K131">
        <v>1.2982752922161099E-2</v>
      </c>
    </row>
    <row r="132" spans="1:11">
      <c r="A132" t="s">
        <v>2881</v>
      </c>
      <c r="B132">
        <v>2018</v>
      </c>
      <c r="C132" t="s">
        <v>177</v>
      </c>
      <c r="D132">
        <v>2</v>
      </c>
      <c r="E132" t="s">
        <v>178</v>
      </c>
      <c r="F132" t="s">
        <v>2735</v>
      </c>
      <c r="G132">
        <v>13</v>
      </c>
      <c r="H132">
        <v>21632.858801367602</v>
      </c>
      <c r="I132">
        <v>1</v>
      </c>
      <c r="J132">
        <v>1</v>
      </c>
      <c r="K132">
        <v>4.1216326446120097E-3</v>
      </c>
    </row>
    <row r="133" spans="1:11">
      <c r="A133" t="s">
        <v>2882</v>
      </c>
      <c r="B133">
        <v>2018</v>
      </c>
      <c r="C133" t="s">
        <v>177</v>
      </c>
      <c r="D133">
        <v>2</v>
      </c>
      <c r="E133" t="s">
        <v>187</v>
      </c>
      <c r="F133" t="s">
        <v>2735</v>
      </c>
      <c r="G133">
        <v>129</v>
      </c>
      <c r="H133">
        <v>113898.811827051</v>
      </c>
      <c r="I133">
        <v>1</v>
      </c>
      <c r="J133">
        <v>1</v>
      </c>
      <c r="K133">
        <v>4.2299863416085997E-3</v>
      </c>
    </row>
    <row r="134" spans="1:11">
      <c r="A134" t="s">
        <v>2883</v>
      </c>
      <c r="B134">
        <v>2018</v>
      </c>
      <c r="C134" t="s">
        <v>177</v>
      </c>
      <c r="D134">
        <v>3</v>
      </c>
      <c r="E134" t="s">
        <v>178</v>
      </c>
      <c r="F134" t="s">
        <v>2735</v>
      </c>
      <c r="G134">
        <v>137</v>
      </c>
      <c r="H134">
        <v>157163.85095584899</v>
      </c>
      <c r="I134">
        <v>1</v>
      </c>
      <c r="J134">
        <v>1</v>
      </c>
      <c r="K134">
        <v>2.9943876794111601E-2</v>
      </c>
    </row>
    <row r="135" spans="1:11">
      <c r="A135" t="s">
        <v>2884</v>
      </c>
      <c r="B135">
        <v>2018</v>
      </c>
      <c r="C135" t="s">
        <v>177</v>
      </c>
      <c r="D135">
        <v>3</v>
      </c>
      <c r="E135" t="s">
        <v>187</v>
      </c>
      <c r="F135" t="s">
        <v>2735</v>
      </c>
      <c r="G135">
        <v>3022</v>
      </c>
      <c r="H135">
        <v>2661699.1681327499</v>
      </c>
      <c r="I135">
        <v>1</v>
      </c>
      <c r="J135">
        <v>1</v>
      </c>
      <c r="K135">
        <v>9.8850470396202303E-2</v>
      </c>
    </row>
    <row r="136" spans="1:11">
      <c r="A136" t="s">
        <v>2885</v>
      </c>
      <c r="B136">
        <v>2018</v>
      </c>
      <c r="C136" t="s">
        <v>177</v>
      </c>
      <c r="D136">
        <v>4</v>
      </c>
      <c r="E136" t="s">
        <v>178</v>
      </c>
      <c r="F136" t="s">
        <v>2735</v>
      </c>
      <c r="G136">
        <v>9</v>
      </c>
      <c r="H136">
        <v>9722.8220992454608</v>
      </c>
      <c r="I136">
        <v>1</v>
      </c>
      <c r="J136">
        <v>1</v>
      </c>
      <c r="K136">
        <v>1.85245516230484E-3</v>
      </c>
    </row>
    <row r="137" spans="1:11">
      <c r="A137" t="s">
        <v>2886</v>
      </c>
      <c r="B137">
        <v>2018</v>
      </c>
      <c r="C137" t="s">
        <v>177</v>
      </c>
      <c r="D137">
        <v>4</v>
      </c>
      <c r="E137" t="s">
        <v>187</v>
      </c>
      <c r="F137" t="s">
        <v>2735</v>
      </c>
      <c r="G137">
        <v>211</v>
      </c>
      <c r="H137">
        <v>188212.322315489</v>
      </c>
      <c r="I137">
        <v>1</v>
      </c>
      <c r="J137">
        <v>1</v>
      </c>
      <c r="K137">
        <v>6.9898494983937397E-3</v>
      </c>
    </row>
    <row r="138" spans="1:11">
      <c r="A138" t="s">
        <v>2887</v>
      </c>
      <c r="B138">
        <v>2018</v>
      </c>
      <c r="C138" t="s">
        <v>177</v>
      </c>
      <c r="D138">
        <v>5</v>
      </c>
      <c r="E138" t="s">
        <v>178</v>
      </c>
      <c r="F138" t="s">
        <v>2735</v>
      </c>
      <c r="G138">
        <v>13</v>
      </c>
      <c r="H138">
        <v>16579.371247589199</v>
      </c>
      <c r="I138">
        <v>1</v>
      </c>
      <c r="J138">
        <v>1</v>
      </c>
      <c r="K138">
        <v>3.1588094014132601E-3</v>
      </c>
    </row>
    <row r="139" spans="1:11">
      <c r="A139" t="s">
        <v>2888</v>
      </c>
      <c r="B139">
        <v>2018</v>
      </c>
      <c r="C139" t="s">
        <v>177</v>
      </c>
      <c r="D139">
        <v>5</v>
      </c>
      <c r="E139" t="s">
        <v>187</v>
      </c>
      <c r="F139" t="s">
        <v>2735</v>
      </c>
      <c r="G139">
        <v>233</v>
      </c>
      <c r="H139">
        <v>212932.897768002</v>
      </c>
      <c r="I139">
        <v>1</v>
      </c>
      <c r="J139">
        <v>1</v>
      </c>
      <c r="K139">
        <v>7.90792489218815E-3</v>
      </c>
    </row>
    <row r="140" spans="1:11">
      <c r="A140" t="s">
        <v>2889</v>
      </c>
      <c r="B140">
        <v>2018</v>
      </c>
      <c r="C140" t="s">
        <v>177</v>
      </c>
      <c r="D140">
        <v>6</v>
      </c>
      <c r="E140" t="s">
        <v>178</v>
      </c>
      <c r="F140" t="s">
        <v>2735</v>
      </c>
      <c r="G140">
        <v>302</v>
      </c>
      <c r="H140">
        <v>363347.95397226798</v>
      </c>
      <c r="I140">
        <v>1</v>
      </c>
      <c r="J140">
        <v>1</v>
      </c>
      <c r="K140">
        <v>6.9227410126229197E-2</v>
      </c>
    </row>
    <row r="141" spans="1:11">
      <c r="A141" t="s">
        <v>2890</v>
      </c>
      <c r="B141">
        <v>2018</v>
      </c>
      <c r="C141" t="s">
        <v>177</v>
      </c>
      <c r="D141">
        <v>6</v>
      </c>
      <c r="E141" t="s">
        <v>187</v>
      </c>
      <c r="F141" t="s">
        <v>2735</v>
      </c>
      <c r="G141">
        <v>2119</v>
      </c>
      <c r="H141">
        <v>1914045.9556185899</v>
      </c>
      <c r="I141">
        <v>1</v>
      </c>
      <c r="J141">
        <v>1</v>
      </c>
      <c r="K141">
        <v>7.1084044860553405E-2</v>
      </c>
    </row>
    <row r="142" spans="1:11">
      <c r="A142" t="s">
        <v>2891</v>
      </c>
      <c r="B142">
        <v>2018</v>
      </c>
      <c r="C142" t="s">
        <v>177</v>
      </c>
      <c r="D142">
        <v>7</v>
      </c>
      <c r="E142" t="s">
        <v>178</v>
      </c>
      <c r="F142" t="s">
        <v>2735</v>
      </c>
      <c r="G142">
        <v>376</v>
      </c>
      <c r="H142">
        <v>444430.10761539702</v>
      </c>
      <c r="I142">
        <v>1</v>
      </c>
      <c r="J142">
        <v>1</v>
      </c>
      <c r="K142">
        <v>8.4675708218473894E-2</v>
      </c>
    </row>
    <row r="143" spans="1:11">
      <c r="A143" t="s">
        <v>2892</v>
      </c>
      <c r="B143">
        <v>2018</v>
      </c>
      <c r="C143" t="s">
        <v>177</v>
      </c>
      <c r="D143">
        <v>7</v>
      </c>
      <c r="E143" t="s">
        <v>187</v>
      </c>
      <c r="F143" t="s">
        <v>2735</v>
      </c>
      <c r="G143">
        <v>4119</v>
      </c>
      <c r="H143">
        <v>3722650.00523675</v>
      </c>
      <c r="I143">
        <v>1</v>
      </c>
      <c r="J143">
        <v>1</v>
      </c>
      <c r="K143">
        <v>0.13825217685897601</v>
      </c>
    </row>
    <row r="144" spans="1:11">
      <c r="A144" t="s">
        <v>2893</v>
      </c>
      <c r="B144">
        <v>2018</v>
      </c>
      <c r="C144" t="s">
        <v>177</v>
      </c>
      <c r="D144">
        <v>8</v>
      </c>
      <c r="E144" t="s">
        <v>178</v>
      </c>
      <c r="F144" t="s">
        <v>2735</v>
      </c>
      <c r="G144">
        <v>249</v>
      </c>
      <c r="H144">
        <v>281893.28832107998</v>
      </c>
      <c r="I144">
        <v>1</v>
      </c>
      <c r="J144">
        <v>1</v>
      </c>
      <c r="K144">
        <v>5.3708138628803699E-2</v>
      </c>
    </row>
    <row r="145" spans="1:11">
      <c r="A145" t="s">
        <v>2894</v>
      </c>
      <c r="B145">
        <v>2018</v>
      </c>
      <c r="C145" t="s">
        <v>177</v>
      </c>
      <c r="D145">
        <v>8</v>
      </c>
      <c r="E145" t="s">
        <v>187</v>
      </c>
      <c r="F145" t="s">
        <v>2735</v>
      </c>
      <c r="G145">
        <v>1525</v>
      </c>
      <c r="H145">
        <v>1357887.3972506199</v>
      </c>
      <c r="I145">
        <v>1</v>
      </c>
      <c r="J145">
        <v>1</v>
      </c>
      <c r="K145">
        <v>5.0429368416365E-2</v>
      </c>
    </row>
    <row r="146" spans="1:11">
      <c r="A146" t="s">
        <v>2895</v>
      </c>
      <c r="B146">
        <v>2018</v>
      </c>
      <c r="C146" t="s">
        <v>177</v>
      </c>
      <c r="D146">
        <v>9</v>
      </c>
      <c r="E146" t="s">
        <v>178</v>
      </c>
      <c r="F146" t="s">
        <v>2735</v>
      </c>
      <c r="G146">
        <v>180</v>
      </c>
      <c r="H146">
        <v>238963.86628117599</v>
      </c>
      <c r="I146">
        <v>1</v>
      </c>
      <c r="J146">
        <v>1</v>
      </c>
      <c r="K146">
        <v>4.5528946552590099E-2</v>
      </c>
    </row>
    <row r="147" spans="1:11">
      <c r="A147" t="s">
        <v>2896</v>
      </c>
      <c r="B147">
        <v>2018</v>
      </c>
      <c r="C147" t="s">
        <v>177</v>
      </c>
      <c r="D147">
        <v>9</v>
      </c>
      <c r="E147" t="s">
        <v>187</v>
      </c>
      <c r="F147" t="s">
        <v>2735</v>
      </c>
      <c r="G147">
        <v>1566</v>
      </c>
      <c r="H147">
        <v>1450091.19730109</v>
      </c>
      <c r="I147">
        <v>1</v>
      </c>
      <c r="J147">
        <v>1</v>
      </c>
      <c r="K147">
        <v>5.3853643073857697E-2</v>
      </c>
    </row>
    <row r="148" spans="1:11">
      <c r="A148" t="s">
        <v>2897</v>
      </c>
      <c r="B148">
        <v>2018</v>
      </c>
      <c r="C148" t="s">
        <v>177</v>
      </c>
      <c r="D148">
        <v>10</v>
      </c>
      <c r="E148" t="s">
        <v>178</v>
      </c>
      <c r="F148" t="s">
        <v>2735</v>
      </c>
      <c r="G148">
        <v>358</v>
      </c>
      <c r="H148">
        <v>447746.49924270401</v>
      </c>
      <c r="I148">
        <v>1</v>
      </c>
      <c r="J148">
        <v>1</v>
      </c>
      <c r="K148">
        <v>8.5307568672930406E-2</v>
      </c>
    </row>
    <row r="149" spans="1:11">
      <c r="A149" t="s">
        <v>2898</v>
      </c>
      <c r="B149">
        <v>2018</v>
      </c>
      <c r="C149" t="s">
        <v>177</v>
      </c>
      <c r="D149">
        <v>10</v>
      </c>
      <c r="E149" t="s">
        <v>187</v>
      </c>
      <c r="F149" t="s">
        <v>2735</v>
      </c>
      <c r="G149">
        <v>959</v>
      </c>
      <c r="H149">
        <v>885469.40876771405</v>
      </c>
      <c r="I149">
        <v>1</v>
      </c>
      <c r="J149">
        <v>1</v>
      </c>
      <c r="K149">
        <v>3.2884658276216699E-2</v>
      </c>
    </row>
    <row r="150" spans="1:11">
      <c r="A150" t="s">
        <v>2899</v>
      </c>
      <c r="B150">
        <v>2018</v>
      </c>
      <c r="C150" t="s">
        <v>177</v>
      </c>
      <c r="D150">
        <v>11</v>
      </c>
      <c r="E150" t="s">
        <v>178</v>
      </c>
      <c r="F150" t="s">
        <v>2735</v>
      </c>
      <c r="G150">
        <v>373</v>
      </c>
      <c r="H150">
        <v>447561.53668314702</v>
      </c>
      <c r="I150">
        <v>1</v>
      </c>
      <c r="J150">
        <v>1</v>
      </c>
      <c r="K150">
        <v>8.52723284057747E-2</v>
      </c>
    </row>
    <row r="151" spans="1:11">
      <c r="A151" t="s">
        <v>2900</v>
      </c>
      <c r="B151">
        <v>2018</v>
      </c>
      <c r="C151" t="s">
        <v>177</v>
      </c>
      <c r="D151">
        <v>11</v>
      </c>
      <c r="E151" t="s">
        <v>187</v>
      </c>
      <c r="F151" t="s">
        <v>2735</v>
      </c>
      <c r="G151">
        <v>932</v>
      </c>
      <c r="H151">
        <v>832031.27574899897</v>
      </c>
      <c r="I151">
        <v>1</v>
      </c>
      <c r="J151">
        <v>1</v>
      </c>
      <c r="K151">
        <v>3.0900067136377E-2</v>
      </c>
    </row>
    <row r="152" spans="1:11">
      <c r="A152" t="s">
        <v>2901</v>
      </c>
      <c r="B152">
        <v>2018</v>
      </c>
      <c r="C152" t="s">
        <v>177</v>
      </c>
      <c r="D152">
        <v>12</v>
      </c>
      <c r="E152" t="s">
        <v>178</v>
      </c>
      <c r="F152" t="s">
        <v>2735</v>
      </c>
      <c r="G152">
        <v>56</v>
      </c>
      <c r="H152">
        <v>67156.930452963104</v>
      </c>
      <c r="I152">
        <v>1</v>
      </c>
      <c r="J152">
        <v>1</v>
      </c>
      <c r="K152">
        <v>1.2795174202744401E-2</v>
      </c>
    </row>
    <row r="153" spans="1:11">
      <c r="A153" t="s">
        <v>2902</v>
      </c>
      <c r="B153">
        <v>2018</v>
      </c>
      <c r="C153" t="s">
        <v>177</v>
      </c>
      <c r="D153">
        <v>12</v>
      </c>
      <c r="E153" t="s">
        <v>187</v>
      </c>
      <c r="F153" t="s">
        <v>2735</v>
      </c>
      <c r="G153">
        <v>329</v>
      </c>
      <c r="H153">
        <v>276794.80597624602</v>
      </c>
      <c r="I153">
        <v>1</v>
      </c>
      <c r="J153">
        <v>1</v>
      </c>
      <c r="K153">
        <v>1.0279635317755401E-2</v>
      </c>
    </row>
    <row r="154" spans="1:11">
      <c r="A154" t="s">
        <v>2903</v>
      </c>
      <c r="B154">
        <v>2018</v>
      </c>
      <c r="C154" t="s">
        <v>177</v>
      </c>
      <c r="D154">
        <v>13</v>
      </c>
      <c r="E154" t="s">
        <v>178</v>
      </c>
      <c r="F154" t="s">
        <v>2735</v>
      </c>
      <c r="G154">
        <v>584</v>
      </c>
      <c r="H154">
        <v>717877.203531518</v>
      </c>
      <c r="I154">
        <v>1</v>
      </c>
      <c r="J154">
        <v>1</v>
      </c>
      <c r="K154">
        <v>0.13677462345897801</v>
      </c>
    </row>
    <row r="155" spans="1:11">
      <c r="A155" t="s">
        <v>2904</v>
      </c>
      <c r="B155">
        <v>2018</v>
      </c>
      <c r="C155" t="s">
        <v>177</v>
      </c>
      <c r="D155">
        <v>13</v>
      </c>
      <c r="E155" t="s">
        <v>187</v>
      </c>
      <c r="F155" t="s">
        <v>2735</v>
      </c>
      <c r="G155">
        <v>2011</v>
      </c>
      <c r="H155">
        <v>1785040.82816376</v>
      </c>
      <c r="I155">
        <v>1</v>
      </c>
      <c r="J155">
        <v>1</v>
      </c>
      <c r="K155">
        <v>6.6293038542067695E-2</v>
      </c>
    </row>
    <row r="156" spans="1:11">
      <c r="A156" t="s">
        <v>2905</v>
      </c>
      <c r="B156">
        <v>2018</v>
      </c>
      <c r="C156" t="s">
        <v>177</v>
      </c>
      <c r="D156">
        <v>14</v>
      </c>
      <c r="E156" t="s">
        <v>178</v>
      </c>
      <c r="F156" t="s">
        <v>2735</v>
      </c>
      <c r="G156">
        <v>232</v>
      </c>
      <c r="H156">
        <v>286118.97141250398</v>
      </c>
      <c r="I156">
        <v>1</v>
      </c>
      <c r="J156">
        <v>1</v>
      </c>
      <c r="K156">
        <v>5.4513243193823002E-2</v>
      </c>
    </row>
    <row r="157" spans="1:11">
      <c r="A157" t="s">
        <v>2906</v>
      </c>
      <c r="B157">
        <v>2018</v>
      </c>
      <c r="C157" t="s">
        <v>177</v>
      </c>
      <c r="D157">
        <v>14</v>
      </c>
      <c r="E157" t="s">
        <v>187</v>
      </c>
      <c r="F157" t="s">
        <v>2735</v>
      </c>
      <c r="G157">
        <v>1409</v>
      </c>
      <c r="H157">
        <v>1266003.6087428001</v>
      </c>
      <c r="I157">
        <v>1</v>
      </c>
      <c r="J157">
        <v>1</v>
      </c>
      <c r="K157">
        <v>4.7016978382011403E-2</v>
      </c>
    </row>
    <row r="158" spans="1:11">
      <c r="A158" t="s">
        <v>2907</v>
      </c>
      <c r="B158">
        <v>2018</v>
      </c>
      <c r="C158" t="s">
        <v>177</v>
      </c>
      <c r="D158">
        <v>15</v>
      </c>
      <c r="E158" t="s">
        <v>178</v>
      </c>
      <c r="F158" t="s">
        <v>2735</v>
      </c>
      <c r="G158">
        <v>293</v>
      </c>
      <c r="H158">
        <v>339414.05745445</v>
      </c>
      <c r="I158">
        <v>1</v>
      </c>
      <c r="J158">
        <v>1</v>
      </c>
      <c r="K158">
        <v>6.4667368843365103E-2</v>
      </c>
    </row>
    <row r="159" spans="1:11">
      <c r="A159" t="s">
        <v>2908</v>
      </c>
      <c r="B159">
        <v>2018</v>
      </c>
      <c r="C159" t="s">
        <v>177</v>
      </c>
      <c r="D159">
        <v>15</v>
      </c>
      <c r="E159" t="s">
        <v>187</v>
      </c>
      <c r="F159" t="s">
        <v>2735</v>
      </c>
      <c r="G159">
        <v>2038</v>
      </c>
      <c r="H159">
        <v>1747784.1483666999</v>
      </c>
      <c r="I159">
        <v>1</v>
      </c>
      <c r="J159">
        <v>1</v>
      </c>
      <c r="K159">
        <v>6.4909395954868901E-2</v>
      </c>
    </row>
    <row r="160" spans="1:11">
      <c r="A160" t="s">
        <v>2909</v>
      </c>
      <c r="B160">
        <v>2018</v>
      </c>
      <c r="C160" t="s">
        <v>177</v>
      </c>
      <c r="D160">
        <v>16</v>
      </c>
      <c r="E160" t="s">
        <v>178</v>
      </c>
      <c r="F160" t="s">
        <v>2735</v>
      </c>
      <c r="G160">
        <v>413</v>
      </c>
      <c r="H160">
        <v>484648.47004109097</v>
      </c>
      <c r="I160">
        <v>1</v>
      </c>
      <c r="J160">
        <v>1</v>
      </c>
      <c r="K160">
        <v>9.2338371623649704E-2</v>
      </c>
    </row>
    <row r="161" spans="1:11">
      <c r="A161" t="s">
        <v>2910</v>
      </c>
      <c r="B161">
        <v>2018</v>
      </c>
      <c r="C161" t="s">
        <v>177</v>
      </c>
      <c r="D161">
        <v>16</v>
      </c>
      <c r="E161" t="s">
        <v>187</v>
      </c>
      <c r="F161" t="s">
        <v>2735</v>
      </c>
      <c r="G161">
        <v>3287</v>
      </c>
      <c r="H161">
        <v>2843646.6004453599</v>
      </c>
      <c r="I161">
        <v>1</v>
      </c>
      <c r="J161">
        <v>1</v>
      </c>
      <c r="K161">
        <v>0.105607653734881</v>
      </c>
    </row>
    <row r="162" spans="1:11">
      <c r="A162" t="s">
        <v>2911</v>
      </c>
      <c r="B162">
        <v>2018</v>
      </c>
      <c r="C162" t="s">
        <v>177</v>
      </c>
      <c r="D162">
        <v>17</v>
      </c>
      <c r="E162" t="s">
        <v>178</v>
      </c>
      <c r="F162" t="s">
        <v>2735</v>
      </c>
      <c r="G162">
        <v>458</v>
      </c>
      <c r="H162">
        <v>535894.74003870995</v>
      </c>
      <c r="I162">
        <v>1</v>
      </c>
      <c r="J162">
        <v>1</v>
      </c>
      <c r="K162">
        <v>0.102102143544698</v>
      </c>
    </row>
    <row r="163" spans="1:11">
      <c r="A163" t="s">
        <v>2912</v>
      </c>
      <c r="B163">
        <v>2018</v>
      </c>
      <c r="C163" t="s">
        <v>177</v>
      </c>
      <c r="D163">
        <v>17</v>
      </c>
      <c r="E163" t="s">
        <v>187</v>
      </c>
      <c r="F163" t="s">
        <v>2735</v>
      </c>
      <c r="G163">
        <v>4306</v>
      </c>
      <c r="H163">
        <v>3691750.5507888701</v>
      </c>
      <c r="I163">
        <v>1</v>
      </c>
      <c r="J163">
        <v>1</v>
      </c>
      <c r="K163">
        <v>0.137104629591528</v>
      </c>
    </row>
    <row r="164" spans="1:11">
      <c r="A164" t="s">
        <v>2913</v>
      </c>
      <c r="B164">
        <v>2018</v>
      </c>
      <c r="C164" t="s">
        <v>177</v>
      </c>
      <c r="D164">
        <v>18</v>
      </c>
      <c r="E164" t="s">
        <v>178</v>
      </c>
      <c r="F164" t="s">
        <v>2735</v>
      </c>
      <c r="G164">
        <v>285</v>
      </c>
      <c r="H164">
        <v>340137.09291453799</v>
      </c>
      <c r="I164">
        <v>1</v>
      </c>
      <c r="J164">
        <v>1</v>
      </c>
      <c r="K164">
        <v>6.4805126251337497E-2</v>
      </c>
    </row>
    <row r="165" spans="1:11">
      <c r="A165" t="s">
        <v>2914</v>
      </c>
      <c r="B165">
        <v>2018</v>
      </c>
      <c r="C165" t="s">
        <v>177</v>
      </c>
      <c r="D165">
        <v>18</v>
      </c>
      <c r="E165" t="s">
        <v>187</v>
      </c>
      <c r="F165" t="s">
        <v>2735</v>
      </c>
      <c r="G165">
        <v>1606</v>
      </c>
      <c r="H165">
        <v>1430388.3522425699</v>
      </c>
      <c r="I165">
        <v>1</v>
      </c>
      <c r="J165">
        <v>1</v>
      </c>
      <c r="K165">
        <v>5.3121916691892097E-2</v>
      </c>
    </row>
    <row r="166" spans="1:11">
      <c r="A166" t="s">
        <v>2915</v>
      </c>
      <c r="B166">
        <v>2018</v>
      </c>
      <c r="C166" t="s">
        <v>177</v>
      </c>
      <c r="D166">
        <v>20</v>
      </c>
      <c r="E166" t="s">
        <v>178</v>
      </c>
      <c r="F166" t="s">
        <v>2735</v>
      </c>
      <c r="G166">
        <v>20</v>
      </c>
      <c r="H166">
        <v>22491.705931060202</v>
      </c>
      <c r="I166">
        <v>1</v>
      </c>
      <c r="J166">
        <v>1</v>
      </c>
      <c r="K166">
        <v>4.2852657732232102E-3</v>
      </c>
    </row>
    <row r="167" spans="1:11">
      <c r="A167" t="s">
        <v>2916</v>
      </c>
      <c r="B167">
        <v>2018</v>
      </c>
      <c r="C167" t="s">
        <v>177</v>
      </c>
      <c r="D167">
        <v>20</v>
      </c>
      <c r="E167" t="s">
        <v>187</v>
      </c>
      <c r="F167" t="s">
        <v>2735</v>
      </c>
      <c r="G167">
        <v>60</v>
      </c>
      <c r="H167">
        <v>49565.107945260497</v>
      </c>
      <c r="I167">
        <v>1</v>
      </c>
      <c r="J167">
        <v>1</v>
      </c>
      <c r="K167">
        <v>1.8407543175003799E-3</v>
      </c>
    </row>
    <row r="168" spans="1:11">
      <c r="A168" t="s">
        <v>2917</v>
      </c>
      <c r="B168">
        <v>2018</v>
      </c>
      <c r="C168" t="s">
        <v>177</v>
      </c>
      <c r="D168">
        <v>21</v>
      </c>
      <c r="E168" t="s">
        <v>178</v>
      </c>
      <c r="F168" t="s">
        <v>2735</v>
      </c>
      <c r="G168">
        <v>15</v>
      </c>
      <c r="H168">
        <v>17343.796930794499</v>
      </c>
      <c r="I168">
        <v>1</v>
      </c>
      <c r="J168">
        <v>1</v>
      </c>
      <c r="K168">
        <v>3.3044527432946201E-3</v>
      </c>
    </row>
    <row r="169" spans="1:11">
      <c r="A169" t="s">
        <v>2918</v>
      </c>
      <c r="B169">
        <v>2018</v>
      </c>
      <c r="C169" t="s">
        <v>177</v>
      </c>
      <c r="D169">
        <v>21</v>
      </c>
      <c r="E169" t="s">
        <v>187</v>
      </c>
      <c r="F169" t="s">
        <v>2735</v>
      </c>
      <c r="G169">
        <v>36</v>
      </c>
      <c r="H169">
        <v>31572.364094871798</v>
      </c>
      <c r="I169">
        <v>1</v>
      </c>
      <c r="J169">
        <v>1</v>
      </c>
      <c r="K169">
        <v>1.17253785839655E-3</v>
      </c>
    </row>
    <row r="170" spans="1:11">
      <c r="A170" t="s">
        <v>2919</v>
      </c>
      <c r="B170">
        <v>2019</v>
      </c>
      <c r="C170" t="s">
        <v>177</v>
      </c>
      <c r="D170">
        <v>-8</v>
      </c>
      <c r="E170" t="s">
        <v>178</v>
      </c>
      <c r="F170" t="s">
        <v>2735</v>
      </c>
      <c r="G170">
        <v>6</v>
      </c>
      <c r="H170">
        <v>8832.4038019790205</v>
      </c>
      <c r="I170">
        <v>1</v>
      </c>
      <c r="J170">
        <v>1</v>
      </c>
      <c r="K170">
        <v>1.6867865076959001E-3</v>
      </c>
    </row>
    <row r="171" spans="1:11">
      <c r="A171" t="s">
        <v>2920</v>
      </c>
      <c r="B171">
        <v>2019</v>
      </c>
      <c r="C171" t="s">
        <v>177</v>
      </c>
      <c r="D171">
        <v>-8</v>
      </c>
      <c r="E171" t="s">
        <v>187</v>
      </c>
      <c r="F171" t="s">
        <v>2735</v>
      </c>
      <c r="G171">
        <v>95</v>
      </c>
      <c r="H171">
        <v>43788.301867783601</v>
      </c>
      <c r="I171">
        <v>1</v>
      </c>
      <c r="J171">
        <v>1</v>
      </c>
      <c r="K171">
        <v>1.60044383859077E-3</v>
      </c>
    </row>
    <row r="172" spans="1:11">
      <c r="A172" t="s">
        <v>2921</v>
      </c>
      <c r="B172">
        <v>2019</v>
      </c>
      <c r="C172" t="s">
        <v>177</v>
      </c>
      <c r="D172">
        <v>1</v>
      </c>
      <c r="E172" t="s">
        <v>178</v>
      </c>
      <c r="F172" t="s">
        <v>2735</v>
      </c>
      <c r="G172">
        <v>4</v>
      </c>
      <c r="H172">
        <v>5699.1645039287096</v>
      </c>
      <c r="I172">
        <v>1</v>
      </c>
      <c r="J172">
        <v>1</v>
      </c>
      <c r="K172">
        <v>1.08840967939129E-3</v>
      </c>
    </row>
    <row r="173" spans="1:11">
      <c r="A173" t="s">
        <v>2922</v>
      </c>
      <c r="B173">
        <v>2019</v>
      </c>
      <c r="C173" t="s">
        <v>177</v>
      </c>
      <c r="D173">
        <v>1</v>
      </c>
      <c r="E173" t="s">
        <v>187</v>
      </c>
      <c r="F173" t="s">
        <v>2735</v>
      </c>
      <c r="G173">
        <v>427</v>
      </c>
      <c r="H173">
        <v>357086.67026760703</v>
      </c>
      <c r="I173">
        <v>1</v>
      </c>
      <c r="J173">
        <v>1</v>
      </c>
      <c r="K173">
        <v>1.3051366161635901E-2</v>
      </c>
    </row>
    <row r="174" spans="1:11">
      <c r="A174" t="s">
        <v>2923</v>
      </c>
      <c r="B174">
        <v>2019</v>
      </c>
      <c r="C174" t="s">
        <v>177</v>
      </c>
      <c r="D174">
        <v>2</v>
      </c>
      <c r="E174" t="s">
        <v>178</v>
      </c>
      <c r="F174" t="s">
        <v>2735</v>
      </c>
      <c r="G174">
        <v>5</v>
      </c>
      <c r="H174">
        <v>4882.0240225435</v>
      </c>
      <c r="I174">
        <v>1</v>
      </c>
      <c r="J174">
        <v>1</v>
      </c>
      <c r="K174">
        <v>9.3235459293974996E-4</v>
      </c>
    </row>
    <row r="175" spans="1:11">
      <c r="A175" t="s">
        <v>2924</v>
      </c>
      <c r="B175">
        <v>2019</v>
      </c>
      <c r="C175" t="s">
        <v>177</v>
      </c>
      <c r="D175">
        <v>2</v>
      </c>
      <c r="E175" t="s">
        <v>187</v>
      </c>
      <c r="F175" t="s">
        <v>2735</v>
      </c>
      <c r="G175">
        <v>116</v>
      </c>
      <c r="H175">
        <v>108964.39564638</v>
      </c>
      <c r="I175">
        <v>1</v>
      </c>
      <c r="J175">
        <v>1</v>
      </c>
      <c r="K175">
        <v>3.9826023892084702E-3</v>
      </c>
    </row>
    <row r="176" spans="1:11">
      <c r="A176" t="s">
        <v>2925</v>
      </c>
      <c r="B176">
        <v>2019</v>
      </c>
      <c r="C176" t="s">
        <v>177</v>
      </c>
      <c r="D176">
        <v>3</v>
      </c>
      <c r="E176" t="s">
        <v>178</v>
      </c>
      <c r="F176" t="s">
        <v>2735</v>
      </c>
      <c r="G176">
        <v>131</v>
      </c>
      <c r="H176">
        <v>172766.65875300099</v>
      </c>
      <c r="I176">
        <v>1</v>
      </c>
      <c r="J176">
        <v>1</v>
      </c>
      <c r="K176">
        <v>3.2994468493273199E-2</v>
      </c>
    </row>
    <row r="177" spans="1:11">
      <c r="A177" t="s">
        <v>2926</v>
      </c>
      <c r="B177">
        <v>2019</v>
      </c>
      <c r="C177" t="s">
        <v>177</v>
      </c>
      <c r="D177">
        <v>3</v>
      </c>
      <c r="E177" t="s">
        <v>187</v>
      </c>
      <c r="F177" t="s">
        <v>2735</v>
      </c>
      <c r="G177">
        <v>3042</v>
      </c>
      <c r="H177">
        <v>2825233.02825779</v>
      </c>
      <c r="I177">
        <v>1</v>
      </c>
      <c r="J177">
        <v>1</v>
      </c>
      <c r="K177">
        <v>0.10326106744927301</v>
      </c>
    </row>
    <row r="178" spans="1:11">
      <c r="A178" t="s">
        <v>2927</v>
      </c>
      <c r="B178">
        <v>2019</v>
      </c>
      <c r="C178" t="s">
        <v>177</v>
      </c>
      <c r="D178">
        <v>4</v>
      </c>
      <c r="E178" t="s">
        <v>178</v>
      </c>
      <c r="F178" t="s">
        <v>2735</v>
      </c>
      <c r="G178">
        <v>8</v>
      </c>
      <c r="H178">
        <v>10894.772692099299</v>
      </c>
      <c r="I178">
        <v>1</v>
      </c>
      <c r="J178">
        <v>1</v>
      </c>
      <c r="K178">
        <v>2.0806516542336202E-3</v>
      </c>
    </row>
    <row r="179" spans="1:11">
      <c r="A179" t="s">
        <v>2928</v>
      </c>
      <c r="B179">
        <v>2019</v>
      </c>
      <c r="C179" t="s">
        <v>177</v>
      </c>
      <c r="D179">
        <v>4</v>
      </c>
      <c r="E179" t="s">
        <v>187</v>
      </c>
      <c r="F179" t="s">
        <v>2735</v>
      </c>
      <c r="G179">
        <v>181</v>
      </c>
      <c r="H179">
        <v>171290.393342756</v>
      </c>
      <c r="I179">
        <v>1</v>
      </c>
      <c r="J179">
        <v>1</v>
      </c>
      <c r="K179">
        <v>6.2605911383126003E-3</v>
      </c>
    </row>
    <row r="180" spans="1:11">
      <c r="A180" t="s">
        <v>2929</v>
      </c>
      <c r="B180">
        <v>2019</v>
      </c>
      <c r="C180" t="s">
        <v>177</v>
      </c>
      <c r="D180">
        <v>5</v>
      </c>
      <c r="E180" t="s">
        <v>178</v>
      </c>
      <c r="F180" t="s">
        <v>2735</v>
      </c>
      <c r="G180">
        <v>15</v>
      </c>
      <c r="H180">
        <v>20915.153021952101</v>
      </c>
      <c r="I180">
        <v>1</v>
      </c>
      <c r="J180">
        <v>1</v>
      </c>
      <c r="K180">
        <v>3.9943144261496604E-3</v>
      </c>
    </row>
    <row r="181" spans="1:11">
      <c r="A181" t="s">
        <v>2930</v>
      </c>
      <c r="B181">
        <v>2019</v>
      </c>
      <c r="C181" t="s">
        <v>177</v>
      </c>
      <c r="D181">
        <v>5</v>
      </c>
      <c r="E181" t="s">
        <v>187</v>
      </c>
      <c r="F181" t="s">
        <v>2735</v>
      </c>
      <c r="G181">
        <v>237</v>
      </c>
      <c r="H181">
        <v>220952.96814326799</v>
      </c>
      <c r="I181">
        <v>1</v>
      </c>
      <c r="J181">
        <v>1</v>
      </c>
      <c r="K181">
        <v>8.0757371580880508E-3</v>
      </c>
    </row>
    <row r="182" spans="1:11">
      <c r="A182" t="s">
        <v>2931</v>
      </c>
      <c r="B182">
        <v>2019</v>
      </c>
      <c r="C182" t="s">
        <v>177</v>
      </c>
      <c r="D182">
        <v>6</v>
      </c>
      <c r="E182" t="s">
        <v>178</v>
      </c>
      <c r="F182" t="s">
        <v>2735</v>
      </c>
      <c r="G182">
        <v>238</v>
      </c>
      <c r="H182">
        <v>331686.16941220901</v>
      </c>
      <c r="I182">
        <v>1</v>
      </c>
      <c r="J182">
        <v>1</v>
      </c>
      <c r="K182">
        <v>6.33444493591305E-2</v>
      </c>
    </row>
    <row r="183" spans="1:11">
      <c r="A183" t="s">
        <v>2932</v>
      </c>
      <c r="B183">
        <v>2019</v>
      </c>
      <c r="C183" t="s">
        <v>177</v>
      </c>
      <c r="D183">
        <v>6</v>
      </c>
      <c r="E183" t="s">
        <v>187</v>
      </c>
      <c r="F183" t="s">
        <v>2735</v>
      </c>
      <c r="G183">
        <v>2095</v>
      </c>
      <c r="H183">
        <v>1967040.25386116</v>
      </c>
      <c r="I183">
        <v>1</v>
      </c>
      <c r="J183">
        <v>1</v>
      </c>
      <c r="K183">
        <v>7.1894485976134695E-2</v>
      </c>
    </row>
    <row r="184" spans="1:11">
      <c r="A184" t="s">
        <v>2933</v>
      </c>
      <c r="B184">
        <v>2019</v>
      </c>
      <c r="C184" t="s">
        <v>177</v>
      </c>
      <c r="D184">
        <v>7</v>
      </c>
      <c r="E184" t="s">
        <v>178</v>
      </c>
      <c r="F184" t="s">
        <v>2735</v>
      </c>
      <c r="G184">
        <v>271</v>
      </c>
      <c r="H184">
        <v>399724.82509952202</v>
      </c>
      <c r="I184">
        <v>1</v>
      </c>
      <c r="J184">
        <v>1</v>
      </c>
      <c r="K184">
        <v>7.6338271764466198E-2</v>
      </c>
    </row>
    <row r="185" spans="1:11">
      <c r="A185" t="s">
        <v>2934</v>
      </c>
      <c r="B185">
        <v>2019</v>
      </c>
      <c r="C185" t="s">
        <v>177</v>
      </c>
      <c r="D185">
        <v>7</v>
      </c>
      <c r="E185" t="s">
        <v>187</v>
      </c>
      <c r="F185" t="s">
        <v>2735</v>
      </c>
      <c r="G185">
        <v>3878</v>
      </c>
      <c r="H185">
        <v>3632207.9369022199</v>
      </c>
      <c r="I185">
        <v>1</v>
      </c>
      <c r="J185">
        <v>1</v>
      </c>
      <c r="K185">
        <v>0.13275565767880501</v>
      </c>
    </row>
    <row r="186" spans="1:11">
      <c r="A186" t="s">
        <v>2935</v>
      </c>
      <c r="B186">
        <v>2019</v>
      </c>
      <c r="C186" t="s">
        <v>177</v>
      </c>
      <c r="D186">
        <v>8</v>
      </c>
      <c r="E186" t="s">
        <v>178</v>
      </c>
      <c r="F186" t="s">
        <v>2735</v>
      </c>
      <c r="G186">
        <v>213</v>
      </c>
      <c r="H186">
        <v>283841.81351963902</v>
      </c>
      <c r="I186">
        <v>1</v>
      </c>
      <c r="J186">
        <v>1</v>
      </c>
      <c r="K186">
        <v>5.4207274950176701E-2</v>
      </c>
    </row>
    <row r="187" spans="1:11">
      <c r="A187" t="s">
        <v>2936</v>
      </c>
      <c r="B187">
        <v>2019</v>
      </c>
      <c r="C187" t="s">
        <v>177</v>
      </c>
      <c r="D187">
        <v>8</v>
      </c>
      <c r="E187" t="s">
        <v>187</v>
      </c>
      <c r="F187" t="s">
        <v>2735</v>
      </c>
      <c r="G187">
        <v>1415</v>
      </c>
      <c r="H187">
        <v>1324706.3614759899</v>
      </c>
      <c r="I187">
        <v>1</v>
      </c>
      <c r="J187">
        <v>1</v>
      </c>
      <c r="K187">
        <v>4.8417454976167701E-2</v>
      </c>
    </row>
    <row r="188" spans="1:11">
      <c r="A188" t="s">
        <v>2937</v>
      </c>
      <c r="B188">
        <v>2019</v>
      </c>
      <c r="C188" t="s">
        <v>177</v>
      </c>
      <c r="D188">
        <v>9</v>
      </c>
      <c r="E188" t="s">
        <v>178</v>
      </c>
      <c r="F188" t="s">
        <v>2735</v>
      </c>
      <c r="G188">
        <v>159</v>
      </c>
      <c r="H188">
        <v>245099.20550491801</v>
      </c>
      <c r="I188">
        <v>1</v>
      </c>
      <c r="J188">
        <v>1</v>
      </c>
      <c r="K188">
        <v>4.6808325588561302E-2</v>
      </c>
    </row>
    <row r="189" spans="1:11">
      <c r="A189" t="s">
        <v>2938</v>
      </c>
      <c r="B189">
        <v>2019</v>
      </c>
      <c r="C189" t="s">
        <v>177</v>
      </c>
      <c r="D189">
        <v>9</v>
      </c>
      <c r="E189" t="s">
        <v>187</v>
      </c>
      <c r="F189" t="s">
        <v>2735</v>
      </c>
      <c r="G189">
        <v>1490</v>
      </c>
      <c r="H189">
        <v>1446678.52956718</v>
      </c>
      <c r="I189">
        <v>1</v>
      </c>
      <c r="J189">
        <v>1</v>
      </c>
      <c r="K189">
        <v>5.2875485924490997E-2</v>
      </c>
    </row>
    <row r="190" spans="1:11">
      <c r="A190" t="s">
        <v>2939</v>
      </c>
      <c r="B190">
        <v>2019</v>
      </c>
      <c r="C190" t="s">
        <v>177</v>
      </c>
      <c r="D190">
        <v>10</v>
      </c>
      <c r="E190" t="s">
        <v>178</v>
      </c>
      <c r="F190" t="s">
        <v>2735</v>
      </c>
      <c r="G190">
        <v>288</v>
      </c>
      <c r="H190">
        <v>407507.17735933902</v>
      </c>
      <c r="I190">
        <v>1</v>
      </c>
      <c r="J190">
        <v>1</v>
      </c>
      <c r="K190">
        <v>7.7824522516164604E-2</v>
      </c>
    </row>
    <row r="191" spans="1:11">
      <c r="A191" t="s">
        <v>2940</v>
      </c>
      <c r="B191">
        <v>2019</v>
      </c>
      <c r="C191" t="s">
        <v>177</v>
      </c>
      <c r="D191">
        <v>10</v>
      </c>
      <c r="E191" t="s">
        <v>187</v>
      </c>
      <c r="F191" t="s">
        <v>2735</v>
      </c>
      <c r="G191">
        <v>1013</v>
      </c>
      <c r="H191">
        <v>967432.90381467703</v>
      </c>
      <c r="I191">
        <v>1</v>
      </c>
      <c r="J191">
        <v>1</v>
      </c>
      <c r="K191">
        <v>3.5359261814611E-2</v>
      </c>
    </row>
    <row r="192" spans="1:11">
      <c r="A192" t="s">
        <v>2941</v>
      </c>
      <c r="B192">
        <v>2019</v>
      </c>
      <c r="C192" t="s">
        <v>177</v>
      </c>
      <c r="D192">
        <v>11</v>
      </c>
      <c r="E192" t="s">
        <v>178</v>
      </c>
      <c r="F192" t="s">
        <v>2735</v>
      </c>
      <c r="G192">
        <v>322</v>
      </c>
      <c r="H192">
        <v>435278.24311444198</v>
      </c>
      <c r="I192">
        <v>1</v>
      </c>
      <c r="J192">
        <v>1</v>
      </c>
      <c r="K192">
        <v>8.3128158997271495E-2</v>
      </c>
    </row>
    <row r="193" spans="1:11">
      <c r="A193" t="s">
        <v>2942</v>
      </c>
      <c r="B193">
        <v>2019</v>
      </c>
      <c r="C193" t="s">
        <v>177</v>
      </c>
      <c r="D193">
        <v>11</v>
      </c>
      <c r="E193" t="s">
        <v>187</v>
      </c>
      <c r="F193" t="s">
        <v>2735</v>
      </c>
      <c r="G193">
        <v>931</v>
      </c>
      <c r="H193">
        <v>858668.00218742702</v>
      </c>
      <c r="I193">
        <v>1</v>
      </c>
      <c r="J193">
        <v>1</v>
      </c>
      <c r="K193">
        <v>3.13839508470867E-2</v>
      </c>
    </row>
    <row r="194" spans="1:11">
      <c r="A194" t="s">
        <v>2943</v>
      </c>
      <c r="B194">
        <v>2019</v>
      </c>
      <c r="C194" t="s">
        <v>177</v>
      </c>
      <c r="D194">
        <v>12</v>
      </c>
      <c r="E194" t="s">
        <v>178</v>
      </c>
      <c r="F194" t="s">
        <v>2735</v>
      </c>
      <c r="G194">
        <v>59</v>
      </c>
      <c r="H194">
        <v>77068.838714086203</v>
      </c>
      <c r="I194">
        <v>1</v>
      </c>
      <c r="J194">
        <v>1</v>
      </c>
      <c r="K194">
        <v>1.4718380207841501E-2</v>
      </c>
    </row>
    <row r="195" spans="1:11">
      <c r="A195" t="s">
        <v>2944</v>
      </c>
      <c r="B195">
        <v>2019</v>
      </c>
      <c r="C195" t="s">
        <v>177</v>
      </c>
      <c r="D195">
        <v>12</v>
      </c>
      <c r="E195" t="s">
        <v>187</v>
      </c>
      <c r="F195" t="s">
        <v>2735</v>
      </c>
      <c r="G195">
        <v>357</v>
      </c>
      <c r="H195">
        <v>329586.99152866798</v>
      </c>
      <c r="I195">
        <v>1</v>
      </c>
      <c r="J195">
        <v>1</v>
      </c>
      <c r="K195">
        <v>1.2046264581450101E-2</v>
      </c>
    </row>
    <row r="196" spans="1:11">
      <c r="A196" t="s">
        <v>2945</v>
      </c>
      <c r="B196">
        <v>2019</v>
      </c>
      <c r="C196" t="s">
        <v>177</v>
      </c>
      <c r="D196">
        <v>13</v>
      </c>
      <c r="E196" t="s">
        <v>178</v>
      </c>
      <c r="F196" t="s">
        <v>2735</v>
      </c>
      <c r="G196">
        <v>461</v>
      </c>
      <c r="H196">
        <v>666886.823601841</v>
      </c>
      <c r="I196">
        <v>1</v>
      </c>
      <c r="J196">
        <v>1</v>
      </c>
      <c r="K196">
        <v>0.12736008468721899</v>
      </c>
    </row>
    <row r="197" spans="1:11">
      <c r="A197" t="s">
        <v>2946</v>
      </c>
      <c r="B197">
        <v>2019</v>
      </c>
      <c r="C197" t="s">
        <v>177</v>
      </c>
      <c r="D197">
        <v>13</v>
      </c>
      <c r="E197" t="s">
        <v>187</v>
      </c>
      <c r="F197" t="s">
        <v>2735</v>
      </c>
      <c r="G197">
        <v>2044</v>
      </c>
      <c r="H197">
        <v>1879105.3232886801</v>
      </c>
      <c r="I197">
        <v>1</v>
      </c>
      <c r="J197">
        <v>1</v>
      </c>
      <c r="K197">
        <v>6.8680501605227401E-2</v>
      </c>
    </row>
    <row r="198" spans="1:11">
      <c r="A198" t="s">
        <v>2947</v>
      </c>
      <c r="B198">
        <v>2019</v>
      </c>
      <c r="C198" t="s">
        <v>177</v>
      </c>
      <c r="D198">
        <v>14</v>
      </c>
      <c r="E198" t="s">
        <v>178</v>
      </c>
      <c r="F198" t="s">
        <v>2735</v>
      </c>
      <c r="G198">
        <v>230</v>
      </c>
      <c r="H198">
        <v>305488.22920168401</v>
      </c>
      <c r="I198">
        <v>1</v>
      </c>
      <c r="J198">
        <v>1</v>
      </c>
      <c r="K198">
        <v>5.8341243768978798E-2</v>
      </c>
    </row>
    <row r="199" spans="1:11">
      <c r="A199" t="s">
        <v>2948</v>
      </c>
      <c r="B199">
        <v>2019</v>
      </c>
      <c r="C199" t="s">
        <v>177</v>
      </c>
      <c r="D199">
        <v>14</v>
      </c>
      <c r="E199" t="s">
        <v>187</v>
      </c>
      <c r="F199" t="s">
        <v>2735</v>
      </c>
      <c r="G199">
        <v>1316</v>
      </c>
      <c r="H199">
        <v>1223039.38080964</v>
      </c>
      <c r="I199">
        <v>1</v>
      </c>
      <c r="J199">
        <v>1</v>
      </c>
      <c r="K199">
        <v>4.4701570005636203E-2</v>
      </c>
    </row>
    <row r="200" spans="1:11">
      <c r="A200" t="s">
        <v>2949</v>
      </c>
      <c r="B200">
        <v>2019</v>
      </c>
      <c r="C200" t="s">
        <v>177</v>
      </c>
      <c r="D200">
        <v>15</v>
      </c>
      <c r="E200" t="s">
        <v>178</v>
      </c>
      <c r="F200" t="s">
        <v>2735</v>
      </c>
      <c r="G200">
        <v>282</v>
      </c>
      <c r="H200">
        <v>359655.01439210598</v>
      </c>
      <c r="I200">
        <v>1</v>
      </c>
      <c r="J200">
        <v>1</v>
      </c>
      <c r="K200">
        <v>6.8685857135047296E-2</v>
      </c>
    </row>
    <row r="201" spans="1:11">
      <c r="A201" t="s">
        <v>2950</v>
      </c>
      <c r="B201">
        <v>2019</v>
      </c>
      <c r="C201" t="s">
        <v>177</v>
      </c>
      <c r="D201">
        <v>15</v>
      </c>
      <c r="E201" t="s">
        <v>187</v>
      </c>
      <c r="F201" t="s">
        <v>2735</v>
      </c>
      <c r="G201">
        <v>2046</v>
      </c>
      <c r="H201">
        <v>1804115.90269644</v>
      </c>
      <c r="I201">
        <v>1</v>
      </c>
      <c r="J201">
        <v>1</v>
      </c>
      <c r="K201">
        <v>6.5939670126794594E-2</v>
      </c>
    </row>
    <row r="202" spans="1:11">
      <c r="A202" t="s">
        <v>2951</v>
      </c>
      <c r="B202">
        <v>2019</v>
      </c>
      <c r="C202" t="s">
        <v>177</v>
      </c>
      <c r="D202">
        <v>16</v>
      </c>
      <c r="E202" t="s">
        <v>178</v>
      </c>
      <c r="F202" t="s">
        <v>2735</v>
      </c>
      <c r="G202">
        <v>414</v>
      </c>
      <c r="H202">
        <v>545082.14589013497</v>
      </c>
      <c r="I202">
        <v>1</v>
      </c>
      <c r="J202">
        <v>1</v>
      </c>
      <c r="K202">
        <v>0.10409818548687701</v>
      </c>
    </row>
    <row r="203" spans="1:11">
      <c r="A203" t="s">
        <v>2952</v>
      </c>
      <c r="B203">
        <v>2019</v>
      </c>
      <c r="C203" t="s">
        <v>177</v>
      </c>
      <c r="D203">
        <v>16</v>
      </c>
      <c r="E203" t="s">
        <v>187</v>
      </c>
      <c r="F203" t="s">
        <v>2735</v>
      </c>
      <c r="G203">
        <v>3336</v>
      </c>
      <c r="H203">
        <v>2961423.9101965302</v>
      </c>
      <c r="I203">
        <v>1</v>
      </c>
      <c r="J203">
        <v>1</v>
      </c>
      <c r="K203">
        <v>0.108238786350756</v>
      </c>
    </row>
    <row r="204" spans="1:11">
      <c r="A204" t="s">
        <v>2953</v>
      </c>
      <c r="B204">
        <v>2019</v>
      </c>
      <c r="C204" t="s">
        <v>177</v>
      </c>
      <c r="D204">
        <v>17</v>
      </c>
      <c r="E204" t="s">
        <v>178</v>
      </c>
      <c r="F204" t="s">
        <v>2735</v>
      </c>
      <c r="G204">
        <v>415</v>
      </c>
      <c r="H204">
        <v>556277.49095675698</v>
      </c>
      <c r="I204">
        <v>1</v>
      </c>
      <c r="J204">
        <v>1</v>
      </c>
      <c r="K204">
        <v>0.106236239569407</v>
      </c>
    </row>
    <row r="205" spans="1:11">
      <c r="A205" t="s">
        <v>2954</v>
      </c>
      <c r="B205">
        <v>2019</v>
      </c>
      <c r="C205" t="s">
        <v>177</v>
      </c>
      <c r="D205">
        <v>17</v>
      </c>
      <c r="E205" t="s">
        <v>187</v>
      </c>
      <c r="F205" t="s">
        <v>2735</v>
      </c>
      <c r="G205">
        <v>4193</v>
      </c>
      <c r="H205">
        <v>3754739.1965119899</v>
      </c>
      <c r="I205">
        <v>1</v>
      </c>
      <c r="J205">
        <v>1</v>
      </c>
      <c r="K205">
        <v>0.13723412318471501</v>
      </c>
    </row>
    <row r="206" spans="1:11">
      <c r="A206" t="s">
        <v>2955</v>
      </c>
      <c r="B206">
        <v>2019</v>
      </c>
      <c r="C206" t="s">
        <v>177</v>
      </c>
      <c r="D206">
        <v>18</v>
      </c>
      <c r="E206" t="s">
        <v>178</v>
      </c>
      <c r="F206" t="s">
        <v>2735</v>
      </c>
      <c r="G206">
        <v>250</v>
      </c>
      <c r="H206">
        <v>349737.42721198098</v>
      </c>
      <c r="I206">
        <v>1</v>
      </c>
      <c r="J206">
        <v>1</v>
      </c>
      <c r="K206">
        <v>6.6791825496617996E-2</v>
      </c>
    </row>
    <row r="207" spans="1:11">
      <c r="A207" t="s">
        <v>2956</v>
      </c>
      <c r="B207">
        <v>2019</v>
      </c>
      <c r="C207" t="s">
        <v>177</v>
      </c>
      <c r="D207">
        <v>18</v>
      </c>
      <c r="E207" t="s">
        <v>187</v>
      </c>
      <c r="F207" t="s">
        <v>2735</v>
      </c>
      <c r="G207">
        <v>1539</v>
      </c>
      <c r="H207">
        <v>1419969.20292951</v>
      </c>
      <c r="I207">
        <v>1</v>
      </c>
      <c r="J207">
        <v>1</v>
      </c>
      <c r="K207">
        <v>5.1899271377984002E-2</v>
      </c>
    </row>
    <row r="208" spans="1:11">
      <c r="A208" t="s">
        <v>2957</v>
      </c>
      <c r="B208">
        <v>2019</v>
      </c>
      <c r="C208" t="s">
        <v>177</v>
      </c>
      <c r="D208">
        <v>20</v>
      </c>
      <c r="E208" t="s">
        <v>178</v>
      </c>
      <c r="F208" t="s">
        <v>2735</v>
      </c>
      <c r="G208">
        <v>11</v>
      </c>
      <c r="H208">
        <v>16250.4259108597</v>
      </c>
      <c r="I208">
        <v>1</v>
      </c>
      <c r="J208">
        <v>1</v>
      </c>
      <c r="K208">
        <v>3.1034585584287099E-3</v>
      </c>
    </row>
    <row r="209" spans="1:11">
      <c r="A209" t="s">
        <v>2958</v>
      </c>
      <c r="B209">
        <v>2019</v>
      </c>
      <c r="C209" t="s">
        <v>177</v>
      </c>
      <c r="D209">
        <v>20</v>
      </c>
      <c r="E209" t="s">
        <v>187</v>
      </c>
      <c r="F209" t="s">
        <v>2735</v>
      </c>
      <c r="G209">
        <v>38</v>
      </c>
      <c r="H209">
        <v>32142.679668246801</v>
      </c>
      <c r="I209">
        <v>1</v>
      </c>
      <c r="J209">
        <v>1</v>
      </c>
      <c r="K209">
        <v>1.17480129250434E-3</v>
      </c>
    </row>
    <row r="210" spans="1:11">
      <c r="A210" t="s">
        <v>2959</v>
      </c>
      <c r="B210">
        <v>2019</v>
      </c>
      <c r="C210" t="s">
        <v>177</v>
      </c>
      <c r="D210">
        <v>21</v>
      </c>
      <c r="E210" t="s">
        <v>178</v>
      </c>
      <c r="F210" t="s">
        <v>2735</v>
      </c>
      <c r="G210">
        <v>27</v>
      </c>
      <c r="H210">
        <v>32656.993314977801</v>
      </c>
      <c r="I210">
        <v>1</v>
      </c>
      <c r="J210">
        <v>1</v>
      </c>
      <c r="K210">
        <v>6.2367365601284199E-3</v>
      </c>
    </row>
    <row r="211" spans="1:11">
      <c r="A211" t="s">
        <v>2960</v>
      </c>
      <c r="B211">
        <v>2019</v>
      </c>
      <c r="C211" t="s">
        <v>177</v>
      </c>
      <c r="D211">
        <v>21</v>
      </c>
      <c r="E211" t="s">
        <v>187</v>
      </c>
      <c r="F211" t="s">
        <v>2735</v>
      </c>
      <c r="G211">
        <v>35</v>
      </c>
      <c r="H211">
        <v>31926.667036067702</v>
      </c>
      <c r="I211">
        <v>1</v>
      </c>
      <c r="J211">
        <v>1</v>
      </c>
      <c r="K211">
        <v>1.16690612252784E-3</v>
      </c>
    </row>
    <row r="212" spans="1:11">
      <c r="A212" t="s">
        <v>2961</v>
      </c>
      <c r="B212">
        <v>2020</v>
      </c>
      <c r="C212" t="s">
        <v>220</v>
      </c>
      <c r="D212">
        <v>-8</v>
      </c>
      <c r="E212" t="s">
        <v>178</v>
      </c>
      <c r="F212" t="s">
        <v>2735</v>
      </c>
      <c r="G212">
        <v>1</v>
      </c>
      <c r="H212">
        <v>3885.7185543793898</v>
      </c>
      <c r="I212">
        <v>1</v>
      </c>
      <c r="J212">
        <v>1</v>
      </c>
      <c r="K212">
        <v>7.2843091334894603E-4</v>
      </c>
    </row>
    <row r="213" spans="1:11">
      <c r="A213" t="s">
        <v>2962</v>
      </c>
      <c r="B213">
        <v>2020</v>
      </c>
      <c r="C213" t="s">
        <v>220</v>
      </c>
      <c r="D213">
        <v>-8</v>
      </c>
      <c r="E213" t="s">
        <v>187</v>
      </c>
      <c r="F213" t="s">
        <v>2735</v>
      </c>
      <c r="G213">
        <v>8</v>
      </c>
      <c r="H213">
        <v>8138.1747911828497</v>
      </c>
      <c r="I213">
        <v>1</v>
      </c>
      <c r="J213">
        <v>1</v>
      </c>
      <c r="K213">
        <v>3.01276131012796E-4</v>
      </c>
    </row>
    <row r="214" spans="1:11">
      <c r="A214" t="s">
        <v>2963</v>
      </c>
      <c r="B214">
        <v>2020</v>
      </c>
      <c r="C214" t="s">
        <v>220</v>
      </c>
      <c r="D214">
        <v>1</v>
      </c>
      <c r="E214" t="s">
        <v>178</v>
      </c>
      <c r="F214" t="s">
        <v>2735</v>
      </c>
      <c r="G214">
        <v>5</v>
      </c>
      <c r="H214">
        <v>7035.8689873536296</v>
      </c>
      <c r="I214">
        <v>1</v>
      </c>
      <c r="J214">
        <v>1</v>
      </c>
      <c r="K214">
        <v>1.31896955503513E-3</v>
      </c>
    </row>
    <row r="215" spans="1:11">
      <c r="A215" t="s">
        <v>2964</v>
      </c>
      <c r="B215">
        <v>2020</v>
      </c>
      <c r="C215" t="s">
        <v>220</v>
      </c>
      <c r="D215">
        <v>1</v>
      </c>
      <c r="E215" t="s">
        <v>187</v>
      </c>
      <c r="F215" t="s">
        <v>2735</v>
      </c>
      <c r="G215">
        <v>301</v>
      </c>
      <c r="H215">
        <v>302539.16287048598</v>
      </c>
      <c r="I215">
        <v>1</v>
      </c>
      <c r="J215">
        <v>1</v>
      </c>
      <c r="K215">
        <v>1.12000332762848E-2</v>
      </c>
    </row>
    <row r="216" spans="1:11">
      <c r="A216" t="s">
        <v>2965</v>
      </c>
      <c r="B216">
        <v>2020</v>
      </c>
      <c r="C216" t="s">
        <v>220</v>
      </c>
      <c r="D216">
        <v>2</v>
      </c>
      <c r="E216" t="s">
        <v>178</v>
      </c>
      <c r="F216" t="s">
        <v>2735</v>
      </c>
      <c r="G216">
        <v>4</v>
      </c>
      <c r="H216">
        <v>5102.3375667759601</v>
      </c>
      <c r="I216">
        <v>1</v>
      </c>
      <c r="J216">
        <v>1</v>
      </c>
      <c r="K216">
        <v>9.5650273224043704E-4</v>
      </c>
    </row>
    <row r="217" spans="1:11">
      <c r="A217" t="s">
        <v>2966</v>
      </c>
      <c r="B217">
        <v>2020</v>
      </c>
      <c r="C217" t="s">
        <v>220</v>
      </c>
      <c r="D217">
        <v>2</v>
      </c>
      <c r="E217" t="s">
        <v>187</v>
      </c>
      <c r="F217" t="s">
        <v>2735</v>
      </c>
      <c r="G217">
        <v>89</v>
      </c>
      <c r="H217">
        <v>101286.24188255701</v>
      </c>
      <c r="I217">
        <v>1</v>
      </c>
      <c r="J217">
        <v>1</v>
      </c>
      <c r="K217">
        <v>3.7496278787553399E-3</v>
      </c>
    </row>
    <row r="218" spans="1:11">
      <c r="A218" t="s">
        <v>2967</v>
      </c>
      <c r="B218">
        <v>2020</v>
      </c>
      <c r="C218" t="s">
        <v>220</v>
      </c>
      <c r="D218">
        <v>3</v>
      </c>
      <c r="E218" t="s">
        <v>178</v>
      </c>
      <c r="F218" t="s">
        <v>2735</v>
      </c>
      <c r="G218">
        <v>105</v>
      </c>
      <c r="H218">
        <v>174922.62994335699</v>
      </c>
      <c r="I218">
        <v>1</v>
      </c>
      <c r="J218">
        <v>1</v>
      </c>
      <c r="K218">
        <v>3.2791631537861E-2</v>
      </c>
    </row>
    <row r="219" spans="1:11">
      <c r="A219" t="s">
        <v>2968</v>
      </c>
      <c r="B219">
        <v>2020</v>
      </c>
      <c r="C219" t="s">
        <v>220</v>
      </c>
      <c r="D219">
        <v>3</v>
      </c>
      <c r="E219" t="s">
        <v>187</v>
      </c>
      <c r="F219" t="s">
        <v>2735</v>
      </c>
      <c r="G219">
        <v>2338</v>
      </c>
      <c r="H219">
        <v>2705677.2457661601</v>
      </c>
      <c r="I219">
        <v>1</v>
      </c>
      <c r="J219">
        <v>1</v>
      </c>
      <c r="K219">
        <v>0.100164470939719</v>
      </c>
    </row>
    <row r="220" spans="1:11">
      <c r="A220" t="s">
        <v>2969</v>
      </c>
      <c r="B220">
        <v>2020</v>
      </c>
      <c r="C220" t="s">
        <v>220</v>
      </c>
      <c r="D220">
        <v>4</v>
      </c>
      <c r="E220" t="s">
        <v>178</v>
      </c>
      <c r="F220" t="s">
        <v>2735</v>
      </c>
      <c r="G220">
        <v>8</v>
      </c>
      <c r="H220">
        <v>15189.748217205301</v>
      </c>
      <c r="I220">
        <v>1</v>
      </c>
      <c r="J220">
        <v>1</v>
      </c>
      <c r="K220">
        <v>2.8475253708040598E-3</v>
      </c>
    </row>
    <row r="221" spans="1:11">
      <c r="A221" t="s">
        <v>2970</v>
      </c>
      <c r="B221">
        <v>2020</v>
      </c>
      <c r="C221" t="s">
        <v>220</v>
      </c>
      <c r="D221">
        <v>4</v>
      </c>
      <c r="E221" t="s">
        <v>187</v>
      </c>
      <c r="F221" t="s">
        <v>2735</v>
      </c>
      <c r="G221">
        <v>161</v>
      </c>
      <c r="H221">
        <v>185428.61964408401</v>
      </c>
      <c r="I221">
        <v>1</v>
      </c>
      <c r="J221">
        <v>1</v>
      </c>
      <c r="K221">
        <v>6.8645880112994297E-3</v>
      </c>
    </row>
    <row r="222" spans="1:11">
      <c r="A222" t="s">
        <v>2971</v>
      </c>
      <c r="B222">
        <v>2020</v>
      </c>
      <c r="C222" t="s">
        <v>220</v>
      </c>
      <c r="D222">
        <v>5</v>
      </c>
      <c r="E222" t="s">
        <v>178</v>
      </c>
      <c r="F222" t="s">
        <v>2735</v>
      </c>
      <c r="G222">
        <v>8</v>
      </c>
      <c r="H222">
        <v>13273.5399589071</v>
      </c>
      <c r="I222">
        <v>1</v>
      </c>
      <c r="J222">
        <v>1</v>
      </c>
      <c r="K222">
        <v>2.48830601092896E-3</v>
      </c>
    </row>
    <row r="223" spans="1:11">
      <c r="A223" t="s">
        <v>2972</v>
      </c>
      <c r="B223">
        <v>2020</v>
      </c>
      <c r="C223" t="s">
        <v>220</v>
      </c>
      <c r="D223">
        <v>5</v>
      </c>
      <c r="E223" t="s">
        <v>187</v>
      </c>
      <c r="F223" t="s">
        <v>2735</v>
      </c>
      <c r="G223">
        <v>183</v>
      </c>
      <c r="H223">
        <v>231116.84768191699</v>
      </c>
      <c r="I223">
        <v>1</v>
      </c>
      <c r="J223">
        <v>1</v>
      </c>
      <c r="K223">
        <v>8.5559712672823307E-3</v>
      </c>
    </row>
    <row r="224" spans="1:11">
      <c r="A224" t="s">
        <v>2973</v>
      </c>
      <c r="B224">
        <v>2020</v>
      </c>
      <c r="C224" t="s">
        <v>220</v>
      </c>
      <c r="D224">
        <v>6</v>
      </c>
      <c r="E224" t="s">
        <v>178</v>
      </c>
      <c r="F224" t="s">
        <v>2735</v>
      </c>
      <c r="G224">
        <v>156</v>
      </c>
      <c r="H224">
        <v>274064.420219703</v>
      </c>
      <c r="I224">
        <v>1</v>
      </c>
      <c r="J224">
        <v>1</v>
      </c>
      <c r="K224">
        <v>5.1377111631537901E-2</v>
      </c>
    </row>
    <row r="225" spans="1:11">
      <c r="A225" t="s">
        <v>2974</v>
      </c>
      <c r="B225">
        <v>2020</v>
      </c>
      <c r="C225" t="s">
        <v>220</v>
      </c>
      <c r="D225">
        <v>6</v>
      </c>
      <c r="E225" t="s">
        <v>187</v>
      </c>
      <c r="F225" t="s">
        <v>2735</v>
      </c>
      <c r="G225">
        <v>1600</v>
      </c>
      <c r="H225">
        <v>1786890.5074693901</v>
      </c>
      <c r="I225">
        <v>1</v>
      </c>
      <c r="J225">
        <v>1</v>
      </c>
      <c r="K225">
        <v>6.6150884251974004E-2</v>
      </c>
    </row>
    <row r="226" spans="1:11">
      <c r="A226" t="s">
        <v>2975</v>
      </c>
      <c r="B226">
        <v>2020</v>
      </c>
      <c r="C226" t="s">
        <v>220</v>
      </c>
      <c r="D226">
        <v>7</v>
      </c>
      <c r="E226" t="s">
        <v>178</v>
      </c>
      <c r="F226" t="s">
        <v>2735</v>
      </c>
      <c r="G226">
        <v>222</v>
      </c>
      <c r="H226">
        <v>436379.78567643999</v>
      </c>
      <c r="I226">
        <v>1</v>
      </c>
      <c r="J226">
        <v>1</v>
      </c>
      <c r="K226">
        <v>8.1805339578454303E-2</v>
      </c>
    </row>
    <row r="227" spans="1:11">
      <c r="A227" t="s">
        <v>2976</v>
      </c>
      <c r="B227">
        <v>2020</v>
      </c>
      <c r="C227" t="s">
        <v>220</v>
      </c>
      <c r="D227">
        <v>7</v>
      </c>
      <c r="E227" t="s">
        <v>187</v>
      </c>
      <c r="F227" t="s">
        <v>2735</v>
      </c>
      <c r="G227">
        <v>2866</v>
      </c>
      <c r="H227">
        <v>3373007.5786431502</v>
      </c>
      <c r="I227">
        <v>1</v>
      </c>
      <c r="J227">
        <v>1</v>
      </c>
      <c r="K227">
        <v>0.124869113682768</v>
      </c>
    </row>
    <row r="228" spans="1:11">
      <c r="A228" t="s">
        <v>2977</v>
      </c>
      <c r="B228">
        <v>2020</v>
      </c>
      <c r="C228" t="s">
        <v>220</v>
      </c>
      <c r="D228">
        <v>8</v>
      </c>
      <c r="E228" t="s">
        <v>178</v>
      </c>
      <c r="F228" t="s">
        <v>2735</v>
      </c>
      <c r="G228">
        <v>142</v>
      </c>
      <c r="H228">
        <v>244243.262631069</v>
      </c>
      <c r="I228">
        <v>1</v>
      </c>
      <c r="J228">
        <v>1</v>
      </c>
      <c r="K228">
        <v>4.57867291178767E-2</v>
      </c>
    </row>
    <row r="229" spans="1:11">
      <c r="A229" t="s">
        <v>2978</v>
      </c>
      <c r="B229">
        <v>2020</v>
      </c>
      <c r="C229" t="s">
        <v>220</v>
      </c>
      <c r="D229">
        <v>8</v>
      </c>
      <c r="E229" t="s">
        <v>187</v>
      </c>
      <c r="F229" t="s">
        <v>2735</v>
      </c>
      <c r="G229">
        <v>1071</v>
      </c>
      <c r="H229">
        <v>1263546.68404603</v>
      </c>
      <c r="I229">
        <v>1</v>
      </c>
      <c r="J229">
        <v>1</v>
      </c>
      <c r="K229">
        <v>4.6776638016655998E-2</v>
      </c>
    </row>
    <row r="230" spans="1:11">
      <c r="A230" t="s">
        <v>2979</v>
      </c>
      <c r="B230">
        <v>2020</v>
      </c>
      <c r="C230" t="s">
        <v>220</v>
      </c>
      <c r="D230">
        <v>9</v>
      </c>
      <c r="E230" t="s">
        <v>178</v>
      </c>
      <c r="F230" t="s">
        <v>2735</v>
      </c>
      <c r="G230">
        <v>105</v>
      </c>
      <c r="H230">
        <v>218807.53020102999</v>
      </c>
      <c r="I230">
        <v>1</v>
      </c>
      <c r="J230">
        <v>1</v>
      </c>
      <c r="K230">
        <v>4.1018454332552703E-2</v>
      </c>
    </row>
    <row r="231" spans="1:11">
      <c r="A231" t="s">
        <v>2980</v>
      </c>
      <c r="B231">
        <v>2020</v>
      </c>
      <c r="C231" t="s">
        <v>220</v>
      </c>
      <c r="D231">
        <v>9</v>
      </c>
      <c r="E231" t="s">
        <v>187</v>
      </c>
      <c r="F231" t="s">
        <v>2735</v>
      </c>
      <c r="G231">
        <v>1025</v>
      </c>
      <c r="H231">
        <v>1329272.66883011</v>
      </c>
      <c r="I231">
        <v>1</v>
      </c>
      <c r="J231">
        <v>1</v>
      </c>
      <c r="K231">
        <v>4.9209821243957501E-2</v>
      </c>
    </row>
    <row r="232" spans="1:11">
      <c r="A232" t="s">
        <v>2981</v>
      </c>
      <c r="B232">
        <v>2020</v>
      </c>
      <c r="C232" t="s">
        <v>220</v>
      </c>
      <c r="D232">
        <v>10</v>
      </c>
      <c r="E232" t="s">
        <v>178</v>
      </c>
      <c r="F232" t="s">
        <v>2735</v>
      </c>
      <c r="G232">
        <v>265</v>
      </c>
      <c r="H232">
        <v>489950.99875022599</v>
      </c>
      <c r="I232">
        <v>1</v>
      </c>
      <c r="J232">
        <v>1</v>
      </c>
      <c r="K232">
        <v>9.1847993754878995E-2</v>
      </c>
    </row>
    <row r="233" spans="1:11">
      <c r="A233" t="s">
        <v>2982</v>
      </c>
      <c r="B233">
        <v>2020</v>
      </c>
      <c r="C233" t="s">
        <v>220</v>
      </c>
      <c r="D233">
        <v>10</v>
      </c>
      <c r="E233" t="s">
        <v>187</v>
      </c>
      <c r="F233" t="s">
        <v>2735</v>
      </c>
      <c r="G233">
        <v>900</v>
      </c>
      <c r="H233">
        <v>1053962.2265926399</v>
      </c>
      <c r="I233">
        <v>1</v>
      </c>
      <c r="J233">
        <v>1</v>
      </c>
      <c r="K233">
        <v>3.9017798217542303E-2</v>
      </c>
    </row>
    <row r="234" spans="1:11">
      <c r="A234" t="s">
        <v>2983</v>
      </c>
      <c r="B234">
        <v>2020</v>
      </c>
      <c r="C234" t="s">
        <v>220</v>
      </c>
      <c r="D234">
        <v>11</v>
      </c>
      <c r="E234" t="s">
        <v>178</v>
      </c>
      <c r="F234" t="s">
        <v>2735</v>
      </c>
      <c r="G234">
        <v>272</v>
      </c>
      <c r="H234">
        <v>447926.33961117902</v>
      </c>
      <c r="I234">
        <v>1</v>
      </c>
      <c r="J234">
        <v>1</v>
      </c>
      <c r="K234">
        <v>8.3969898516783797E-2</v>
      </c>
    </row>
    <row r="235" spans="1:11">
      <c r="A235" t="s">
        <v>2984</v>
      </c>
      <c r="B235">
        <v>2020</v>
      </c>
      <c r="C235" t="s">
        <v>220</v>
      </c>
      <c r="D235">
        <v>11</v>
      </c>
      <c r="E235" t="s">
        <v>187</v>
      </c>
      <c r="F235" t="s">
        <v>2735</v>
      </c>
      <c r="G235">
        <v>779</v>
      </c>
      <c r="H235">
        <v>888398.90598530602</v>
      </c>
      <c r="I235">
        <v>1</v>
      </c>
      <c r="J235">
        <v>1</v>
      </c>
      <c r="K235">
        <v>3.2888625774078702E-2</v>
      </c>
    </row>
    <row r="236" spans="1:11">
      <c r="A236" t="s">
        <v>2985</v>
      </c>
      <c r="B236">
        <v>2020</v>
      </c>
      <c r="C236" t="s">
        <v>220</v>
      </c>
      <c r="D236">
        <v>12</v>
      </c>
      <c r="E236" t="s">
        <v>178</v>
      </c>
      <c r="F236" t="s">
        <v>2735</v>
      </c>
      <c r="G236">
        <v>50</v>
      </c>
      <c r="H236">
        <v>103011.518219391</v>
      </c>
      <c r="I236">
        <v>1</v>
      </c>
      <c r="J236">
        <v>1</v>
      </c>
      <c r="K236">
        <v>1.93109133489461E-2</v>
      </c>
    </row>
    <row r="237" spans="1:11">
      <c r="A237" t="s">
        <v>2986</v>
      </c>
      <c r="B237">
        <v>2020</v>
      </c>
      <c r="C237" t="s">
        <v>220</v>
      </c>
      <c r="D237">
        <v>12</v>
      </c>
      <c r="E237" t="s">
        <v>187</v>
      </c>
      <c r="F237" t="s">
        <v>2735</v>
      </c>
      <c r="G237">
        <v>293</v>
      </c>
      <c r="H237">
        <v>322005.98007848498</v>
      </c>
      <c r="I237">
        <v>1</v>
      </c>
      <c r="J237">
        <v>1</v>
      </c>
      <c r="K237">
        <v>1.19206970027402E-2</v>
      </c>
    </row>
    <row r="238" spans="1:11">
      <c r="A238" t="s">
        <v>2987</v>
      </c>
      <c r="B238">
        <v>2020</v>
      </c>
      <c r="C238" t="s">
        <v>220</v>
      </c>
      <c r="D238">
        <v>13</v>
      </c>
      <c r="E238" t="s">
        <v>178</v>
      </c>
      <c r="F238" t="s">
        <v>2735</v>
      </c>
      <c r="G238">
        <v>391</v>
      </c>
      <c r="H238">
        <v>692194.92071019497</v>
      </c>
      <c r="I238">
        <v>1</v>
      </c>
      <c r="J238">
        <v>1</v>
      </c>
      <c r="K238">
        <v>0.12976137392661999</v>
      </c>
    </row>
    <row r="239" spans="1:11">
      <c r="A239" t="s">
        <v>2988</v>
      </c>
      <c r="B239">
        <v>2020</v>
      </c>
      <c r="C239" t="s">
        <v>220</v>
      </c>
      <c r="D239">
        <v>13</v>
      </c>
      <c r="E239" t="s">
        <v>187</v>
      </c>
      <c r="F239" t="s">
        <v>2735</v>
      </c>
      <c r="G239">
        <v>1730</v>
      </c>
      <c r="H239">
        <v>1936916.9562486999</v>
      </c>
      <c r="I239">
        <v>1</v>
      </c>
      <c r="J239">
        <v>1</v>
      </c>
      <c r="K239">
        <v>7.1704879981678696E-2</v>
      </c>
    </row>
    <row r="240" spans="1:11">
      <c r="A240" t="s">
        <v>2989</v>
      </c>
      <c r="B240">
        <v>2020</v>
      </c>
      <c r="C240" t="s">
        <v>220</v>
      </c>
      <c r="D240">
        <v>14</v>
      </c>
      <c r="E240" t="s">
        <v>178</v>
      </c>
      <c r="F240" t="s">
        <v>2735</v>
      </c>
      <c r="G240">
        <v>151</v>
      </c>
      <c r="H240">
        <v>276737.51741452003</v>
      </c>
      <c r="I240">
        <v>1</v>
      </c>
      <c r="J240">
        <v>1</v>
      </c>
      <c r="K240">
        <v>5.1878220140515199E-2</v>
      </c>
    </row>
    <row r="241" spans="1:11">
      <c r="A241" t="s">
        <v>2990</v>
      </c>
      <c r="B241">
        <v>2020</v>
      </c>
      <c r="C241" t="s">
        <v>220</v>
      </c>
      <c r="D241">
        <v>14</v>
      </c>
      <c r="E241" t="s">
        <v>187</v>
      </c>
      <c r="F241" t="s">
        <v>2735</v>
      </c>
      <c r="G241">
        <v>999</v>
      </c>
      <c r="H241">
        <v>1141811.1386104799</v>
      </c>
      <c r="I241">
        <v>1</v>
      </c>
      <c r="J241">
        <v>1</v>
      </c>
      <c r="K241">
        <v>4.2269974658271203E-2</v>
      </c>
    </row>
    <row r="242" spans="1:11">
      <c r="A242" t="s">
        <v>2991</v>
      </c>
      <c r="B242">
        <v>2020</v>
      </c>
      <c r="C242" t="s">
        <v>220</v>
      </c>
      <c r="D242">
        <v>15</v>
      </c>
      <c r="E242" t="s">
        <v>178</v>
      </c>
      <c r="F242" t="s">
        <v>2735</v>
      </c>
      <c r="G242">
        <v>231</v>
      </c>
      <c r="H242">
        <v>367965.28763103799</v>
      </c>
      <c r="I242">
        <v>1</v>
      </c>
      <c r="J242">
        <v>1</v>
      </c>
      <c r="K242">
        <v>6.8980109289617494E-2</v>
      </c>
    </row>
    <row r="243" spans="1:11">
      <c r="A243" t="s">
        <v>2992</v>
      </c>
      <c r="B243">
        <v>2020</v>
      </c>
      <c r="C243" t="s">
        <v>220</v>
      </c>
      <c r="D243">
        <v>15</v>
      </c>
      <c r="E243" t="s">
        <v>187</v>
      </c>
      <c r="F243" t="s">
        <v>2735</v>
      </c>
      <c r="G243">
        <v>1794</v>
      </c>
      <c r="H243">
        <v>1954137.9037398801</v>
      </c>
      <c r="I243">
        <v>1</v>
      </c>
      <c r="J243">
        <v>1</v>
      </c>
      <c r="K243">
        <v>7.2342401362779904E-2</v>
      </c>
    </row>
    <row r="244" spans="1:11">
      <c r="A244" t="s">
        <v>2993</v>
      </c>
      <c r="B244">
        <v>2020</v>
      </c>
      <c r="C244" t="s">
        <v>220</v>
      </c>
      <c r="D244">
        <v>16</v>
      </c>
      <c r="E244" t="s">
        <v>178</v>
      </c>
      <c r="F244" t="s">
        <v>2735</v>
      </c>
      <c r="G244">
        <v>330</v>
      </c>
      <c r="H244">
        <v>593622.12968718202</v>
      </c>
      <c r="I244">
        <v>1</v>
      </c>
      <c r="J244">
        <v>1</v>
      </c>
      <c r="K244">
        <v>0.11128256049960999</v>
      </c>
    </row>
    <row r="245" spans="1:11">
      <c r="A245" t="s">
        <v>2994</v>
      </c>
      <c r="B245">
        <v>2020</v>
      </c>
      <c r="C245" t="s">
        <v>220</v>
      </c>
      <c r="D245">
        <v>16</v>
      </c>
      <c r="E245" t="s">
        <v>187</v>
      </c>
      <c r="F245" t="s">
        <v>2735</v>
      </c>
      <c r="G245">
        <v>2768</v>
      </c>
      <c r="H245">
        <v>3002088.9339584201</v>
      </c>
      <c r="I245">
        <v>1</v>
      </c>
      <c r="J245">
        <v>1</v>
      </c>
      <c r="K245">
        <v>0.111137664425596</v>
      </c>
    </row>
    <row r="246" spans="1:11">
      <c r="A246" t="s">
        <v>2995</v>
      </c>
      <c r="B246">
        <v>2020</v>
      </c>
      <c r="C246" t="s">
        <v>220</v>
      </c>
      <c r="D246">
        <v>17</v>
      </c>
      <c r="E246" t="s">
        <v>178</v>
      </c>
      <c r="F246" t="s">
        <v>2735</v>
      </c>
      <c r="G246">
        <v>347</v>
      </c>
      <c r="H246">
        <v>602341.01051753305</v>
      </c>
      <c r="I246">
        <v>1</v>
      </c>
      <c r="J246">
        <v>1</v>
      </c>
      <c r="K246">
        <v>0.112917033567525</v>
      </c>
    </row>
    <row r="247" spans="1:11">
      <c r="A247" t="s">
        <v>2996</v>
      </c>
      <c r="B247">
        <v>2020</v>
      </c>
      <c r="C247" t="s">
        <v>220</v>
      </c>
      <c r="D247">
        <v>17</v>
      </c>
      <c r="E247" t="s">
        <v>187</v>
      </c>
      <c r="F247" t="s">
        <v>2735</v>
      </c>
      <c r="G247">
        <v>3499</v>
      </c>
      <c r="H247">
        <v>3903580.2543894602</v>
      </c>
      <c r="I247">
        <v>1</v>
      </c>
      <c r="J247">
        <v>1</v>
      </c>
      <c r="K247">
        <v>0.144510972830736</v>
      </c>
    </row>
    <row r="248" spans="1:11">
      <c r="A248" t="s">
        <v>2997</v>
      </c>
      <c r="B248">
        <v>2020</v>
      </c>
      <c r="C248" t="s">
        <v>220</v>
      </c>
      <c r="D248">
        <v>18</v>
      </c>
      <c r="E248" t="s">
        <v>178</v>
      </c>
      <c r="F248" t="s">
        <v>2735</v>
      </c>
      <c r="G248">
        <v>178</v>
      </c>
      <c r="H248">
        <v>314224.84058729099</v>
      </c>
      <c r="I248">
        <v>1</v>
      </c>
      <c r="J248">
        <v>1</v>
      </c>
      <c r="K248">
        <v>5.89057298985168E-2</v>
      </c>
    </row>
    <row r="249" spans="1:11">
      <c r="A249" t="s">
        <v>2998</v>
      </c>
      <c r="B249">
        <v>2020</v>
      </c>
      <c r="C249" t="s">
        <v>220</v>
      </c>
      <c r="D249">
        <v>18</v>
      </c>
      <c r="E249" t="s">
        <v>187</v>
      </c>
      <c r="F249" t="s">
        <v>2735</v>
      </c>
      <c r="G249">
        <v>1301</v>
      </c>
      <c r="H249">
        <v>1469249.53653801</v>
      </c>
      <c r="I249">
        <v>1</v>
      </c>
      <c r="J249">
        <v>1</v>
      </c>
      <c r="K249">
        <v>5.4391780370716201E-2</v>
      </c>
    </row>
    <row r="250" spans="1:11">
      <c r="A250" t="s">
        <v>2999</v>
      </c>
      <c r="B250">
        <v>2020</v>
      </c>
      <c r="C250" t="s">
        <v>220</v>
      </c>
      <c r="D250">
        <v>20</v>
      </c>
      <c r="E250" t="s">
        <v>178</v>
      </c>
      <c r="F250" t="s">
        <v>2735</v>
      </c>
      <c r="G250">
        <v>8</v>
      </c>
      <c r="H250">
        <v>15509.560443903199</v>
      </c>
      <c r="I250">
        <v>1</v>
      </c>
      <c r="J250">
        <v>1</v>
      </c>
      <c r="K250">
        <v>2.9074785323965702E-3</v>
      </c>
    </row>
    <row r="251" spans="1:11">
      <c r="A251" t="s">
        <v>3000</v>
      </c>
      <c r="B251">
        <v>2020</v>
      </c>
      <c r="C251" t="s">
        <v>220</v>
      </c>
      <c r="D251">
        <v>20</v>
      </c>
      <c r="E251" t="s">
        <v>187</v>
      </c>
      <c r="F251" t="s">
        <v>2735</v>
      </c>
      <c r="G251">
        <v>23</v>
      </c>
      <c r="H251">
        <v>24409.298382351801</v>
      </c>
      <c r="I251">
        <v>1</v>
      </c>
      <c r="J251">
        <v>1</v>
      </c>
      <c r="K251">
        <v>9.0363492626618599E-4</v>
      </c>
    </row>
    <row r="252" spans="1:11">
      <c r="A252" t="s">
        <v>3001</v>
      </c>
      <c r="B252">
        <v>2020</v>
      </c>
      <c r="C252" t="s">
        <v>220</v>
      </c>
      <c r="D252">
        <v>21</v>
      </c>
      <c r="E252" t="s">
        <v>178</v>
      </c>
      <c r="F252" t="s">
        <v>2735</v>
      </c>
      <c r="G252">
        <v>20</v>
      </c>
      <c r="H252">
        <v>37979.034471319297</v>
      </c>
      <c r="I252">
        <v>1</v>
      </c>
      <c r="J252">
        <v>1</v>
      </c>
      <c r="K252">
        <v>7.11968774395004E-3</v>
      </c>
    </row>
    <row r="253" spans="1:11">
      <c r="A253" t="s">
        <v>3002</v>
      </c>
      <c r="B253">
        <v>2020</v>
      </c>
      <c r="C253" t="s">
        <v>220</v>
      </c>
      <c r="D253">
        <v>21</v>
      </c>
      <c r="E253" t="s">
        <v>187</v>
      </c>
      <c r="F253" t="s">
        <v>2735</v>
      </c>
      <c r="G253">
        <v>27</v>
      </c>
      <c r="H253">
        <v>28880.1338511955</v>
      </c>
      <c r="I253">
        <v>1</v>
      </c>
      <c r="J253">
        <v>1</v>
      </c>
      <c r="K253">
        <v>1.0691457498856699E-3</v>
      </c>
    </row>
    <row r="254" spans="1:11">
      <c r="A254" t="s">
        <v>3003</v>
      </c>
      <c r="B254">
        <v>2021</v>
      </c>
      <c r="C254" t="s">
        <v>220</v>
      </c>
      <c r="D254">
        <v>-8</v>
      </c>
      <c r="E254" t="s">
        <v>178</v>
      </c>
      <c r="F254" t="s">
        <v>2735</v>
      </c>
      <c r="G254">
        <v>1</v>
      </c>
      <c r="H254">
        <v>2231.5536443013302</v>
      </c>
      <c r="I254">
        <v>1</v>
      </c>
      <c r="J254">
        <v>1</v>
      </c>
      <c r="K254">
        <v>4.24496369811308E-4</v>
      </c>
    </row>
    <row r="255" spans="1:11">
      <c r="A255" t="s">
        <v>3004</v>
      </c>
      <c r="B255">
        <v>2021</v>
      </c>
      <c r="C255" t="s">
        <v>220</v>
      </c>
      <c r="D255">
        <v>-8</v>
      </c>
      <c r="E255" t="s">
        <v>187</v>
      </c>
      <c r="F255" t="s">
        <v>2735</v>
      </c>
      <c r="G255">
        <v>17</v>
      </c>
      <c r="H255">
        <v>13438.3602594688</v>
      </c>
      <c r="I255">
        <v>1</v>
      </c>
      <c r="J255">
        <v>1</v>
      </c>
      <c r="K255">
        <v>5.0059524682948703E-4</v>
      </c>
    </row>
    <row r="256" spans="1:11">
      <c r="A256" t="s">
        <v>3005</v>
      </c>
      <c r="B256">
        <v>2021</v>
      </c>
      <c r="C256" t="s">
        <v>220</v>
      </c>
      <c r="D256">
        <v>1</v>
      </c>
      <c r="E256" t="s">
        <v>178</v>
      </c>
      <c r="F256" t="s">
        <v>2735</v>
      </c>
      <c r="G256">
        <v>3</v>
      </c>
      <c r="H256">
        <v>5752.4493941990004</v>
      </c>
      <c r="I256">
        <v>1</v>
      </c>
      <c r="J256">
        <v>1</v>
      </c>
      <c r="K256">
        <v>1.09425730884693E-3</v>
      </c>
    </row>
    <row r="257" spans="1:11">
      <c r="A257" t="s">
        <v>3006</v>
      </c>
      <c r="B257">
        <v>2021</v>
      </c>
      <c r="C257" t="s">
        <v>220</v>
      </c>
      <c r="D257">
        <v>1</v>
      </c>
      <c r="E257" t="s">
        <v>187</v>
      </c>
      <c r="F257" t="s">
        <v>2735</v>
      </c>
      <c r="G257">
        <v>390</v>
      </c>
      <c r="H257">
        <v>279037.40409135999</v>
      </c>
      <c r="I257">
        <v>1</v>
      </c>
      <c r="J257">
        <v>1</v>
      </c>
      <c r="K257">
        <v>1.03944823236414E-2</v>
      </c>
    </row>
    <row r="258" spans="1:11">
      <c r="A258" t="s">
        <v>3007</v>
      </c>
      <c r="B258">
        <v>2021</v>
      </c>
      <c r="C258" t="s">
        <v>220</v>
      </c>
      <c r="D258">
        <v>2</v>
      </c>
      <c r="E258" t="s">
        <v>178</v>
      </c>
      <c r="F258" t="s">
        <v>2735</v>
      </c>
      <c r="G258">
        <v>10</v>
      </c>
      <c r="H258">
        <v>11948.599512995899</v>
      </c>
      <c r="I258">
        <v>1</v>
      </c>
      <c r="J258">
        <v>1</v>
      </c>
      <c r="K258">
        <v>2.2729174046738801E-3</v>
      </c>
    </row>
    <row r="259" spans="1:11">
      <c r="A259" t="s">
        <v>3008</v>
      </c>
      <c r="B259">
        <v>2021</v>
      </c>
      <c r="C259" t="s">
        <v>220</v>
      </c>
      <c r="D259">
        <v>2</v>
      </c>
      <c r="E259" t="s">
        <v>187</v>
      </c>
      <c r="F259" t="s">
        <v>2735</v>
      </c>
      <c r="G259">
        <v>146</v>
      </c>
      <c r="H259">
        <v>131323.34332693301</v>
      </c>
      <c r="I259">
        <v>1</v>
      </c>
      <c r="J259">
        <v>1</v>
      </c>
      <c r="K259">
        <v>4.8919540924569401E-3</v>
      </c>
    </row>
    <row r="260" spans="1:11">
      <c r="A260" t="s">
        <v>3009</v>
      </c>
      <c r="B260">
        <v>2021</v>
      </c>
      <c r="C260" t="s">
        <v>220</v>
      </c>
      <c r="D260">
        <v>3</v>
      </c>
      <c r="E260" t="s">
        <v>178</v>
      </c>
      <c r="F260" t="s">
        <v>2735</v>
      </c>
      <c r="G260">
        <v>124</v>
      </c>
      <c r="H260">
        <v>153470.860629898</v>
      </c>
      <c r="I260">
        <v>1</v>
      </c>
      <c r="J260">
        <v>1</v>
      </c>
      <c r="K260">
        <v>2.91939310424266E-2</v>
      </c>
    </row>
    <row r="261" spans="1:11">
      <c r="A261" t="s">
        <v>3010</v>
      </c>
      <c r="B261">
        <v>2021</v>
      </c>
      <c r="C261" t="s">
        <v>220</v>
      </c>
      <c r="D261">
        <v>3</v>
      </c>
      <c r="E261" t="s">
        <v>187</v>
      </c>
      <c r="F261" t="s">
        <v>2735</v>
      </c>
      <c r="G261">
        <v>2760</v>
      </c>
      <c r="H261">
        <v>2561911.51630121</v>
      </c>
      <c r="I261">
        <v>1</v>
      </c>
      <c r="J261">
        <v>1</v>
      </c>
      <c r="K261">
        <v>9.5434316620173806E-2</v>
      </c>
    </row>
    <row r="262" spans="1:11">
      <c r="A262" t="s">
        <v>3011</v>
      </c>
      <c r="B262">
        <v>2021</v>
      </c>
      <c r="C262" t="s">
        <v>220</v>
      </c>
      <c r="D262">
        <v>4</v>
      </c>
      <c r="E262" t="s">
        <v>178</v>
      </c>
      <c r="F262" t="s">
        <v>2735</v>
      </c>
      <c r="G262">
        <v>11</v>
      </c>
      <c r="H262">
        <v>15803.575808473201</v>
      </c>
      <c r="I262">
        <v>1</v>
      </c>
      <c r="J262">
        <v>1</v>
      </c>
      <c r="K262">
        <v>3.0062286774356298E-3</v>
      </c>
    </row>
    <row r="263" spans="1:11">
      <c r="A263" t="s">
        <v>3012</v>
      </c>
      <c r="B263">
        <v>2021</v>
      </c>
      <c r="C263" t="s">
        <v>220</v>
      </c>
      <c r="D263">
        <v>4</v>
      </c>
      <c r="E263" t="s">
        <v>187</v>
      </c>
      <c r="F263" t="s">
        <v>2735</v>
      </c>
      <c r="G263">
        <v>213</v>
      </c>
      <c r="H263">
        <v>206131.99213905199</v>
      </c>
      <c r="I263">
        <v>1</v>
      </c>
      <c r="J263">
        <v>1</v>
      </c>
      <c r="K263">
        <v>7.6786671507481303E-3</v>
      </c>
    </row>
    <row r="264" spans="1:11">
      <c r="A264" t="s">
        <v>3013</v>
      </c>
      <c r="B264">
        <v>2021</v>
      </c>
      <c r="C264" t="s">
        <v>220</v>
      </c>
      <c r="D264">
        <v>5</v>
      </c>
      <c r="E264" t="s">
        <v>178</v>
      </c>
      <c r="F264" t="s">
        <v>2735</v>
      </c>
      <c r="G264">
        <v>7</v>
      </c>
      <c r="H264">
        <v>15200.664823872499</v>
      </c>
      <c r="I264">
        <v>1</v>
      </c>
      <c r="J264">
        <v>1</v>
      </c>
      <c r="K264">
        <v>2.8915401845392499E-3</v>
      </c>
    </row>
    <row r="265" spans="1:11">
      <c r="A265" t="s">
        <v>3014</v>
      </c>
      <c r="B265">
        <v>2021</v>
      </c>
      <c r="C265" t="s">
        <v>220</v>
      </c>
      <c r="D265">
        <v>5</v>
      </c>
      <c r="E265" t="s">
        <v>187</v>
      </c>
      <c r="F265" t="s">
        <v>2735</v>
      </c>
      <c r="G265">
        <v>238</v>
      </c>
      <c r="H265">
        <v>238108.71142919001</v>
      </c>
      <c r="I265">
        <v>1</v>
      </c>
      <c r="J265">
        <v>1</v>
      </c>
      <c r="K265">
        <v>8.8698387949645296E-3</v>
      </c>
    </row>
    <row r="266" spans="1:11">
      <c r="A266" t="s">
        <v>3015</v>
      </c>
      <c r="B266">
        <v>2021</v>
      </c>
      <c r="C266" t="s">
        <v>220</v>
      </c>
      <c r="D266">
        <v>6</v>
      </c>
      <c r="E266" t="s">
        <v>178</v>
      </c>
      <c r="F266" t="s">
        <v>2735</v>
      </c>
      <c r="G266">
        <v>198</v>
      </c>
      <c r="H266">
        <v>286415.34273861698</v>
      </c>
      <c r="I266">
        <v>1</v>
      </c>
      <c r="J266">
        <v>1</v>
      </c>
      <c r="K266">
        <v>5.4483240213062403E-2</v>
      </c>
    </row>
    <row r="267" spans="1:11">
      <c r="A267" t="s">
        <v>3016</v>
      </c>
      <c r="B267">
        <v>2021</v>
      </c>
      <c r="C267" t="s">
        <v>220</v>
      </c>
      <c r="D267">
        <v>6</v>
      </c>
      <c r="E267" t="s">
        <v>187</v>
      </c>
      <c r="F267" t="s">
        <v>2735</v>
      </c>
      <c r="G267">
        <v>1891</v>
      </c>
      <c r="H267">
        <v>1761333.91158947</v>
      </c>
      <c r="I267">
        <v>1</v>
      </c>
      <c r="J267">
        <v>1</v>
      </c>
      <c r="K267">
        <v>6.5611828169289205E-2</v>
      </c>
    </row>
    <row r="268" spans="1:11">
      <c r="A268" t="s">
        <v>3017</v>
      </c>
      <c r="B268">
        <v>2021</v>
      </c>
      <c r="C268" t="s">
        <v>220</v>
      </c>
      <c r="D268">
        <v>7</v>
      </c>
      <c r="E268" t="s">
        <v>178</v>
      </c>
      <c r="F268" t="s">
        <v>2735</v>
      </c>
      <c r="G268">
        <v>259</v>
      </c>
      <c r="H268">
        <v>389297.795753696</v>
      </c>
      <c r="I268">
        <v>1</v>
      </c>
      <c r="J268">
        <v>1</v>
      </c>
      <c r="K268">
        <v>7.4054012322310403E-2</v>
      </c>
    </row>
    <row r="269" spans="1:11">
      <c r="A269" t="s">
        <v>3018</v>
      </c>
      <c r="B269">
        <v>2021</v>
      </c>
      <c r="C269" t="s">
        <v>220</v>
      </c>
      <c r="D269">
        <v>7</v>
      </c>
      <c r="E269" t="s">
        <v>187</v>
      </c>
      <c r="F269" t="s">
        <v>2735</v>
      </c>
      <c r="G269">
        <v>3438</v>
      </c>
      <c r="H269">
        <v>3361830.0082479799</v>
      </c>
      <c r="I269">
        <v>1</v>
      </c>
      <c r="J269">
        <v>1</v>
      </c>
      <c r="K269">
        <v>0.12523225231976301</v>
      </c>
    </row>
    <row r="270" spans="1:11">
      <c r="A270" t="s">
        <v>3019</v>
      </c>
      <c r="B270">
        <v>2021</v>
      </c>
      <c r="C270" t="s">
        <v>220</v>
      </c>
      <c r="D270">
        <v>8</v>
      </c>
      <c r="E270" t="s">
        <v>178</v>
      </c>
      <c r="F270" t="s">
        <v>2735</v>
      </c>
      <c r="G270">
        <v>166</v>
      </c>
      <c r="H270">
        <v>228538.49822121099</v>
      </c>
      <c r="I270">
        <v>1</v>
      </c>
      <c r="J270">
        <v>1</v>
      </c>
      <c r="K270">
        <v>4.3473641381991397E-2</v>
      </c>
    </row>
    <row r="271" spans="1:11">
      <c r="A271" t="s">
        <v>3020</v>
      </c>
      <c r="B271">
        <v>2021</v>
      </c>
      <c r="C271" t="s">
        <v>220</v>
      </c>
      <c r="D271">
        <v>8</v>
      </c>
      <c r="E271" t="s">
        <v>187</v>
      </c>
      <c r="F271" t="s">
        <v>2735</v>
      </c>
      <c r="G271">
        <v>1243</v>
      </c>
      <c r="H271">
        <v>1224456.01392533</v>
      </c>
      <c r="I271">
        <v>1</v>
      </c>
      <c r="J271">
        <v>1</v>
      </c>
      <c r="K271">
        <v>4.5612474192370703E-2</v>
      </c>
    </row>
    <row r="272" spans="1:11">
      <c r="A272" t="s">
        <v>3021</v>
      </c>
      <c r="B272">
        <v>2021</v>
      </c>
      <c r="C272" t="s">
        <v>220</v>
      </c>
      <c r="D272">
        <v>9</v>
      </c>
      <c r="E272" t="s">
        <v>178</v>
      </c>
      <c r="F272" t="s">
        <v>2735</v>
      </c>
      <c r="G272">
        <v>101</v>
      </c>
      <c r="H272">
        <v>198806.63466675699</v>
      </c>
      <c r="I272">
        <v>1</v>
      </c>
      <c r="J272">
        <v>1</v>
      </c>
      <c r="K272">
        <v>3.7817909923856301E-2</v>
      </c>
    </row>
    <row r="273" spans="1:11">
      <c r="A273" t="s">
        <v>3022</v>
      </c>
      <c r="B273">
        <v>2021</v>
      </c>
      <c r="C273" t="s">
        <v>220</v>
      </c>
      <c r="D273">
        <v>9</v>
      </c>
      <c r="E273" t="s">
        <v>187</v>
      </c>
      <c r="F273" t="s">
        <v>2735</v>
      </c>
      <c r="G273">
        <v>1195</v>
      </c>
      <c r="H273">
        <v>1295016.18045749</v>
      </c>
      <c r="I273">
        <v>1</v>
      </c>
      <c r="J273">
        <v>1</v>
      </c>
      <c r="K273">
        <v>4.8240926123967597E-2</v>
      </c>
    </row>
    <row r="274" spans="1:11">
      <c r="A274" t="s">
        <v>3023</v>
      </c>
      <c r="B274">
        <v>2021</v>
      </c>
      <c r="C274" t="s">
        <v>220</v>
      </c>
      <c r="D274">
        <v>10</v>
      </c>
      <c r="E274" t="s">
        <v>178</v>
      </c>
      <c r="F274" t="s">
        <v>2735</v>
      </c>
      <c r="G274">
        <v>382</v>
      </c>
      <c r="H274">
        <v>545291.22550314595</v>
      </c>
      <c r="I274">
        <v>1</v>
      </c>
      <c r="J274">
        <v>1</v>
      </c>
      <c r="K274">
        <v>0.103727798033068</v>
      </c>
    </row>
    <row r="275" spans="1:11">
      <c r="A275" t="s">
        <v>3024</v>
      </c>
      <c r="B275">
        <v>2021</v>
      </c>
      <c r="C275" t="s">
        <v>220</v>
      </c>
      <c r="D275">
        <v>10</v>
      </c>
      <c r="E275" t="s">
        <v>187</v>
      </c>
      <c r="F275" t="s">
        <v>2735</v>
      </c>
      <c r="G275">
        <v>1128</v>
      </c>
      <c r="H275">
        <v>1051245.8593804401</v>
      </c>
      <c r="I275">
        <v>1</v>
      </c>
      <c r="J275">
        <v>1</v>
      </c>
      <c r="K275">
        <v>3.9160185490951203E-2</v>
      </c>
    </row>
    <row r="276" spans="1:11">
      <c r="A276" t="s">
        <v>3025</v>
      </c>
      <c r="B276">
        <v>2021</v>
      </c>
      <c r="C276" t="s">
        <v>220</v>
      </c>
      <c r="D276">
        <v>11</v>
      </c>
      <c r="E276" t="s">
        <v>178</v>
      </c>
      <c r="F276" t="s">
        <v>2735</v>
      </c>
      <c r="G276">
        <v>345</v>
      </c>
      <c r="H276">
        <v>484535.54628437798</v>
      </c>
      <c r="I276">
        <v>1</v>
      </c>
      <c r="J276">
        <v>1</v>
      </c>
      <c r="K276">
        <v>9.2170574060590801E-2</v>
      </c>
    </row>
    <row r="277" spans="1:11">
      <c r="A277" t="s">
        <v>3026</v>
      </c>
      <c r="B277">
        <v>2021</v>
      </c>
      <c r="C277" t="s">
        <v>220</v>
      </c>
      <c r="D277">
        <v>11</v>
      </c>
      <c r="E277" t="s">
        <v>187</v>
      </c>
      <c r="F277" t="s">
        <v>2735</v>
      </c>
      <c r="G277">
        <v>1063</v>
      </c>
      <c r="H277">
        <v>966511.51833836304</v>
      </c>
      <c r="I277">
        <v>1</v>
      </c>
      <c r="J277">
        <v>1</v>
      </c>
      <c r="K277">
        <v>3.6003728337705598E-2</v>
      </c>
    </row>
    <row r="278" spans="1:11">
      <c r="A278" t="s">
        <v>3027</v>
      </c>
      <c r="B278">
        <v>2021</v>
      </c>
      <c r="C278" t="s">
        <v>220</v>
      </c>
      <c r="D278">
        <v>12</v>
      </c>
      <c r="E278" t="s">
        <v>178</v>
      </c>
      <c r="F278" t="s">
        <v>2735</v>
      </c>
      <c r="G278">
        <v>63</v>
      </c>
      <c r="H278">
        <v>79915.720508611194</v>
      </c>
      <c r="I278">
        <v>1</v>
      </c>
      <c r="J278">
        <v>1</v>
      </c>
      <c r="K278">
        <v>1.52019349090672E-2</v>
      </c>
    </row>
    <row r="279" spans="1:11">
      <c r="A279" t="s">
        <v>3028</v>
      </c>
      <c r="B279">
        <v>2021</v>
      </c>
      <c r="C279" t="s">
        <v>220</v>
      </c>
      <c r="D279">
        <v>12</v>
      </c>
      <c r="E279" t="s">
        <v>187</v>
      </c>
      <c r="F279" t="s">
        <v>2735</v>
      </c>
      <c r="G279">
        <v>403</v>
      </c>
      <c r="H279">
        <v>327133.13555690198</v>
      </c>
      <c r="I279">
        <v>1</v>
      </c>
      <c r="J279">
        <v>1</v>
      </c>
      <c r="K279">
        <v>1.2186106755459499E-2</v>
      </c>
    </row>
    <row r="280" spans="1:11">
      <c r="A280" t="s">
        <v>3029</v>
      </c>
      <c r="B280">
        <v>2021</v>
      </c>
      <c r="C280" t="s">
        <v>220</v>
      </c>
      <c r="D280">
        <v>13</v>
      </c>
      <c r="E280" t="s">
        <v>178</v>
      </c>
      <c r="F280" t="s">
        <v>2735</v>
      </c>
      <c r="G280">
        <v>539</v>
      </c>
      <c r="H280">
        <v>702906.77290164097</v>
      </c>
      <c r="I280">
        <v>1</v>
      </c>
      <c r="J280">
        <v>1</v>
      </c>
      <c r="K280">
        <v>0.13371015040328399</v>
      </c>
    </row>
    <row r="281" spans="1:11">
      <c r="A281" t="s">
        <v>3030</v>
      </c>
      <c r="B281">
        <v>2021</v>
      </c>
      <c r="C281" t="s">
        <v>220</v>
      </c>
      <c r="D281">
        <v>13</v>
      </c>
      <c r="E281" t="s">
        <v>187</v>
      </c>
      <c r="F281" t="s">
        <v>2735</v>
      </c>
      <c r="G281">
        <v>2331</v>
      </c>
      <c r="H281">
        <v>1963550.22789399</v>
      </c>
      <c r="I281">
        <v>1</v>
      </c>
      <c r="J281">
        <v>1</v>
      </c>
      <c r="K281">
        <v>7.3144631637784299E-2</v>
      </c>
    </row>
    <row r="282" spans="1:11">
      <c r="A282" t="s">
        <v>3031</v>
      </c>
      <c r="B282">
        <v>2021</v>
      </c>
      <c r="C282" t="s">
        <v>220</v>
      </c>
      <c r="D282">
        <v>14</v>
      </c>
      <c r="E282" t="s">
        <v>178</v>
      </c>
      <c r="F282" t="s">
        <v>2735</v>
      </c>
      <c r="G282">
        <v>133</v>
      </c>
      <c r="H282">
        <v>205373.405390806</v>
      </c>
      <c r="I282">
        <v>1</v>
      </c>
      <c r="J282">
        <v>1</v>
      </c>
      <c r="K282">
        <v>3.9067071171160699E-2</v>
      </c>
    </row>
    <row r="283" spans="1:11">
      <c r="A283" t="s">
        <v>3032</v>
      </c>
      <c r="B283">
        <v>2021</v>
      </c>
      <c r="C283" t="s">
        <v>220</v>
      </c>
      <c r="D283">
        <v>14</v>
      </c>
      <c r="E283" t="s">
        <v>187</v>
      </c>
      <c r="F283" t="s">
        <v>2735</v>
      </c>
      <c r="G283">
        <v>1245</v>
      </c>
      <c r="H283">
        <v>1189920.8450859401</v>
      </c>
      <c r="I283">
        <v>1</v>
      </c>
      <c r="J283">
        <v>1</v>
      </c>
      <c r="K283">
        <v>4.4325997194012798E-2</v>
      </c>
    </row>
    <row r="284" spans="1:11">
      <c r="A284" t="s">
        <v>3033</v>
      </c>
      <c r="B284">
        <v>2021</v>
      </c>
      <c r="C284" t="s">
        <v>220</v>
      </c>
      <c r="D284">
        <v>15</v>
      </c>
      <c r="E284" t="s">
        <v>178</v>
      </c>
      <c r="F284" t="s">
        <v>2735</v>
      </c>
      <c r="G284">
        <v>348</v>
      </c>
      <c r="H284">
        <v>425035.27911579597</v>
      </c>
      <c r="I284">
        <v>1</v>
      </c>
      <c r="J284">
        <v>1</v>
      </c>
      <c r="K284">
        <v>8.0852160326569306E-2</v>
      </c>
    </row>
    <row r="285" spans="1:11">
      <c r="A285" t="s">
        <v>3034</v>
      </c>
      <c r="B285">
        <v>2021</v>
      </c>
      <c r="C285" t="s">
        <v>220</v>
      </c>
      <c r="D285">
        <v>15</v>
      </c>
      <c r="E285" t="s">
        <v>187</v>
      </c>
      <c r="F285" t="s">
        <v>2735</v>
      </c>
      <c r="G285">
        <v>2335</v>
      </c>
      <c r="H285">
        <v>1999051.3154402401</v>
      </c>
      <c r="I285">
        <v>1</v>
      </c>
      <c r="J285">
        <v>1</v>
      </c>
      <c r="K285">
        <v>7.4467090281531895E-2</v>
      </c>
    </row>
    <row r="286" spans="1:11">
      <c r="A286" t="s">
        <v>3035</v>
      </c>
      <c r="B286">
        <v>2021</v>
      </c>
      <c r="C286" t="s">
        <v>220</v>
      </c>
      <c r="D286">
        <v>16</v>
      </c>
      <c r="E286" t="s">
        <v>178</v>
      </c>
      <c r="F286" t="s">
        <v>2735</v>
      </c>
      <c r="G286">
        <v>388</v>
      </c>
      <c r="H286">
        <v>486443.459400149</v>
      </c>
      <c r="I286">
        <v>1</v>
      </c>
      <c r="J286">
        <v>1</v>
      </c>
      <c r="K286">
        <v>9.2533506044604905E-2</v>
      </c>
    </row>
    <row r="287" spans="1:11">
      <c r="A287" t="s">
        <v>3036</v>
      </c>
      <c r="B287">
        <v>2021</v>
      </c>
      <c r="C287" t="s">
        <v>220</v>
      </c>
      <c r="D287">
        <v>16</v>
      </c>
      <c r="E287" t="s">
        <v>187</v>
      </c>
      <c r="F287" t="s">
        <v>2735</v>
      </c>
      <c r="G287">
        <v>3388</v>
      </c>
      <c r="H287">
        <v>2874886.07765033</v>
      </c>
      <c r="I287">
        <v>1</v>
      </c>
      <c r="J287">
        <v>1</v>
      </c>
      <c r="K287">
        <v>0.107092999284193</v>
      </c>
    </row>
    <row r="288" spans="1:11">
      <c r="A288" t="s">
        <v>3037</v>
      </c>
      <c r="B288">
        <v>2021</v>
      </c>
      <c r="C288" t="s">
        <v>220</v>
      </c>
      <c r="D288">
        <v>17</v>
      </c>
      <c r="E288" t="s">
        <v>178</v>
      </c>
      <c r="F288" t="s">
        <v>2735</v>
      </c>
      <c r="G288">
        <v>448</v>
      </c>
      <c r="H288">
        <v>638675.87300756702</v>
      </c>
      <c r="I288">
        <v>1</v>
      </c>
      <c r="J288">
        <v>1</v>
      </c>
      <c r="K288">
        <v>0.121491854013961</v>
      </c>
    </row>
    <row r="289" spans="1:11">
      <c r="A289" t="s">
        <v>3038</v>
      </c>
      <c r="B289">
        <v>2021</v>
      </c>
      <c r="C289" t="s">
        <v>220</v>
      </c>
      <c r="D289">
        <v>17</v>
      </c>
      <c r="E289" t="s">
        <v>187</v>
      </c>
      <c r="F289" t="s">
        <v>2735</v>
      </c>
      <c r="G289">
        <v>4281</v>
      </c>
      <c r="H289">
        <v>3896699.3670129301</v>
      </c>
      <c r="I289">
        <v>1</v>
      </c>
      <c r="J289">
        <v>1</v>
      </c>
      <c r="K289">
        <v>0.14515678578237801</v>
      </c>
    </row>
    <row r="290" spans="1:11">
      <c r="A290" t="s">
        <v>3039</v>
      </c>
      <c r="B290">
        <v>2021</v>
      </c>
      <c r="C290" t="s">
        <v>220</v>
      </c>
      <c r="D290">
        <v>18</v>
      </c>
      <c r="E290" t="s">
        <v>178</v>
      </c>
      <c r="F290" t="s">
        <v>2735</v>
      </c>
      <c r="G290">
        <v>233</v>
      </c>
      <c r="H290">
        <v>321401.14487316401</v>
      </c>
      <c r="I290">
        <v>1</v>
      </c>
      <c r="J290">
        <v>1</v>
      </c>
      <c r="K290">
        <v>6.1138399966437502E-2</v>
      </c>
    </row>
    <row r="291" spans="1:11">
      <c r="A291" t="s">
        <v>3040</v>
      </c>
      <c r="B291">
        <v>2021</v>
      </c>
      <c r="C291" t="s">
        <v>220</v>
      </c>
      <c r="D291">
        <v>18</v>
      </c>
      <c r="E291" t="s">
        <v>187</v>
      </c>
      <c r="F291" t="s">
        <v>2735</v>
      </c>
      <c r="G291">
        <v>1558</v>
      </c>
      <c r="H291">
        <v>1417921.86076033</v>
      </c>
      <c r="I291">
        <v>1</v>
      </c>
      <c r="J291">
        <v>1</v>
      </c>
      <c r="K291">
        <v>5.2819312041594201E-2</v>
      </c>
    </row>
    <row r="292" spans="1:11">
      <c r="A292" t="s">
        <v>3041</v>
      </c>
      <c r="B292">
        <v>2021</v>
      </c>
      <c r="C292" t="s">
        <v>220</v>
      </c>
      <c r="D292">
        <v>20</v>
      </c>
      <c r="E292" t="s">
        <v>178</v>
      </c>
      <c r="F292" t="s">
        <v>2735</v>
      </c>
      <c r="G292">
        <v>11</v>
      </c>
      <c r="H292">
        <v>15185.0047982984</v>
      </c>
      <c r="I292">
        <v>1</v>
      </c>
      <c r="J292">
        <v>1</v>
      </c>
      <c r="K292">
        <v>2.88856126264583E-3</v>
      </c>
    </row>
    <row r="293" spans="1:11">
      <c r="A293" t="s">
        <v>3042</v>
      </c>
      <c r="B293">
        <v>2021</v>
      </c>
      <c r="C293" t="s">
        <v>220</v>
      </c>
      <c r="D293">
        <v>20</v>
      </c>
      <c r="E293" t="s">
        <v>187</v>
      </c>
      <c r="F293" t="s">
        <v>2735</v>
      </c>
      <c r="G293">
        <v>40</v>
      </c>
      <c r="H293">
        <v>39593.566804912698</v>
      </c>
      <c r="I293">
        <v>1</v>
      </c>
      <c r="J293">
        <v>1</v>
      </c>
      <c r="K293">
        <v>1.47490846836015E-3</v>
      </c>
    </row>
    <row r="294" spans="1:11">
      <c r="A294" t="s">
        <v>3043</v>
      </c>
      <c r="B294">
        <v>2021</v>
      </c>
      <c r="C294" t="s">
        <v>220</v>
      </c>
      <c r="D294">
        <v>21</v>
      </c>
      <c r="E294" t="s">
        <v>178</v>
      </c>
      <c r="F294" t="s">
        <v>2735</v>
      </c>
      <c r="G294">
        <v>25</v>
      </c>
      <c r="H294">
        <v>44714.593022421599</v>
      </c>
      <c r="I294">
        <v>1</v>
      </c>
      <c r="J294">
        <v>1</v>
      </c>
      <c r="K294">
        <v>8.5058149796576905E-3</v>
      </c>
    </row>
    <row r="295" spans="1:11">
      <c r="A295" t="s">
        <v>3044</v>
      </c>
      <c r="B295">
        <v>2021</v>
      </c>
      <c r="C295" t="s">
        <v>220</v>
      </c>
      <c r="D295">
        <v>21</v>
      </c>
      <c r="E295" t="s">
        <v>187</v>
      </c>
      <c r="F295" t="s">
        <v>2735</v>
      </c>
      <c r="G295">
        <v>47</v>
      </c>
      <c r="H295">
        <v>45660.784308147799</v>
      </c>
      <c r="I295">
        <v>1</v>
      </c>
      <c r="J295">
        <v>1</v>
      </c>
      <c r="K295">
        <v>1.7009196918247101E-3</v>
      </c>
    </row>
    <row r="296" spans="1:11">
      <c r="A296" t="s">
        <v>3045</v>
      </c>
      <c r="B296">
        <v>2022</v>
      </c>
      <c r="C296" t="s">
        <v>220</v>
      </c>
      <c r="D296">
        <v>-8</v>
      </c>
      <c r="E296" t="s">
        <v>178</v>
      </c>
      <c r="F296" t="s">
        <v>2735</v>
      </c>
      <c r="G296">
        <v>1</v>
      </c>
      <c r="H296">
        <v>2766.7667106868898</v>
      </c>
      <c r="I296">
        <v>1</v>
      </c>
      <c r="J296">
        <v>1</v>
      </c>
      <c r="K296">
        <v>5.3352622707627899E-4</v>
      </c>
    </row>
    <row r="297" spans="1:11">
      <c r="A297" t="s">
        <v>3046</v>
      </c>
      <c r="B297">
        <v>2022</v>
      </c>
      <c r="C297" t="s">
        <v>220</v>
      </c>
      <c r="D297">
        <v>-8</v>
      </c>
      <c r="E297" t="s">
        <v>187</v>
      </c>
      <c r="F297" t="s">
        <v>2735</v>
      </c>
      <c r="G297">
        <v>30</v>
      </c>
      <c r="H297">
        <v>35348.476932102501</v>
      </c>
      <c r="I297">
        <v>1</v>
      </c>
      <c r="J297">
        <v>1</v>
      </c>
      <c r="K297">
        <v>1.2926673360339901E-3</v>
      </c>
    </row>
    <row r="298" spans="1:11">
      <c r="A298" t="s">
        <v>3047</v>
      </c>
      <c r="B298">
        <v>2022</v>
      </c>
      <c r="C298" t="s">
        <v>220</v>
      </c>
      <c r="D298">
        <v>1</v>
      </c>
      <c r="E298" t="s">
        <v>178</v>
      </c>
      <c r="F298" t="s">
        <v>2735</v>
      </c>
      <c r="G298">
        <v>3</v>
      </c>
      <c r="H298">
        <v>3691.8469534127298</v>
      </c>
      <c r="I298">
        <v>1</v>
      </c>
      <c r="J298">
        <v>1</v>
      </c>
      <c r="K298">
        <v>7.1191299519009405E-4</v>
      </c>
    </row>
    <row r="299" spans="1:11">
      <c r="A299" t="s">
        <v>3048</v>
      </c>
      <c r="B299">
        <v>2022</v>
      </c>
      <c r="C299" t="s">
        <v>220</v>
      </c>
      <c r="D299">
        <v>1</v>
      </c>
      <c r="E299" t="s">
        <v>187</v>
      </c>
      <c r="F299" t="s">
        <v>2735</v>
      </c>
      <c r="G299">
        <v>297</v>
      </c>
      <c r="H299">
        <v>263652.34879262699</v>
      </c>
      <c r="I299">
        <v>1</v>
      </c>
      <c r="J299">
        <v>1</v>
      </c>
      <c r="K299">
        <v>9.6415689990691205E-3</v>
      </c>
    </row>
    <row r="300" spans="1:11">
      <c r="A300" t="s">
        <v>3049</v>
      </c>
      <c r="B300">
        <v>2022</v>
      </c>
      <c r="C300" t="s">
        <v>220</v>
      </c>
      <c r="D300">
        <v>2</v>
      </c>
      <c r="E300" t="s">
        <v>178</v>
      </c>
      <c r="F300" t="s">
        <v>2735</v>
      </c>
      <c r="G300">
        <v>4</v>
      </c>
      <c r="H300">
        <v>8061.6153060749302</v>
      </c>
      <c r="I300">
        <v>1</v>
      </c>
      <c r="J300">
        <v>1</v>
      </c>
      <c r="K300">
        <v>1.55455217159336E-3</v>
      </c>
    </row>
    <row r="301" spans="1:11">
      <c r="A301" t="s">
        <v>3050</v>
      </c>
      <c r="B301">
        <v>2022</v>
      </c>
      <c r="C301" t="s">
        <v>220</v>
      </c>
      <c r="D301">
        <v>2</v>
      </c>
      <c r="E301" t="s">
        <v>187</v>
      </c>
      <c r="F301" t="s">
        <v>2735</v>
      </c>
      <c r="G301">
        <v>98</v>
      </c>
      <c r="H301">
        <v>115980.93708859201</v>
      </c>
      <c r="I301">
        <v>1</v>
      </c>
      <c r="J301">
        <v>1</v>
      </c>
      <c r="K301">
        <v>4.2413360345061697E-3</v>
      </c>
    </row>
    <row r="302" spans="1:11">
      <c r="A302" t="s">
        <v>3051</v>
      </c>
      <c r="B302">
        <v>2022</v>
      </c>
      <c r="C302" t="s">
        <v>220</v>
      </c>
      <c r="D302">
        <v>3</v>
      </c>
      <c r="E302" t="s">
        <v>178</v>
      </c>
      <c r="F302" t="s">
        <v>2735</v>
      </c>
      <c r="G302">
        <v>87</v>
      </c>
      <c r="H302">
        <v>145702.25673369199</v>
      </c>
      <c r="I302">
        <v>1</v>
      </c>
      <c r="J302">
        <v>1</v>
      </c>
      <c r="K302">
        <v>2.8096324497242101E-2</v>
      </c>
    </row>
    <row r="303" spans="1:11">
      <c r="A303" t="s">
        <v>3052</v>
      </c>
      <c r="B303">
        <v>2022</v>
      </c>
      <c r="C303" t="s">
        <v>220</v>
      </c>
      <c r="D303">
        <v>3</v>
      </c>
      <c r="E303" t="s">
        <v>187</v>
      </c>
      <c r="F303" t="s">
        <v>2735</v>
      </c>
      <c r="G303">
        <v>2195</v>
      </c>
      <c r="H303">
        <v>2591886.2778387601</v>
      </c>
      <c r="I303">
        <v>1</v>
      </c>
      <c r="J303">
        <v>1</v>
      </c>
      <c r="K303">
        <v>9.4783340637630303E-2</v>
      </c>
    </row>
    <row r="304" spans="1:11">
      <c r="A304" t="s">
        <v>3053</v>
      </c>
      <c r="B304">
        <v>2022</v>
      </c>
      <c r="C304" t="s">
        <v>220</v>
      </c>
      <c r="D304">
        <v>4</v>
      </c>
      <c r="E304" t="s">
        <v>178</v>
      </c>
      <c r="F304" t="s">
        <v>2735</v>
      </c>
      <c r="G304">
        <v>6</v>
      </c>
      <c r="H304">
        <v>10096.791840071801</v>
      </c>
      <c r="I304">
        <v>1</v>
      </c>
      <c r="J304">
        <v>1</v>
      </c>
      <c r="K304">
        <v>1.9470030614437599E-3</v>
      </c>
    </row>
    <row r="305" spans="1:11">
      <c r="A305" t="s">
        <v>3054</v>
      </c>
      <c r="B305">
        <v>2022</v>
      </c>
      <c r="C305" t="s">
        <v>220</v>
      </c>
      <c r="D305">
        <v>4</v>
      </c>
      <c r="E305" t="s">
        <v>187</v>
      </c>
      <c r="F305" t="s">
        <v>2735</v>
      </c>
      <c r="G305">
        <v>140</v>
      </c>
      <c r="H305">
        <v>160794.28365128301</v>
      </c>
      <c r="I305">
        <v>1</v>
      </c>
      <c r="J305">
        <v>1</v>
      </c>
      <c r="K305">
        <v>5.88012656659136E-3</v>
      </c>
    </row>
    <row r="306" spans="1:11">
      <c r="A306" t="s">
        <v>3055</v>
      </c>
      <c r="B306">
        <v>2022</v>
      </c>
      <c r="C306" t="s">
        <v>220</v>
      </c>
      <c r="D306">
        <v>5</v>
      </c>
      <c r="E306" t="s">
        <v>178</v>
      </c>
      <c r="F306" t="s">
        <v>2735</v>
      </c>
      <c r="G306">
        <v>8</v>
      </c>
      <c r="H306">
        <v>18094.852014967099</v>
      </c>
      <c r="I306">
        <v>1</v>
      </c>
      <c r="J306">
        <v>1</v>
      </c>
      <c r="K306">
        <v>3.4892996535483898E-3</v>
      </c>
    </row>
    <row r="307" spans="1:11">
      <c r="A307" t="s">
        <v>3056</v>
      </c>
      <c r="B307">
        <v>2022</v>
      </c>
      <c r="C307" t="s">
        <v>220</v>
      </c>
      <c r="D307">
        <v>5</v>
      </c>
      <c r="E307" t="s">
        <v>187</v>
      </c>
      <c r="F307" t="s">
        <v>2735</v>
      </c>
      <c r="G307">
        <v>207</v>
      </c>
      <c r="H307">
        <v>249162.657797936</v>
      </c>
      <c r="I307">
        <v>1</v>
      </c>
      <c r="J307">
        <v>1</v>
      </c>
      <c r="K307">
        <v>9.1116918478119507E-3</v>
      </c>
    </row>
    <row r="308" spans="1:11">
      <c r="A308" t="s">
        <v>3057</v>
      </c>
      <c r="B308">
        <v>2022</v>
      </c>
      <c r="C308" t="s">
        <v>220</v>
      </c>
      <c r="D308">
        <v>6</v>
      </c>
      <c r="E308" t="s">
        <v>178</v>
      </c>
      <c r="F308" t="s">
        <v>2735</v>
      </c>
      <c r="G308">
        <v>194</v>
      </c>
      <c r="H308">
        <v>381642.91338873003</v>
      </c>
      <c r="I308">
        <v>1</v>
      </c>
      <c r="J308">
        <v>1</v>
      </c>
      <c r="K308">
        <v>7.3593665445012293E-2</v>
      </c>
    </row>
    <row r="309" spans="1:11">
      <c r="A309" t="s">
        <v>3058</v>
      </c>
      <c r="B309">
        <v>2022</v>
      </c>
      <c r="C309" t="s">
        <v>220</v>
      </c>
      <c r="D309">
        <v>6</v>
      </c>
      <c r="E309" t="s">
        <v>187</v>
      </c>
      <c r="F309" t="s">
        <v>2735</v>
      </c>
      <c r="G309">
        <v>1555</v>
      </c>
      <c r="H309">
        <v>1743620.05880261</v>
      </c>
      <c r="I309">
        <v>1</v>
      </c>
      <c r="J309">
        <v>1</v>
      </c>
      <c r="K309">
        <v>6.3762880103635997E-2</v>
      </c>
    </row>
    <row r="310" spans="1:11">
      <c r="A310" t="s">
        <v>3059</v>
      </c>
      <c r="B310">
        <v>2022</v>
      </c>
      <c r="C310" t="s">
        <v>220</v>
      </c>
      <c r="D310">
        <v>7</v>
      </c>
      <c r="E310" t="s">
        <v>178</v>
      </c>
      <c r="F310" t="s">
        <v>2735</v>
      </c>
      <c r="G310">
        <v>203</v>
      </c>
      <c r="H310">
        <v>416845.394381007</v>
      </c>
      <c r="I310">
        <v>1</v>
      </c>
      <c r="J310">
        <v>1</v>
      </c>
      <c r="K310">
        <v>8.03818947507174E-2</v>
      </c>
    </row>
    <row r="311" spans="1:11">
      <c r="A311" t="s">
        <v>3060</v>
      </c>
      <c r="B311">
        <v>2022</v>
      </c>
      <c r="C311" t="s">
        <v>220</v>
      </c>
      <c r="D311">
        <v>7</v>
      </c>
      <c r="E311" t="s">
        <v>187</v>
      </c>
      <c r="F311" t="s">
        <v>2735</v>
      </c>
      <c r="G311">
        <v>2572</v>
      </c>
      <c r="H311">
        <v>3013244.1810538098</v>
      </c>
      <c r="I311">
        <v>1</v>
      </c>
      <c r="J311">
        <v>1</v>
      </c>
      <c r="K311">
        <v>0.11019208368791999</v>
      </c>
    </row>
    <row r="312" spans="1:11">
      <c r="A312" t="s">
        <v>3061</v>
      </c>
      <c r="B312">
        <v>2022</v>
      </c>
      <c r="C312" t="s">
        <v>220</v>
      </c>
      <c r="D312">
        <v>8</v>
      </c>
      <c r="E312" t="s">
        <v>178</v>
      </c>
      <c r="F312" t="s">
        <v>2735</v>
      </c>
      <c r="G312">
        <v>130</v>
      </c>
      <c r="H312">
        <v>240440.359942557</v>
      </c>
      <c r="I312">
        <v>1</v>
      </c>
      <c r="J312">
        <v>1</v>
      </c>
      <c r="K312">
        <v>4.6365035975572698E-2</v>
      </c>
    </row>
    <row r="313" spans="1:11">
      <c r="A313" t="s">
        <v>3062</v>
      </c>
      <c r="B313">
        <v>2022</v>
      </c>
      <c r="C313" t="s">
        <v>220</v>
      </c>
      <c r="D313">
        <v>8</v>
      </c>
      <c r="E313" t="s">
        <v>187</v>
      </c>
      <c r="F313" t="s">
        <v>2735</v>
      </c>
      <c r="G313">
        <v>1071</v>
      </c>
      <c r="H313">
        <v>1323826.24748721</v>
      </c>
      <c r="I313">
        <v>1</v>
      </c>
      <c r="J313">
        <v>1</v>
      </c>
      <c r="K313">
        <v>4.8411334723082101E-2</v>
      </c>
    </row>
    <row r="314" spans="1:11">
      <c r="A314" t="s">
        <v>3063</v>
      </c>
      <c r="B314">
        <v>2022</v>
      </c>
      <c r="C314" t="s">
        <v>220</v>
      </c>
      <c r="D314">
        <v>9</v>
      </c>
      <c r="E314" t="s">
        <v>178</v>
      </c>
      <c r="F314" t="s">
        <v>2735</v>
      </c>
      <c r="G314">
        <v>86</v>
      </c>
      <c r="H314">
        <v>203288.854927437</v>
      </c>
      <c r="I314">
        <v>1</v>
      </c>
      <c r="J314">
        <v>1</v>
      </c>
      <c r="K314">
        <v>3.92009688988798E-2</v>
      </c>
    </row>
    <row r="315" spans="1:11">
      <c r="A315" t="s">
        <v>3064</v>
      </c>
      <c r="B315">
        <v>2022</v>
      </c>
      <c r="C315" t="s">
        <v>220</v>
      </c>
      <c r="D315">
        <v>9</v>
      </c>
      <c r="E315" t="s">
        <v>187</v>
      </c>
      <c r="F315" t="s">
        <v>2735</v>
      </c>
      <c r="G315">
        <v>1057</v>
      </c>
      <c r="H315">
        <v>1398723.70401164</v>
      </c>
      <c r="I315">
        <v>1</v>
      </c>
      <c r="J315">
        <v>1</v>
      </c>
      <c r="K315">
        <v>5.1150278632522202E-2</v>
      </c>
    </row>
    <row r="316" spans="1:11">
      <c r="A316" t="s">
        <v>3065</v>
      </c>
      <c r="B316">
        <v>2022</v>
      </c>
      <c r="C316" t="s">
        <v>220</v>
      </c>
      <c r="D316">
        <v>10</v>
      </c>
      <c r="E316" t="s">
        <v>178</v>
      </c>
      <c r="F316" t="s">
        <v>2735</v>
      </c>
      <c r="G316">
        <v>237</v>
      </c>
      <c r="H316">
        <v>474698.92412570701</v>
      </c>
      <c r="I316">
        <v>1</v>
      </c>
      <c r="J316">
        <v>1</v>
      </c>
      <c r="K316">
        <v>9.1538012586207806E-2</v>
      </c>
    </row>
    <row r="317" spans="1:11">
      <c r="A317" t="s">
        <v>3066</v>
      </c>
      <c r="B317">
        <v>2022</v>
      </c>
      <c r="C317" t="s">
        <v>220</v>
      </c>
      <c r="D317">
        <v>10</v>
      </c>
      <c r="E317" t="s">
        <v>187</v>
      </c>
      <c r="F317" t="s">
        <v>2735</v>
      </c>
      <c r="G317">
        <v>1050</v>
      </c>
      <c r="H317">
        <v>1269125.3037534801</v>
      </c>
      <c r="I317">
        <v>1</v>
      </c>
      <c r="J317">
        <v>1</v>
      </c>
      <c r="K317">
        <v>4.6410962165287402E-2</v>
      </c>
    </row>
    <row r="318" spans="1:11">
      <c r="A318" t="s">
        <v>3067</v>
      </c>
      <c r="B318">
        <v>2022</v>
      </c>
      <c r="C318" t="s">
        <v>220</v>
      </c>
      <c r="D318">
        <v>11</v>
      </c>
      <c r="E318" t="s">
        <v>178</v>
      </c>
      <c r="F318" t="s">
        <v>2735</v>
      </c>
      <c r="G318">
        <v>224</v>
      </c>
      <c r="H318">
        <v>427097.54320840701</v>
      </c>
      <c r="I318">
        <v>1</v>
      </c>
      <c r="J318">
        <v>1</v>
      </c>
      <c r="K318">
        <v>8.2358855895355895E-2</v>
      </c>
    </row>
    <row r="319" spans="1:11">
      <c r="A319" t="s">
        <v>3068</v>
      </c>
      <c r="B319">
        <v>2022</v>
      </c>
      <c r="C319" t="s">
        <v>220</v>
      </c>
      <c r="D319">
        <v>11</v>
      </c>
      <c r="E319" t="s">
        <v>187</v>
      </c>
      <c r="F319" t="s">
        <v>2735</v>
      </c>
      <c r="G319">
        <v>859</v>
      </c>
      <c r="H319">
        <v>995083.72110849095</v>
      </c>
      <c r="I319">
        <v>1</v>
      </c>
      <c r="J319">
        <v>1</v>
      </c>
      <c r="K319">
        <v>3.6389466662647398E-2</v>
      </c>
    </row>
    <row r="320" spans="1:11">
      <c r="A320" t="s">
        <v>3069</v>
      </c>
      <c r="B320">
        <v>2022</v>
      </c>
      <c r="C320" t="s">
        <v>220</v>
      </c>
      <c r="D320">
        <v>12</v>
      </c>
      <c r="E320" t="s">
        <v>178</v>
      </c>
      <c r="F320" t="s">
        <v>2735</v>
      </c>
      <c r="G320">
        <v>46</v>
      </c>
      <c r="H320">
        <v>83594.770208701593</v>
      </c>
      <c r="I320">
        <v>1</v>
      </c>
      <c r="J320">
        <v>1</v>
      </c>
      <c r="K320">
        <v>1.6119899874639E-2</v>
      </c>
    </row>
    <row r="321" spans="1:11">
      <c r="A321" t="s">
        <v>3070</v>
      </c>
      <c r="B321">
        <v>2022</v>
      </c>
      <c r="C321" t="s">
        <v>220</v>
      </c>
      <c r="D321">
        <v>12</v>
      </c>
      <c r="E321" t="s">
        <v>187</v>
      </c>
      <c r="F321" t="s">
        <v>2735</v>
      </c>
      <c r="G321">
        <v>307</v>
      </c>
      <c r="H321">
        <v>347122.71983731101</v>
      </c>
      <c r="I321">
        <v>1</v>
      </c>
      <c r="J321">
        <v>1</v>
      </c>
      <c r="K321">
        <v>1.26940179739812E-2</v>
      </c>
    </row>
    <row r="322" spans="1:11">
      <c r="A322" t="s">
        <v>3071</v>
      </c>
      <c r="B322">
        <v>2022</v>
      </c>
      <c r="C322" t="s">
        <v>220</v>
      </c>
      <c r="D322">
        <v>13</v>
      </c>
      <c r="E322" t="s">
        <v>178</v>
      </c>
      <c r="F322" t="s">
        <v>2735</v>
      </c>
      <c r="G322">
        <v>357</v>
      </c>
      <c r="H322">
        <v>701320.98621356301</v>
      </c>
      <c r="I322">
        <v>1</v>
      </c>
      <c r="J322">
        <v>1</v>
      </c>
      <c r="K322">
        <v>0.135238413234719</v>
      </c>
    </row>
    <row r="323" spans="1:11">
      <c r="A323" t="s">
        <v>3072</v>
      </c>
      <c r="B323">
        <v>2022</v>
      </c>
      <c r="C323" t="s">
        <v>220</v>
      </c>
      <c r="D323">
        <v>13</v>
      </c>
      <c r="E323" t="s">
        <v>187</v>
      </c>
      <c r="F323" t="s">
        <v>2735</v>
      </c>
      <c r="G323">
        <v>1928</v>
      </c>
      <c r="H323">
        <v>2140885.3103958298</v>
      </c>
      <c r="I323">
        <v>1</v>
      </c>
      <c r="J323">
        <v>1</v>
      </c>
      <c r="K323">
        <v>7.8290572922262394E-2</v>
      </c>
    </row>
    <row r="324" spans="1:11">
      <c r="A324" t="s">
        <v>3073</v>
      </c>
      <c r="B324">
        <v>2022</v>
      </c>
      <c r="C324" t="s">
        <v>220</v>
      </c>
      <c r="D324">
        <v>14</v>
      </c>
      <c r="E324" t="s">
        <v>178</v>
      </c>
      <c r="F324" t="s">
        <v>2735</v>
      </c>
      <c r="G324">
        <v>142</v>
      </c>
      <c r="H324">
        <v>282656.50274456898</v>
      </c>
      <c r="I324">
        <v>1</v>
      </c>
      <c r="J324">
        <v>1</v>
      </c>
      <c r="K324">
        <v>5.4505736564412502E-2</v>
      </c>
    </row>
    <row r="325" spans="1:11">
      <c r="A325" t="s">
        <v>3074</v>
      </c>
      <c r="B325">
        <v>2022</v>
      </c>
      <c r="C325" t="s">
        <v>220</v>
      </c>
      <c r="D325">
        <v>14</v>
      </c>
      <c r="E325" t="s">
        <v>187</v>
      </c>
      <c r="F325" t="s">
        <v>2735</v>
      </c>
      <c r="G325">
        <v>988</v>
      </c>
      <c r="H325">
        <v>1156113.3230906201</v>
      </c>
      <c r="I325">
        <v>1</v>
      </c>
      <c r="J325">
        <v>1</v>
      </c>
      <c r="K325">
        <v>4.2278198644415198E-2</v>
      </c>
    </row>
    <row r="326" spans="1:11">
      <c r="A326" t="s">
        <v>3075</v>
      </c>
      <c r="B326">
        <v>2022</v>
      </c>
      <c r="C326" t="s">
        <v>220</v>
      </c>
      <c r="D326">
        <v>15</v>
      </c>
      <c r="E326" t="s">
        <v>178</v>
      </c>
      <c r="F326" t="s">
        <v>2735</v>
      </c>
      <c r="G326">
        <v>229</v>
      </c>
      <c r="H326">
        <v>413347.03749363101</v>
      </c>
      <c r="I326">
        <v>1</v>
      </c>
      <c r="J326">
        <v>1</v>
      </c>
      <c r="K326">
        <v>7.9707293186415298E-2</v>
      </c>
    </row>
    <row r="327" spans="1:11">
      <c r="A327" t="s">
        <v>3076</v>
      </c>
      <c r="B327">
        <v>2022</v>
      </c>
      <c r="C327" t="s">
        <v>220</v>
      </c>
      <c r="D327">
        <v>15</v>
      </c>
      <c r="E327" t="s">
        <v>187</v>
      </c>
      <c r="F327" t="s">
        <v>2735</v>
      </c>
      <c r="G327">
        <v>1967</v>
      </c>
      <c r="H327">
        <v>2112742.9289365299</v>
      </c>
      <c r="I327">
        <v>1</v>
      </c>
      <c r="J327">
        <v>1</v>
      </c>
      <c r="K327">
        <v>7.7261427102471705E-2</v>
      </c>
    </row>
    <row r="328" spans="1:11">
      <c r="A328" t="s">
        <v>3077</v>
      </c>
      <c r="B328">
        <v>2022</v>
      </c>
      <c r="C328" t="s">
        <v>220</v>
      </c>
      <c r="D328">
        <v>16</v>
      </c>
      <c r="E328" t="s">
        <v>178</v>
      </c>
      <c r="F328" t="s">
        <v>2735</v>
      </c>
      <c r="G328">
        <v>277</v>
      </c>
      <c r="H328">
        <v>488390.11171804997</v>
      </c>
      <c r="I328">
        <v>1</v>
      </c>
      <c r="J328">
        <v>1</v>
      </c>
      <c r="K328">
        <v>9.4178136754292194E-2</v>
      </c>
    </row>
    <row r="329" spans="1:11">
      <c r="A329" t="s">
        <v>3078</v>
      </c>
      <c r="B329">
        <v>2022</v>
      </c>
      <c r="C329" t="s">
        <v>220</v>
      </c>
      <c r="D329">
        <v>16</v>
      </c>
      <c r="E329" t="s">
        <v>187</v>
      </c>
      <c r="F329" t="s">
        <v>2735</v>
      </c>
      <c r="G329">
        <v>2703</v>
      </c>
      <c r="H329">
        <v>2937275.81476025</v>
      </c>
      <c r="I329">
        <v>1</v>
      </c>
      <c r="J329">
        <v>1</v>
      </c>
      <c r="K329">
        <v>0.107413977410012</v>
      </c>
    </row>
    <row r="330" spans="1:11">
      <c r="A330" t="s">
        <v>3079</v>
      </c>
      <c r="B330">
        <v>2022</v>
      </c>
      <c r="C330" t="s">
        <v>220</v>
      </c>
      <c r="D330">
        <v>17</v>
      </c>
      <c r="E330" t="s">
        <v>178</v>
      </c>
      <c r="F330" t="s">
        <v>2735</v>
      </c>
      <c r="G330">
        <v>279</v>
      </c>
      <c r="H330">
        <v>520111.183857931</v>
      </c>
      <c r="I330">
        <v>1</v>
      </c>
      <c r="J330">
        <v>1</v>
      </c>
      <c r="K330">
        <v>0.10029503265022501</v>
      </c>
    </row>
    <row r="331" spans="1:11">
      <c r="A331" t="s">
        <v>3080</v>
      </c>
      <c r="B331">
        <v>2022</v>
      </c>
      <c r="C331" t="s">
        <v>220</v>
      </c>
      <c r="D331">
        <v>17</v>
      </c>
      <c r="E331" t="s">
        <v>187</v>
      </c>
      <c r="F331" t="s">
        <v>2735</v>
      </c>
      <c r="G331">
        <v>3511</v>
      </c>
      <c r="H331">
        <v>3948837.4553953302</v>
      </c>
      <c r="I331">
        <v>1</v>
      </c>
      <c r="J331">
        <v>1</v>
      </c>
      <c r="K331">
        <v>0.14440602925274301</v>
      </c>
    </row>
    <row r="332" spans="1:11">
      <c r="A332" t="s">
        <v>3081</v>
      </c>
      <c r="B332">
        <v>2022</v>
      </c>
      <c r="C332" t="s">
        <v>220</v>
      </c>
      <c r="D332">
        <v>18</v>
      </c>
      <c r="E332" t="s">
        <v>178</v>
      </c>
      <c r="F332" t="s">
        <v>2735</v>
      </c>
      <c r="G332">
        <v>151</v>
      </c>
      <c r="H332">
        <v>320764.15939987998</v>
      </c>
      <c r="I332">
        <v>1</v>
      </c>
      <c r="J332">
        <v>1</v>
      </c>
      <c r="K332">
        <v>6.1854182025858198E-2</v>
      </c>
    </row>
    <row r="333" spans="1:11">
      <c r="A333" t="s">
        <v>3082</v>
      </c>
      <c r="B333">
        <v>2022</v>
      </c>
      <c r="C333" t="s">
        <v>220</v>
      </c>
      <c r="D333">
        <v>18</v>
      </c>
      <c r="E333" t="s">
        <v>187</v>
      </c>
      <c r="F333" t="s">
        <v>2735</v>
      </c>
      <c r="G333">
        <v>1294</v>
      </c>
      <c r="H333">
        <v>1479336.4368829101</v>
      </c>
      <c r="I333">
        <v>1</v>
      </c>
      <c r="J333">
        <v>1</v>
      </c>
      <c r="K333">
        <v>5.4098225918943699E-2</v>
      </c>
    </row>
    <row r="334" spans="1:11">
      <c r="A334" t="s">
        <v>3083</v>
      </c>
      <c r="B334">
        <v>2022</v>
      </c>
      <c r="C334" t="s">
        <v>220</v>
      </c>
      <c r="D334">
        <v>20</v>
      </c>
      <c r="E334" t="s">
        <v>178</v>
      </c>
      <c r="F334" t="s">
        <v>2735</v>
      </c>
      <c r="G334">
        <v>11</v>
      </c>
      <c r="H334">
        <v>25374.033039408201</v>
      </c>
      <c r="I334">
        <v>1</v>
      </c>
      <c r="J334">
        <v>1</v>
      </c>
      <c r="K334">
        <v>4.89297202432487E-3</v>
      </c>
    </row>
    <row r="335" spans="1:11">
      <c r="A335" t="s">
        <v>3084</v>
      </c>
      <c r="B335">
        <v>2022</v>
      </c>
      <c r="C335" t="s">
        <v>220</v>
      </c>
      <c r="D335">
        <v>20</v>
      </c>
      <c r="E335" t="s">
        <v>187</v>
      </c>
      <c r="F335" t="s">
        <v>2735</v>
      </c>
      <c r="G335">
        <v>27</v>
      </c>
      <c r="H335">
        <v>29881.200742333</v>
      </c>
      <c r="I335">
        <v>1</v>
      </c>
      <c r="J335">
        <v>1</v>
      </c>
      <c r="K335">
        <v>1.0927331391189E-3</v>
      </c>
    </row>
    <row r="336" spans="1:11">
      <c r="A336" t="s">
        <v>3085</v>
      </c>
      <c r="B336">
        <v>2022</v>
      </c>
      <c r="C336" t="s">
        <v>220</v>
      </c>
      <c r="D336">
        <v>21</v>
      </c>
      <c r="E336" t="s">
        <v>178</v>
      </c>
      <c r="F336" t="s">
        <v>2735</v>
      </c>
      <c r="G336">
        <v>9</v>
      </c>
      <c r="H336">
        <v>17825.095791515701</v>
      </c>
      <c r="I336">
        <v>1</v>
      </c>
      <c r="J336">
        <v>1</v>
      </c>
      <c r="K336">
        <v>3.4372815272739801E-3</v>
      </c>
    </row>
    <row r="337" spans="1:11">
      <c r="A337" t="s">
        <v>3086</v>
      </c>
      <c r="B337">
        <v>2022</v>
      </c>
      <c r="C337" t="s">
        <v>220</v>
      </c>
      <c r="D337">
        <v>21</v>
      </c>
      <c r="E337" t="s">
        <v>187</v>
      </c>
      <c r="F337" t="s">
        <v>2735</v>
      </c>
      <c r="G337">
        <v>30</v>
      </c>
      <c r="H337">
        <v>32734.611640344101</v>
      </c>
      <c r="I337">
        <v>1</v>
      </c>
      <c r="J337">
        <v>1</v>
      </c>
      <c r="K337">
        <v>1.1970802393129901E-3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1"/>
  </sheetPr>
  <dimension ref="A1:K160"/>
  <sheetViews>
    <sheetView workbookViewId="0">
      <selection activeCell="C15" sqref="A1:K443"/>
    </sheetView>
  </sheetViews>
  <sheetFormatPr defaultColWidth="11.42578125" defaultRowHeight="15"/>
  <sheetData>
    <row r="1" spans="1:11">
      <c r="A1" t="s">
        <v>167</v>
      </c>
      <c r="B1" t="s">
        <v>168</v>
      </c>
      <c r="C1" t="s">
        <v>169</v>
      </c>
      <c r="D1" t="s">
        <v>1053</v>
      </c>
      <c r="E1" t="s">
        <v>170</v>
      </c>
      <c r="F1" t="s">
        <v>2733</v>
      </c>
      <c r="G1" t="s">
        <v>172</v>
      </c>
      <c r="H1" t="s">
        <v>173</v>
      </c>
      <c r="I1" t="s">
        <v>174</v>
      </c>
      <c r="J1" t="s">
        <v>175</v>
      </c>
      <c r="K1" t="s">
        <v>243</v>
      </c>
    </row>
    <row r="2" spans="1:11">
      <c r="A2" t="s">
        <v>2751</v>
      </c>
      <c r="B2">
        <v>2015</v>
      </c>
      <c r="C2" t="s">
        <v>177</v>
      </c>
      <c r="D2">
        <v>-8</v>
      </c>
      <c r="E2" t="s">
        <v>178</v>
      </c>
      <c r="F2" t="s">
        <v>2735</v>
      </c>
      <c r="G2">
        <v>4</v>
      </c>
      <c r="H2">
        <v>4383.1752597976201</v>
      </c>
      <c r="I2">
        <v>1</v>
      </c>
      <c r="J2">
        <v>1</v>
      </c>
      <c r="K2">
        <v>8.9865644849869495E-4</v>
      </c>
    </row>
    <row r="3" spans="1:11">
      <c r="A3" t="s">
        <v>2752</v>
      </c>
      <c r="B3">
        <v>2015</v>
      </c>
      <c r="C3" t="s">
        <v>177</v>
      </c>
      <c r="D3">
        <v>-8</v>
      </c>
      <c r="E3" t="s">
        <v>187</v>
      </c>
      <c r="F3" t="s">
        <v>2735</v>
      </c>
      <c r="G3">
        <v>28</v>
      </c>
      <c r="H3">
        <v>22811.379727527001</v>
      </c>
      <c r="I3">
        <v>1</v>
      </c>
      <c r="J3">
        <v>1</v>
      </c>
      <c r="K3">
        <v>8.7905412127658403E-4</v>
      </c>
    </row>
    <row r="4" spans="1:11">
      <c r="A4" t="s">
        <v>2753</v>
      </c>
      <c r="B4">
        <v>2015</v>
      </c>
      <c r="C4" t="s">
        <v>177</v>
      </c>
      <c r="D4">
        <v>1</v>
      </c>
      <c r="E4" t="s">
        <v>178</v>
      </c>
      <c r="F4" t="s">
        <v>2735</v>
      </c>
      <c r="G4">
        <v>665</v>
      </c>
      <c r="H4">
        <v>639531.90173687704</v>
      </c>
      <c r="I4">
        <v>1</v>
      </c>
      <c r="J4">
        <v>1</v>
      </c>
      <c r="K4">
        <v>0.13111943590022301</v>
      </c>
    </row>
    <row r="5" spans="1:11">
      <c r="A5" t="s">
        <v>2754</v>
      </c>
      <c r="B5">
        <v>2015</v>
      </c>
      <c r="C5" t="s">
        <v>177</v>
      </c>
      <c r="D5">
        <v>1</v>
      </c>
      <c r="E5" t="s">
        <v>187</v>
      </c>
      <c r="F5" t="s">
        <v>2735</v>
      </c>
      <c r="G5">
        <v>3403</v>
      </c>
      <c r="H5">
        <v>2588762.8719361401</v>
      </c>
      <c r="I5">
        <v>1</v>
      </c>
      <c r="J5">
        <v>1</v>
      </c>
      <c r="K5">
        <v>9.9759975010944801E-2</v>
      </c>
    </row>
    <row r="6" spans="1:11">
      <c r="A6" t="s">
        <v>2755</v>
      </c>
      <c r="B6">
        <v>2015</v>
      </c>
      <c r="C6" t="s">
        <v>177</v>
      </c>
      <c r="D6">
        <v>2</v>
      </c>
      <c r="E6" t="s">
        <v>178</v>
      </c>
      <c r="F6" t="s">
        <v>2735</v>
      </c>
      <c r="G6">
        <v>1235</v>
      </c>
      <c r="H6">
        <v>1221793.0009780501</v>
      </c>
      <c r="I6">
        <v>1</v>
      </c>
      <c r="J6">
        <v>1</v>
      </c>
      <c r="K6">
        <v>0.250496978555723</v>
      </c>
    </row>
    <row r="7" spans="1:11">
      <c r="A7" t="s">
        <v>2756</v>
      </c>
      <c r="B7">
        <v>2015</v>
      </c>
      <c r="C7" t="s">
        <v>177</v>
      </c>
      <c r="D7">
        <v>2</v>
      </c>
      <c r="E7" t="s">
        <v>187</v>
      </c>
      <c r="F7" t="s">
        <v>2735</v>
      </c>
      <c r="G7">
        <v>6556</v>
      </c>
      <c r="H7">
        <v>5054695.9772947496</v>
      </c>
      <c r="I7">
        <v>1</v>
      </c>
      <c r="J7">
        <v>1</v>
      </c>
      <c r="K7">
        <v>0.19478661017944601</v>
      </c>
    </row>
    <row r="8" spans="1:11">
      <c r="A8" t="s">
        <v>2757</v>
      </c>
      <c r="B8">
        <v>2015</v>
      </c>
      <c r="C8" t="s">
        <v>177</v>
      </c>
      <c r="D8">
        <v>3</v>
      </c>
      <c r="E8" t="s">
        <v>178</v>
      </c>
      <c r="F8" t="s">
        <v>2735</v>
      </c>
      <c r="G8">
        <v>895</v>
      </c>
      <c r="H8">
        <v>923997.288532087</v>
      </c>
      <c r="I8">
        <v>1</v>
      </c>
      <c r="J8">
        <v>1</v>
      </c>
      <c r="K8">
        <v>0.18944168839212899</v>
      </c>
    </row>
    <row r="9" spans="1:11">
      <c r="A9" t="s">
        <v>2758</v>
      </c>
      <c r="B9">
        <v>2015</v>
      </c>
      <c r="C9" t="s">
        <v>177</v>
      </c>
      <c r="D9">
        <v>3</v>
      </c>
      <c r="E9" t="s">
        <v>187</v>
      </c>
      <c r="F9" t="s">
        <v>2735</v>
      </c>
      <c r="G9">
        <v>4211</v>
      </c>
      <c r="H9">
        <v>3305027.4549502698</v>
      </c>
      <c r="I9">
        <v>1</v>
      </c>
      <c r="J9">
        <v>1</v>
      </c>
      <c r="K9">
        <v>0.127361783456719</v>
      </c>
    </row>
    <row r="10" spans="1:11">
      <c r="A10" t="s">
        <v>2759</v>
      </c>
      <c r="B10">
        <v>2015</v>
      </c>
      <c r="C10" t="s">
        <v>177</v>
      </c>
      <c r="D10">
        <v>4</v>
      </c>
      <c r="E10" t="s">
        <v>178</v>
      </c>
      <c r="F10" t="s">
        <v>2735</v>
      </c>
      <c r="G10">
        <v>509</v>
      </c>
      <c r="H10">
        <v>493407.73543233599</v>
      </c>
      <c r="I10">
        <v>1</v>
      </c>
      <c r="J10">
        <v>1</v>
      </c>
      <c r="K10">
        <v>0.10116046402531501</v>
      </c>
    </row>
    <row r="11" spans="1:11">
      <c r="A11" t="s">
        <v>2760</v>
      </c>
      <c r="B11">
        <v>2015</v>
      </c>
      <c r="C11" t="s">
        <v>177</v>
      </c>
      <c r="D11">
        <v>4</v>
      </c>
      <c r="E11" t="s">
        <v>187</v>
      </c>
      <c r="F11" t="s">
        <v>2735</v>
      </c>
      <c r="G11">
        <v>3761</v>
      </c>
      <c r="H11">
        <v>2876706.21028717</v>
      </c>
      <c r="I11">
        <v>1</v>
      </c>
      <c r="J11">
        <v>1</v>
      </c>
      <c r="K11">
        <v>0.11085609375935</v>
      </c>
    </row>
    <row r="12" spans="1:11">
      <c r="A12" t="s">
        <v>2761</v>
      </c>
      <c r="B12">
        <v>2015</v>
      </c>
      <c r="C12" t="s">
        <v>177</v>
      </c>
      <c r="D12">
        <v>5</v>
      </c>
      <c r="E12" t="s">
        <v>178</v>
      </c>
      <c r="F12" t="s">
        <v>2735</v>
      </c>
      <c r="G12">
        <v>362</v>
      </c>
      <c r="H12">
        <v>376589.02935836499</v>
      </c>
      <c r="I12">
        <v>1</v>
      </c>
      <c r="J12">
        <v>1</v>
      </c>
      <c r="K12">
        <v>7.72098169951764E-2</v>
      </c>
    </row>
    <row r="13" spans="1:11">
      <c r="A13" t="s">
        <v>2762</v>
      </c>
      <c r="B13">
        <v>2015</v>
      </c>
      <c r="C13" t="s">
        <v>177</v>
      </c>
      <c r="D13">
        <v>5</v>
      </c>
      <c r="E13" t="s">
        <v>187</v>
      </c>
      <c r="F13" t="s">
        <v>2735</v>
      </c>
      <c r="G13">
        <v>3654</v>
      </c>
      <c r="H13">
        <v>2928898.70479627</v>
      </c>
      <c r="I13">
        <v>1</v>
      </c>
      <c r="J13">
        <v>1</v>
      </c>
      <c r="K13">
        <v>0.112867371812057</v>
      </c>
    </row>
    <row r="14" spans="1:11">
      <c r="A14" t="s">
        <v>2763</v>
      </c>
      <c r="B14">
        <v>2015</v>
      </c>
      <c r="C14" t="s">
        <v>177</v>
      </c>
      <c r="D14">
        <v>6</v>
      </c>
      <c r="E14" t="s">
        <v>178</v>
      </c>
      <c r="F14" t="s">
        <v>2735</v>
      </c>
      <c r="G14">
        <v>365</v>
      </c>
      <c r="H14">
        <v>342543.68060828099</v>
      </c>
      <c r="I14">
        <v>1</v>
      </c>
      <c r="J14">
        <v>1</v>
      </c>
      <c r="K14">
        <v>7.0229700896176903E-2</v>
      </c>
    </row>
    <row r="15" spans="1:11">
      <c r="A15" t="s">
        <v>2764</v>
      </c>
      <c r="B15">
        <v>2015</v>
      </c>
      <c r="C15" t="s">
        <v>177</v>
      </c>
      <c r="D15">
        <v>6</v>
      </c>
      <c r="E15" t="s">
        <v>187</v>
      </c>
      <c r="F15" t="s">
        <v>2735</v>
      </c>
      <c r="G15">
        <v>3218</v>
      </c>
      <c r="H15">
        <v>2487623.0868414599</v>
      </c>
      <c r="I15">
        <v>1</v>
      </c>
      <c r="J15">
        <v>1</v>
      </c>
      <c r="K15">
        <v>9.58624753430391E-2</v>
      </c>
    </row>
    <row r="16" spans="1:11">
      <c r="A16" t="s">
        <v>2765</v>
      </c>
      <c r="B16">
        <v>2015</v>
      </c>
      <c r="C16" t="s">
        <v>177</v>
      </c>
      <c r="D16">
        <v>7</v>
      </c>
      <c r="E16" t="s">
        <v>178</v>
      </c>
      <c r="F16" t="s">
        <v>2735</v>
      </c>
      <c r="G16">
        <v>264</v>
      </c>
      <c r="H16">
        <v>268947.13837681297</v>
      </c>
      <c r="I16">
        <v>1</v>
      </c>
      <c r="J16">
        <v>1</v>
      </c>
      <c r="K16">
        <v>5.5140637980958397E-2</v>
      </c>
    </row>
    <row r="17" spans="1:11">
      <c r="A17" t="s">
        <v>2766</v>
      </c>
      <c r="B17">
        <v>2015</v>
      </c>
      <c r="C17" t="s">
        <v>177</v>
      </c>
      <c r="D17">
        <v>7</v>
      </c>
      <c r="E17" t="s">
        <v>187</v>
      </c>
      <c r="F17" t="s">
        <v>2735</v>
      </c>
      <c r="G17">
        <v>2558</v>
      </c>
      <c r="H17">
        <v>2062531.4210459399</v>
      </c>
      <c r="I17">
        <v>1</v>
      </c>
      <c r="J17">
        <v>1</v>
      </c>
      <c r="K17">
        <v>7.9481239959589195E-2</v>
      </c>
    </row>
    <row r="18" spans="1:11">
      <c r="A18" t="s">
        <v>2767</v>
      </c>
      <c r="B18">
        <v>2015</v>
      </c>
      <c r="C18" t="s">
        <v>177</v>
      </c>
      <c r="D18">
        <v>8</v>
      </c>
      <c r="E18" t="s">
        <v>178</v>
      </c>
      <c r="F18" t="s">
        <v>2735</v>
      </c>
      <c r="G18">
        <v>215</v>
      </c>
      <c r="H18">
        <v>215452.36562694199</v>
      </c>
      <c r="I18">
        <v>1</v>
      </c>
      <c r="J18">
        <v>1</v>
      </c>
      <c r="K18">
        <v>4.4172921737993601E-2</v>
      </c>
    </row>
    <row r="19" spans="1:11">
      <c r="A19" t="s">
        <v>2768</v>
      </c>
      <c r="B19">
        <v>2015</v>
      </c>
      <c r="C19" t="s">
        <v>177</v>
      </c>
      <c r="D19">
        <v>8</v>
      </c>
      <c r="E19" t="s">
        <v>187</v>
      </c>
      <c r="F19" t="s">
        <v>2735</v>
      </c>
      <c r="G19">
        <v>2185</v>
      </c>
      <c r="H19">
        <v>1714763.34932867</v>
      </c>
      <c r="I19">
        <v>1</v>
      </c>
      <c r="J19">
        <v>1</v>
      </c>
      <c r="K19">
        <v>6.6079728944340305E-2</v>
      </c>
    </row>
    <row r="20" spans="1:11">
      <c r="A20" t="s">
        <v>2769</v>
      </c>
      <c r="B20">
        <v>2015</v>
      </c>
      <c r="C20" t="s">
        <v>177</v>
      </c>
      <c r="D20">
        <v>9</v>
      </c>
      <c r="E20" t="s">
        <v>178</v>
      </c>
      <c r="F20" t="s">
        <v>2735</v>
      </c>
      <c r="G20">
        <v>379</v>
      </c>
      <c r="H20">
        <v>390830.68409045</v>
      </c>
      <c r="I20">
        <v>1</v>
      </c>
      <c r="J20">
        <v>1</v>
      </c>
      <c r="K20">
        <v>8.0129699067806703E-2</v>
      </c>
    </row>
    <row r="21" spans="1:11">
      <c r="A21" t="s">
        <v>2770</v>
      </c>
      <c r="B21">
        <v>2015</v>
      </c>
      <c r="C21" t="s">
        <v>177</v>
      </c>
      <c r="D21">
        <v>9</v>
      </c>
      <c r="E21" t="s">
        <v>187</v>
      </c>
      <c r="F21" t="s">
        <v>2735</v>
      </c>
      <c r="G21">
        <v>3594</v>
      </c>
      <c r="H21">
        <v>2908094.5437917998</v>
      </c>
      <c r="I21">
        <v>1</v>
      </c>
      <c r="J21">
        <v>1</v>
      </c>
      <c r="K21">
        <v>0.11206566741323799</v>
      </c>
    </row>
    <row r="22" spans="1:11">
      <c r="A22" t="s">
        <v>2793</v>
      </c>
      <c r="B22">
        <v>2016</v>
      </c>
      <c r="C22" t="s">
        <v>177</v>
      </c>
      <c r="D22">
        <v>-8</v>
      </c>
      <c r="E22" t="s">
        <v>178</v>
      </c>
      <c r="F22" t="s">
        <v>2735</v>
      </c>
      <c r="G22">
        <v>7</v>
      </c>
      <c r="H22">
        <v>8907.69329174021</v>
      </c>
      <c r="I22">
        <v>1</v>
      </c>
      <c r="J22">
        <v>1</v>
      </c>
      <c r="K22">
        <v>1.75965071503388E-3</v>
      </c>
    </row>
    <row r="23" spans="1:11">
      <c r="A23" t="s">
        <v>2794</v>
      </c>
      <c r="B23">
        <v>2016</v>
      </c>
      <c r="C23" t="s">
        <v>177</v>
      </c>
      <c r="D23">
        <v>-8</v>
      </c>
      <c r="E23" t="s">
        <v>187</v>
      </c>
      <c r="F23" t="s">
        <v>2735</v>
      </c>
      <c r="G23">
        <v>23</v>
      </c>
      <c r="H23">
        <v>19945.803821084501</v>
      </c>
      <c r="I23">
        <v>1</v>
      </c>
      <c r="J23">
        <v>1</v>
      </c>
      <c r="K23">
        <v>7.5452275781137895E-4</v>
      </c>
    </row>
    <row r="24" spans="1:11">
      <c r="A24" t="s">
        <v>2795</v>
      </c>
      <c r="B24">
        <v>2016</v>
      </c>
      <c r="C24" t="s">
        <v>177</v>
      </c>
      <c r="D24">
        <v>1</v>
      </c>
      <c r="E24" t="s">
        <v>178</v>
      </c>
      <c r="F24" t="s">
        <v>2735</v>
      </c>
      <c r="G24">
        <v>692</v>
      </c>
      <c r="H24">
        <v>750424.10017923405</v>
      </c>
      <c r="I24">
        <v>1</v>
      </c>
      <c r="J24">
        <v>1</v>
      </c>
      <c r="K24">
        <v>0.14824088136077601</v>
      </c>
    </row>
    <row r="25" spans="1:11">
      <c r="A25" t="s">
        <v>2796</v>
      </c>
      <c r="B25">
        <v>2016</v>
      </c>
      <c r="C25" t="s">
        <v>177</v>
      </c>
      <c r="D25">
        <v>1</v>
      </c>
      <c r="E25" t="s">
        <v>187</v>
      </c>
      <c r="F25" t="s">
        <v>2735</v>
      </c>
      <c r="G25">
        <v>3164</v>
      </c>
      <c r="H25">
        <v>2703611.9995397101</v>
      </c>
      <c r="I25">
        <v>1</v>
      </c>
      <c r="J25">
        <v>1</v>
      </c>
      <c r="K25">
        <v>0.102273982048708</v>
      </c>
    </row>
    <row r="26" spans="1:11">
      <c r="A26" t="s">
        <v>2797</v>
      </c>
      <c r="B26">
        <v>2016</v>
      </c>
      <c r="C26" t="s">
        <v>177</v>
      </c>
      <c r="D26">
        <v>2</v>
      </c>
      <c r="E26" t="s">
        <v>178</v>
      </c>
      <c r="F26" t="s">
        <v>2735</v>
      </c>
      <c r="G26">
        <v>1171</v>
      </c>
      <c r="H26">
        <v>1352880.44850798</v>
      </c>
      <c r="I26">
        <v>1</v>
      </c>
      <c r="J26">
        <v>1</v>
      </c>
      <c r="K26">
        <v>0.26725179803618399</v>
      </c>
    </row>
    <row r="27" spans="1:11">
      <c r="A27" t="s">
        <v>2798</v>
      </c>
      <c r="B27">
        <v>2016</v>
      </c>
      <c r="C27" t="s">
        <v>177</v>
      </c>
      <c r="D27">
        <v>2</v>
      </c>
      <c r="E27" t="s">
        <v>187</v>
      </c>
      <c r="F27" t="s">
        <v>2735</v>
      </c>
      <c r="G27">
        <v>5997</v>
      </c>
      <c r="H27">
        <v>5222075.1532521704</v>
      </c>
      <c r="I27">
        <v>1</v>
      </c>
      <c r="J27">
        <v>1</v>
      </c>
      <c r="K27">
        <v>0.19754403389674299</v>
      </c>
    </row>
    <row r="28" spans="1:11">
      <c r="A28" t="s">
        <v>2799</v>
      </c>
      <c r="B28">
        <v>2016</v>
      </c>
      <c r="C28" t="s">
        <v>177</v>
      </c>
      <c r="D28">
        <v>3</v>
      </c>
      <c r="E28" t="s">
        <v>178</v>
      </c>
      <c r="F28" t="s">
        <v>2735</v>
      </c>
      <c r="G28">
        <v>775</v>
      </c>
      <c r="H28">
        <v>881757.744859008</v>
      </c>
      <c r="I28">
        <v>1</v>
      </c>
      <c r="J28">
        <v>1</v>
      </c>
      <c r="K28">
        <v>0.17418489786424801</v>
      </c>
    </row>
    <row r="29" spans="1:11">
      <c r="A29" t="s">
        <v>2800</v>
      </c>
      <c r="B29">
        <v>2016</v>
      </c>
      <c r="C29" t="s">
        <v>177</v>
      </c>
      <c r="D29">
        <v>3</v>
      </c>
      <c r="E29" t="s">
        <v>187</v>
      </c>
      <c r="F29" t="s">
        <v>2735</v>
      </c>
      <c r="G29">
        <v>3993</v>
      </c>
      <c r="H29">
        <v>3524335.3373146998</v>
      </c>
      <c r="I29">
        <v>1</v>
      </c>
      <c r="J29">
        <v>1</v>
      </c>
      <c r="K29">
        <v>0.13332083489920701</v>
      </c>
    </row>
    <row r="30" spans="1:11">
      <c r="A30" t="s">
        <v>2801</v>
      </c>
      <c r="B30">
        <v>2016</v>
      </c>
      <c r="C30" t="s">
        <v>177</v>
      </c>
      <c r="D30">
        <v>4</v>
      </c>
      <c r="E30" t="s">
        <v>178</v>
      </c>
      <c r="F30" t="s">
        <v>2735</v>
      </c>
      <c r="G30">
        <v>433</v>
      </c>
      <c r="H30">
        <v>470167.16275590903</v>
      </c>
      <c r="I30">
        <v>1</v>
      </c>
      <c r="J30">
        <v>1</v>
      </c>
      <c r="K30">
        <v>9.2878139944045895E-2</v>
      </c>
    </row>
    <row r="31" spans="1:11">
      <c r="A31" t="s">
        <v>2802</v>
      </c>
      <c r="B31">
        <v>2016</v>
      </c>
      <c r="C31" t="s">
        <v>177</v>
      </c>
      <c r="D31">
        <v>4</v>
      </c>
      <c r="E31" t="s">
        <v>187</v>
      </c>
      <c r="F31" t="s">
        <v>2735</v>
      </c>
      <c r="G31">
        <v>3250</v>
      </c>
      <c r="H31">
        <v>2753526.2068941598</v>
      </c>
      <c r="I31">
        <v>1</v>
      </c>
      <c r="J31">
        <v>1</v>
      </c>
      <c r="K31">
        <v>0.104162168943799</v>
      </c>
    </row>
    <row r="32" spans="1:11">
      <c r="A32" t="s">
        <v>2803</v>
      </c>
      <c r="B32">
        <v>2016</v>
      </c>
      <c r="C32" t="s">
        <v>177</v>
      </c>
      <c r="D32">
        <v>5</v>
      </c>
      <c r="E32" t="s">
        <v>178</v>
      </c>
      <c r="F32" t="s">
        <v>2735</v>
      </c>
      <c r="G32">
        <v>299</v>
      </c>
      <c r="H32">
        <v>352150.80813346303</v>
      </c>
      <c r="I32">
        <v>1</v>
      </c>
      <c r="J32">
        <v>1</v>
      </c>
      <c r="K32">
        <v>6.95648582676726E-2</v>
      </c>
    </row>
    <row r="33" spans="1:11">
      <c r="A33" t="s">
        <v>2804</v>
      </c>
      <c r="B33">
        <v>2016</v>
      </c>
      <c r="C33" t="s">
        <v>177</v>
      </c>
      <c r="D33">
        <v>5</v>
      </c>
      <c r="E33" t="s">
        <v>187</v>
      </c>
      <c r="F33" t="s">
        <v>2735</v>
      </c>
      <c r="G33">
        <v>3331</v>
      </c>
      <c r="H33">
        <v>2979745.5677111</v>
      </c>
      <c r="I33">
        <v>1</v>
      </c>
      <c r="J33">
        <v>1</v>
      </c>
      <c r="K33">
        <v>0.112719741129158</v>
      </c>
    </row>
    <row r="34" spans="1:11">
      <c r="A34" t="s">
        <v>2805</v>
      </c>
      <c r="B34">
        <v>2016</v>
      </c>
      <c r="C34" t="s">
        <v>177</v>
      </c>
      <c r="D34">
        <v>6</v>
      </c>
      <c r="E34" t="s">
        <v>178</v>
      </c>
      <c r="F34" t="s">
        <v>2735</v>
      </c>
      <c r="G34">
        <v>319</v>
      </c>
      <c r="H34">
        <v>356872.07796886901</v>
      </c>
      <c r="I34">
        <v>1</v>
      </c>
      <c r="J34">
        <v>1</v>
      </c>
      <c r="K34">
        <v>7.0497511152055603E-2</v>
      </c>
    </row>
    <row r="35" spans="1:11">
      <c r="A35" t="s">
        <v>2806</v>
      </c>
      <c r="B35">
        <v>2016</v>
      </c>
      <c r="C35" t="s">
        <v>177</v>
      </c>
      <c r="D35">
        <v>6</v>
      </c>
      <c r="E35" t="s">
        <v>187</v>
      </c>
      <c r="F35" t="s">
        <v>2735</v>
      </c>
      <c r="G35">
        <v>2866</v>
      </c>
      <c r="H35">
        <v>2469194.3886944898</v>
      </c>
      <c r="I35">
        <v>1</v>
      </c>
      <c r="J35">
        <v>1</v>
      </c>
      <c r="K35">
        <v>9.3406281162794105E-2</v>
      </c>
    </row>
    <row r="36" spans="1:11">
      <c r="A36" t="s">
        <v>2807</v>
      </c>
      <c r="B36">
        <v>2016</v>
      </c>
      <c r="C36" t="s">
        <v>177</v>
      </c>
      <c r="D36">
        <v>7</v>
      </c>
      <c r="E36" t="s">
        <v>178</v>
      </c>
      <c r="F36" t="s">
        <v>2735</v>
      </c>
      <c r="G36">
        <v>229</v>
      </c>
      <c r="H36">
        <v>270498.87686701602</v>
      </c>
      <c r="I36">
        <v>1</v>
      </c>
      <c r="J36">
        <v>1</v>
      </c>
      <c r="K36">
        <v>5.3435106767345503E-2</v>
      </c>
    </row>
    <row r="37" spans="1:11">
      <c r="A37" t="s">
        <v>2808</v>
      </c>
      <c r="B37">
        <v>2016</v>
      </c>
      <c r="C37" t="s">
        <v>177</v>
      </c>
      <c r="D37">
        <v>7</v>
      </c>
      <c r="E37" t="s">
        <v>187</v>
      </c>
      <c r="F37" t="s">
        <v>2735</v>
      </c>
      <c r="G37">
        <v>2306</v>
      </c>
      <c r="H37">
        <v>2100889.6417982602</v>
      </c>
      <c r="I37">
        <v>1</v>
      </c>
      <c r="J37">
        <v>1</v>
      </c>
      <c r="K37">
        <v>7.9473811163795496E-2</v>
      </c>
    </row>
    <row r="38" spans="1:11">
      <c r="A38" t="s">
        <v>2809</v>
      </c>
      <c r="B38">
        <v>2016</v>
      </c>
      <c r="C38" t="s">
        <v>177</v>
      </c>
      <c r="D38">
        <v>8</v>
      </c>
      <c r="E38" t="s">
        <v>178</v>
      </c>
      <c r="F38" t="s">
        <v>2735</v>
      </c>
      <c r="G38">
        <v>195</v>
      </c>
      <c r="H38">
        <v>224308.41487775199</v>
      </c>
      <c r="I38">
        <v>1</v>
      </c>
      <c r="J38">
        <v>1</v>
      </c>
      <c r="K38">
        <v>4.4310513361943797E-2</v>
      </c>
    </row>
    <row r="39" spans="1:11">
      <c r="A39" t="s">
        <v>2810</v>
      </c>
      <c r="B39">
        <v>2016</v>
      </c>
      <c r="C39" t="s">
        <v>177</v>
      </c>
      <c r="D39">
        <v>8</v>
      </c>
      <c r="E39" t="s">
        <v>187</v>
      </c>
      <c r="F39" t="s">
        <v>2735</v>
      </c>
      <c r="G39">
        <v>2043</v>
      </c>
      <c r="H39">
        <v>1785185.29989464</v>
      </c>
      <c r="I39">
        <v>1</v>
      </c>
      <c r="J39">
        <v>1</v>
      </c>
      <c r="K39">
        <v>6.7531143280221195E-2</v>
      </c>
    </row>
    <row r="40" spans="1:11">
      <c r="A40" t="s">
        <v>2811</v>
      </c>
      <c r="B40">
        <v>2016</v>
      </c>
      <c r="C40" t="s">
        <v>177</v>
      </c>
      <c r="D40">
        <v>9</v>
      </c>
      <c r="E40" t="s">
        <v>178</v>
      </c>
      <c r="F40" t="s">
        <v>2735</v>
      </c>
      <c r="G40">
        <v>337</v>
      </c>
      <c r="H40">
        <v>394226.67255902599</v>
      </c>
      <c r="I40">
        <v>1</v>
      </c>
      <c r="J40">
        <v>1</v>
      </c>
      <c r="K40">
        <v>7.7876642530694401E-2</v>
      </c>
    </row>
    <row r="41" spans="1:11">
      <c r="A41" t="s">
        <v>2812</v>
      </c>
      <c r="B41">
        <v>2016</v>
      </c>
      <c r="C41" t="s">
        <v>177</v>
      </c>
      <c r="D41">
        <v>9</v>
      </c>
      <c r="E41" t="s">
        <v>187</v>
      </c>
      <c r="F41" t="s">
        <v>2735</v>
      </c>
      <c r="G41">
        <v>3205</v>
      </c>
      <c r="H41">
        <v>2876483.60107968</v>
      </c>
      <c r="I41">
        <v>1</v>
      </c>
      <c r="J41">
        <v>1</v>
      </c>
      <c r="K41">
        <v>0.10881348071776201</v>
      </c>
    </row>
    <row r="42" spans="1:11">
      <c r="A42" t="s">
        <v>2835</v>
      </c>
      <c r="B42">
        <v>2017</v>
      </c>
      <c r="C42" t="s">
        <v>177</v>
      </c>
      <c r="D42">
        <v>-8</v>
      </c>
      <c r="E42" t="s">
        <v>178</v>
      </c>
      <c r="F42" t="s">
        <v>2735</v>
      </c>
      <c r="G42">
        <v>5</v>
      </c>
      <c r="H42">
        <v>6642.8476304597698</v>
      </c>
      <c r="I42">
        <v>1</v>
      </c>
      <c r="J42">
        <v>1</v>
      </c>
      <c r="K42">
        <v>1.2755213581205399E-3</v>
      </c>
    </row>
    <row r="43" spans="1:11">
      <c r="A43" t="s">
        <v>2836</v>
      </c>
      <c r="B43">
        <v>2017</v>
      </c>
      <c r="C43" t="s">
        <v>177</v>
      </c>
      <c r="D43">
        <v>-8</v>
      </c>
      <c r="E43" t="s">
        <v>187</v>
      </c>
      <c r="F43" t="s">
        <v>2735</v>
      </c>
      <c r="G43">
        <v>16</v>
      </c>
      <c r="H43">
        <v>12143.109508781999</v>
      </c>
      <c r="I43">
        <v>1</v>
      </c>
      <c r="J43">
        <v>1</v>
      </c>
      <c r="K43">
        <v>4.5609946149280801E-4</v>
      </c>
    </row>
    <row r="44" spans="1:11">
      <c r="A44" t="s">
        <v>2837</v>
      </c>
      <c r="B44">
        <v>2017</v>
      </c>
      <c r="C44" t="s">
        <v>177</v>
      </c>
      <c r="D44">
        <v>1</v>
      </c>
      <c r="E44" t="s">
        <v>178</v>
      </c>
      <c r="F44" t="s">
        <v>2735</v>
      </c>
      <c r="G44">
        <v>657</v>
      </c>
      <c r="H44">
        <v>730685.40795696003</v>
      </c>
      <c r="I44">
        <v>1</v>
      </c>
      <c r="J44">
        <v>1</v>
      </c>
      <c r="K44">
        <v>0.140302005369287</v>
      </c>
    </row>
    <row r="45" spans="1:11">
      <c r="A45" t="s">
        <v>2838</v>
      </c>
      <c r="B45">
        <v>2017</v>
      </c>
      <c r="C45" t="s">
        <v>177</v>
      </c>
      <c r="D45">
        <v>1</v>
      </c>
      <c r="E45" t="s">
        <v>187</v>
      </c>
      <c r="F45" t="s">
        <v>2735</v>
      </c>
      <c r="G45">
        <v>3189</v>
      </c>
      <c r="H45">
        <v>2717603.9204675099</v>
      </c>
      <c r="I45">
        <v>1</v>
      </c>
      <c r="J45">
        <v>1</v>
      </c>
      <c r="K45">
        <v>0.102074158499481</v>
      </c>
    </row>
    <row r="46" spans="1:11">
      <c r="A46" t="s">
        <v>2839</v>
      </c>
      <c r="B46">
        <v>2017</v>
      </c>
      <c r="C46" t="s">
        <v>177</v>
      </c>
      <c r="D46">
        <v>2</v>
      </c>
      <c r="E46" t="s">
        <v>178</v>
      </c>
      <c r="F46" t="s">
        <v>2735</v>
      </c>
      <c r="G46">
        <v>1247</v>
      </c>
      <c r="H46">
        <v>1383316.40745851</v>
      </c>
      <c r="I46">
        <v>1</v>
      </c>
      <c r="J46">
        <v>1</v>
      </c>
      <c r="K46">
        <v>0.26561645259802202</v>
      </c>
    </row>
    <row r="47" spans="1:11">
      <c r="A47" t="s">
        <v>2840</v>
      </c>
      <c r="B47">
        <v>2017</v>
      </c>
      <c r="C47" t="s">
        <v>177</v>
      </c>
      <c r="D47">
        <v>2</v>
      </c>
      <c r="E47" t="s">
        <v>187</v>
      </c>
      <c r="F47" t="s">
        <v>2735</v>
      </c>
      <c r="G47">
        <v>6041</v>
      </c>
      <c r="H47">
        <v>5191351.8788463399</v>
      </c>
      <c r="I47">
        <v>1</v>
      </c>
      <c r="J47">
        <v>1</v>
      </c>
      <c r="K47">
        <v>0.19498900134673899</v>
      </c>
    </row>
    <row r="48" spans="1:11">
      <c r="A48" t="s">
        <v>2841</v>
      </c>
      <c r="B48">
        <v>2017</v>
      </c>
      <c r="C48" t="s">
        <v>177</v>
      </c>
      <c r="D48">
        <v>3</v>
      </c>
      <c r="E48" t="s">
        <v>178</v>
      </c>
      <c r="F48" t="s">
        <v>2735</v>
      </c>
      <c r="G48">
        <v>811</v>
      </c>
      <c r="H48">
        <v>942522.79539092502</v>
      </c>
      <c r="I48">
        <v>1</v>
      </c>
      <c r="J48">
        <v>1</v>
      </c>
      <c r="K48">
        <v>0.18097780092441901</v>
      </c>
    </row>
    <row r="49" spans="1:11">
      <c r="A49" t="s">
        <v>2842</v>
      </c>
      <c r="B49">
        <v>2017</v>
      </c>
      <c r="C49" t="s">
        <v>177</v>
      </c>
      <c r="D49">
        <v>3</v>
      </c>
      <c r="E49" t="s">
        <v>187</v>
      </c>
      <c r="F49" t="s">
        <v>2735</v>
      </c>
      <c r="G49">
        <v>4088</v>
      </c>
      <c r="H49">
        <v>3621799.2893411401</v>
      </c>
      <c r="I49">
        <v>1</v>
      </c>
      <c r="J49">
        <v>1</v>
      </c>
      <c r="K49">
        <v>0.13603605438202299</v>
      </c>
    </row>
    <row r="50" spans="1:11">
      <c r="A50" t="s">
        <v>2843</v>
      </c>
      <c r="B50">
        <v>2017</v>
      </c>
      <c r="C50" t="s">
        <v>177</v>
      </c>
      <c r="D50">
        <v>4</v>
      </c>
      <c r="E50" t="s">
        <v>178</v>
      </c>
      <c r="F50" t="s">
        <v>2735</v>
      </c>
      <c r="G50">
        <v>421</v>
      </c>
      <c r="H50">
        <v>467294.15904204</v>
      </c>
      <c r="I50">
        <v>1</v>
      </c>
      <c r="J50">
        <v>1</v>
      </c>
      <c r="K50">
        <v>8.9727134135973302E-2</v>
      </c>
    </row>
    <row r="51" spans="1:11">
      <c r="A51" t="s">
        <v>2844</v>
      </c>
      <c r="B51">
        <v>2017</v>
      </c>
      <c r="C51" t="s">
        <v>177</v>
      </c>
      <c r="D51">
        <v>4</v>
      </c>
      <c r="E51" t="s">
        <v>187</v>
      </c>
      <c r="F51" t="s">
        <v>2735</v>
      </c>
      <c r="G51">
        <v>3371</v>
      </c>
      <c r="H51">
        <v>2874404.4838887099</v>
      </c>
      <c r="I51">
        <v>1</v>
      </c>
      <c r="J51">
        <v>1</v>
      </c>
      <c r="K51">
        <v>0.107963642777496</v>
      </c>
    </row>
    <row r="52" spans="1:11">
      <c r="A52" t="s">
        <v>2845</v>
      </c>
      <c r="B52">
        <v>2017</v>
      </c>
      <c r="C52" t="s">
        <v>177</v>
      </c>
      <c r="D52">
        <v>5</v>
      </c>
      <c r="E52" t="s">
        <v>178</v>
      </c>
      <c r="F52" t="s">
        <v>2735</v>
      </c>
      <c r="G52">
        <v>322</v>
      </c>
      <c r="H52">
        <v>373383.44660639903</v>
      </c>
      <c r="I52">
        <v>1</v>
      </c>
      <c r="J52">
        <v>1</v>
      </c>
      <c r="K52">
        <v>7.1694939792282697E-2</v>
      </c>
    </row>
    <row r="53" spans="1:11">
      <c r="A53" t="s">
        <v>2846</v>
      </c>
      <c r="B53">
        <v>2017</v>
      </c>
      <c r="C53" t="s">
        <v>177</v>
      </c>
      <c r="D53">
        <v>5</v>
      </c>
      <c r="E53" t="s">
        <v>187</v>
      </c>
      <c r="F53" t="s">
        <v>2735</v>
      </c>
      <c r="G53">
        <v>3320</v>
      </c>
      <c r="H53">
        <v>2956508.1569895102</v>
      </c>
      <c r="I53">
        <v>1</v>
      </c>
      <c r="J53">
        <v>1</v>
      </c>
      <c r="K53">
        <v>0.11104748559887299</v>
      </c>
    </row>
    <row r="54" spans="1:11">
      <c r="A54" t="s">
        <v>2847</v>
      </c>
      <c r="B54">
        <v>2017</v>
      </c>
      <c r="C54" t="s">
        <v>177</v>
      </c>
      <c r="D54">
        <v>6</v>
      </c>
      <c r="E54" t="s">
        <v>178</v>
      </c>
      <c r="F54" t="s">
        <v>2735</v>
      </c>
      <c r="G54">
        <v>359</v>
      </c>
      <c r="H54">
        <v>376725.74396683997</v>
      </c>
      <c r="I54">
        <v>1</v>
      </c>
      <c r="J54">
        <v>1</v>
      </c>
      <c r="K54">
        <v>7.2336708489322193E-2</v>
      </c>
    </row>
    <row r="55" spans="1:11">
      <c r="A55" t="s">
        <v>2848</v>
      </c>
      <c r="B55">
        <v>2017</v>
      </c>
      <c r="C55" t="s">
        <v>177</v>
      </c>
      <c r="D55">
        <v>6</v>
      </c>
      <c r="E55" t="s">
        <v>187</v>
      </c>
      <c r="F55" t="s">
        <v>2735</v>
      </c>
      <c r="G55">
        <v>2960</v>
      </c>
      <c r="H55">
        <v>2560650.3749168399</v>
      </c>
      <c r="I55">
        <v>1</v>
      </c>
      <c r="J55">
        <v>1</v>
      </c>
      <c r="K55">
        <v>9.6178928158910507E-2</v>
      </c>
    </row>
    <row r="56" spans="1:11">
      <c r="A56" t="s">
        <v>2849</v>
      </c>
      <c r="B56">
        <v>2017</v>
      </c>
      <c r="C56" t="s">
        <v>177</v>
      </c>
      <c r="D56">
        <v>7</v>
      </c>
      <c r="E56" t="s">
        <v>178</v>
      </c>
      <c r="F56" t="s">
        <v>2735</v>
      </c>
      <c r="G56">
        <v>275</v>
      </c>
      <c r="H56">
        <v>311173.95656110102</v>
      </c>
      <c r="I56">
        <v>1</v>
      </c>
      <c r="J56">
        <v>1</v>
      </c>
      <c r="K56">
        <v>5.97498316632449E-2</v>
      </c>
    </row>
    <row r="57" spans="1:11">
      <c r="A57" t="s">
        <v>2850</v>
      </c>
      <c r="B57">
        <v>2017</v>
      </c>
      <c r="C57" t="s">
        <v>177</v>
      </c>
      <c r="D57">
        <v>7</v>
      </c>
      <c r="E57" t="s">
        <v>187</v>
      </c>
      <c r="F57" t="s">
        <v>2735</v>
      </c>
      <c r="G57">
        <v>2299</v>
      </c>
      <c r="H57">
        <v>2046829.90859568</v>
      </c>
      <c r="I57">
        <v>1</v>
      </c>
      <c r="J57">
        <v>1</v>
      </c>
      <c r="K57">
        <v>7.6879650834302996E-2</v>
      </c>
    </row>
    <row r="58" spans="1:11">
      <c r="A58" t="s">
        <v>2851</v>
      </c>
      <c r="B58">
        <v>2017</v>
      </c>
      <c r="C58" t="s">
        <v>177</v>
      </c>
      <c r="D58">
        <v>8</v>
      </c>
      <c r="E58" t="s">
        <v>178</v>
      </c>
      <c r="F58" t="s">
        <v>2735</v>
      </c>
      <c r="G58">
        <v>195</v>
      </c>
      <c r="H58">
        <v>224051.574040723</v>
      </c>
      <c r="I58">
        <v>1</v>
      </c>
      <c r="J58">
        <v>1</v>
      </c>
      <c r="K58">
        <v>4.30210933484391E-2</v>
      </c>
    </row>
    <row r="59" spans="1:11">
      <c r="A59" t="s">
        <v>2852</v>
      </c>
      <c r="B59">
        <v>2017</v>
      </c>
      <c r="C59" t="s">
        <v>177</v>
      </c>
      <c r="D59">
        <v>8</v>
      </c>
      <c r="E59" t="s">
        <v>187</v>
      </c>
      <c r="F59" t="s">
        <v>2735</v>
      </c>
      <c r="G59">
        <v>2026</v>
      </c>
      <c r="H59">
        <v>1770771.82018217</v>
      </c>
      <c r="I59">
        <v>1</v>
      </c>
      <c r="J59">
        <v>1</v>
      </c>
      <c r="K59">
        <v>6.6510811998164707E-2</v>
      </c>
    </row>
    <row r="60" spans="1:11">
      <c r="A60" t="s">
        <v>2853</v>
      </c>
      <c r="B60">
        <v>2017</v>
      </c>
      <c r="C60" t="s">
        <v>177</v>
      </c>
      <c r="D60">
        <v>9</v>
      </c>
      <c r="E60" t="s">
        <v>178</v>
      </c>
      <c r="F60" t="s">
        <v>2735</v>
      </c>
      <c r="G60">
        <v>347</v>
      </c>
      <c r="H60">
        <v>392150.66134604299</v>
      </c>
      <c r="I60">
        <v>1</v>
      </c>
      <c r="J60">
        <v>1</v>
      </c>
      <c r="K60">
        <v>7.5298512320890201E-2</v>
      </c>
    </row>
    <row r="61" spans="1:11">
      <c r="A61" t="s">
        <v>2854</v>
      </c>
      <c r="B61">
        <v>2017</v>
      </c>
      <c r="C61" t="s">
        <v>177</v>
      </c>
      <c r="D61">
        <v>9</v>
      </c>
      <c r="E61" t="s">
        <v>187</v>
      </c>
      <c r="F61" t="s">
        <v>2735</v>
      </c>
      <c r="G61">
        <v>3217</v>
      </c>
      <c r="H61">
        <v>2871756.0572633301</v>
      </c>
      <c r="I61">
        <v>1</v>
      </c>
      <c r="J61">
        <v>1</v>
      </c>
      <c r="K61">
        <v>0.10786416694251599</v>
      </c>
    </row>
    <row r="62" spans="1:11">
      <c r="A62" t="s">
        <v>2877</v>
      </c>
      <c r="B62">
        <v>2018</v>
      </c>
      <c r="C62" t="s">
        <v>177</v>
      </c>
      <c r="D62">
        <v>-8</v>
      </c>
      <c r="E62" t="s">
        <v>178</v>
      </c>
      <c r="F62" t="s">
        <v>2735</v>
      </c>
      <c r="G62">
        <v>4</v>
      </c>
      <c r="H62">
        <v>5217.7550017767999</v>
      </c>
      <c r="I62">
        <v>1</v>
      </c>
      <c r="J62">
        <v>1</v>
      </c>
      <c r="K62">
        <v>9.9412054339999105E-4</v>
      </c>
    </row>
    <row r="63" spans="1:11">
      <c r="A63" t="s">
        <v>2878</v>
      </c>
      <c r="B63">
        <v>2018</v>
      </c>
      <c r="C63" t="s">
        <v>177</v>
      </c>
      <c r="D63">
        <v>-8</v>
      </c>
      <c r="E63" t="s">
        <v>187</v>
      </c>
      <c r="F63" t="s">
        <v>2735</v>
      </c>
      <c r="G63">
        <v>22</v>
      </c>
      <c r="H63">
        <v>16558.383813387602</v>
      </c>
      <c r="I63">
        <v>1</v>
      </c>
      <c r="J63">
        <v>1</v>
      </c>
      <c r="K63">
        <v>6.1494704155559503E-4</v>
      </c>
    </row>
    <row r="64" spans="1:11">
      <c r="A64" t="s">
        <v>2879</v>
      </c>
      <c r="B64">
        <v>2018</v>
      </c>
      <c r="C64" t="s">
        <v>177</v>
      </c>
      <c r="D64">
        <v>1</v>
      </c>
      <c r="E64" t="s">
        <v>178</v>
      </c>
      <c r="F64" t="s">
        <v>2735</v>
      </c>
      <c r="G64">
        <v>600</v>
      </c>
      <c r="H64">
        <v>681289.53973993205</v>
      </c>
      <c r="I64">
        <v>1</v>
      </c>
      <c r="J64">
        <v>1</v>
      </c>
      <c r="K64">
        <v>0.12980370431888</v>
      </c>
    </row>
    <row r="65" spans="1:11">
      <c r="A65" t="s">
        <v>2880</v>
      </c>
      <c r="B65">
        <v>2018</v>
      </c>
      <c r="C65" t="s">
        <v>177</v>
      </c>
      <c r="D65">
        <v>1</v>
      </c>
      <c r="E65" t="s">
        <v>187</v>
      </c>
      <c r="F65" t="s">
        <v>2735</v>
      </c>
      <c r="G65">
        <v>3256</v>
      </c>
      <c r="H65">
        <v>2798445.2862634598</v>
      </c>
      <c r="I65">
        <v>1</v>
      </c>
      <c r="J65">
        <v>1</v>
      </c>
      <c r="K65">
        <v>0.103928962460187</v>
      </c>
    </row>
    <row r="66" spans="1:11">
      <c r="A66" t="s">
        <v>2881</v>
      </c>
      <c r="B66">
        <v>2018</v>
      </c>
      <c r="C66" t="s">
        <v>177</v>
      </c>
      <c r="D66">
        <v>2</v>
      </c>
      <c r="E66" t="s">
        <v>178</v>
      </c>
      <c r="F66" t="s">
        <v>2735</v>
      </c>
      <c r="G66">
        <v>1205</v>
      </c>
      <c r="H66">
        <v>1468847.1838901199</v>
      </c>
      <c r="I66">
        <v>1</v>
      </c>
      <c r="J66">
        <v>1</v>
      </c>
      <c r="K66">
        <v>0.27985429751361401</v>
      </c>
    </row>
    <row r="67" spans="1:11">
      <c r="A67" t="s">
        <v>2882</v>
      </c>
      <c r="B67">
        <v>2018</v>
      </c>
      <c r="C67" t="s">
        <v>177</v>
      </c>
      <c r="D67">
        <v>2</v>
      </c>
      <c r="E67" t="s">
        <v>187</v>
      </c>
      <c r="F67" t="s">
        <v>2735</v>
      </c>
      <c r="G67">
        <v>6028</v>
      </c>
      <c r="H67">
        <v>5280700.1953756902</v>
      </c>
      <c r="I67">
        <v>1</v>
      </c>
      <c r="J67">
        <v>1</v>
      </c>
      <c r="K67">
        <v>0.19611521263704701</v>
      </c>
    </row>
    <row r="68" spans="1:11">
      <c r="A68" t="s">
        <v>2883</v>
      </c>
      <c r="B68">
        <v>2018</v>
      </c>
      <c r="C68" t="s">
        <v>177</v>
      </c>
      <c r="D68">
        <v>3</v>
      </c>
      <c r="E68" t="s">
        <v>178</v>
      </c>
      <c r="F68" t="s">
        <v>2735</v>
      </c>
      <c r="G68">
        <v>804</v>
      </c>
      <c r="H68">
        <v>990460.27854005701</v>
      </c>
      <c r="I68">
        <v>1</v>
      </c>
      <c r="J68">
        <v>1</v>
      </c>
      <c r="K68">
        <v>0.18870891982913199</v>
      </c>
    </row>
    <row r="69" spans="1:11">
      <c r="A69" t="s">
        <v>2884</v>
      </c>
      <c r="B69">
        <v>2018</v>
      </c>
      <c r="C69" t="s">
        <v>177</v>
      </c>
      <c r="D69">
        <v>3</v>
      </c>
      <c r="E69" t="s">
        <v>187</v>
      </c>
      <c r="F69" t="s">
        <v>2735</v>
      </c>
      <c r="G69">
        <v>4072</v>
      </c>
      <c r="H69">
        <v>3670729.7135270298</v>
      </c>
      <c r="I69">
        <v>1</v>
      </c>
      <c r="J69">
        <v>1</v>
      </c>
      <c r="K69">
        <v>0.13632395547315501</v>
      </c>
    </row>
    <row r="70" spans="1:11">
      <c r="A70" t="s">
        <v>2885</v>
      </c>
      <c r="B70">
        <v>2018</v>
      </c>
      <c r="C70" t="s">
        <v>177</v>
      </c>
      <c r="D70">
        <v>4</v>
      </c>
      <c r="E70" t="s">
        <v>178</v>
      </c>
      <c r="F70" t="s">
        <v>2735</v>
      </c>
      <c r="G70">
        <v>427</v>
      </c>
      <c r="H70">
        <v>502510.938205329</v>
      </c>
      <c r="I70">
        <v>1</v>
      </c>
      <c r="J70">
        <v>1</v>
      </c>
      <c r="K70">
        <v>9.57416449762412E-2</v>
      </c>
    </row>
    <row r="71" spans="1:11">
      <c r="A71" t="s">
        <v>2886</v>
      </c>
      <c r="B71">
        <v>2018</v>
      </c>
      <c r="C71" t="s">
        <v>177</v>
      </c>
      <c r="D71">
        <v>4</v>
      </c>
      <c r="E71" t="s">
        <v>187</v>
      </c>
      <c r="F71" t="s">
        <v>2735</v>
      </c>
      <c r="G71">
        <v>3359</v>
      </c>
      <c r="H71">
        <v>2874677.6011400199</v>
      </c>
      <c r="I71">
        <v>1</v>
      </c>
      <c r="J71">
        <v>1</v>
      </c>
      <c r="K71">
        <v>0.106760086381011</v>
      </c>
    </row>
    <row r="72" spans="1:11">
      <c r="A72" t="s">
        <v>2887</v>
      </c>
      <c r="B72">
        <v>2018</v>
      </c>
      <c r="C72" t="s">
        <v>177</v>
      </c>
      <c r="D72">
        <v>5</v>
      </c>
      <c r="E72" t="s">
        <v>178</v>
      </c>
      <c r="F72" t="s">
        <v>2735</v>
      </c>
      <c r="G72">
        <v>276</v>
      </c>
      <c r="H72">
        <v>334817.155799439</v>
      </c>
      <c r="I72">
        <v>1</v>
      </c>
      <c r="J72">
        <v>1</v>
      </c>
      <c r="K72">
        <v>6.3791537308599794E-2</v>
      </c>
    </row>
    <row r="73" spans="1:11">
      <c r="A73" t="s">
        <v>2888</v>
      </c>
      <c r="B73">
        <v>2018</v>
      </c>
      <c r="C73" t="s">
        <v>177</v>
      </c>
      <c r="D73">
        <v>5</v>
      </c>
      <c r="E73" t="s">
        <v>187</v>
      </c>
      <c r="F73" t="s">
        <v>2735</v>
      </c>
      <c r="G73">
        <v>3140</v>
      </c>
      <c r="H73">
        <v>2826634.1291070301</v>
      </c>
      <c r="I73">
        <v>1</v>
      </c>
      <c r="J73">
        <v>1</v>
      </c>
      <c r="K73">
        <v>0.104975842741915</v>
      </c>
    </row>
    <row r="74" spans="1:11">
      <c r="A74" t="s">
        <v>2889</v>
      </c>
      <c r="B74">
        <v>2018</v>
      </c>
      <c r="C74" t="s">
        <v>177</v>
      </c>
      <c r="D74">
        <v>6</v>
      </c>
      <c r="E74" t="s">
        <v>178</v>
      </c>
      <c r="F74" t="s">
        <v>2735</v>
      </c>
      <c r="G74">
        <v>326</v>
      </c>
      <c r="H74">
        <v>380872.83312920301</v>
      </c>
      <c r="I74">
        <v>1</v>
      </c>
      <c r="J74">
        <v>1</v>
      </c>
      <c r="K74">
        <v>7.2566363830375499E-2</v>
      </c>
    </row>
    <row r="75" spans="1:11">
      <c r="A75" t="s">
        <v>2890</v>
      </c>
      <c r="B75">
        <v>2018</v>
      </c>
      <c r="C75" t="s">
        <v>177</v>
      </c>
      <c r="D75">
        <v>6</v>
      </c>
      <c r="E75" t="s">
        <v>187</v>
      </c>
      <c r="F75" t="s">
        <v>2735</v>
      </c>
      <c r="G75">
        <v>2931</v>
      </c>
      <c r="H75">
        <v>2558515.0510794502</v>
      </c>
      <c r="I75">
        <v>1</v>
      </c>
      <c r="J75">
        <v>1</v>
      </c>
      <c r="K75">
        <v>9.5018407543175004E-2</v>
      </c>
    </row>
    <row r="76" spans="1:11">
      <c r="A76" t="s">
        <v>2891</v>
      </c>
      <c r="B76">
        <v>2018</v>
      </c>
      <c r="C76" t="s">
        <v>177</v>
      </c>
      <c r="D76">
        <v>7</v>
      </c>
      <c r="E76" t="s">
        <v>178</v>
      </c>
      <c r="F76" t="s">
        <v>2735</v>
      </c>
      <c r="G76">
        <v>230</v>
      </c>
      <c r="H76">
        <v>277361.05888968997</v>
      </c>
      <c r="I76">
        <v>1</v>
      </c>
      <c r="J76">
        <v>1</v>
      </c>
      <c r="K76">
        <v>5.2844628865771098E-2</v>
      </c>
    </row>
    <row r="77" spans="1:11">
      <c r="A77" t="s">
        <v>2892</v>
      </c>
      <c r="B77">
        <v>2018</v>
      </c>
      <c r="C77" t="s">
        <v>177</v>
      </c>
      <c r="D77">
        <v>7</v>
      </c>
      <c r="E77" t="s">
        <v>187</v>
      </c>
      <c r="F77" t="s">
        <v>2735</v>
      </c>
      <c r="G77">
        <v>2360</v>
      </c>
      <c r="H77">
        <v>2129733.7353624199</v>
      </c>
      <c r="I77">
        <v>1</v>
      </c>
      <c r="J77">
        <v>1</v>
      </c>
      <c r="K77">
        <v>7.90942808562866E-2</v>
      </c>
    </row>
    <row r="78" spans="1:11">
      <c r="A78" t="s">
        <v>2893</v>
      </c>
      <c r="B78">
        <v>2018</v>
      </c>
      <c r="C78" t="s">
        <v>177</v>
      </c>
      <c r="D78">
        <v>8</v>
      </c>
      <c r="E78" t="s">
        <v>178</v>
      </c>
      <c r="F78" t="s">
        <v>2735</v>
      </c>
      <c r="G78">
        <v>180</v>
      </c>
      <c r="H78">
        <v>206150.47346013601</v>
      </c>
      <c r="I78">
        <v>1</v>
      </c>
      <c r="J78">
        <v>1</v>
      </c>
      <c r="K78">
        <v>3.9277126010816503E-2</v>
      </c>
    </row>
    <row r="79" spans="1:11">
      <c r="A79" t="s">
        <v>2894</v>
      </c>
      <c r="B79">
        <v>2018</v>
      </c>
      <c r="C79" t="s">
        <v>177</v>
      </c>
      <c r="D79">
        <v>8</v>
      </c>
      <c r="E79" t="s">
        <v>187</v>
      </c>
      <c r="F79" t="s">
        <v>2735</v>
      </c>
      <c r="G79">
        <v>2084</v>
      </c>
      <c r="H79">
        <v>1829111.3505704501</v>
      </c>
      <c r="I79">
        <v>1</v>
      </c>
      <c r="J79">
        <v>1</v>
      </c>
      <c r="K79">
        <v>6.79297343500182E-2</v>
      </c>
    </row>
    <row r="80" spans="1:11">
      <c r="A80" t="s">
        <v>2895</v>
      </c>
      <c r="B80">
        <v>2018</v>
      </c>
      <c r="C80" t="s">
        <v>177</v>
      </c>
      <c r="D80">
        <v>9</v>
      </c>
      <c r="E80" t="s">
        <v>178</v>
      </c>
      <c r="F80" t="s">
        <v>2735</v>
      </c>
      <c r="G80">
        <v>321</v>
      </c>
      <c r="H80">
        <v>401086.78334431601</v>
      </c>
      <c r="I80">
        <v>1</v>
      </c>
      <c r="J80">
        <v>1</v>
      </c>
      <c r="K80">
        <v>7.6417656803170503E-2</v>
      </c>
    </row>
    <row r="81" spans="1:11">
      <c r="A81" t="s">
        <v>2896</v>
      </c>
      <c r="B81">
        <v>2018</v>
      </c>
      <c r="C81" t="s">
        <v>177</v>
      </c>
      <c r="D81">
        <v>9</v>
      </c>
      <c r="E81" t="s">
        <v>187</v>
      </c>
      <c r="F81" t="s">
        <v>2735</v>
      </c>
      <c r="G81">
        <v>3261</v>
      </c>
      <c r="H81">
        <v>2941414.5537610599</v>
      </c>
      <c r="I81">
        <v>1</v>
      </c>
      <c r="J81">
        <v>1</v>
      </c>
      <c r="K81">
        <v>0.10923857051565</v>
      </c>
    </row>
    <row r="82" spans="1:11">
      <c r="A82" t="s">
        <v>2919</v>
      </c>
      <c r="B82">
        <v>2019</v>
      </c>
      <c r="C82" t="s">
        <v>177</v>
      </c>
      <c r="D82">
        <v>-8</v>
      </c>
      <c r="E82" t="s">
        <v>178</v>
      </c>
      <c r="F82" t="s">
        <v>2735</v>
      </c>
      <c r="G82">
        <v>7</v>
      </c>
      <c r="H82">
        <v>10033.3921209576</v>
      </c>
      <c r="I82">
        <v>1</v>
      </c>
      <c r="J82">
        <v>1</v>
      </c>
      <c r="K82">
        <v>1.91614772552196E-3</v>
      </c>
    </row>
    <row r="83" spans="1:11">
      <c r="A83" t="s">
        <v>2920</v>
      </c>
      <c r="B83">
        <v>2019</v>
      </c>
      <c r="C83" t="s">
        <v>177</v>
      </c>
      <c r="D83">
        <v>-8</v>
      </c>
      <c r="E83" t="s">
        <v>187</v>
      </c>
      <c r="F83" t="s">
        <v>2735</v>
      </c>
      <c r="G83">
        <v>27</v>
      </c>
      <c r="H83">
        <v>27630.5569807885</v>
      </c>
      <c r="I83">
        <v>1</v>
      </c>
      <c r="J83">
        <v>1</v>
      </c>
      <c r="K83">
        <v>1.0098851243480001E-3</v>
      </c>
    </row>
    <row r="84" spans="1:11">
      <c r="A84" t="s">
        <v>2921</v>
      </c>
      <c r="B84">
        <v>2019</v>
      </c>
      <c r="C84" t="s">
        <v>177</v>
      </c>
      <c r="D84">
        <v>1</v>
      </c>
      <c r="E84" t="s">
        <v>178</v>
      </c>
      <c r="F84" t="s">
        <v>2735</v>
      </c>
      <c r="G84">
        <v>581</v>
      </c>
      <c r="H84">
        <v>768519.32156368205</v>
      </c>
      <c r="I84">
        <v>1</v>
      </c>
      <c r="J84">
        <v>1</v>
      </c>
      <c r="K84">
        <v>0.14676956031230901</v>
      </c>
    </row>
    <row r="85" spans="1:11">
      <c r="A85" t="s">
        <v>2922</v>
      </c>
      <c r="B85">
        <v>2019</v>
      </c>
      <c r="C85" t="s">
        <v>177</v>
      </c>
      <c r="D85">
        <v>1</v>
      </c>
      <c r="E85" t="s">
        <v>187</v>
      </c>
      <c r="F85" t="s">
        <v>2735</v>
      </c>
      <c r="G85">
        <v>3281</v>
      </c>
      <c r="H85">
        <v>2982589.3361624498</v>
      </c>
      <c r="I85">
        <v>1</v>
      </c>
      <c r="J85">
        <v>1</v>
      </c>
      <c r="K85">
        <v>0.109012373681925</v>
      </c>
    </row>
    <row r="86" spans="1:11">
      <c r="A86" t="s">
        <v>2923</v>
      </c>
      <c r="B86">
        <v>2019</v>
      </c>
      <c r="C86" t="s">
        <v>177</v>
      </c>
      <c r="D86">
        <v>2</v>
      </c>
      <c r="E86" t="s">
        <v>178</v>
      </c>
      <c r="F86" t="s">
        <v>2735</v>
      </c>
      <c r="G86">
        <v>1019</v>
      </c>
      <c r="H86">
        <v>1400163.70895801</v>
      </c>
      <c r="I86">
        <v>1</v>
      </c>
      <c r="J86">
        <v>1</v>
      </c>
      <c r="K86">
        <v>0.267399148157904</v>
      </c>
    </row>
    <row r="87" spans="1:11">
      <c r="A87" t="s">
        <v>2924</v>
      </c>
      <c r="B87">
        <v>2019</v>
      </c>
      <c r="C87" t="s">
        <v>177</v>
      </c>
      <c r="D87">
        <v>2</v>
      </c>
      <c r="E87" t="s">
        <v>187</v>
      </c>
      <c r="F87" t="s">
        <v>2735</v>
      </c>
      <c r="G87">
        <v>6122</v>
      </c>
      <c r="H87">
        <v>5532469.79151903</v>
      </c>
      <c r="I87">
        <v>1</v>
      </c>
      <c r="J87">
        <v>1</v>
      </c>
      <c r="K87">
        <v>0.20220942151996699</v>
      </c>
    </row>
    <row r="88" spans="1:11">
      <c r="A88" t="s">
        <v>2925</v>
      </c>
      <c r="B88">
        <v>2019</v>
      </c>
      <c r="C88" t="s">
        <v>177</v>
      </c>
      <c r="D88">
        <v>3</v>
      </c>
      <c r="E88" t="s">
        <v>178</v>
      </c>
      <c r="F88" t="s">
        <v>2735</v>
      </c>
      <c r="G88">
        <v>711</v>
      </c>
      <c r="H88">
        <v>985237.20831067895</v>
      </c>
      <c r="I88">
        <v>1</v>
      </c>
      <c r="J88">
        <v>1</v>
      </c>
      <c r="K88">
        <v>0.188157705095646</v>
      </c>
    </row>
    <row r="89" spans="1:11">
      <c r="A89" t="s">
        <v>2926</v>
      </c>
      <c r="B89">
        <v>2019</v>
      </c>
      <c r="C89" t="s">
        <v>177</v>
      </c>
      <c r="D89">
        <v>3</v>
      </c>
      <c r="E89" t="s">
        <v>187</v>
      </c>
      <c r="F89" t="s">
        <v>2735</v>
      </c>
      <c r="G89">
        <v>3994</v>
      </c>
      <c r="H89">
        <v>3751905.6190428198</v>
      </c>
      <c r="I89">
        <v>1</v>
      </c>
      <c r="J89">
        <v>1</v>
      </c>
      <c r="K89">
        <v>0.137130557131493</v>
      </c>
    </row>
    <row r="90" spans="1:11">
      <c r="A90" t="s">
        <v>2927</v>
      </c>
      <c r="B90">
        <v>2019</v>
      </c>
      <c r="C90" t="s">
        <v>177</v>
      </c>
      <c r="D90">
        <v>4</v>
      </c>
      <c r="E90" t="s">
        <v>178</v>
      </c>
      <c r="F90" t="s">
        <v>2735</v>
      </c>
      <c r="G90">
        <v>356</v>
      </c>
      <c r="H90">
        <v>476841.80744069698</v>
      </c>
      <c r="I90">
        <v>1</v>
      </c>
      <c r="J90">
        <v>1</v>
      </c>
      <c r="K90">
        <v>9.1065846300649594E-2</v>
      </c>
    </row>
    <row r="91" spans="1:11">
      <c r="A91" t="s">
        <v>2928</v>
      </c>
      <c r="B91">
        <v>2019</v>
      </c>
      <c r="C91" t="s">
        <v>177</v>
      </c>
      <c r="D91">
        <v>4</v>
      </c>
      <c r="E91" t="s">
        <v>187</v>
      </c>
      <c r="F91" t="s">
        <v>2735</v>
      </c>
      <c r="G91">
        <v>3163</v>
      </c>
      <c r="H91">
        <v>2856366.8018675102</v>
      </c>
      <c r="I91">
        <v>1</v>
      </c>
      <c r="J91">
        <v>1</v>
      </c>
      <c r="K91">
        <v>0.10439899365376901</v>
      </c>
    </row>
    <row r="92" spans="1:11">
      <c r="A92" t="s">
        <v>2929</v>
      </c>
      <c r="B92">
        <v>2019</v>
      </c>
      <c r="C92" t="s">
        <v>177</v>
      </c>
      <c r="D92">
        <v>5</v>
      </c>
      <c r="E92" t="s">
        <v>178</v>
      </c>
      <c r="F92" t="s">
        <v>2735</v>
      </c>
      <c r="G92">
        <v>223</v>
      </c>
      <c r="H92">
        <v>315996.55169796897</v>
      </c>
      <c r="I92">
        <v>1</v>
      </c>
      <c r="J92">
        <v>1</v>
      </c>
      <c r="K92">
        <v>6.03480923011167E-2</v>
      </c>
    </row>
    <row r="93" spans="1:11">
      <c r="A93" t="s">
        <v>2930</v>
      </c>
      <c r="B93">
        <v>2019</v>
      </c>
      <c r="C93" t="s">
        <v>177</v>
      </c>
      <c r="D93">
        <v>5</v>
      </c>
      <c r="E93" t="s">
        <v>187</v>
      </c>
      <c r="F93" t="s">
        <v>2735</v>
      </c>
      <c r="G93">
        <v>3127</v>
      </c>
      <c r="H93">
        <v>2899134.7617138801</v>
      </c>
      <c r="I93">
        <v>1</v>
      </c>
      <c r="J93">
        <v>1</v>
      </c>
      <c r="K93">
        <v>0.105962144424765</v>
      </c>
    </row>
    <row r="94" spans="1:11">
      <c r="A94" t="s">
        <v>2931</v>
      </c>
      <c r="B94">
        <v>2019</v>
      </c>
      <c r="C94" t="s">
        <v>177</v>
      </c>
      <c r="D94">
        <v>6</v>
      </c>
      <c r="E94" t="s">
        <v>178</v>
      </c>
      <c r="F94" t="s">
        <v>2735</v>
      </c>
      <c r="G94">
        <v>288</v>
      </c>
      <c r="H94">
        <v>374180.076802461</v>
      </c>
      <c r="I94">
        <v>1</v>
      </c>
      <c r="J94">
        <v>1</v>
      </c>
      <c r="K94">
        <v>7.1459810845331498E-2</v>
      </c>
    </row>
    <row r="95" spans="1:11">
      <c r="A95" t="s">
        <v>2932</v>
      </c>
      <c r="B95">
        <v>2019</v>
      </c>
      <c r="C95" t="s">
        <v>177</v>
      </c>
      <c r="D95">
        <v>6</v>
      </c>
      <c r="E95" t="s">
        <v>187</v>
      </c>
      <c r="F95" t="s">
        <v>2735</v>
      </c>
      <c r="G95">
        <v>2850</v>
      </c>
      <c r="H95">
        <v>2558550.1858822098</v>
      </c>
      <c r="I95">
        <v>1</v>
      </c>
      <c r="J95">
        <v>1</v>
      </c>
      <c r="K95">
        <v>9.3513922807158298E-2</v>
      </c>
    </row>
    <row r="96" spans="1:11">
      <c r="A96" t="s">
        <v>2933</v>
      </c>
      <c r="B96">
        <v>2019</v>
      </c>
      <c r="C96" t="s">
        <v>177</v>
      </c>
      <c r="D96">
        <v>7</v>
      </c>
      <c r="E96" t="s">
        <v>178</v>
      </c>
      <c r="F96" t="s">
        <v>2735</v>
      </c>
      <c r="G96">
        <v>177</v>
      </c>
      <c r="H96">
        <v>256856.65994726901</v>
      </c>
      <c r="I96">
        <v>1</v>
      </c>
      <c r="J96">
        <v>1</v>
      </c>
      <c r="K96">
        <v>4.9053729666867101E-2</v>
      </c>
    </row>
    <row r="97" spans="1:11">
      <c r="A97" t="s">
        <v>2934</v>
      </c>
      <c r="B97">
        <v>2019</v>
      </c>
      <c r="C97" t="s">
        <v>177</v>
      </c>
      <c r="D97">
        <v>7</v>
      </c>
      <c r="E97" t="s">
        <v>187</v>
      </c>
      <c r="F97" t="s">
        <v>2735</v>
      </c>
      <c r="G97">
        <v>2247</v>
      </c>
      <c r="H97">
        <v>2063529.2846679201</v>
      </c>
      <c r="I97">
        <v>1</v>
      </c>
      <c r="J97">
        <v>1</v>
      </c>
      <c r="K97">
        <v>7.5421119078111706E-2</v>
      </c>
    </row>
    <row r="98" spans="1:11">
      <c r="A98" t="s">
        <v>2935</v>
      </c>
      <c r="B98">
        <v>2019</v>
      </c>
      <c r="C98" t="s">
        <v>177</v>
      </c>
      <c r="D98">
        <v>8</v>
      </c>
      <c r="E98" t="s">
        <v>178</v>
      </c>
      <c r="F98" t="s">
        <v>2735</v>
      </c>
      <c r="G98">
        <v>167</v>
      </c>
      <c r="H98">
        <v>237836.02371018499</v>
      </c>
      <c r="I98">
        <v>1</v>
      </c>
      <c r="J98">
        <v>1</v>
      </c>
      <c r="K98">
        <v>4.5421224485738897E-2</v>
      </c>
    </row>
    <row r="99" spans="1:11">
      <c r="A99" t="s">
        <v>2936</v>
      </c>
      <c r="B99">
        <v>2019</v>
      </c>
      <c r="C99" t="s">
        <v>177</v>
      </c>
      <c r="D99">
        <v>8</v>
      </c>
      <c r="E99" t="s">
        <v>187</v>
      </c>
      <c r="F99" t="s">
        <v>2735</v>
      </c>
      <c r="G99">
        <v>1998</v>
      </c>
      <c r="H99">
        <v>1835426.2983995299</v>
      </c>
      <c r="I99">
        <v>1</v>
      </c>
      <c r="J99">
        <v>1</v>
      </c>
      <c r="K99">
        <v>6.7084051793801197E-2</v>
      </c>
    </row>
    <row r="100" spans="1:11">
      <c r="A100" t="s">
        <v>2937</v>
      </c>
      <c r="B100">
        <v>2019</v>
      </c>
      <c r="C100" t="s">
        <v>177</v>
      </c>
      <c r="D100">
        <v>9</v>
      </c>
      <c r="E100" t="s">
        <v>178</v>
      </c>
      <c r="F100" t="s">
        <v>2735</v>
      </c>
      <c r="G100">
        <v>280</v>
      </c>
      <c r="H100">
        <v>410566.24944809201</v>
      </c>
      <c r="I100">
        <v>1</v>
      </c>
      <c r="J100">
        <v>1</v>
      </c>
      <c r="K100">
        <v>7.8408735108915495E-2</v>
      </c>
    </row>
    <row r="101" spans="1:11">
      <c r="A101" t="s">
        <v>2938</v>
      </c>
      <c r="B101">
        <v>2019</v>
      </c>
      <c r="C101" t="s">
        <v>177</v>
      </c>
      <c r="D101">
        <v>9</v>
      </c>
      <c r="E101" t="s">
        <v>187</v>
      </c>
      <c r="F101" t="s">
        <v>2735</v>
      </c>
      <c r="G101">
        <v>3015</v>
      </c>
      <c r="H101">
        <v>2852496.3637638702</v>
      </c>
      <c r="I101">
        <v>1</v>
      </c>
      <c r="J101">
        <v>1</v>
      </c>
      <c r="K101">
        <v>0.104257530784661</v>
      </c>
    </row>
    <row r="102" spans="1:11">
      <c r="A102" t="s">
        <v>2961</v>
      </c>
      <c r="B102">
        <v>2020</v>
      </c>
      <c r="C102" t="s">
        <v>220</v>
      </c>
      <c r="D102">
        <v>-8</v>
      </c>
      <c r="E102" t="s">
        <v>178</v>
      </c>
      <c r="F102" t="s">
        <v>2735</v>
      </c>
      <c r="G102">
        <v>2</v>
      </c>
      <c r="H102">
        <v>4817.1716646369996</v>
      </c>
      <c r="I102">
        <v>1</v>
      </c>
      <c r="J102">
        <v>1</v>
      </c>
      <c r="K102">
        <v>9.0304449648711898E-4</v>
      </c>
    </row>
    <row r="103" spans="1:11">
      <c r="A103" t="s">
        <v>2962</v>
      </c>
      <c r="B103">
        <v>2020</v>
      </c>
      <c r="C103" t="s">
        <v>220</v>
      </c>
      <c r="D103">
        <v>-8</v>
      </c>
      <c r="E103" t="s">
        <v>187</v>
      </c>
      <c r="F103" t="s">
        <v>2735</v>
      </c>
      <c r="G103">
        <v>7</v>
      </c>
      <c r="H103">
        <v>8031.0419716488996</v>
      </c>
      <c r="I103">
        <v>1</v>
      </c>
      <c r="J103">
        <v>1</v>
      </c>
      <c r="K103">
        <v>2.9731006218263899E-4</v>
      </c>
    </row>
    <row r="104" spans="1:11">
      <c r="A104" t="s">
        <v>2963</v>
      </c>
      <c r="B104">
        <v>2020</v>
      </c>
      <c r="C104" t="s">
        <v>220</v>
      </c>
      <c r="D104">
        <v>1</v>
      </c>
      <c r="E104" t="s">
        <v>178</v>
      </c>
      <c r="F104" t="s">
        <v>2735</v>
      </c>
      <c r="G104">
        <v>474</v>
      </c>
      <c r="H104">
        <v>766660.53259491001</v>
      </c>
      <c r="I104">
        <v>1</v>
      </c>
      <c r="J104">
        <v>1</v>
      </c>
      <c r="K104">
        <v>0.143720967993755</v>
      </c>
    </row>
    <row r="105" spans="1:11">
      <c r="A105" t="s">
        <v>2964</v>
      </c>
      <c r="B105">
        <v>2020</v>
      </c>
      <c r="C105" t="s">
        <v>220</v>
      </c>
      <c r="D105">
        <v>1</v>
      </c>
      <c r="E105" t="s">
        <v>187</v>
      </c>
      <c r="F105" t="s">
        <v>2735</v>
      </c>
      <c r="G105">
        <v>2801</v>
      </c>
      <c r="H105">
        <v>3016648.54543265</v>
      </c>
      <c r="I105">
        <v>1</v>
      </c>
      <c r="J105">
        <v>1</v>
      </c>
      <c r="K105">
        <v>0.111676662852953</v>
      </c>
    </row>
    <row r="106" spans="1:11">
      <c r="A106" t="s">
        <v>2965</v>
      </c>
      <c r="B106">
        <v>2020</v>
      </c>
      <c r="C106" t="s">
        <v>220</v>
      </c>
      <c r="D106">
        <v>2</v>
      </c>
      <c r="E106" t="s">
        <v>178</v>
      </c>
      <c r="F106" t="s">
        <v>2735</v>
      </c>
      <c r="G106">
        <v>932</v>
      </c>
      <c r="H106">
        <v>1649190.36747341</v>
      </c>
      <c r="I106">
        <v>1</v>
      </c>
      <c r="J106">
        <v>1</v>
      </c>
      <c r="K106">
        <v>0.30916321623731502</v>
      </c>
    </row>
    <row r="107" spans="1:11">
      <c r="A107" t="s">
        <v>2966</v>
      </c>
      <c r="B107">
        <v>2020</v>
      </c>
      <c r="C107" t="s">
        <v>220</v>
      </c>
      <c r="D107">
        <v>2</v>
      </c>
      <c r="E107" t="s">
        <v>187</v>
      </c>
      <c r="F107" t="s">
        <v>2735</v>
      </c>
      <c r="G107">
        <v>5360</v>
      </c>
      <c r="H107">
        <v>5929565.0851026503</v>
      </c>
      <c r="I107">
        <v>1</v>
      </c>
      <c r="J107">
        <v>1</v>
      </c>
      <c r="K107">
        <v>0.21951315537776001</v>
      </c>
    </row>
    <row r="108" spans="1:11">
      <c r="A108" t="s">
        <v>2967</v>
      </c>
      <c r="B108">
        <v>2020</v>
      </c>
      <c r="C108" t="s">
        <v>220</v>
      </c>
      <c r="D108">
        <v>3</v>
      </c>
      <c r="E108" t="s">
        <v>178</v>
      </c>
      <c r="F108" t="s">
        <v>2735</v>
      </c>
      <c r="G108">
        <v>577</v>
      </c>
      <c r="H108">
        <v>1033967.58697468</v>
      </c>
      <c r="I108">
        <v>1</v>
      </c>
      <c r="J108">
        <v>1</v>
      </c>
      <c r="K108">
        <v>0.19383131928181099</v>
      </c>
    </row>
    <row r="109" spans="1:11">
      <c r="A109" t="s">
        <v>2968</v>
      </c>
      <c r="B109">
        <v>2020</v>
      </c>
      <c r="C109" t="s">
        <v>220</v>
      </c>
      <c r="D109">
        <v>3</v>
      </c>
      <c r="E109" t="s">
        <v>187</v>
      </c>
      <c r="F109" t="s">
        <v>2735</v>
      </c>
      <c r="G109">
        <v>3433</v>
      </c>
      <c r="H109">
        <v>3979141.5546058798</v>
      </c>
      <c r="I109">
        <v>1</v>
      </c>
      <c r="J109">
        <v>1</v>
      </c>
      <c r="K109">
        <v>0.14730826052332299</v>
      </c>
    </row>
    <row r="110" spans="1:11">
      <c r="A110" t="s">
        <v>2969</v>
      </c>
      <c r="B110">
        <v>2020</v>
      </c>
      <c r="C110" t="s">
        <v>220</v>
      </c>
      <c r="D110">
        <v>4</v>
      </c>
      <c r="E110" t="s">
        <v>178</v>
      </c>
      <c r="F110" t="s">
        <v>2735</v>
      </c>
      <c r="G110">
        <v>262</v>
      </c>
      <c r="H110">
        <v>438645.12228221702</v>
      </c>
      <c r="I110">
        <v>1</v>
      </c>
      <c r="J110">
        <v>1</v>
      </c>
      <c r="K110">
        <v>8.2230007806401204E-2</v>
      </c>
    </row>
    <row r="111" spans="1:11">
      <c r="A111" t="s">
        <v>2970</v>
      </c>
      <c r="B111">
        <v>2020</v>
      </c>
      <c r="C111" t="s">
        <v>220</v>
      </c>
      <c r="D111">
        <v>4</v>
      </c>
      <c r="E111" t="s">
        <v>187</v>
      </c>
      <c r="F111" t="s">
        <v>2735</v>
      </c>
      <c r="G111">
        <v>2569</v>
      </c>
      <c r="H111">
        <v>2794400.2048116601</v>
      </c>
      <c r="I111">
        <v>1</v>
      </c>
      <c r="J111">
        <v>1</v>
      </c>
      <c r="K111">
        <v>0.10344900469809901</v>
      </c>
    </row>
    <row r="112" spans="1:11">
      <c r="A112" t="s">
        <v>2971</v>
      </c>
      <c r="B112">
        <v>2020</v>
      </c>
      <c r="C112" t="s">
        <v>220</v>
      </c>
      <c r="D112">
        <v>5</v>
      </c>
      <c r="E112" t="s">
        <v>178</v>
      </c>
      <c r="F112" t="s">
        <v>2735</v>
      </c>
      <c r="G112">
        <v>179</v>
      </c>
      <c r="H112">
        <v>336402.485957845</v>
      </c>
      <c r="I112">
        <v>1</v>
      </c>
      <c r="J112">
        <v>1</v>
      </c>
      <c r="K112">
        <v>6.3063231850117099E-2</v>
      </c>
    </row>
    <row r="113" spans="1:11">
      <c r="A113" t="s">
        <v>2972</v>
      </c>
      <c r="B113">
        <v>2020</v>
      </c>
      <c r="C113" t="s">
        <v>220</v>
      </c>
      <c r="D113">
        <v>5</v>
      </c>
      <c r="E113" t="s">
        <v>187</v>
      </c>
      <c r="F113" t="s">
        <v>2735</v>
      </c>
      <c r="G113">
        <v>2327</v>
      </c>
      <c r="H113">
        <v>2677398.1009026002</v>
      </c>
      <c r="I113">
        <v>1</v>
      </c>
      <c r="J113">
        <v>1</v>
      </c>
      <c r="K113">
        <v>9.9117573868636594E-2</v>
      </c>
    </row>
    <row r="114" spans="1:11">
      <c r="A114" t="s">
        <v>2973</v>
      </c>
      <c r="B114">
        <v>2020</v>
      </c>
      <c r="C114" t="s">
        <v>220</v>
      </c>
      <c r="D114">
        <v>6</v>
      </c>
      <c r="E114" t="s">
        <v>178</v>
      </c>
      <c r="F114" t="s">
        <v>2735</v>
      </c>
      <c r="G114">
        <v>190</v>
      </c>
      <c r="H114">
        <v>344221.89490060898</v>
      </c>
      <c r="I114">
        <v>1</v>
      </c>
      <c r="J114">
        <v>1</v>
      </c>
      <c r="K114">
        <v>6.4529086651053905E-2</v>
      </c>
    </row>
    <row r="115" spans="1:11">
      <c r="A115" t="s">
        <v>2974</v>
      </c>
      <c r="B115">
        <v>2020</v>
      </c>
      <c r="C115" t="s">
        <v>220</v>
      </c>
      <c r="D115">
        <v>6</v>
      </c>
      <c r="E115" t="s">
        <v>187</v>
      </c>
      <c r="F115" t="s">
        <v>2735</v>
      </c>
      <c r="G115">
        <v>2243</v>
      </c>
      <c r="H115">
        <v>2549090.8715371001</v>
      </c>
      <c r="I115">
        <v>1</v>
      </c>
      <c r="J115">
        <v>1</v>
      </c>
      <c r="K115">
        <v>9.4367626044206704E-2</v>
      </c>
    </row>
    <row r="116" spans="1:11">
      <c r="A116" t="s">
        <v>2975</v>
      </c>
      <c r="B116">
        <v>2020</v>
      </c>
      <c r="C116" t="s">
        <v>220</v>
      </c>
      <c r="D116">
        <v>7</v>
      </c>
      <c r="E116" t="s">
        <v>178</v>
      </c>
      <c r="F116" t="s">
        <v>2735</v>
      </c>
      <c r="G116">
        <v>142</v>
      </c>
      <c r="H116">
        <v>290645.35162304499</v>
      </c>
      <c r="I116">
        <v>1</v>
      </c>
      <c r="J116">
        <v>1</v>
      </c>
      <c r="K116">
        <v>5.4485433255269299E-2</v>
      </c>
    </row>
    <row r="117" spans="1:11">
      <c r="A117" t="s">
        <v>2976</v>
      </c>
      <c r="B117">
        <v>2020</v>
      </c>
      <c r="C117" t="s">
        <v>220</v>
      </c>
      <c r="D117">
        <v>7</v>
      </c>
      <c r="E117" t="s">
        <v>187</v>
      </c>
      <c r="F117" t="s">
        <v>2735</v>
      </c>
      <c r="G117">
        <v>1656</v>
      </c>
      <c r="H117">
        <v>1967060.47347172</v>
      </c>
      <c r="I117">
        <v>1</v>
      </c>
      <c r="J117">
        <v>1</v>
      </c>
      <c r="K117">
        <v>7.2820796323744399E-2</v>
      </c>
    </row>
    <row r="118" spans="1:11">
      <c r="A118" t="s">
        <v>2977</v>
      </c>
      <c r="B118">
        <v>2020</v>
      </c>
      <c r="C118" t="s">
        <v>220</v>
      </c>
      <c r="D118">
        <v>8</v>
      </c>
      <c r="E118" t="s">
        <v>178</v>
      </c>
      <c r="F118" t="s">
        <v>2735</v>
      </c>
      <c r="G118">
        <v>89</v>
      </c>
      <c r="H118">
        <v>163278.79978966399</v>
      </c>
      <c r="I118">
        <v>1</v>
      </c>
      <c r="J118">
        <v>1</v>
      </c>
      <c r="K118">
        <v>3.0608836846213901E-2</v>
      </c>
    </row>
    <row r="119" spans="1:11">
      <c r="A119" t="s">
        <v>2978</v>
      </c>
      <c r="B119">
        <v>2020</v>
      </c>
      <c r="C119" t="s">
        <v>220</v>
      </c>
      <c r="D119">
        <v>8</v>
      </c>
      <c r="E119" t="s">
        <v>187</v>
      </c>
      <c r="F119" t="s">
        <v>2735</v>
      </c>
      <c r="G119">
        <v>1360</v>
      </c>
      <c r="H119">
        <v>1595154.1164507901</v>
      </c>
      <c r="I119">
        <v>1</v>
      </c>
      <c r="J119">
        <v>1</v>
      </c>
      <c r="K119">
        <v>5.9052781846625803E-2</v>
      </c>
    </row>
    <row r="120" spans="1:11">
      <c r="A120" t="s">
        <v>2979</v>
      </c>
      <c r="B120">
        <v>2020</v>
      </c>
      <c r="C120" t="s">
        <v>220</v>
      </c>
      <c r="D120">
        <v>9</v>
      </c>
      <c r="E120" t="s">
        <v>178</v>
      </c>
      <c r="F120" t="s">
        <v>2735</v>
      </c>
      <c r="G120">
        <v>152</v>
      </c>
      <c r="H120">
        <v>306538.68673898501</v>
      </c>
      <c r="I120">
        <v>1</v>
      </c>
      <c r="J120">
        <v>1</v>
      </c>
      <c r="K120">
        <v>5.74648555815769E-2</v>
      </c>
    </row>
    <row r="121" spans="1:11">
      <c r="A121" t="s">
        <v>2980</v>
      </c>
      <c r="B121">
        <v>2020</v>
      </c>
      <c r="C121" t="s">
        <v>220</v>
      </c>
      <c r="D121">
        <v>9</v>
      </c>
      <c r="E121" t="s">
        <v>187</v>
      </c>
      <c r="F121" t="s">
        <v>2735</v>
      </c>
      <c r="G121">
        <v>1999</v>
      </c>
      <c r="H121">
        <v>2495855.0057133199</v>
      </c>
      <c r="I121">
        <v>1</v>
      </c>
      <c r="J121">
        <v>1</v>
      </c>
      <c r="K121">
        <v>9.2396828402469905E-2</v>
      </c>
    </row>
    <row r="122" spans="1:11">
      <c r="A122" t="s">
        <v>3003</v>
      </c>
      <c r="B122">
        <v>2021</v>
      </c>
      <c r="C122" t="s">
        <v>220</v>
      </c>
      <c r="D122">
        <v>-8</v>
      </c>
      <c r="E122" t="s">
        <v>178</v>
      </c>
      <c r="F122" t="s">
        <v>2735</v>
      </c>
      <c r="G122">
        <v>7</v>
      </c>
      <c r="H122">
        <v>18653.700462949299</v>
      </c>
      <c r="I122">
        <v>1</v>
      </c>
      <c r="J122">
        <v>1</v>
      </c>
      <c r="K122">
        <v>3.5483924620367401E-3</v>
      </c>
    </row>
    <row r="123" spans="1:11">
      <c r="A123" t="s">
        <v>3004</v>
      </c>
      <c r="B123">
        <v>2021</v>
      </c>
      <c r="C123" t="s">
        <v>220</v>
      </c>
      <c r="D123">
        <v>-8</v>
      </c>
      <c r="E123" t="s">
        <v>187</v>
      </c>
      <c r="F123" t="s">
        <v>2735</v>
      </c>
      <c r="G123">
        <v>15</v>
      </c>
      <c r="H123">
        <v>15619.8025072572</v>
      </c>
      <c r="I123">
        <v>1</v>
      </c>
      <c r="J123">
        <v>1</v>
      </c>
      <c r="K123">
        <v>5.8185662093995197E-4</v>
      </c>
    </row>
    <row r="124" spans="1:11">
      <c r="A124" t="s">
        <v>3005</v>
      </c>
      <c r="B124">
        <v>2021</v>
      </c>
      <c r="C124" t="s">
        <v>220</v>
      </c>
      <c r="D124">
        <v>1</v>
      </c>
      <c r="E124" t="s">
        <v>178</v>
      </c>
      <c r="F124" t="s">
        <v>2735</v>
      </c>
      <c r="G124">
        <v>596</v>
      </c>
      <c r="H124">
        <v>713710.88554560102</v>
      </c>
      <c r="I124">
        <v>1</v>
      </c>
      <c r="J124">
        <v>1</v>
      </c>
      <c r="K124">
        <v>0.135765358266248</v>
      </c>
    </row>
    <row r="125" spans="1:11">
      <c r="A125" t="s">
        <v>3006</v>
      </c>
      <c r="B125">
        <v>2021</v>
      </c>
      <c r="C125" t="s">
        <v>220</v>
      </c>
      <c r="D125">
        <v>1</v>
      </c>
      <c r="E125" t="s">
        <v>187</v>
      </c>
      <c r="F125" t="s">
        <v>2735</v>
      </c>
      <c r="G125">
        <v>3253</v>
      </c>
      <c r="H125">
        <v>2637662.6833669902</v>
      </c>
      <c r="I125">
        <v>1</v>
      </c>
      <c r="J125">
        <v>1</v>
      </c>
      <c r="K125">
        <v>9.8256139628542502E-2</v>
      </c>
    </row>
    <row r="126" spans="1:11">
      <c r="A126" t="s">
        <v>3007</v>
      </c>
      <c r="B126">
        <v>2021</v>
      </c>
      <c r="C126" t="s">
        <v>220</v>
      </c>
      <c r="D126">
        <v>2</v>
      </c>
      <c r="E126" t="s">
        <v>178</v>
      </c>
      <c r="F126" t="s">
        <v>2735</v>
      </c>
      <c r="G126">
        <v>1275</v>
      </c>
      <c r="H126">
        <v>1727086.8004675901</v>
      </c>
      <c r="I126">
        <v>1</v>
      </c>
      <c r="J126">
        <v>1</v>
      </c>
      <c r="K126">
        <v>0.328534372910876</v>
      </c>
    </row>
    <row r="127" spans="1:11">
      <c r="A127" t="s">
        <v>3008</v>
      </c>
      <c r="B127">
        <v>2021</v>
      </c>
      <c r="C127" t="s">
        <v>220</v>
      </c>
      <c r="D127">
        <v>2</v>
      </c>
      <c r="E127" t="s">
        <v>187</v>
      </c>
      <c r="F127" t="s">
        <v>2735</v>
      </c>
      <c r="G127">
        <v>7362</v>
      </c>
      <c r="H127">
        <v>6399867.9456451498</v>
      </c>
      <c r="I127">
        <v>1</v>
      </c>
      <c r="J127">
        <v>1</v>
      </c>
      <c r="K127">
        <v>0.23840285660365099</v>
      </c>
    </row>
    <row r="128" spans="1:11">
      <c r="A128" t="s">
        <v>3009</v>
      </c>
      <c r="B128">
        <v>2021</v>
      </c>
      <c r="C128" t="s">
        <v>220</v>
      </c>
      <c r="D128">
        <v>3</v>
      </c>
      <c r="E128" t="s">
        <v>178</v>
      </c>
      <c r="F128" t="s">
        <v>2735</v>
      </c>
      <c r="G128">
        <v>675</v>
      </c>
      <c r="H128">
        <v>957541.39873986598</v>
      </c>
      <c r="I128">
        <v>1</v>
      </c>
      <c r="J128">
        <v>1</v>
      </c>
      <c r="K128">
        <v>0.18214791687715601</v>
      </c>
    </row>
    <row r="129" spans="1:11">
      <c r="A129" t="s">
        <v>3010</v>
      </c>
      <c r="B129">
        <v>2021</v>
      </c>
      <c r="C129" t="s">
        <v>220</v>
      </c>
      <c r="D129">
        <v>3</v>
      </c>
      <c r="E129" t="s">
        <v>187</v>
      </c>
      <c r="F129" t="s">
        <v>2735</v>
      </c>
      <c r="G129">
        <v>4176</v>
      </c>
      <c r="H129">
        <v>3768564.9854463199</v>
      </c>
      <c r="I129">
        <v>1</v>
      </c>
      <c r="J129">
        <v>1</v>
      </c>
      <c r="K129">
        <v>0.14038362438997701</v>
      </c>
    </row>
    <row r="130" spans="1:11">
      <c r="A130" t="s">
        <v>3011</v>
      </c>
      <c r="B130">
        <v>2021</v>
      </c>
      <c r="C130" t="s">
        <v>220</v>
      </c>
      <c r="D130">
        <v>4</v>
      </c>
      <c r="E130" t="s">
        <v>178</v>
      </c>
      <c r="F130" t="s">
        <v>2735</v>
      </c>
      <c r="G130">
        <v>418</v>
      </c>
      <c r="H130">
        <v>556472.48376301397</v>
      </c>
      <c r="I130">
        <v>1</v>
      </c>
      <c r="J130">
        <v>1</v>
      </c>
      <c r="K130">
        <v>0.10585474826496399</v>
      </c>
    </row>
    <row r="131" spans="1:11">
      <c r="A131" t="s">
        <v>3012</v>
      </c>
      <c r="B131">
        <v>2021</v>
      </c>
      <c r="C131" t="s">
        <v>220</v>
      </c>
      <c r="D131">
        <v>4</v>
      </c>
      <c r="E131" t="s">
        <v>187</v>
      </c>
      <c r="F131" t="s">
        <v>2735</v>
      </c>
      <c r="G131">
        <v>3465</v>
      </c>
      <c r="H131">
        <v>2931664.6772761699</v>
      </c>
      <c r="I131">
        <v>1</v>
      </c>
      <c r="J131">
        <v>1</v>
      </c>
      <c r="K131">
        <v>0.10920807110437999</v>
      </c>
    </row>
    <row r="132" spans="1:11">
      <c r="A132" t="s">
        <v>3013</v>
      </c>
      <c r="B132">
        <v>2021</v>
      </c>
      <c r="C132" t="s">
        <v>220</v>
      </c>
      <c r="D132">
        <v>5</v>
      </c>
      <c r="E132" t="s">
        <v>178</v>
      </c>
      <c r="F132" t="s">
        <v>2735</v>
      </c>
      <c r="G132">
        <v>196</v>
      </c>
      <c r="H132">
        <v>299898.62475786998</v>
      </c>
      <c r="I132">
        <v>1</v>
      </c>
      <c r="J132">
        <v>1</v>
      </c>
      <c r="K132">
        <v>5.7048091963290699E-2</v>
      </c>
    </row>
    <row r="133" spans="1:11">
      <c r="A133" t="s">
        <v>3014</v>
      </c>
      <c r="B133">
        <v>2021</v>
      </c>
      <c r="C133" t="s">
        <v>220</v>
      </c>
      <c r="D133">
        <v>5</v>
      </c>
      <c r="E133" t="s">
        <v>187</v>
      </c>
      <c r="F133" t="s">
        <v>2735</v>
      </c>
      <c r="G133">
        <v>2703</v>
      </c>
      <c r="H133">
        <v>2547403.2353206901</v>
      </c>
      <c r="I133">
        <v>1</v>
      </c>
      <c r="J133">
        <v>1</v>
      </c>
      <c r="K133">
        <v>9.4893865526566701E-2</v>
      </c>
    </row>
    <row r="134" spans="1:11">
      <c r="A134" t="s">
        <v>3015</v>
      </c>
      <c r="B134">
        <v>2021</v>
      </c>
      <c r="C134" t="s">
        <v>220</v>
      </c>
      <c r="D134">
        <v>6</v>
      </c>
      <c r="E134" t="s">
        <v>178</v>
      </c>
      <c r="F134" t="s">
        <v>2735</v>
      </c>
      <c r="G134">
        <v>211</v>
      </c>
      <c r="H134">
        <v>310761.46249773202</v>
      </c>
      <c r="I134">
        <v>1</v>
      </c>
      <c r="J134">
        <v>1</v>
      </c>
      <c r="K134">
        <v>5.9114470783354703E-2</v>
      </c>
    </row>
    <row r="135" spans="1:11">
      <c r="A135" t="s">
        <v>3016</v>
      </c>
      <c r="B135">
        <v>2021</v>
      </c>
      <c r="C135" t="s">
        <v>220</v>
      </c>
      <c r="D135">
        <v>6</v>
      </c>
      <c r="E135" t="s">
        <v>187</v>
      </c>
      <c r="F135" t="s">
        <v>2735</v>
      </c>
      <c r="G135">
        <v>2364</v>
      </c>
      <c r="H135">
        <v>2341944.6562235602</v>
      </c>
      <c r="I135">
        <v>1</v>
      </c>
      <c r="J135">
        <v>1</v>
      </c>
      <c r="K135">
        <v>8.7240283829805004E-2</v>
      </c>
    </row>
    <row r="136" spans="1:11">
      <c r="A136" t="s">
        <v>3017</v>
      </c>
      <c r="B136">
        <v>2021</v>
      </c>
      <c r="C136" t="s">
        <v>220</v>
      </c>
      <c r="D136">
        <v>7</v>
      </c>
      <c r="E136" t="s">
        <v>178</v>
      </c>
      <c r="F136" t="s">
        <v>2735</v>
      </c>
      <c r="G136">
        <v>151</v>
      </c>
      <c r="H136">
        <v>255381.087057255</v>
      </c>
      <c r="I136">
        <v>1</v>
      </c>
      <c r="J136">
        <v>1</v>
      </c>
      <c r="K136">
        <v>4.8579761750791803E-2</v>
      </c>
    </row>
    <row r="137" spans="1:11">
      <c r="A137" t="s">
        <v>3018</v>
      </c>
      <c r="B137">
        <v>2021</v>
      </c>
      <c r="C137" t="s">
        <v>220</v>
      </c>
      <c r="D137">
        <v>7</v>
      </c>
      <c r="E137" t="s">
        <v>187</v>
      </c>
      <c r="F137" t="s">
        <v>2735</v>
      </c>
      <c r="G137">
        <v>1899</v>
      </c>
      <c r="H137">
        <v>1912309.7355241601</v>
      </c>
      <c r="I137">
        <v>1</v>
      </c>
      <c r="J137">
        <v>1</v>
      </c>
      <c r="K137">
        <v>7.1235861041500606E-2</v>
      </c>
    </row>
    <row r="138" spans="1:11">
      <c r="A138" t="s">
        <v>3019</v>
      </c>
      <c r="B138">
        <v>2021</v>
      </c>
      <c r="C138" t="s">
        <v>220</v>
      </c>
      <c r="D138">
        <v>8</v>
      </c>
      <c r="E138" t="s">
        <v>178</v>
      </c>
      <c r="F138" t="s">
        <v>2735</v>
      </c>
      <c r="G138">
        <v>89</v>
      </c>
      <c r="H138">
        <v>130568.073227858</v>
      </c>
      <c r="I138">
        <v>1</v>
      </c>
      <c r="J138">
        <v>1</v>
      </c>
      <c r="K138">
        <v>2.48372577733105E-2</v>
      </c>
    </row>
    <row r="139" spans="1:11">
      <c r="A139" t="s">
        <v>3020</v>
      </c>
      <c r="B139">
        <v>2021</v>
      </c>
      <c r="C139" t="s">
        <v>220</v>
      </c>
      <c r="D139">
        <v>8</v>
      </c>
      <c r="E139" t="s">
        <v>187</v>
      </c>
      <c r="F139" t="s">
        <v>2735</v>
      </c>
      <c r="G139">
        <v>1626</v>
      </c>
      <c r="H139">
        <v>1636995.6035410599</v>
      </c>
      <c r="I139">
        <v>1</v>
      </c>
      <c r="J139">
        <v>1</v>
      </c>
      <c r="K139">
        <v>6.0980075127544803E-2</v>
      </c>
    </row>
    <row r="140" spans="1:11">
      <c r="A140" t="s">
        <v>3021</v>
      </c>
      <c r="B140">
        <v>2021</v>
      </c>
      <c r="C140" t="s">
        <v>220</v>
      </c>
      <c r="D140">
        <v>9</v>
      </c>
      <c r="E140" t="s">
        <v>178</v>
      </c>
      <c r="F140" t="s">
        <v>2735</v>
      </c>
      <c r="G140">
        <v>177</v>
      </c>
      <c r="H140">
        <v>286869.48348026403</v>
      </c>
      <c r="I140">
        <v>1</v>
      </c>
      <c r="J140">
        <v>1</v>
      </c>
      <c r="K140">
        <v>5.4569628947971398E-2</v>
      </c>
    </row>
    <row r="141" spans="1:11">
      <c r="A141" t="s">
        <v>3022</v>
      </c>
      <c r="B141">
        <v>2021</v>
      </c>
      <c r="C141" t="s">
        <v>220</v>
      </c>
      <c r="D141">
        <v>9</v>
      </c>
      <c r="E141" t="s">
        <v>187</v>
      </c>
      <c r="F141" t="s">
        <v>2735</v>
      </c>
      <c r="G141">
        <v>2487</v>
      </c>
      <c r="H141">
        <v>2652728.6751486501</v>
      </c>
      <c r="I141">
        <v>1</v>
      </c>
      <c r="J141">
        <v>1</v>
      </c>
      <c r="K141">
        <v>9.8817366127092104E-2</v>
      </c>
    </row>
    <row r="142" spans="1:11">
      <c r="A142" t="s">
        <v>3046</v>
      </c>
      <c r="B142">
        <v>2022</v>
      </c>
      <c r="C142" t="s">
        <v>220</v>
      </c>
      <c r="D142">
        <v>-8</v>
      </c>
      <c r="E142" t="s">
        <v>187</v>
      </c>
      <c r="F142" t="s">
        <v>2735</v>
      </c>
      <c r="G142">
        <v>20</v>
      </c>
      <c r="H142">
        <v>24578.7882933375</v>
      </c>
      <c r="I142">
        <v>1</v>
      </c>
      <c r="J142">
        <v>1</v>
      </c>
      <c r="K142">
        <v>8.9882788577058496E-4</v>
      </c>
    </row>
    <row r="143" spans="1:11">
      <c r="A143" t="s">
        <v>3047</v>
      </c>
      <c r="B143">
        <v>2022</v>
      </c>
      <c r="C143" t="s">
        <v>220</v>
      </c>
      <c r="D143">
        <v>1</v>
      </c>
      <c r="E143" t="s">
        <v>178</v>
      </c>
      <c r="F143" t="s">
        <v>2735</v>
      </c>
      <c r="G143">
        <v>382</v>
      </c>
      <c r="H143">
        <v>625957.31166074798</v>
      </c>
      <c r="I143">
        <v>1</v>
      </c>
      <c r="J143">
        <v>1</v>
      </c>
      <c r="K143">
        <v>0.120705747076976</v>
      </c>
    </row>
    <row r="144" spans="1:11">
      <c r="A144" t="s">
        <v>3048</v>
      </c>
      <c r="B144">
        <v>2022</v>
      </c>
      <c r="C144" t="s">
        <v>220</v>
      </c>
      <c r="D144">
        <v>1</v>
      </c>
      <c r="E144" t="s">
        <v>187</v>
      </c>
      <c r="F144" t="s">
        <v>2735</v>
      </c>
      <c r="G144">
        <v>2546</v>
      </c>
      <c r="H144">
        <v>2614910.8378750598</v>
      </c>
      <c r="I144">
        <v>1</v>
      </c>
      <c r="J144">
        <v>1</v>
      </c>
      <c r="K144">
        <v>9.5625331559690302E-2</v>
      </c>
    </row>
    <row r="145" spans="1:11">
      <c r="A145" t="s">
        <v>3049</v>
      </c>
      <c r="B145">
        <v>2022</v>
      </c>
      <c r="C145" t="s">
        <v>220</v>
      </c>
      <c r="D145">
        <v>2</v>
      </c>
      <c r="E145" t="s">
        <v>178</v>
      </c>
      <c r="F145" t="s">
        <v>2735</v>
      </c>
      <c r="G145">
        <v>944</v>
      </c>
      <c r="H145">
        <v>1861238.8509844099</v>
      </c>
      <c r="I145">
        <v>1</v>
      </c>
      <c r="J145">
        <v>1</v>
      </c>
      <c r="K145">
        <v>0.35890981990562099</v>
      </c>
    </row>
    <row r="146" spans="1:11">
      <c r="A146" t="s">
        <v>3050</v>
      </c>
      <c r="B146">
        <v>2022</v>
      </c>
      <c r="C146" t="s">
        <v>220</v>
      </c>
      <c r="D146">
        <v>2</v>
      </c>
      <c r="E146" t="s">
        <v>187</v>
      </c>
      <c r="F146" t="s">
        <v>2735</v>
      </c>
      <c r="G146">
        <v>6073</v>
      </c>
      <c r="H146">
        <v>6854260.7499829596</v>
      </c>
      <c r="I146">
        <v>1</v>
      </c>
      <c r="J146">
        <v>1</v>
      </c>
      <c r="K146">
        <v>0.25065518384799601</v>
      </c>
    </row>
    <row r="147" spans="1:11">
      <c r="A147" t="s">
        <v>3051</v>
      </c>
      <c r="B147">
        <v>2022</v>
      </c>
      <c r="C147" t="s">
        <v>220</v>
      </c>
      <c r="D147">
        <v>3</v>
      </c>
      <c r="E147" t="s">
        <v>178</v>
      </c>
      <c r="F147" t="s">
        <v>2735</v>
      </c>
      <c r="G147">
        <v>422</v>
      </c>
      <c r="H147">
        <v>805634.72918682604</v>
      </c>
      <c r="I147">
        <v>1</v>
      </c>
      <c r="J147">
        <v>1</v>
      </c>
      <c r="K147">
        <v>0.15535363202268501</v>
      </c>
    </row>
    <row r="148" spans="1:11">
      <c r="A148" t="s">
        <v>3052</v>
      </c>
      <c r="B148">
        <v>2022</v>
      </c>
      <c r="C148" t="s">
        <v>220</v>
      </c>
      <c r="D148">
        <v>3</v>
      </c>
      <c r="E148" t="s">
        <v>187</v>
      </c>
      <c r="F148" t="s">
        <v>2735</v>
      </c>
      <c r="G148">
        <v>3340</v>
      </c>
      <c r="H148">
        <v>3901849.88018294</v>
      </c>
      <c r="I148">
        <v>1</v>
      </c>
      <c r="J148">
        <v>1</v>
      </c>
      <c r="K148">
        <v>0.14268772880678199</v>
      </c>
    </row>
    <row r="149" spans="1:11">
      <c r="A149" t="s">
        <v>3053</v>
      </c>
      <c r="B149">
        <v>2022</v>
      </c>
      <c r="C149" t="s">
        <v>220</v>
      </c>
      <c r="D149">
        <v>4</v>
      </c>
      <c r="E149" t="s">
        <v>178</v>
      </c>
      <c r="F149" t="s">
        <v>2735</v>
      </c>
      <c r="G149">
        <v>262</v>
      </c>
      <c r="H149">
        <v>469324.98470040702</v>
      </c>
      <c r="I149">
        <v>1</v>
      </c>
      <c r="J149">
        <v>1</v>
      </c>
      <c r="K149">
        <v>9.0501735253882498E-2</v>
      </c>
    </row>
    <row r="150" spans="1:11">
      <c r="A150" t="s">
        <v>3054</v>
      </c>
      <c r="B150">
        <v>2022</v>
      </c>
      <c r="C150" t="s">
        <v>220</v>
      </c>
      <c r="D150">
        <v>4</v>
      </c>
      <c r="E150" t="s">
        <v>187</v>
      </c>
      <c r="F150" t="s">
        <v>2735</v>
      </c>
      <c r="G150">
        <v>2618</v>
      </c>
      <c r="H150">
        <v>2826175.9716719999</v>
      </c>
      <c r="I150">
        <v>1</v>
      </c>
      <c r="J150">
        <v>1</v>
      </c>
      <c r="K150">
        <v>0.10335113932862799</v>
      </c>
    </row>
    <row r="151" spans="1:11">
      <c r="A151" t="s">
        <v>3055</v>
      </c>
      <c r="B151">
        <v>2022</v>
      </c>
      <c r="C151" t="s">
        <v>220</v>
      </c>
      <c r="D151">
        <v>5</v>
      </c>
      <c r="E151" t="s">
        <v>178</v>
      </c>
      <c r="F151" t="s">
        <v>2735</v>
      </c>
      <c r="G151">
        <v>170</v>
      </c>
      <c r="H151">
        <v>327667.65898223699</v>
      </c>
      <c r="I151">
        <v>1</v>
      </c>
      <c r="J151">
        <v>1</v>
      </c>
      <c r="K151">
        <v>6.3185410304545706E-2</v>
      </c>
    </row>
    <row r="152" spans="1:11">
      <c r="A152" t="s">
        <v>3056</v>
      </c>
      <c r="B152">
        <v>2022</v>
      </c>
      <c r="C152" t="s">
        <v>220</v>
      </c>
      <c r="D152">
        <v>5</v>
      </c>
      <c r="E152" t="s">
        <v>187</v>
      </c>
      <c r="F152" t="s">
        <v>2735</v>
      </c>
      <c r="G152">
        <v>2187</v>
      </c>
      <c r="H152">
        <v>2448154.6868116902</v>
      </c>
      <c r="I152">
        <v>1</v>
      </c>
      <c r="J152">
        <v>1</v>
      </c>
      <c r="K152">
        <v>8.9527183965483495E-2</v>
      </c>
    </row>
    <row r="153" spans="1:11">
      <c r="A153" t="s">
        <v>3057</v>
      </c>
      <c r="B153">
        <v>2022</v>
      </c>
      <c r="C153" t="s">
        <v>220</v>
      </c>
      <c r="D153">
        <v>6</v>
      </c>
      <c r="E153" t="s">
        <v>178</v>
      </c>
      <c r="F153" t="s">
        <v>2735</v>
      </c>
      <c r="G153">
        <v>163</v>
      </c>
      <c r="H153">
        <v>345241.35892153101</v>
      </c>
      <c r="I153">
        <v>1</v>
      </c>
      <c r="J153">
        <v>1</v>
      </c>
      <c r="K153">
        <v>6.6574214206286494E-2</v>
      </c>
    </row>
    <row r="154" spans="1:11">
      <c r="A154" t="s">
        <v>3058</v>
      </c>
      <c r="B154">
        <v>2022</v>
      </c>
      <c r="C154" t="s">
        <v>220</v>
      </c>
      <c r="D154">
        <v>6</v>
      </c>
      <c r="E154" t="s">
        <v>187</v>
      </c>
      <c r="F154" t="s">
        <v>2735</v>
      </c>
      <c r="G154">
        <v>1995</v>
      </c>
      <c r="H154">
        <v>2287614.03968467</v>
      </c>
      <c r="I154">
        <v>1</v>
      </c>
      <c r="J154">
        <v>1</v>
      </c>
      <c r="K154">
        <v>8.3656332696687194E-2</v>
      </c>
    </row>
    <row r="155" spans="1:11">
      <c r="A155" t="s">
        <v>3059</v>
      </c>
      <c r="B155">
        <v>2022</v>
      </c>
      <c r="C155" t="s">
        <v>220</v>
      </c>
      <c r="D155">
        <v>7</v>
      </c>
      <c r="E155" t="s">
        <v>178</v>
      </c>
      <c r="F155" t="s">
        <v>2735</v>
      </c>
      <c r="G155">
        <v>102</v>
      </c>
      <c r="H155">
        <v>227870.56733147299</v>
      </c>
      <c r="I155">
        <v>1</v>
      </c>
      <c r="J155">
        <v>1</v>
      </c>
      <c r="K155">
        <v>4.3941154698911702E-2</v>
      </c>
    </row>
    <row r="156" spans="1:11">
      <c r="A156" t="s">
        <v>3060</v>
      </c>
      <c r="B156">
        <v>2022</v>
      </c>
      <c r="C156" t="s">
        <v>220</v>
      </c>
      <c r="D156">
        <v>7</v>
      </c>
      <c r="E156" t="s">
        <v>187</v>
      </c>
      <c r="F156" t="s">
        <v>2735</v>
      </c>
      <c r="G156">
        <v>1522</v>
      </c>
      <c r="H156">
        <v>1872549.1404550599</v>
      </c>
      <c r="I156">
        <v>1</v>
      </c>
      <c r="J156">
        <v>1</v>
      </c>
      <c r="K156">
        <v>6.8477720090578398E-2</v>
      </c>
    </row>
    <row r="157" spans="1:11">
      <c r="A157" t="s">
        <v>3061</v>
      </c>
      <c r="B157">
        <v>2022</v>
      </c>
      <c r="C157" t="s">
        <v>220</v>
      </c>
      <c r="D157">
        <v>8</v>
      </c>
      <c r="E157" t="s">
        <v>178</v>
      </c>
      <c r="F157" t="s">
        <v>2735</v>
      </c>
      <c r="G157">
        <v>84</v>
      </c>
      <c r="H157">
        <v>172247.11652305399</v>
      </c>
      <c r="I157">
        <v>1</v>
      </c>
      <c r="J157">
        <v>1</v>
      </c>
      <c r="K157">
        <v>3.32150715303706E-2</v>
      </c>
    </row>
    <row r="158" spans="1:11">
      <c r="A158" t="s">
        <v>3062</v>
      </c>
      <c r="B158">
        <v>2022</v>
      </c>
      <c r="C158" t="s">
        <v>220</v>
      </c>
      <c r="D158">
        <v>8</v>
      </c>
      <c r="E158" t="s">
        <v>187</v>
      </c>
      <c r="F158" t="s">
        <v>2735</v>
      </c>
      <c r="G158">
        <v>1472</v>
      </c>
      <c r="H158">
        <v>1764409.79924174</v>
      </c>
      <c r="I158">
        <v>1</v>
      </c>
      <c r="J158">
        <v>1</v>
      </c>
      <c r="K158">
        <v>6.4523145346235294E-2</v>
      </c>
    </row>
    <row r="159" spans="1:11">
      <c r="A159" t="s">
        <v>3063</v>
      </c>
      <c r="B159">
        <v>2022</v>
      </c>
      <c r="C159" t="s">
        <v>220</v>
      </c>
      <c r="D159">
        <v>9</v>
      </c>
      <c r="E159" t="s">
        <v>178</v>
      </c>
      <c r="F159" t="s">
        <v>2735</v>
      </c>
      <c r="G159">
        <v>155</v>
      </c>
      <c r="H159">
        <v>350629.42170931603</v>
      </c>
      <c r="I159">
        <v>1</v>
      </c>
      <c r="J159">
        <v>1</v>
      </c>
      <c r="K159">
        <v>6.76132150007204E-2</v>
      </c>
    </row>
    <row r="160" spans="1:11">
      <c r="A160" t="s">
        <v>3064</v>
      </c>
      <c r="B160">
        <v>2022</v>
      </c>
      <c r="C160" t="s">
        <v>220</v>
      </c>
      <c r="D160">
        <v>9</v>
      </c>
      <c r="E160" t="s">
        <v>187</v>
      </c>
      <c r="F160" t="s">
        <v>2735</v>
      </c>
      <c r="G160">
        <v>2113</v>
      </c>
      <c r="H160">
        <v>2750874.1058005402</v>
      </c>
      <c r="I160">
        <v>1</v>
      </c>
      <c r="J160">
        <v>1</v>
      </c>
      <c r="K160">
        <v>0.100597406472148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</sheetPr>
  <dimension ref="A1:I155"/>
  <sheetViews>
    <sheetView workbookViewId="0">
      <selection activeCell="G2" sqref="G2"/>
    </sheetView>
  </sheetViews>
  <sheetFormatPr defaultColWidth="11.42578125" defaultRowHeight="15"/>
  <sheetData>
    <row r="1" spans="1:9">
      <c r="A1" t="s">
        <v>167</v>
      </c>
      <c r="B1" t="s">
        <v>168</v>
      </c>
      <c r="C1" t="s">
        <v>169</v>
      </c>
      <c r="D1" t="s">
        <v>170</v>
      </c>
      <c r="E1" t="s">
        <v>2127</v>
      </c>
      <c r="F1" t="s">
        <v>172</v>
      </c>
      <c r="G1" t="s">
        <v>173</v>
      </c>
      <c r="H1" t="s">
        <v>174</v>
      </c>
      <c r="I1" t="s">
        <v>175</v>
      </c>
    </row>
    <row r="2" spans="1:9">
      <c r="A2" t="s">
        <v>2128</v>
      </c>
      <c r="B2">
        <v>2015</v>
      </c>
      <c r="C2" t="s">
        <v>177</v>
      </c>
      <c r="D2" t="s">
        <v>178</v>
      </c>
      <c r="E2" t="s">
        <v>2129</v>
      </c>
      <c r="F2">
        <v>3327</v>
      </c>
      <c r="G2">
        <v>3303759.7142763399</v>
      </c>
      <c r="H2">
        <v>0.67995095033721598</v>
      </c>
      <c r="I2">
        <v>0.67735027589604502</v>
      </c>
    </row>
    <row r="3" spans="1:9">
      <c r="A3" t="s">
        <v>2130</v>
      </c>
      <c r="B3">
        <v>2015</v>
      </c>
      <c r="C3" t="s">
        <v>177</v>
      </c>
      <c r="D3" t="s">
        <v>178</v>
      </c>
      <c r="E3" t="s">
        <v>2131</v>
      </c>
      <c r="F3">
        <v>845</v>
      </c>
      <c r="G3">
        <v>850044.03304090304</v>
      </c>
      <c r="H3">
        <v>0.172695687717147</v>
      </c>
      <c r="I3">
        <v>0.17427949067118001</v>
      </c>
    </row>
    <row r="4" spans="1:9">
      <c r="A4" t="s">
        <v>2132</v>
      </c>
      <c r="B4">
        <v>2015</v>
      </c>
      <c r="C4" t="s">
        <v>177</v>
      </c>
      <c r="D4" t="s">
        <v>178</v>
      </c>
      <c r="E4" t="s">
        <v>2133</v>
      </c>
      <c r="F4">
        <v>476</v>
      </c>
      <c r="G4">
        <v>476705.73650481203</v>
      </c>
      <c r="H4">
        <v>9.72818311874106E-2</v>
      </c>
      <c r="I4">
        <v>9.77361521624735E-2</v>
      </c>
    </row>
    <row r="5" spans="1:9">
      <c r="A5" t="s">
        <v>2134</v>
      </c>
      <c r="B5">
        <v>2015</v>
      </c>
      <c r="C5" t="s">
        <v>177</v>
      </c>
      <c r="D5" t="s">
        <v>178</v>
      </c>
      <c r="E5" t="s">
        <v>2135</v>
      </c>
      <c r="F5">
        <v>31</v>
      </c>
      <c r="G5">
        <v>28508.963499971302</v>
      </c>
      <c r="H5">
        <v>6.3355814428775799E-3</v>
      </c>
      <c r="I5">
        <v>5.8450238401934404E-3</v>
      </c>
    </row>
    <row r="6" spans="1:9">
      <c r="A6" t="s">
        <v>2136</v>
      </c>
      <c r="B6">
        <v>2015</v>
      </c>
      <c r="C6" t="s">
        <v>177</v>
      </c>
      <c r="D6" t="s">
        <v>178</v>
      </c>
      <c r="E6" t="s">
        <v>2137</v>
      </c>
      <c r="F6">
        <v>50</v>
      </c>
      <c r="G6">
        <v>49734.624073824103</v>
      </c>
      <c r="H6">
        <v>1.0218679746576699E-2</v>
      </c>
      <c r="I6">
        <v>1.01967952428313E-2</v>
      </c>
    </row>
    <row r="7" spans="1:9">
      <c r="A7" t="s">
        <v>2138</v>
      </c>
      <c r="B7">
        <v>2015</v>
      </c>
      <c r="C7" t="s">
        <v>177</v>
      </c>
      <c r="D7" t="s">
        <v>178</v>
      </c>
      <c r="E7" t="s">
        <v>2139</v>
      </c>
      <c r="F7">
        <v>55</v>
      </c>
      <c r="G7">
        <v>54869.096096379697</v>
      </c>
      <c r="H7">
        <v>1.12405477212344E-2</v>
      </c>
      <c r="I7">
        <v>1.1249485614358699E-2</v>
      </c>
    </row>
    <row r="8" spans="1:9">
      <c r="A8" t="s">
        <v>2140</v>
      </c>
      <c r="B8">
        <v>2015</v>
      </c>
      <c r="C8" t="s">
        <v>177</v>
      </c>
      <c r="D8" t="s">
        <v>178</v>
      </c>
      <c r="E8" t="s">
        <v>2141</v>
      </c>
      <c r="F8">
        <v>54</v>
      </c>
      <c r="G8">
        <v>55217.258010828496</v>
      </c>
      <c r="H8">
        <v>1.10361741263029E-2</v>
      </c>
      <c r="I8">
        <v>1.13208671884451E-2</v>
      </c>
    </row>
    <row r="9" spans="1:9">
      <c r="A9" t="s">
        <v>176</v>
      </c>
      <c r="B9">
        <v>2015</v>
      </c>
      <c r="C9" t="s">
        <v>177</v>
      </c>
      <c r="D9" t="s">
        <v>178</v>
      </c>
      <c r="E9" t="s">
        <v>179</v>
      </c>
      <c r="F9">
        <v>1</v>
      </c>
      <c r="G9">
        <v>846.58318144920599</v>
      </c>
      <c r="H9">
        <v>2.0437359493153499E-4</v>
      </c>
      <c r="I9">
        <v>1.7356993277859399E-4</v>
      </c>
    </row>
    <row r="10" spans="1:9">
      <c r="A10" t="s">
        <v>182</v>
      </c>
      <c r="B10">
        <v>2015</v>
      </c>
      <c r="C10" t="s">
        <v>177</v>
      </c>
      <c r="D10" t="s">
        <v>178</v>
      </c>
      <c r="E10" t="s">
        <v>183</v>
      </c>
      <c r="F10">
        <v>6</v>
      </c>
      <c r="G10">
        <v>5678.0932573967002</v>
      </c>
      <c r="H10">
        <v>1.2262415695892101E-3</v>
      </c>
      <c r="I10">
        <v>1.16414581176754E-3</v>
      </c>
    </row>
    <row r="11" spans="1:9">
      <c r="A11" t="s">
        <v>2142</v>
      </c>
      <c r="B11">
        <v>2015</v>
      </c>
      <c r="C11" t="s">
        <v>177</v>
      </c>
      <c r="D11" t="s">
        <v>178</v>
      </c>
      <c r="E11" t="s">
        <v>2143</v>
      </c>
      <c r="F11">
        <v>48</v>
      </c>
      <c r="G11">
        <v>52111.898058095598</v>
      </c>
      <c r="H11">
        <v>9.8099325567136703E-3</v>
      </c>
      <c r="I11">
        <v>1.0684193639926801E-2</v>
      </c>
    </row>
    <row r="12" spans="1:9">
      <c r="A12" t="s">
        <v>2144</v>
      </c>
      <c r="B12">
        <v>2015</v>
      </c>
      <c r="C12" t="s">
        <v>177</v>
      </c>
      <c r="D12" t="s">
        <v>187</v>
      </c>
      <c r="E12" t="s">
        <v>2129</v>
      </c>
      <c r="F12">
        <v>23017</v>
      </c>
      <c r="G12">
        <v>17894216.6944381</v>
      </c>
      <c r="H12">
        <v>0.69395200192957096</v>
      </c>
      <c r="I12">
        <v>0.68956744923588698</v>
      </c>
    </row>
    <row r="13" spans="1:9">
      <c r="A13" t="s">
        <v>2145</v>
      </c>
      <c r="B13">
        <v>2015</v>
      </c>
      <c r="C13" t="s">
        <v>177</v>
      </c>
      <c r="D13" t="s">
        <v>187</v>
      </c>
      <c r="E13" t="s">
        <v>2131</v>
      </c>
      <c r="F13">
        <v>5492</v>
      </c>
      <c r="G13">
        <v>4322803.93449785</v>
      </c>
      <c r="H13">
        <v>0.165581283164496</v>
      </c>
      <c r="I13">
        <v>0.166582585511276</v>
      </c>
    </row>
    <row r="14" spans="1:9">
      <c r="A14" t="s">
        <v>2146</v>
      </c>
      <c r="B14">
        <v>2015</v>
      </c>
      <c r="C14" t="s">
        <v>177</v>
      </c>
      <c r="D14" t="s">
        <v>187</v>
      </c>
      <c r="E14" t="s">
        <v>2133</v>
      </c>
      <c r="F14">
        <v>2806</v>
      </c>
      <c r="G14">
        <v>2249583.77326976</v>
      </c>
      <c r="H14">
        <v>8.4599614085865901E-2</v>
      </c>
      <c r="I14">
        <v>8.6689446700297906E-2</v>
      </c>
    </row>
    <row r="15" spans="1:9">
      <c r="A15" t="s">
        <v>2147</v>
      </c>
      <c r="B15">
        <v>2015</v>
      </c>
      <c r="C15" t="s">
        <v>177</v>
      </c>
      <c r="D15" t="s">
        <v>187</v>
      </c>
      <c r="E15" t="s">
        <v>2135</v>
      </c>
      <c r="F15">
        <v>236</v>
      </c>
      <c r="G15">
        <v>188227.837200557</v>
      </c>
      <c r="H15">
        <v>7.1152918475639202E-3</v>
      </c>
      <c r="I15">
        <v>7.2535049614057302E-3</v>
      </c>
    </row>
    <row r="16" spans="1:9">
      <c r="A16" t="s">
        <v>2148</v>
      </c>
      <c r="B16">
        <v>2015</v>
      </c>
      <c r="C16" t="s">
        <v>177</v>
      </c>
      <c r="D16" t="s">
        <v>187</v>
      </c>
      <c r="E16" t="s">
        <v>2137</v>
      </c>
      <c r="F16">
        <v>529</v>
      </c>
      <c r="G16">
        <v>420121.69608302898</v>
      </c>
      <c r="H16">
        <v>1.5949107573564901E-2</v>
      </c>
      <c r="I16">
        <v>1.6189713765267798E-2</v>
      </c>
    </row>
    <row r="17" spans="1:9">
      <c r="A17" t="s">
        <v>2149</v>
      </c>
      <c r="B17">
        <v>2015</v>
      </c>
      <c r="C17" t="s">
        <v>177</v>
      </c>
      <c r="D17" t="s">
        <v>187</v>
      </c>
      <c r="E17" t="s">
        <v>2139</v>
      </c>
      <c r="F17">
        <v>406</v>
      </c>
      <c r="G17">
        <v>333048.06710570102</v>
      </c>
      <c r="H17">
        <v>1.2240713941148101E-2</v>
      </c>
      <c r="I17">
        <v>1.28342642781566E-2</v>
      </c>
    </row>
    <row r="18" spans="1:9">
      <c r="A18" t="s">
        <v>2150</v>
      </c>
      <c r="B18">
        <v>2015</v>
      </c>
      <c r="C18" t="s">
        <v>177</v>
      </c>
      <c r="D18" t="s">
        <v>187</v>
      </c>
      <c r="E18" t="s">
        <v>2141</v>
      </c>
      <c r="F18">
        <v>419</v>
      </c>
      <c r="G18">
        <v>334296.869652564</v>
      </c>
      <c r="H18">
        <v>1.26326579835986E-2</v>
      </c>
      <c r="I18">
        <v>1.2882387847997299E-2</v>
      </c>
    </row>
    <row r="19" spans="1:9">
      <c r="A19" t="s">
        <v>186</v>
      </c>
      <c r="B19">
        <v>2015</v>
      </c>
      <c r="C19" t="s">
        <v>177</v>
      </c>
      <c r="D19" t="s">
        <v>187</v>
      </c>
      <c r="E19" t="s">
        <v>179</v>
      </c>
      <c r="F19">
        <v>2</v>
      </c>
      <c r="G19">
        <v>1818.5161245454699</v>
      </c>
      <c r="H19">
        <v>6.0299083453931503E-5</v>
      </c>
      <c r="I19">
        <v>7.0077922203038706E-5</v>
      </c>
    </row>
    <row r="20" spans="1:9">
      <c r="A20" t="s">
        <v>189</v>
      </c>
      <c r="B20">
        <v>2015</v>
      </c>
      <c r="C20" t="s">
        <v>177</v>
      </c>
      <c r="D20" t="s">
        <v>187</v>
      </c>
      <c r="E20" t="s">
        <v>183</v>
      </c>
      <c r="F20">
        <v>27</v>
      </c>
      <c r="G20">
        <v>22091.425227459102</v>
      </c>
      <c r="H20">
        <v>8.1403762662807504E-4</v>
      </c>
      <c r="I20">
        <v>8.5131011902964398E-4</v>
      </c>
    </row>
    <row r="21" spans="1:9">
      <c r="A21" t="s">
        <v>2151</v>
      </c>
      <c r="B21">
        <v>2015</v>
      </c>
      <c r="C21" t="s">
        <v>177</v>
      </c>
      <c r="D21" t="s">
        <v>187</v>
      </c>
      <c r="E21" t="s">
        <v>2143</v>
      </c>
      <c r="F21">
        <v>234</v>
      </c>
      <c r="G21">
        <v>183706.18640046401</v>
      </c>
      <c r="H21">
        <v>7.0549927641099901E-3</v>
      </c>
      <c r="I21">
        <v>7.0792596584792096E-3</v>
      </c>
    </row>
    <row r="22" spans="1:9">
      <c r="A22" t="s">
        <v>2152</v>
      </c>
      <c r="B22">
        <v>2016</v>
      </c>
      <c r="C22" t="s">
        <v>177</v>
      </c>
      <c r="D22" t="s">
        <v>178</v>
      </c>
      <c r="E22" t="s">
        <v>2129</v>
      </c>
      <c r="F22">
        <v>3069</v>
      </c>
      <c r="G22">
        <v>3460919.0930828601</v>
      </c>
      <c r="H22">
        <v>0.68857976217186401</v>
      </c>
      <c r="I22">
        <v>0.68367966401186198</v>
      </c>
    </row>
    <row r="23" spans="1:9">
      <c r="A23" t="s">
        <v>2153</v>
      </c>
      <c r="B23">
        <v>2016</v>
      </c>
      <c r="C23" t="s">
        <v>177</v>
      </c>
      <c r="D23" t="s">
        <v>178</v>
      </c>
      <c r="E23" t="s">
        <v>2131</v>
      </c>
      <c r="F23">
        <v>744</v>
      </c>
      <c r="G23">
        <v>856508.37838799297</v>
      </c>
      <c r="H23">
        <v>0.16692842719317899</v>
      </c>
      <c r="I23">
        <v>0.16919706719813399</v>
      </c>
    </row>
    <row r="24" spans="1:9">
      <c r="A24" t="s">
        <v>2154</v>
      </c>
      <c r="B24">
        <v>2016</v>
      </c>
      <c r="C24" t="s">
        <v>177</v>
      </c>
      <c r="D24" t="s">
        <v>178</v>
      </c>
      <c r="E24" t="s">
        <v>2133</v>
      </c>
      <c r="F24">
        <v>433</v>
      </c>
      <c r="G24">
        <v>497780.37065769098</v>
      </c>
      <c r="H24">
        <v>9.7150549697105695E-2</v>
      </c>
      <c r="I24">
        <v>9.8332930475934194E-2</v>
      </c>
    </row>
    <row r="25" spans="1:9">
      <c r="A25" t="s">
        <v>2155</v>
      </c>
      <c r="B25">
        <v>2016</v>
      </c>
      <c r="C25" t="s">
        <v>177</v>
      </c>
      <c r="D25" t="s">
        <v>178</v>
      </c>
      <c r="E25" t="s">
        <v>2135</v>
      </c>
      <c r="F25">
        <v>31</v>
      </c>
      <c r="G25">
        <v>35470.447513761799</v>
      </c>
      <c r="H25">
        <v>6.9553511330491397E-3</v>
      </c>
      <c r="I25">
        <v>7.0069316809592396E-3</v>
      </c>
    </row>
    <row r="26" spans="1:9">
      <c r="A26" t="s">
        <v>2156</v>
      </c>
      <c r="B26">
        <v>2016</v>
      </c>
      <c r="C26" t="s">
        <v>177</v>
      </c>
      <c r="D26" t="s">
        <v>178</v>
      </c>
      <c r="E26" t="s">
        <v>2137</v>
      </c>
      <c r="F26">
        <v>57</v>
      </c>
      <c r="G26">
        <v>64966.519886713497</v>
      </c>
      <c r="H26">
        <v>1.27888714381871E-2</v>
      </c>
      <c r="I26">
        <v>1.2833668541093701E-2</v>
      </c>
    </row>
    <row r="27" spans="1:9">
      <c r="A27" t="s">
        <v>2157</v>
      </c>
      <c r="B27">
        <v>2016</v>
      </c>
      <c r="C27" t="s">
        <v>177</v>
      </c>
      <c r="D27" t="s">
        <v>178</v>
      </c>
      <c r="E27" t="s">
        <v>2139</v>
      </c>
      <c r="F27">
        <v>40</v>
      </c>
      <c r="G27">
        <v>47544.893107490003</v>
      </c>
      <c r="H27">
        <v>8.9746466232892095E-3</v>
      </c>
      <c r="I27">
        <v>9.3921515270829099E-3</v>
      </c>
    </row>
    <row r="28" spans="1:9">
      <c r="A28" t="s">
        <v>2158</v>
      </c>
      <c r="B28">
        <v>2016</v>
      </c>
      <c r="C28" t="s">
        <v>177</v>
      </c>
      <c r="D28" t="s">
        <v>178</v>
      </c>
      <c r="E28" t="s">
        <v>2141</v>
      </c>
      <c r="F28">
        <v>37</v>
      </c>
      <c r="G28">
        <v>42122.038213684697</v>
      </c>
      <c r="H28">
        <v>8.3015481265425201E-3</v>
      </c>
      <c r="I28">
        <v>8.3209055626245598E-3</v>
      </c>
    </row>
    <row r="29" spans="1:9">
      <c r="A29" t="s">
        <v>192</v>
      </c>
      <c r="B29">
        <v>2016</v>
      </c>
      <c r="C29" t="s">
        <v>177</v>
      </c>
      <c r="D29" t="s">
        <v>178</v>
      </c>
      <c r="E29" t="s">
        <v>183</v>
      </c>
      <c r="F29">
        <v>9</v>
      </c>
      <c r="G29">
        <v>9318.1269639298207</v>
      </c>
      <c r="H29">
        <v>2.0192954902400698E-3</v>
      </c>
      <c r="I29">
        <v>1.84072893372514E-3</v>
      </c>
    </row>
    <row r="30" spans="1:9">
      <c r="A30" t="s">
        <v>2159</v>
      </c>
      <c r="B30">
        <v>2016</v>
      </c>
      <c r="C30" t="s">
        <v>177</v>
      </c>
      <c r="D30" t="s">
        <v>178</v>
      </c>
      <c r="E30" t="s">
        <v>2143</v>
      </c>
      <c r="F30">
        <v>37</v>
      </c>
      <c r="G30">
        <v>47564.132185873801</v>
      </c>
      <c r="H30">
        <v>8.3015481265425201E-3</v>
      </c>
      <c r="I30">
        <v>9.3959520685840698E-3</v>
      </c>
    </row>
    <row r="31" spans="1:9">
      <c r="A31" t="s">
        <v>2160</v>
      </c>
      <c r="B31">
        <v>2016</v>
      </c>
      <c r="C31" t="s">
        <v>177</v>
      </c>
      <c r="D31" t="s">
        <v>187</v>
      </c>
      <c r="E31" t="s">
        <v>2129</v>
      </c>
      <c r="F31">
        <v>21018</v>
      </c>
      <c r="G31">
        <v>18311826.913861401</v>
      </c>
      <c r="H31">
        <v>0.69646762542249296</v>
      </c>
      <c r="I31">
        <v>0.69271162333431902</v>
      </c>
    </row>
    <row r="32" spans="1:9">
      <c r="A32" t="s">
        <v>2161</v>
      </c>
      <c r="B32">
        <v>2016</v>
      </c>
      <c r="C32" t="s">
        <v>177</v>
      </c>
      <c r="D32" t="s">
        <v>187</v>
      </c>
      <c r="E32" t="s">
        <v>2131</v>
      </c>
      <c r="F32">
        <v>4997</v>
      </c>
      <c r="G32">
        <v>4401945.6727536302</v>
      </c>
      <c r="H32">
        <v>0.165584200410895</v>
      </c>
      <c r="I32">
        <v>0.166519645863104</v>
      </c>
    </row>
    <row r="33" spans="1:9">
      <c r="A33" t="s">
        <v>2162</v>
      </c>
      <c r="B33">
        <v>2016</v>
      </c>
      <c r="C33" t="s">
        <v>177</v>
      </c>
      <c r="D33" t="s">
        <v>187</v>
      </c>
      <c r="E33" t="s">
        <v>2133</v>
      </c>
      <c r="F33">
        <v>2534</v>
      </c>
      <c r="G33">
        <v>2254676.02929912</v>
      </c>
      <c r="H33">
        <v>8.3968453840546103E-2</v>
      </c>
      <c r="I33">
        <v>8.5291342021506095E-2</v>
      </c>
    </row>
    <row r="34" spans="1:9">
      <c r="A34" t="s">
        <v>2163</v>
      </c>
      <c r="B34">
        <v>2016</v>
      </c>
      <c r="C34" t="s">
        <v>177</v>
      </c>
      <c r="D34" t="s">
        <v>187</v>
      </c>
      <c r="E34" t="s">
        <v>2135</v>
      </c>
      <c r="F34">
        <v>214</v>
      </c>
      <c r="G34">
        <v>187553.21289354801</v>
      </c>
      <c r="H34">
        <v>7.0912585327059397E-3</v>
      </c>
      <c r="I34">
        <v>7.0948841519855302E-3</v>
      </c>
    </row>
    <row r="35" spans="1:9">
      <c r="A35" t="s">
        <v>2164</v>
      </c>
      <c r="B35">
        <v>2016</v>
      </c>
      <c r="C35" t="s">
        <v>177</v>
      </c>
      <c r="D35" t="s">
        <v>187</v>
      </c>
      <c r="E35" t="s">
        <v>2137</v>
      </c>
      <c r="F35">
        <v>493</v>
      </c>
      <c r="G35">
        <v>450392.93364340498</v>
      </c>
      <c r="H35">
        <v>1.6336404002916E-2</v>
      </c>
      <c r="I35">
        <v>1.7037754980430898E-2</v>
      </c>
    </row>
    <row r="36" spans="1:9">
      <c r="A36" t="s">
        <v>2165</v>
      </c>
      <c r="B36">
        <v>2016</v>
      </c>
      <c r="C36" t="s">
        <v>177</v>
      </c>
      <c r="D36" t="s">
        <v>187</v>
      </c>
      <c r="E36" t="s">
        <v>2139</v>
      </c>
      <c r="F36">
        <v>335</v>
      </c>
      <c r="G36">
        <v>299041.10934154701</v>
      </c>
      <c r="H36">
        <v>1.11008019086752E-2</v>
      </c>
      <c r="I36">
        <v>1.1312320352857499E-2</v>
      </c>
    </row>
    <row r="37" spans="1:9">
      <c r="A37" t="s">
        <v>2166</v>
      </c>
      <c r="B37">
        <v>2016</v>
      </c>
      <c r="C37" t="s">
        <v>177</v>
      </c>
      <c r="D37" t="s">
        <v>187</v>
      </c>
      <c r="E37" t="s">
        <v>2141</v>
      </c>
      <c r="F37">
        <v>358</v>
      </c>
      <c r="G37">
        <v>318800.70367764297</v>
      </c>
      <c r="H37">
        <v>1.1862946517330501E-2</v>
      </c>
      <c r="I37">
        <v>1.20597990579246E-2</v>
      </c>
    </row>
    <row r="38" spans="1:9">
      <c r="A38" t="s">
        <v>195</v>
      </c>
      <c r="B38">
        <v>2016</v>
      </c>
      <c r="C38" t="s">
        <v>177</v>
      </c>
      <c r="D38" t="s">
        <v>187</v>
      </c>
      <c r="E38" t="s">
        <v>183</v>
      </c>
      <c r="F38">
        <v>27</v>
      </c>
      <c r="G38">
        <v>22766.625884219</v>
      </c>
      <c r="H38">
        <v>8.9469149711710505E-4</v>
      </c>
      <c r="I38">
        <v>8.6123063789799402E-4</v>
      </c>
    </row>
    <row r="39" spans="1:9">
      <c r="A39" t="s">
        <v>2167</v>
      </c>
      <c r="B39">
        <v>2016</v>
      </c>
      <c r="C39" t="s">
        <v>177</v>
      </c>
      <c r="D39" t="s">
        <v>187</v>
      </c>
      <c r="E39" t="s">
        <v>2143</v>
      </c>
      <c r="F39">
        <v>202</v>
      </c>
      <c r="G39">
        <v>187989.79864551401</v>
      </c>
      <c r="H39">
        <v>6.6936178673205598E-3</v>
      </c>
      <c r="I39">
        <v>7.1113995999739603E-3</v>
      </c>
    </row>
    <row r="40" spans="1:9">
      <c r="A40" t="s">
        <v>2168</v>
      </c>
      <c r="B40">
        <v>2017</v>
      </c>
      <c r="C40" t="s">
        <v>177</v>
      </c>
      <c r="D40" t="s">
        <v>178</v>
      </c>
      <c r="E40" t="s">
        <v>2129</v>
      </c>
      <c r="F40">
        <v>3171</v>
      </c>
      <c r="G40">
        <v>3539643.4472450102</v>
      </c>
      <c r="H40">
        <v>0.68355248976072402</v>
      </c>
      <c r="I40">
        <v>0.67966195647632499</v>
      </c>
    </row>
    <row r="41" spans="1:9">
      <c r="A41" t="s">
        <v>2169</v>
      </c>
      <c r="B41">
        <v>2017</v>
      </c>
      <c r="C41" t="s">
        <v>177</v>
      </c>
      <c r="D41" t="s">
        <v>178</v>
      </c>
      <c r="E41" t="s">
        <v>2131</v>
      </c>
      <c r="F41">
        <v>808</v>
      </c>
      <c r="G41">
        <v>924657.57081706298</v>
      </c>
      <c r="H41">
        <v>0.17417546885104501</v>
      </c>
      <c r="I41">
        <v>0.17754742335455101</v>
      </c>
    </row>
    <row r="42" spans="1:9">
      <c r="A42" t="s">
        <v>2170</v>
      </c>
      <c r="B42">
        <v>2017</v>
      </c>
      <c r="C42" t="s">
        <v>177</v>
      </c>
      <c r="D42" t="s">
        <v>178</v>
      </c>
      <c r="E42" t="s">
        <v>2133</v>
      </c>
      <c r="F42">
        <v>425</v>
      </c>
      <c r="G42">
        <v>488237.28273700498</v>
      </c>
      <c r="H42">
        <v>9.1614572106057293E-2</v>
      </c>
      <c r="I42">
        <v>9.37485121751441E-2</v>
      </c>
    </row>
    <row r="43" spans="1:9">
      <c r="A43" t="s">
        <v>2171</v>
      </c>
      <c r="B43">
        <v>2017</v>
      </c>
      <c r="C43" t="s">
        <v>177</v>
      </c>
      <c r="D43" t="s">
        <v>178</v>
      </c>
      <c r="E43" t="s">
        <v>2135</v>
      </c>
      <c r="F43">
        <v>36</v>
      </c>
      <c r="G43">
        <v>40611.063537044298</v>
      </c>
      <c r="H43">
        <v>7.7602931666307402E-3</v>
      </c>
      <c r="I43">
        <v>7.79790261633697E-3</v>
      </c>
    </row>
    <row r="44" spans="1:9">
      <c r="A44" t="s">
        <v>2172</v>
      </c>
      <c r="B44">
        <v>2017</v>
      </c>
      <c r="C44" t="s">
        <v>177</v>
      </c>
      <c r="D44" t="s">
        <v>178</v>
      </c>
      <c r="E44" t="s">
        <v>2137</v>
      </c>
      <c r="F44">
        <v>60</v>
      </c>
      <c r="G44">
        <v>65504.980061932401</v>
      </c>
      <c r="H44">
        <v>1.29338219443846E-2</v>
      </c>
      <c r="I44">
        <v>1.2577889149396599E-2</v>
      </c>
    </row>
    <row r="45" spans="1:9">
      <c r="A45" t="s">
        <v>2173</v>
      </c>
      <c r="B45">
        <v>2017</v>
      </c>
      <c r="C45" t="s">
        <v>177</v>
      </c>
      <c r="D45" t="s">
        <v>178</v>
      </c>
      <c r="E45" t="s">
        <v>2139</v>
      </c>
      <c r="F45">
        <v>44</v>
      </c>
      <c r="G45">
        <v>46536.620250255801</v>
      </c>
      <c r="H45">
        <v>9.4848027592153508E-3</v>
      </c>
      <c r="I45">
        <v>8.9356939020799903E-3</v>
      </c>
    </row>
    <row r="46" spans="1:9">
      <c r="A46" t="s">
        <v>2174</v>
      </c>
      <c r="B46">
        <v>2017</v>
      </c>
      <c r="C46" t="s">
        <v>177</v>
      </c>
      <c r="D46" t="s">
        <v>178</v>
      </c>
      <c r="E46" t="s">
        <v>2141</v>
      </c>
      <c r="F46">
        <v>31</v>
      </c>
      <c r="G46">
        <v>31725.258593919301</v>
      </c>
      <c r="H46">
        <v>6.68247467126536E-3</v>
      </c>
      <c r="I46">
        <v>6.0917015080835602E-3</v>
      </c>
    </row>
    <row r="47" spans="1:9">
      <c r="A47" t="s">
        <v>198</v>
      </c>
      <c r="B47">
        <v>2017</v>
      </c>
      <c r="C47" t="s">
        <v>177</v>
      </c>
      <c r="D47" t="s">
        <v>178</v>
      </c>
      <c r="E47" t="s">
        <v>183</v>
      </c>
      <c r="F47">
        <v>2</v>
      </c>
      <c r="G47">
        <v>1933.0167928666001</v>
      </c>
      <c r="H47">
        <v>4.3112739814615201E-4</v>
      </c>
      <c r="I47">
        <v>3.7116675589567302E-4</v>
      </c>
    </row>
    <row r="48" spans="1:9">
      <c r="A48" t="s">
        <v>2175</v>
      </c>
      <c r="B48">
        <v>2017</v>
      </c>
      <c r="C48" t="s">
        <v>177</v>
      </c>
      <c r="D48" t="s">
        <v>178</v>
      </c>
      <c r="E48" t="s">
        <v>2143</v>
      </c>
      <c r="F48">
        <v>62</v>
      </c>
      <c r="G48">
        <v>69097.759964904297</v>
      </c>
      <c r="H48">
        <v>1.3364949342530699E-2</v>
      </c>
      <c r="I48">
        <v>1.3267754062186899E-2</v>
      </c>
    </row>
    <row r="49" spans="1:9">
      <c r="A49" t="s">
        <v>2176</v>
      </c>
      <c r="B49">
        <v>2017</v>
      </c>
      <c r="C49" t="s">
        <v>177</v>
      </c>
      <c r="D49" t="s">
        <v>187</v>
      </c>
      <c r="E49" t="s">
        <v>2129</v>
      </c>
      <c r="F49">
        <v>21384</v>
      </c>
      <c r="G49">
        <v>18561540.838960599</v>
      </c>
      <c r="H49">
        <v>0.70049464408556406</v>
      </c>
      <c r="I49">
        <v>0.69717799835405203</v>
      </c>
    </row>
    <row r="50" spans="1:9">
      <c r="A50" t="s">
        <v>2177</v>
      </c>
      <c r="B50">
        <v>2017</v>
      </c>
      <c r="C50" t="s">
        <v>177</v>
      </c>
      <c r="D50" t="s">
        <v>187</v>
      </c>
      <c r="E50" t="s">
        <v>2131</v>
      </c>
      <c r="F50">
        <v>4793</v>
      </c>
      <c r="G50">
        <v>4180643.0082937302</v>
      </c>
      <c r="H50">
        <v>0.15700854980836601</v>
      </c>
      <c r="I50">
        <v>0.15702642090128899</v>
      </c>
    </row>
    <row r="51" spans="1:9">
      <c r="A51" t="s">
        <v>2178</v>
      </c>
      <c r="B51">
        <v>2017</v>
      </c>
      <c r="C51" t="s">
        <v>177</v>
      </c>
      <c r="D51" t="s">
        <v>187</v>
      </c>
      <c r="E51" t="s">
        <v>2133</v>
      </c>
      <c r="F51">
        <v>2559</v>
      </c>
      <c r="G51">
        <v>2260653.6428839099</v>
      </c>
      <c r="H51">
        <v>8.3827431454122595E-2</v>
      </c>
      <c r="I51">
        <v>8.4910945453915296E-2</v>
      </c>
    </row>
    <row r="52" spans="1:9">
      <c r="A52" t="s">
        <v>2179</v>
      </c>
      <c r="B52">
        <v>2017</v>
      </c>
      <c r="C52" t="s">
        <v>177</v>
      </c>
      <c r="D52" t="s">
        <v>187</v>
      </c>
      <c r="E52" t="s">
        <v>2135</v>
      </c>
      <c r="F52">
        <v>239</v>
      </c>
      <c r="G52">
        <v>211073.72752888501</v>
      </c>
      <c r="H52">
        <v>7.8291348642185593E-3</v>
      </c>
      <c r="I52">
        <v>7.9280033990948E-3</v>
      </c>
    </row>
    <row r="53" spans="1:9">
      <c r="A53" t="s">
        <v>2180</v>
      </c>
      <c r="B53">
        <v>2017</v>
      </c>
      <c r="C53" t="s">
        <v>177</v>
      </c>
      <c r="D53" t="s">
        <v>187</v>
      </c>
      <c r="E53" t="s">
        <v>2137</v>
      </c>
      <c r="F53">
        <v>483</v>
      </c>
      <c r="G53">
        <v>441360.78666212002</v>
      </c>
      <c r="H53">
        <v>1.5822059160742901E-2</v>
      </c>
      <c r="I53">
        <v>1.6577666286798302E-2</v>
      </c>
    </row>
    <row r="54" spans="1:9">
      <c r="A54" t="s">
        <v>2181</v>
      </c>
      <c r="B54">
        <v>2017</v>
      </c>
      <c r="C54" t="s">
        <v>177</v>
      </c>
      <c r="D54" t="s">
        <v>187</v>
      </c>
      <c r="E54" t="s">
        <v>2139</v>
      </c>
      <c r="F54">
        <v>345</v>
      </c>
      <c r="G54">
        <v>321528.04886299901</v>
      </c>
      <c r="H54">
        <v>1.13014708291021E-2</v>
      </c>
      <c r="I54">
        <v>1.2076706533461601E-2</v>
      </c>
    </row>
    <row r="55" spans="1:9">
      <c r="A55" t="s">
        <v>2182</v>
      </c>
      <c r="B55">
        <v>2017</v>
      </c>
      <c r="C55" t="s">
        <v>177</v>
      </c>
      <c r="D55" t="s">
        <v>187</v>
      </c>
      <c r="E55" t="s">
        <v>2141</v>
      </c>
      <c r="F55">
        <v>436</v>
      </c>
      <c r="G55">
        <v>386549.12545870198</v>
      </c>
      <c r="H55">
        <v>1.4282438497068201E-2</v>
      </c>
      <c r="I55">
        <v>1.45189210255186E-2</v>
      </c>
    </row>
    <row r="56" spans="1:9">
      <c r="A56" t="s">
        <v>200</v>
      </c>
      <c r="B56">
        <v>2017</v>
      </c>
      <c r="C56" t="s">
        <v>177</v>
      </c>
      <c r="D56" t="s">
        <v>187</v>
      </c>
      <c r="E56" t="s">
        <v>179</v>
      </c>
      <c r="F56">
        <v>2</v>
      </c>
      <c r="G56">
        <v>1740.3247048466001</v>
      </c>
      <c r="H56">
        <v>6.5515772922330995E-5</v>
      </c>
      <c r="I56">
        <v>6.53672076438997E-5</v>
      </c>
    </row>
    <row r="57" spans="1:9">
      <c r="A57" t="s">
        <v>202</v>
      </c>
      <c r="B57">
        <v>2017</v>
      </c>
      <c r="C57" t="s">
        <v>177</v>
      </c>
      <c r="D57" t="s">
        <v>187</v>
      </c>
      <c r="E57" t="s">
        <v>183</v>
      </c>
      <c r="F57">
        <v>17</v>
      </c>
      <c r="G57">
        <v>14015.6107734904</v>
      </c>
      <c r="H57">
        <v>5.5688406983981395E-4</v>
      </c>
      <c r="I57">
        <v>5.2643126718561104E-4</v>
      </c>
    </row>
    <row r="58" spans="1:9">
      <c r="A58" t="s">
        <v>2183</v>
      </c>
      <c r="B58">
        <v>2017</v>
      </c>
      <c r="C58" t="s">
        <v>177</v>
      </c>
      <c r="D58" t="s">
        <v>187</v>
      </c>
      <c r="E58" t="s">
        <v>2143</v>
      </c>
      <c r="F58">
        <v>269</v>
      </c>
      <c r="G58">
        <v>244713.88587073999</v>
      </c>
      <c r="H58">
        <v>8.8118714580535298E-3</v>
      </c>
      <c r="I58">
        <v>9.1915395710412597E-3</v>
      </c>
    </row>
    <row r="59" spans="1:9">
      <c r="A59" t="s">
        <v>2184</v>
      </c>
      <c r="B59">
        <v>2018</v>
      </c>
      <c r="C59" t="s">
        <v>177</v>
      </c>
      <c r="D59" t="s">
        <v>178</v>
      </c>
      <c r="E59" t="s">
        <v>2129</v>
      </c>
      <c r="F59">
        <v>3099</v>
      </c>
      <c r="G59">
        <v>3720017.4421505099</v>
      </c>
      <c r="H59">
        <v>0.708666819117311</v>
      </c>
      <c r="I59">
        <v>0.70876186401791297</v>
      </c>
    </row>
    <row r="60" spans="1:9">
      <c r="A60" t="s">
        <v>2185</v>
      </c>
      <c r="B60">
        <v>2018</v>
      </c>
      <c r="C60" t="s">
        <v>177</v>
      </c>
      <c r="D60" t="s">
        <v>178</v>
      </c>
      <c r="E60" t="s">
        <v>2131</v>
      </c>
      <c r="F60">
        <v>689</v>
      </c>
      <c r="G60">
        <v>802205.902800443</v>
      </c>
      <c r="H60">
        <v>0.15755774068145401</v>
      </c>
      <c r="I60">
        <v>0.152841474492207</v>
      </c>
    </row>
    <row r="61" spans="1:9">
      <c r="A61" t="s">
        <v>2186</v>
      </c>
      <c r="B61">
        <v>2018</v>
      </c>
      <c r="C61" t="s">
        <v>177</v>
      </c>
      <c r="D61" t="s">
        <v>178</v>
      </c>
      <c r="E61" t="s">
        <v>2133</v>
      </c>
      <c r="F61">
        <v>346</v>
      </c>
      <c r="G61">
        <v>421459.827229538</v>
      </c>
      <c r="H61">
        <v>7.91218842899611E-2</v>
      </c>
      <c r="I61">
        <v>8.0299261334428204E-2</v>
      </c>
    </row>
    <row r="62" spans="1:9">
      <c r="A62" t="s">
        <v>2187</v>
      </c>
      <c r="B62">
        <v>2018</v>
      </c>
      <c r="C62" t="s">
        <v>177</v>
      </c>
      <c r="D62" t="s">
        <v>178</v>
      </c>
      <c r="E62" t="s">
        <v>2135</v>
      </c>
      <c r="F62">
        <v>31</v>
      </c>
      <c r="G62">
        <v>42293.047359468997</v>
      </c>
      <c r="H62">
        <v>7.0889549508346703E-3</v>
      </c>
      <c r="I62">
        <v>8.0579458423631397E-3</v>
      </c>
    </row>
    <row r="63" spans="1:9">
      <c r="A63" t="s">
        <v>2188</v>
      </c>
      <c r="B63">
        <v>2018</v>
      </c>
      <c r="C63" t="s">
        <v>177</v>
      </c>
      <c r="D63" t="s">
        <v>178</v>
      </c>
      <c r="E63" t="s">
        <v>2137</v>
      </c>
      <c r="F63">
        <v>65</v>
      </c>
      <c r="G63">
        <v>81788.374325074998</v>
      </c>
      <c r="H63">
        <v>1.48639378001372E-2</v>
      </c>
      <c r="I63">
        <v>1.55828518395666E-2</v>
      </c>
    </row>
    <row r="64" spans="1:9">
      <c r="A64" t="s">
        <v>2189</v>
      </c>
      <c r="B64">
        <v>2018</v>
      </c>
      <c r="C64" t="s">
        <v>177</v>
      </c>
      <c r="D64" t="s">
        <v>178</v>
      </c>
      <c r="E64" t="s">
        <v>2139</v>
      </c>
      <c r="F64">
        <v>45</v>
      </c>
      <c r="G64">
        <v>56916.730564746198</v>
      </c>
      <c r="H64">
        <v>1.0290418477018099E-2</v>
      </c>
      <c r="I64">
        <v>1.08441448665774E-2</v>
      </c>
    </row>
    <row r="65" spans="1:9">
      <c r="A65" t="s">
        <v>2190</v>
      </c>
      <c r="B65">
        <v>2018</v>
      </c>
      <c r="C65" t="s">
        <v>177</v>
      </c>
      <c r="D65" t="s">
        <v>178</v>
      </c>
      <c r="E65" t="s">
        <v>2141</v>
      </c>
      <c r="F65">
        <v>44</v>
      </c>
      <c r="G65">
        <v>55562.494202113499</v>
      </c>
      <c r="H65">
        <v>1.0061742510862099E-2</v>
      </c>
      <c r="I65">
        <v>1.0586126966493199E-2</v>
      </c>
    </row>
    <row r="66" spans="1:9">
      <c r="A66" t="s">
        <v>205</v>
      </c>
      <c r="B66">
        <v>2018</v>
      </c>
      <c r="C66" t="s">
        <v>177</v>
      </c>
      <c r="D66" t="s">
        <v>178</v>
      </c>
      <c r="E66" t="s">
        <v>183</v>
      </c>
      <c r="F66">
        <v>9</v>
      </c>
      <c r="G66">
        <v>11956.600703129599</v>
      </c>
      <c r="H66">
        <v>2.0580836954036102E-3</v>
      </c>
      <c r="I66">
        <v>2.2780491579547598E-3</v>
      </c>
    </row>
    <row r="67" spans="1:9">
      <c r="A67" t="s">
        <v>2191</v>
      </c>
      <c r="B67">
        <v>2018</v>
      </c>
      <c r="C67" t="s">
        <v>177</v>
      </c>
      <c r="D67" t="s">
        <v>178</v>
      </c>
      <c r="E67" t="s">
        <v>2143</v>
      </c>
      <c r="F67">
        <v>45</v>
      </c>
      <c r="G67">
        <v>56413.580664971501</v>
      </c>
      <c r="H67">
        <v>1.0290418477018099E-2</v>
      </c>
      <c r="I67">
        <v>1.0748281482496401E-2</v>
      </c>
    </row>
    <row r="68" spans="1:9">
      <c r="A68" t="s">
        <v>2192</v>
      </c>
      <c r="B68">
        <v>2018</v>
      </c>
      <c r="C68" t="s">
        <v>177</v>
      </c>
      <c r="D68" t="s">
        <v>187</v>
      </c>
      <c r="E68" t="s">
        <v>2129</v>
      </c>
      <c r="F68">
        <v>21635</v>
      </c>
      <c r="G68">
        <v>18986202.608820401</v>
      </c>
      <c r="H68">
        <v>0.70904204765182099</v>
      </c>
      <c r="I68">
        <v>0.70511163747934802</v>
      </c>
    </row>
    <row r="69" spans="1:9">
      <c r="A69" t="s">
        <v>2193</v>
      </c>
      <c r="B69">
        <v>2018</v>
      </c>
      <c r="C69" t="s">
        <v>177</v>
      </c>
      <c r="D69" t="s">
        <v>187</v>
      </c>
      <c r="E69" t="s">
        <v>2131</v>
      </c>
      <c r="F69">
        <v>4747</v>
      </c>
      <c r="G69">
        <v>4198278.2280881796</v>
      </c>
      <c r="H69">
        <v>0.15557303444433501</v>
      </c>
      <c r="I69">
        <v>0.15591610902887501</v>
      </c>
    </row>
    <row r="70" spans="1:9">
      <c r="A70" t="s">
        <v>2194</v>
      </c>
      <c r="B70">
        <v>2018</v>
      </c>
      <c r="C70" t="s">
        <v>177</v>
      </c>
      <c r="D70" t="s">
        <v>187</v>
      </c>
      <c r="E70" t="s">
        <v>2133</v>
      </c>
      <c r="F70">
        <v>2427</v>
      </c>
      <c r="G70">
        <v>2203369.2767328401</v>
      </c>
      <c r="H70">
        <v>7.9539868252875803E-2</v>
      </c>
      <c r="I70">
        <v>8.1828965522943206E-2</v>
      </c>
    </row>
    <row r="71" spans="1:9">
      <c r="A71" t="s">
        <v>2195</v>
      </c>
      <c r="B71">
        <v>2018</v>
      </c>
      <c r="C71" t="s">
        <v>177</v>
      </c>
      <c r="D71" t="s">
        <v>187</v>
      </c>
      <c r="E71" t="s">
        <v>2135</v>
      </c>
      <c r="F71">
        <v>241</v>
      </c>
      <c r="G71">
        <v>214440.62013493801</v>
      </c>
      <c r="H71">
        <v>7.8982728673024603E-3</v>
      </c>
      <c r="I71">
        <v>7.9639188478473205E-3</v>
      </c>
    </row>
    <row r="72" spans="1:9">
      <c r="A72" t="s">
        <v>2196</v>
      </c>
      <c r="B72">
        <v>2018</v>
      </c>
      <c r="C72" t="s">
        <v>177</v>
      </c>
      <c r="D72" t="s">
        <v>187</v>
      </c>
      <c r="E72" t="s">
        <v>2137</v>
      </c>
      <c r="F72">
        <v>469</v>
      </c>
      <c r="G72">
        <v>431981.43114350003</v>
      </c>
      <c r="H72">
        <v>1.53704978206011E-2</v>
      </c>
      <c r="I72">
        <v>1.6042972918279101E-2</v>
      </c>
    </row>
    <row r="73" spans="1:9">
      <c r="A73" t="s">
        <v>2197</v>
      </c>
      <c r="B73">
        <v>2018</v>
      </c>
      <c r="C73" t="s">
        <v>177</v>
      </c>
      <c r="D73" t="s">
        <v>187</v>
      </c>
      <c r="E73" t="s">
        <v>2139</v>
      </c>
      <c r="F73">
        <v>335</v>
      </c>
      <c r="G73">
        <v>296620.34320724697</v>
      </c>
      <c r="H73">
        <v>1.0978927014714999E-2</v>
      </c>
      <c r="I73">
        <v>1.10159182548375E-2</v>
      </c>
    </row>
    <row r="74" spans="1:9">
      <c r="A74" t="s">
        <v>2198</v>
      </c>
      <c r="B74">
        <v>2018</v>
      </c>
      <c r="C74" t="s">
        <v>177</v>
      </c>
      <c r="D74" t="s">
        <v>187</v>
      </c>
      <c r="E74" t="s">
        <v>2141</v>
      </c>
      <c r="F74">
        <v>385</v>
      </c>
      <c r="G74">
        <v>349653.71854356298</v>
      </c>
      <c r="H74">
        <v>1.26175728378068E-2</v>
      </c>
      <c r="I74">
        <v>1.2985477460272E-2</v>
      </c>
    </row>
    <row r="75" spans="1:9">
      <c r="A75" t="s">
        <v>207</v>
      </c>
      <c r="B75">
        <v>2018</v>
      </c>
      <c r="C75" t="s">
        <v>177</v>
      </c>
      <c r="D75" t="s">
        <v>187</v>
      </c>
      <c r="E75" t="s">
        <v>179</v>
      </c>
      <c r="F75">
        <v>4</v>
      </c>
      <c r="G75">
        <v>4688.8647770397702</v>
      </c>
      <c r="H75">
        <v>1.3109166584734401E-4</v>
      </c>
      <c r="I75">
        <v>1.74135565124634E-4</v>
      </c>
    </row>
    <row r="76" spans="1:9">
      <c r="A76" t="s">
        <v>209</v>
      </c>
      <c r="B76">
        <v>2018</v>
      </c>
      <c r="C76" t="s">
        <v>177</v>
      </c>
      <c r="D76" t="s">
        <v>187</v>
      </c>
      <c r="E76" t="s">
        <v>183</v>
      </c>
      <c r="F76">
        <v>20</v>
      </c>
      <c r="G76">
        <v>16426.837566607901</v>
      </c>
      <c r="H76">
        <v>6.5545832923671898E-4</v>
      </c>
      <c r="I76">
        <v>6.1006166287392205E-4</v>
      </c>
    </row>
    <row r="77" spans="1:9">
      <c r="A77" t="s">
        <v>2199</v>
      </c>
      <c r="B77">
        <v>2018</v>
      </c>
      <c r="C77" t="s">
        <v>177</v>
      </c>
      <c r="D77" t="s">
        <v>187</v>
      </c>
      <c r="E77" t="s">
        <v>2143</v>
      </c>
      <c r="F77">
        <v>250</v>
      </c>
      <c r="G77">
        <v>224858.07098568001</v>
      </c>
      <c r="H77">
        <v>8.1932291154589807E-3</v>
      </c>
      <c r="I77">
        <v>8.3508032595998195E-3</v>
      </c>
    </row>
    <row r="78" spans="1:9">
      <c r="A78" t="s">
        <v>2200</v>
      </c>
      <c r="B78">
        <v>2019</v>
      </c>
      <c r="C78" t="s">
        <v>177</v>
      </c>
      <c r="D78" t="s">
        <v>178</v>
      </c>
      <c r="E78" t="s">
        <v>2129</v>
      </c>
      <c r="F78">
        <v>2673</v>
      </c>
      <c r="G78">
        <v>3657488.2652024501</v>
      </c>
      <c r="H78">
        <v>0.70175899186138102</v>
      </c>
      <c r="I78">
        <v>0.69849635457306003</v>
      </c>
    </row>
    <row r="79" spans="1:9">
      <c r="A79" t="s">
        <v>2201</v>
      </c>
      <c r="B79">
        <v>2019</v>
      </c>
      <c r="C79" t="s">
        <v>177</v>
      </c>
      <c r="D79" t="s">
        <v>178</v>
      </c>
      <c r="E79" t="s">
        <v>2131</v>
      </c>
      <c r="F79">
        <v>577</v>
      </c>
      <c r="G79">
        <v>810440.71014532004</v>
      </c>
      <c r="H79">
        <v>0.15148332895773201</v>
      </c>
      <c r="I79">
        <v>0.15477558383984999</v>
      </c>
    </row>
    <row r="80" spans="1:9">
      <c r="A80" t="s">
        <v>2202</v>
      </c>
      <c r="B80">
        <v>2019</v>
      </c>
      <c r="C80" t="s">
        <v>177</v>
      </c>
      <c r="D80" t="s">
        <v>178</v>
      </c>
      <c r="E80" t="s">
        <v>2133</v>
      </c>
      <c r="F80">
        <v>352</v>
      </c>
      <c r="G80">
        <v>477847.61889310199</v>
      </c>
      <c r="H80">
        <v>9.2412706747177706E-2</v>
      </c>
      <c r="I80">
        <v>9.1257933214386897E-2</v>
      </c>
    </row>
    <row r="81" spans="1:9">
      <c r="A81" t="s">
        <v>2203</v>
      </c>
      <c r="B81">
        <v>2019</v>
      </c>
      <c r="C81" t="s">
        <v>177</v>
      </c>
      <c r="D81" t="s">
        <v>178</v>
      </c>
      <c r="E81" t="s">
        <v>2135</v>
      </c>
      <c r="F81">
        <v>36</v>
      </c>
      <c r="G81">
        <v>51295.082893579398</v>
      </c>
      <c r="H81">
        <v>9.4512995536886295E-3</v>
      </c>
      <c r="I81">
        <v>9.7961841052427497E-3</v>
      </c>
    </row>
    <row r="82" spans="1:9">
      <c r="A82" t="s">
        <v>2204</v>
      </c>
      <c r="B82">
        <v>2019</v>
      </c>
      <c r="C82" t="s">
        <v>177</v>
      </c>
      <c r="D82" t="s">
        <v>178</v>
      </c>
      <c r="E82" t="s">
        <v>2137</v>
      </c>
      <c r="F82">
        <v>61</v>
      </c>
      <c r="G82">
        <v>85465.347514052395</v>
      </c>
      <c r="H82">
        <v>1.6014702021528E-2</v>
      </c>
      <c r="I82">
        <v>1.63219207697392E-2</v>
      </c>
    </row>
    <row r="83" spans="1:9">
      <c r="A83" t="s">
        <v>2205</v>
      </c>
      <c r="B83">
        <v>2019</v>
      </c>
      <c r="C83" t="s">
        <v>177</v>
      </c>
      <c r="D83" t="s">
        <v>178</v>
      </c>
      <c r="E83" t="s">
        <v>2139</v>
      </c>
      <c r="F83">
        <v>34</v>
      </c>
      <c r="G83">
        <v>48794.2166432253</v>
      </c>
      <c r="H83">
        <v>8.9262273562614892E-3</v>
      </c>
      <c r="I83">
        <v>9.3185760221856703E-3</v>
      </c>
    </row>
    <row r="84" spans="1:9">
      <c r="A84" t="s">
        <v>2206</v>
      </c>
      <c r="B84">
        <v>2019</v>
      </c>
      <c r="C84" t="s">
        <v>177</v>
      </c>
      <c r="D84" t="s">
        <v>178</v>
      </c>
      <c r="E84" t="s">
        <v>2141</v>
      </c>
      <c r="F84">
        <v>35</v>
      </c>
      <c r="G84">
        <v>51276.866386032598</v>
      </c>
      <c r="H84">
        <v>9.1887634549750602E-3</v>
      </c>
      <c r="I84">
        <v>9.7927051701944701E-3</v>
      </c>
    </row>
    <row r="85" spans="1:9">
      <c r="A85" t="s">
        <v>211</v>
      </c>
      <c r="B85">
        <v>2019</v>
      </c>
      <c r="C85" t="s">
        <v>177</v>
      </c>
      <c r="D85" t="s">
        <v>178</v>
      </c>
      <c r="E85" t="s">
        <v>179</v>
      </c>
      <c r="F85">
        <v>2</v>
      </c>
      <c r="G85">
        <v>2460.5296979290401</v>
      </c>
      <c r="H85">
        <v>5.2507219742714605E-4</v>
      </c>
      <c r="I85">
        <v>4.6990472687874902E-4</v>
      </c>
    </row>
    <row r="86" spans="1:9">
      <c r="A86" t="s">
        <v>213</v>
      </c>
      <c r="B86">
        <v>2019</v>
      </c>
      <c r="C86" t="s">
        <v>177</v>
      </c>
      <c r="D86" t="s">
        <v>178</v>
      </c>
      <c r="E86" t="s">
        <v>183</v>
      </c>
      <c r="F86">
        <v>7</v>
      </c>
      <c r="G86">
        <v>9572.7747158455495</v>
      </c>
      <c r="H86">
        <v>1.8377526909950099E-3</v>
      </c>
      <c r="I86">
        <v>1.82818036787253E-3</v>
      </c>
    </row>
    <row r="87" spans="1:9">
      <c r="A87" t="s">
        <v>2207</v>
      </c>
      <c r="B87">
        <v>2019</v>
      </c>
      <c r="C87" t="s">
        <v>177</v>
      </c>
      <c r="D87" t="s">
        <v>178</v>
      </c>
      <c r="E87" t="s">
        <v>2143</v>
      </c>
      <c r="F87">
        <v>32</v>
      </c>
      <c r="G87">
        <v>41589.587908464302</v>
      </c>
      <c r="H87">
        <v>8.4011551588343402E-3</v>
      </c>
      <c r="I87">
        <v>7.9426572105898794E-3</v>
      </c>
    </row>
    <row r="88" spans="1:9">
      <c r="A88" t="s">
        <v>2208</v>
      </c>
      <c r="B88">
        <v>2019</v>
      </c>
      <c r="C88" t="s">
        <v>177</v>
      </c>
      <c r="D88" t="s">
        <v>187</v>
      </c>
      <c r="E88" t="s">
        <v>2129</v>
      </c>
      <c r="F88">
        <v>21210</v>
      </c>
      <c r="G88">
        <v>19334264.011015199</v>
      </c>
      <c r="H88">
        <v>0.71117221030042899</v>
      </c>
      <c r="I88">
        <v>0.70665913931872704</v>
      </c>
    </row>
    <row r="89" spans="1:9">
      <c r="A89" t="s">
        <v>2209</v>
      </c>
      <c r="B89">
        <v>2019</v>
      </c>
      <c r="C89" t="s">
        <v>177</v>
      </c>
      <c r="D89" t="s">
        <v>187</v>
      </c>
      <c r="E89" t="s">
        <v>2131</v>
      </c>
      <c r="F89">
        <v>4603</v>
      </c>
      <c r="G89">
        <v>4184289.2102378798</v>
      </c>
      <c r="H89">
        <v>0.15433878755364799</v>
      </c>
      <c r="I89">
        <v>0.15293399377823499</v>
      </c>
    </row>
    <row r="90" spans="1:9">
      <c r="A90" t="s">
        <v>2210</v>
      </c>
      <c r="B90">
        <v>2019</v>
      </c>
      <c r="C90" t="s">
        <v>177</v>
      </c>
      <c r="D90" t="s">
        <v>187</v>
      </c>
      <c r="E90" t="s">
        <v>2133</v>
      </c>
      <c r="F90">
        <v>2328</v>
      </c>
      <c r="G90">
        <v>2237373.7097205599</v>
      </c>
      <c r="H90">
        <v>7.8057939914163099E-2</v>
      </c>
      <c r="I90">
        <v>8.1775058990852398E-2</v>
      </c>
    </row>
    <row r="91" spans="1:9">
      <c r="A91" t="s">
        <v>2211</v>
      </c>
      <c r="B91">
        <v>2019</v>
      </c>
      <c r="C91" t="s">
        <v>177</v>
      </c>
      <c r="D91" t="s">
        <v>187</v>
      </c>
      <c r="E91" t="s">
        <v>2135</v>
      </c>
      <c r="F91">
        <v>277</v>
      </c>
      <c r="G91">
        <v>263244.42953630502</v>
      </c>
      <c r="H91">
        <v>9.2878218884120192E-3</v>
      </c>
      <c r="I91">
        <v>9.6214721129592607E-3</v>
      </c>
    </row>
    <row r="92" spans="1:9">
      <c r="A92" t="s">
        <v>2212</v>
      </c>
      <c r="B92">
        <v>2019</v>
      </c>
      <c r="C92" t="s">
        <v>177</v>
      </c>
      <c r="D92" t="s">
        <v>187</v>
      </c>
      <c r="E92" t="s">
        <v>2137</v>
      </c>
      <c r="F92">
        <v>427</v>
      </c>
      <c r="G92">
        <v>407196.51828298398</v>
      </c>
      <c r="H92">
        <v>1.43173283261803E-2</v>
      </c>
      <c r="I92">
        <v>1.48828598274803E-2</v>
      </c>
    </row>
    <row r="93" spans="1:9">
      <c r="A93" t="s">
        <v>2213</v>
      </c>
      <c r="B93">
        <v>2019</v>
      </c>
      <c r="C93" t="s">
        <v>177</v>
      </c>
      <c r="D93" t="s">
        <v>187</v>
      </c>
      <c r="E93" t="s">
        <v>2139</v>
      </c>
      <c r="F93">
        <v>340</v>
      </c>
      <c r="G93">
        <v>334757.31741300202</v>
      </c>
      <c r="H93">
        <v>1.14002145922747E-2</v>
      </c>
      <c r="I93">
        <v>1.22352377969466E-2</v>
      </c>
    </row>
    <row r="94" spans="1:9">
      <c r="A94" t="s">
        <v>2214</v>
      </c>
      <c r="B94">
        <v>2019</v>
      </c>
      <c r="C94" t="s">
        <v>177</v>
      </c>
      <c r="D94" t="s">
        <v>187</v>
      </c>
      <c r="E94" t="s">
        <v>2141</v>
      </c>
      <c r="F94">
        <v>357</v>
      </c>
      <c r="G94">
        <v>333702.66750295099</v>
      </c>
      <c r="H94">
        <v>1.1970225321888401E-2</v>
      </c>
      <c r="I94">
        <v>1.21966907905907E-2</v>
      </c>
    </row>
    <row r="95" spans="1:9">
      <c r="A95" t="s">
        <v>215</v>
      </c>
      <c r="B95">
        <v>2019</v>
      </c>
      <c r="C95" t="s">
        <v>177</v>
      </c>
      <c r="D95" t="s">
        <v>187</v>
      </c>
      <c r="E95" t="s">
        <v>179</v>
      </c>
      <c r="F95">
        <v>15</v>
      </c>
      <c r="G95">
        <v>13366.099281716</v>
      </c>
      <c r="H95">
        <v>5.0295064377682401E-4</v>
      </c>
      <c r="I95">
        <v>4.8852525284049601E-4</v>
      </c>
    </row>
    <row r="96" spans="1:9">
      <c r="A96" t="s">
        <v>217</v>
      </c>
      <c r="B96">
        <v>2019</v>
      </c>
      <c r="C96" t="s">
        <v>177</v>
      </c>
      <c r="D96" t="s">
        <v>187</v>
      </c>
      <c r="E96" t="s">
        <v>183</v>
      </c>
      <c r="F96">
        <v>25</v>
      </c>
      <c r="G96">
        <v>21464.031663346999</v>
      </c>
      <c r="H96">
        <v>8.3825107296137298E-4</v>
      </c>
      <c r="I96">
        <v>7.8450124260686998E-4</v>
      </c>
    </row>
    <row r="97" spans="1:9">
      <c r="A97" t="s">
        <v>2215</v>
      </c>
      <c r="B97">
        <v>2019</v>
      </c>
      <c r="C97" t="s">
        <v>177</v>
      </c>
      <c r="D97" t="s">
        <v>187</v>
      </c>
      <c r="E97" t="s">
        <v>2143</v>
      </c>
      <c r="F97">
        <v>242</v>
      </c>
      <c r="G97">
        <v>230441.00534609801</v>
      </c>
      <c r="H97">
        <v>8.1142703862660901E-3</v>
      </c>
      <c r="I97">
        <v>8.4225208887620702E-3</v>
      </c>
    </row>
    <row r="98" spans="1:9">
      <c r="A98" t="s">
        <v>2216</v>
      </c>
      <c r="B98">
        <v>2020</v>
      </c>
      <c r="C98" t="s">
        <v>220</v>
      </c>
      <c r="D98" t="s">
        <v>178</v>
      </c>
      <c r="E98" t="s">
        <v>2129</v>
      </c>
      <c r="F98">
        <v>2174</v>
      </c>
      <c r="G98">
        <v>3839776.19546329</v>
      </c>
      <c r="H98">
        <v>0.724908302767589</v>
      </c>
      <c r="I98">
        <v>0.719818391881343</v>
      </c>
    </row>
    <row r="99" spans="1:9">
      <c r="A99" t="s">
        <v>2217</v>
      </c>
      <c r="B99">
        <v>2020</v>
      </c>
      <c r="C99" t="s">
        <v>220</v>
      </c>
      <c r="D99" t="s">
        <v>178</v>
      </c>
      <c r="E99" t="s">
        <v>2131</v>
      </c>
      <c r="F99">
        <v>485</v>
      </c>
      <c r="G99">
        <v>873459.16059878201</v>
      </c>
      <c r="H99">
        <v>0.161720573524508</v>
      </c>
      <c r="I99">
        <v>0.163741826697892</v>
      </c>
    </row>
    <row r="100" spans="1:9">
      <c r="A100" t="s">
        <v>2218</v>
      </c>
      <c r="B100">
        <v>2020</v>
      </c>
      <c r="C100" t="s">
        <v>220</v>
      </c>
      <c r="D100" t="s">
        <v>178</v>
      </c>
      <c r="E100" t="s">
        <v>2133</v>
      </c>
      <c r="F100">
        <v>232</v>
      </c>
      <c r="G100">
        <v>415041.64740096801</v>
      </c>
      <c r="H100">
        <v>7.7359119706568905E-2</v>
      </c>
      <c r="I100">
        <v>7.7805214676034407E-2</v>
      </c>
    </row>
    <row r="101" spans="1:9">
      <c r="A101" t="s">
        <v>2219</v>
      </c>
      <c r="B101">
        <v>2020</v>
      </c>
      <c r="C101" t="s">
        <v>220</v>
      </c>
      <c r="D101" t="s">
        <v>178</v>
      </c>
      <c r="E101" t="s">
        <v>2135</v>
      </c>
      <c r="F101">
        <v>19</v>
      </c>
      <c r="G101">
        <v>34764.9215930055</v>
      </c>
      <c r="H101">
        <v>6.3354451483827899E-3</v>
      </c>
      <c r="I101">
        <v>6.5171584699453503E-3</v>
      </c>
    </row>
    <row r="102" spans="1:9">
      <c r="A102" t="s">
        <v>2220</v>
      </c>
      <c r="B102">
        <v>2020</v>
      </c>
      <c r="C102" t="s">
        <v>220</v>
      </c>
      <c r="D102" t="s">
        <v>178</v>
      </c>
      <c r="E102" t="s">
        <v>2137</v>
      </c>
      <c r="F102">
        <v>25</v>
      </c>
      <c r="G102">
        <v>46367.4426674161</v>
      </c>
      <c r="H102">
        <v>8.3361120373457807E-3</v>
      </c>
      <c r="I102">
        <v>8.6922092115534807E-3</v>
      </c>
    </row>
    <row r="103" spans="1:9">
      <c r="A103" t="s">
        <v>2221</v>
      </c>
      <c r="B103">
        <v>2020</v>
      </c>
      <c r="C103" t="s">
        <v>220</v>
      </c>
      <c r="D103" t="s">
        <v>178</v>
      </c>
      <c r="E103" t="s">
        <v>2139</v>
      </c>
      <c r="F103">
        <v>20</v>
      </c>
      <c r="G103">
        <v>41562.263961280303</v>
      </c>
      <c r="H103">
        <v>6.6688896298766299E-3</v>
      </c>
      <c r="I103">
        <v>7.7914129586260702E-3</v>
      </c>
    </row>
    <row r="104" spans="1:9">
      <c r="A104" t="s">
        <v>2222</v>
      </c>
      <c r="B104">
        <v>2020</v>
      </c>
      <c r="C104" t="s">
        <v>220</v>
      </c>
      <c r="D104" t="s">
        <v>178</v>
      </c>
      <c r="E104" t="s">
        <v>2141</v>
      </c>
      <c r="F104">
        <v>21</v>
      </c>
      <c r="G104">
        <v>43685.017615987497</v>
      </c>
      <c r="H104">
        <v>7.0023341113704604E-3</v>
      </c>
      <c r="I104">
        <v>8.1893520686963303E-3</v>
      </c>
    </row>
    <row r="105" spans="1:9">
      <c r="A105" t="s">
        <v>219</v>
      </c>
      <c r="B105">
        <v>2020</v>
      </c>
      <c r="C105" t="s">
        <v>220</v>
      </c>
      <c r="D105" t="s">
        <v>178</v>
      </c>
      <c r="E105" t="s">
        <v>179</v>
      </c>
      <c r="F105">
        <v>1</v>
      </c>
      <c r="G105">
        <v>1659.02592599532</v>
      </c>
      <c r="H105">
        <v>3.3344448149383099E-4</v>
      </c>
      <c r="I105">
        <v>3.11007025761124E-4</v>
      </c>
    </row>
    <row r="106" spans="1:9">
      <c r="A106" t="s">
        <v>222</v>
      </c>
      <c r="B106">
        <v>2020</v>
      </c>
      <c r="C106" t="s">
        <v>220</v>
      </c>
      <c r="D106" t="s">
        <v>178</v>
      </c>
      <c r="E106" t="s">
        <v>183</v>
      </c>
      <c r="F106">
        <v>2</v>
      </c>
      <c r="G106">
        <v>4078.9384413427001</v>
      </c>
      <c r="H106">
        <v>6.6688896298766295E-4</v>
      </c>
      <c r="I106">
        <v>7.6465261514441804E-4</v>
      </c>
    </row>
    <row r="107" spans="1:9">
      <c r="A107" t="s">
        <v>2223</v>
      </c>
      <c r="B107">
        <v>2020</v>
      </c>
      <c r="C107" t="s">
        <v>220</v>
      </c>
      <c r="D107" t="s">
        <v>178</v>
      </c>
      <c r="E107" t="s">
        <v>2143</v>
      </c>
      <c r="F107">
        <v>20</v>
      </c>
      <c r="G107">
        <v>33973.386331928203</v>
      </c>
      <c r="H107">
        <v>6.6688896298766299E-3</v>
      </c>
      <c r="I107">
        <v>6.3687743950039E-3</v>
      </c>
    </row>
    <row r="108" spans="1:9">
      <c r="A108" t="s">
        <v>2224</v>
      </c>
      <c r="B108">
        <v>2020</v>
      </c>
      <c r="C108" t="s">
        <v>220</v>
      </c>
      <c r="D108" t="s">
        <v>187</v>
      </c>
      <c r="E108" t="s">
        <v>2129</v>
      </c>
      <c r="F108">
        <v>17328</v>
      </c>
      <c r="G108">
        <v>19415423.504071899</v>
      </c>
      <c r="H108">
        <v>0.72944643233003603</v>
      </c>
      <c r="I108">
        <v>0.71876112585086105</v>
      </c>
    </row>
    <row r="109" spans="1:9">
      <c r="A109" t="s">
        <v>2225</v>
      </c>
      <c r="B109">
        <v>2020</v>
      </c>
      <c r="C109" t="s">
        <v>220</v>
      </c>
      <c r="D109" t="s">
        <v>187</v>
      </c>
      <c r="E109" t="s">
        <v>2131</v>
      </c>
      <c r="F109">
        <v>3449</v>
      </c>
      <c r="G109">
        <v>3952695.42615458</v>
      </c>
      <c r="H109">
        <v>0.145190486213429</v>
      </c>
      <c r="I109">
        <v>0.14632922192259101</v>
      </c>
    </row>
    <row r="110" spans="1:9">
      <c r="A110" t="s">
        <v>2226</v>
      </c>
      <c r="B110">
        <v>2020</v>
      </c>
      <c r="C110" t="s">
        <v>220</v>
      </c>
      <c r="D110" t="s">
        <v>187</v>
      </c>
      <c r="E110" t="s">
        <v>2133</v>
      </c>
      <c r="F110">
        <v>1811</v>
      </c>
      <c r="G110">
        <v>2221935.9836319899</v>
      </c>
      <c r="H110">
        <v>7.6236581772258505E-2</v>
      </c>
      <c r="I110">
        <v>8.2256315904153707E-2</v>
      </c>
    </row>
    <row r="111" spans="1:9">
      <c r="A111" t="s">
        <v>2227</v>
      </c>
      <c r="B111">
        <v>2020</v>
      </c>
      <c r="C111" t="s">
        <v>220</v>
      </c>
      <c r="D111" t="s">
        <v>187</v>
      </c>
      <c r="E111" t="s">
        <v>2135</v>
      </c>
      <c r="F111">
        <v>209</v>
      </c>
      <c r="G111">
        <v>250023.177334062</v>
      </c>
      <c r="H111">
        <v>8.7981477583666604E-3</v>
      </c>
      <c r="I111">
        <v>9.2558856824189704E-3</v>
      </c>
    </row>
    <row r="112" spans="1:9">
      <c r="A112" t="s">
        <v>2228</v>
      </c>
      <c r="B112">
        <v>2020</v>
      </c>
      <c r="C112" t="s">
        <v>220</v>
      </c>
      <c r="D112" t="s">
        <v>187</v>
      </c>
      <c r="E112" t="s">
        <v>2137</v>
      </c>
      <c r="F112">
        <v>292</v>
      </c>
      <c r="G112">
        <v>353304.44135598902</v>
      </c>
      <c r="H112">
        <v>1.22921490212587E-2</v>
      </c>
      <c r="I112">
        <v>1.30793695014627E-2</v>
      </c>
    </row>
    <row r="113" spans="1:9">
      <c r="A113" t="s">
        <v>2229</v>
      </c>
      <c r="B113">
        <v>2020</v>
      </c>
      <c r="C113" t="s">
        <v>220</v>
      </c>
      <c r="D113" t="s">
        <v>187</v>
      </c>
      <c r="E113" t="s">
        <v>2139</v>
      </c>
      <c r="F113">
        <v>230</v>
      </c>
      <c r="G113">
        <v>295273.728609165</v>
      </c>
      <c r="H113">
        <v>9.6821721742790991E-3</v>
      </c>
      <c r="I113">
        <v>1.09310660962299E-2</v>
      </c>
    </row>
    <row r="114" spans="1:9">
      <c r="A114" t="s">
        <v>2230</v>
      </c>
      <c r="B114">
        <v>2020</v>
      </c>
      <c r="C114" t="s">
        <v>220</v>
      </c>
      <c r="D114" t="s">
        <v>187</v>
      </c>
      <c r="E114" t="s">
        <v>2141</v>
      </c>
      <c r="F114">
        <v>228</v>
      </c>
      <c r="G114">
        <v>289432.376948966</v>
      </c>
      <c r="H114">
        <v>9.5979793727636303E-3</v>
      </c>
      <c r="I114">
        <v>1.07148186116002E-2</v>
      </c>
    </row>
    <row r="115" spans="1:9">
      <c r="A115" t="s">
        <v>224</v>
      </c>
      <c r="B115">
        <v>2020</v>
      </c>
      <c r="C115" t="s">
        <v>220</v>
      </c>
      <c r="D115" t="s">
        <v>187</v>
      </c>
      <c r="E115" t="s">
        <v>179</v>
      </c>
      <c r="F115">
        <v>4</v>
      </c>
      <c r="G115">
        <v>4725.6025396866899</v>
      </c>
      <c r="H115">
        <v>1.68385603030941E-4</v>
      </c>
      <c r="I115">
        <v>1.7494232876437399E-4</v>
      </c>
    </row>
    <row r="116" spans="1:9">
      <c r="A116" t="s">
        <v>226</v>
      </c>
      <c r="B116">
        <v>2020</v>
      </c>
      <c r="C116" t="s">
        <v>220</v>
      </c>
      <c r="D116" t="s">
        <v>187</v>
      </c>
      <c r="E116" t="s">
        <v>183</v>
      </c>
      <c r="F116">
        <v>16</v>
      </c>
      <c r="G116">
        <v>22979.989790032902</v>
      </c>
      <c r="H116">
        <v>6.7354241212376302E-4</v>
      </c>
      <c r="I116">
        <v>8.5072176406872195E-4</v>
      </c>
    </row>
    <row r="117" spans="1:9">
      <c r="A117" t="s">
        <v>2231</v>
      </c>
      <c r="B117">
        <v>2020</v>
      </c>
      <c r="C117" t="s">
        <v>220</v>
      </c>
      <c r="D117" t="s">
        <v>187</v>
      </c>
      <c r="E117" t="s">
        <v>2143</v>
      </c>
      <c r="F117">
        <v>188</v>
      </c>
      <c r="G117">
        <v>206550.769563662</v>
      </c>
      <c r="H117">
        <v>7.9141233424542198E-3</v>
      </c>
      <c r="I117">
        <v>7.6465323378500597E-3</v>
      </c>
    </row>
    <row r="118" spans="1:9">
      <c r="A118" t="s">
        <v>2232</v>
      </c>
      <c r="B118">
        <v>2021</v>
      </c>
      <c r="C118" t="s">
        <v>220</v>
      </c>
      <c r="D118" t="s">
        <v>178</v>
      </c>
      <c r="E118" t="s">
        <v>2129</v>
      </c>
      <c r="F118">
        <v>2748</v>
      </c>
      <c r="G118">
        <v>3761809.5833287602</v>
      </c>
      <c r="H118">
        <v>0.72411067193675904</v>
      </c>
      <c r="I118">
        <v>0.715588673443879</v>
      </c>
    </row>
    <row r="119" spans="1:9">
      <c r="A119" t="s">
        <v>2233</v>
      </c>
      <c r="B119">
        <v>2021</v>
      </c>
      <c r="C119" t="s">
        <v>220</v>
      </c>
      <c r="D119" t="s">
        <v>178</v>
      </c>
      <c r="E119" t="s">
        <v>2131</v>
      </c>
      <c r="F119">
        <v>637</v>
      </c>
      <c r="G119">
        <v>867659.37695550697</v>
      </c>
      <c r="H119">
        <v>0.16785243741765499</v>
      </c>
      <c r="I119">
        <v>0.16505014642642299</v>
      </c>
    </row>
    <row r="120" spans="1:9">
      <c r="A120" t="s">
        <v>2234</v>
      </c>
      <c r="B120">
        <v>2021</v>
      </c>
      <c r="C120" t="s">
        <v>220</v>
      </c>
      <c r="D120" t="s">
        <v>178</v>
      </c>
      <c r="E120" t="s">
        <v>2133</v>
      </c>
      <c r="F120">
        <v>298</v>
      </c>
      <c r="G120">
        <v>427242.03771960502</v>
      </c>
      <c r="H120">
        <v>7.8524374176548103E-2</v>
      </c>
      <c r="I120">
        <v>8.1271940070049301E-2</v>
      </c>
    </row>
    <row r="121" spans="1:9">
      <c r="A121" t="s">
        <v>2235</v>
      </c>
      <c r="B121">
        <v>2021</v>
      </c>
      <c r="C121" t="s">
        <v>220</v>
      </c>
      <c r="D121" t="s">
        <v>178</v>
      </c>
      <c r="E121" t="s">
        <v>2135</v>
      </c>
      <c r="F121">
        <v>18</v>
      </c>
      <c r="G121">
        <v>26978.309057685099</v>
      </c>
      <c r="H121">
        <v>4.7430830039525704E-3</v>
      </c>
      <c r="I121">
        <v>5.1319376918766996E-3</v>
      </c>
    </row>
    <row r="122" spans="1:9">
      <c r="A122" t="s">
        <v>2236</v>
      </c>
      <c r="B122">
        <v>2021</v>
      </c>
      <c r="C122" t="s">
        <v>220</v>
      </c>
      <c r="D122" t="s">
        <v>178</v>
      </c>
      <c r="E122" t="s">
        <v>2137</v>
      </c>
      <c r="F122">
        <v>36</v>
      </c>
      <c r="G122">
        <v>67511.675251836801</v>
      </c>
      <c r="H122">
        <v>9.4861660079051408E-3</v>
      </c>
      <c r="I122">
        <v>1.2842380525993201E-2</v>
      </c>
    </row>
    <row r="123" spans="1:9">
      <c r="A123" t="s">
        <v>2237</v>
      </c>
      <c r="B123">
        <v>2021</v>
      </c>
      <c r="C123" t="s">
        <v>220</v>
      </c>
      <c r="D123" t="s">
        <v>178</v>
      </c>
      <c r="E123" t="s">
        <v>2139</v>
      </c>
      <c r="F123">
        <v>21</v>
      </c>
      <c r="G123">
        <v>40824.381669402697</v>
      </c>
      <c r="H123">
        <v>5.5335968379446598E-3</v>
      </c>
      <c r="I123">
        <v>7.7658011326357497E-3</v>
      </c>
    </row>
    <row r="124" spans="1:9">
      <c r="A124" t="s">
        <v>2238</v>
      </c>
      <c r="B124">
        <v>2021</v>
      </c>
      <c r="C124" t="s">
        <v>220</v>
      </c>
      <c r="D124" t="s">
        <v>178</v>
      </c>
      <c r="E124" t="s">
        <v>2141</v>
      </c>
      <c r="F124">
        <v>21</v>
      </c>
      <c r="G124">
        <v>37838.536793284897</v>
      </c>
      <c r="H124">
        <v>5.5335968379446598E-3</v>
      </c>
      <c r="I124">
        <v>7.1978200249583997E-3</v>
      </c>
    </row>
    <row r="125" spans="1:9">
      <c r="A125" t="s">
        <v>229</v>
      </c>
      <c r="B125">
        <v>2021</v>
      </c>
      <c r="C125" t="s">
        <v>220</v>
      </c>
      <c r="D125" t="s">
        <v>178</v>
      </c>
      <c r="E125" t="s">
        <v>183</v>
      </c>
      <c r="F125">
        <v>4</v>
      </c>
      <c r="G125">
        <v>7725.6126165285996</v>
      </c>
      <c r="H125">
        <v>1.05401844532279E-3</v>
      </c>
      <c r="I125">
        <v>1.4696014674169199E-3</v>
      </c>
    </row>
    <row r="126" spans="1:9">
      <c r="A126" t="s">
        <v>2239</v>
      </c>
      <c r="B126">
        <v>2021</v>
      </c>
      <c r="C126" t="s">
        <v>220</v>
      </c>
      <c r="D126" t="s">
        <v>178</v>
      </c>
      <c r="E126" t="s">
        <v>2143</v>
      </c>
      <c r="F126">
        <v>12</v>
      </c>
      <c r="G126">
        <v>19354.4866073878</v>
      </c>
      <c r="H126">
        <v>3.1620553359683798E-3</v>
      </c>
      <c r="I126">
        <v>3.6816992167669599E-3</v>
      </c>
    </row>
    <row r="127" spans="1:9">
      <c r="A127" t="s">
        <v>2240</v>
      </c>
      <c r="B127">
        <v>2021</v>
      </c>
      <c r="C127" t="s">
        <v>220</v>
      </c>
      <c r="D127" t="s">
        <v>187</v>
      </c>
      <c r="E127" t="s">
        <v>2129</v>
      </c>
      <c r="F127">
        <v>21797</v>
      </c>
      <c r="G127">
        <v>19549787.718913998</v>
      </c>
      <c r="H127">
        <v>0.74265758091993195</v>
      </c>
      <c r="I127">
        <v>0.72825334487651605</v>
      </c>
    </row>
    <row r="128" spans="1:9">
      <c r="A128" t="s">
        <v>2241</v>
      </c>
      <c r="B128">
        <v>2021</v>
      </c>
      <c r="C128" t="s">
        <v>220</v>
      </c>
      <c r="D128" t="s">
        <v>187</v>
      </c>
      <c r="E128" t="s">
        <v>2131</v>
      </c>
      <c r="F128">
        <v>4225</v>
      </c>
      <c r="G128">
        <v>3881154.9659659602</v>
      </c>
      <c r="H128">
        <v>0.143952299829642</v>
      </c>
      <c r="I128">
        <v>0.144577737957445</v>
      </c>
    </row>
    <row r="129" spans="1:9">
      <c r="A129" t="s">
        <v>2242</v>
      </c>
      <c r="B129">
        <v>2021</v>
      </c>
      <c r="C129" t="s">
        <v>220</v>
      </c>
      <c r="D129" t="s">
        <v>187</v>
      </c>
      <c r="E129" t="s">
        <v>2133</v>
      </c>
      <c r="F129">
        <v>2059</v>
      </c>
      <c r="G129">
        <v>2049359.68975783</v>
      </c>
      <c r="H129">
        <v>7.0153321976149902E-2</v>
      </c>
      <c r="I129">
        <v>7.6341138347876897E-2</v>
      </c>
    </row>
    <row r="130" spans="1:9">
      <c r="A130" t="s">
        <v>2243</v>
      </c>
      <c r="B130">
        <v>2021</v>
      </c>
      <c r="C130" t="s">
        <v>220</v>
      </c>
      <c r="D130" t="s">
        <v>187</v>
      </c>
      <c r="E130" t="s">
        <v>2135</v>
      </c>
      <c r="F130">
        <v>212</v>
      </c>
      <c r="G130">
        <v>223760.33354549401</v>
      </c>
      <c r="H130">
        <v>7.2231686541737597E-3</v>
      </c>
      <c r="I130">
        <v>8.33534428599122E-3</v>
      </c>
    </row>
    <row r="131" spans="1:9">
      <c r="A131" t="s">
        <v>2244</v>
      </c>
      <c r="B131">
        <v>2021</v>
      </c>
      <c r="C131" t="s">
        <v>220</v>
      </c>
      <c r="D131" t="s">
        <v>187</v>
      </c>
      <c r="E131" t="s">
        <v>2137</v>
      </c>
      <c r="F131">
        <v>329</v>
      </c>
      <c r="G131">
        <v>359442.66129247099</v>
      </c>
      <c r="H131">
        <v>1.12095400340715E-2</v>
      </c>
      <c r="I131">
        <v>1.3389675844117099E-2</v>
      </c>
    </row>
    <row r="132" spans="1:9">
      <c r="A132" t="s">
        <v>2245</v>
      </c>
      <c r="B132">
        <v>2021</v>
      </c>
      <c r="C132" t="s">
        <v>220</v>
      </c>
      <c r="D132" t="s">
        <v>187</v>
      </c>
      <c r="E132" t="s">
        <v>2139</v>
      </c>
      <c r="F132">
        <v>248</v>
      </c>
      <c r="G132">
        <v>293658.78726232302</v>
      </c>
      <c r="H132">
        <v>8.4497444633730798E-3</v>
      </c>
      <c r="I132">
        <v>1.09391466112578E-2</v>
      </c>
    </row>
    <row r="133" spans="1:9">
      <c r="A133" t="s">
        <v>2246</v>
      </c>
      <c r="B133">
        <v>2021</v>
      </c>
      <c r="C133" t="s">
        <v>220</v>
      </c>
      <c r="D133" t="s">
        <v>187</v>
      </c>
      <c r="E133" t="s">
        <v>2141</v>
      </c>
      <c r="F133">
        <v>276</v>
      </c>
      <c r="G133">
        <v>306165.02946954902</v>
      </c>
      <c r="H133">
        <v>9.4037478705281102E-3</v>
      </c>
      <c r="I133">
        <v>1.1405019328148599E-2</v>
      </c>
    </row>
    <row r="134" spans="1:9">
      <c r="A134" t="s">
        <v>231</v>
      </c>
      <c r="B134">
        <v>2021</v>
      </c>
      <c r="C134" t="s">
        <v>220</v>
      </c>
      <c r="D134" t="s">
        <v>187</v>
      </c>
      <c r="E134" t="s">
        <v>179</v>
      </c>
      <c r="F134">
        <v>2</v>
      </c>
      <c r="G134">
        <v>2817.1545595694101</v>
      </c>
      <c r="H134">
        <v>6.8143100511073193E-5</v>
      </c>
      <c r="I134">
        <v>1.0494243009378901E-4</v>
      </c>
    </row>
    <row r="135" spans="1:9">
      <c r="A135" t="s">
        <v>233</v>
      </c>
      <c r="B135">
        <v>2021</v>
      </c>
      <c r="C135" t="s">
        <v>220</v>
      </c>
      <c r="D135" t="s">
        <v>187</v>
      </c>
      <c r="E135" t="s">
        <v>183</v>
      </c>
      <c r="F135">
        <v>22</v>
      </c>
      <c r="G135">
        <v>21538.817140261199</v>
      </c>
      <c r="H135">
        <v>7.4957410562180604E-4</v>
      </c>
      <c r="I135">
        <v>8.0234710742680998E-4</v>
      </c>
    </row>
    <row r="136" spans="1:9">
      <c r="A136" t="s">
        <v>2247</v>
      </c>
      <c r="B136">
        <v>2021</v>
      </c>
      <c r="C136" t="s">
        <v>220</v>
      </c>
      <c r="D136" t="s">
        <v>187</v>
      </c>
      <c r="E136" t="s">
        <v>2143</v>
      </c>
      <c r="F136">
        <v>180</v>
      </c>
      <c r="G136">
        <v>157076.84209253901</v>
      </c>
      <c r="H136">
        <v>6.1328790459965902E-3</v>
      </c>
      <c r="I136">
        <v>5.85130321112698E-3</v>
      </c>
    </row>
    <row r="137" spans="1:9">
      <c r="A137" t="s">
        <v>2248</v>
      </c>
      <c r="B137">
        <v>2022</v>
      </c>
      <c r="C137" t="s">
        <v>220</v>
      </c>
      <c r="D137" t="s">
        <v>178</v>
      </c>
      <c r="E137" t="s">
        <v>2129</v>
      </c>
      <c r="F137">
        <v>1946</v>
      </c>
      <c r="G137">
        <v>3771401.0296146502</v>
      </c>
      <c r="H137">
        <v>0.72503725782414297</v>
      </c>
      <c r="I137">
        <v>0.72725371255546001</v>
      </c>
    </row>
    <row r="138" spans="1:9">
      <c r="A138" t="s">
        <v>2249</v>
      </c>
      <c r="B138">
        <v>2022</v>
      </c>
      <c r="C138" t="s">
        <v>220</v>
      </c>
      <c r="D138" t="s">
        <v>178</v>
      </c>
      <c r="E138" t="s">
        <v>2131</v>
      </c>
      <c r="F138">
        <v>412</v>
      </c>
      <c r="G138">
        <v>776419.14155167097</v>
      </c>
      <c r="H138">
        <v>0.15350223546944899</v>
      </c>
      <c r="I138">
        <v>0.149719878304819</v>
      </c>
    </row>
    <row r="139" spans="1:9">
      <c r="A139" t="s">
        <v>2250</v>
      </c>
      <c r="B139">
        <v>2022</v>
      </c>
      <c r="C139" t="s">
        <v>220</v>
      </c>
      <c r="D139" t="s">
        <v>178</v>
      </c>
      <c r="E139" t="s">
        <v>2133</v>
      </c>
      <c r="F139">
        <v>226</v>
      </c>
      <c r="G139">
        <v>438694.23614431801</v>
      </c>
      <c r="H139">
        <v>8.4202682563338294E-2</v>
      </c>
      <c r="I139">
        <v>8.4595090632733794E-2</v>
      </c>
    </row>
    <row r="140" spans="1:9">
      <c r="A140" t="s">
        <v>2251</v>
      </c>
      <c r="B140">
        <v>2022</v>
      </c>
      <c r="C140" t="s">
        <v>220</v>
      </c>
      <c r="D140" t="s">
        <v>178</v>
      </c>
      <c r="E140" t="s">
        <v>2135</v>
      </c>
      <c r="F140">
        <v>16</v>
      </c>
      <c r="G140">
        <v>32904.609916071102</v>
      </c>
      <c r="H140">
        <v>5.9612518628912098E-3</v>
      </c>
      <c r="I140">
        <v>6.3451220206345799E-3</v>
      </c>
    </row>
    <row r="141" spans="1:9">
      <c r="A141" t="s">
        <v>2252</v>
      </c>
      <c r="B141">
        <v>2022</v>
      </c>
      <c r="C141" t="s">
        <v>220</v>
      </c>
      <c r="D141" t="s">
        <v>178</v>
      </c>
      <c r="E141" t="s">
        <v>2137</v>
      </c>
      <c r="F141">
        <v>26</v>
      </c>
      <c r="G141">
        <v>54175.806153771598</v>
      </c>
      <c r="H141">
        <v>9.6870342771982094E-3</v>
      </c>
      <c r="I141">
        <v>1.0446928302408899E-2</v>
      </c>
    </row>
    <row r="142" spans="1:9">
      <c r="A142" t="s">
        <v>2253</v>
      </c>
      <c r="B142">
        <v>2022</v>
      </c>
      <c r="C142" t="s">
        <v>220</v>
      </c>
      <c r="D142" t="s">
        <v>178</v>
      </c>
      <c r="E142" t="s">
        <v>2139</v>
      </c>
      <c r="F142">
        <v>10</v>
      </c>
      <c r="G142">
        <v>18289.754417251301</v>
      </c>
      <c r="H142">
        <v>3.7257824143070001E-3</v>
      </c>
      <c r="I142">
        <v>3.52688343064717E-3</v>
      </c>
    </row>
    <row r="143" spans="1:9">
      <c r="A143" t="s">
        <v>2254</v>
      </c>
      <c r="B143">
        <v>2022</v>
      </c>
      <c r="C143" t="s">
        <v>220</v>
      </c>
      <c r="D143" t="s">
        <v>178</v>
      </c>
      <c r="E143" t="s">
        <v>2141</v>
      </c>
      <c r="F143">
        <v>23</v>
      </c>
      <c r="G143">
        <v>50796.0855112633</v>
      </c>
      <c r="H143">
        <v>8.5692995529061105E-3</v>
      </c>
      <c r="I143">
        <v>9.7952038198190206E-3</v>
      </c>
    </row>
    <row r="144" spans="1:9">
      <c r="A144" t="s">
        <v>236</v>
      </c>
      <c r="B144">
        <v>2022</v>
      </c>
      <c r="C144" t="s">
        <v>220</v>
      </c>
      <c r="D144" t="s">
        <v>178</v>
      </c>
      <c r="E144" t="s">
        <v>183</v>
      </c>
      <c r="F144">
        <v>6</v>
      </c>
      <c r="G144">
        <v>11343.8847474411</v>
      </c>
      <c r="H144">
        <v>2.2354694485842001E-3</v>
      </c>
      <c r="I144">
        <v>2.1874847656338302E-3</v>
      </c>
    </row>
    <row r="145" spans="1:9">
      <c r="A145" t="s">
        <v>2255</v>
      </c>
      <c r="B145">
        <v>2022</v>
      </c>
      <c r="C145" t="s">
        <v>220</v>
      </c>
      <c r="D145" t="s">
        <v>178</v>
      </c>
      <c r="E145" t="s">
        <v>2143</v>
      </c>
      <c r="F145">
        <v>19</v>
      </c>
      <c r="G145">
        <v>31787.451943557899</v>
      </c>
      <c r="H145">
        <v>7.0789865871833096E-3</v>
      </c>
      <c r="I145">
        <v>6.1296961678437003E-3</v>
      </c>
    </row>
    <row r="146" spans="1:9">
      <c r="A146" t="s">
        <v>2256</v>
      </c>
      <c r="B146">
        <v>2022</v>
      </c>
      <c r="C146" t="s">
        <v>220</v>
      </c>
      <c r="D146" t="s">
        <v>187</v>
      </c>
      <c r="E146" t="s">
        <v>2129</v>
      </c>
      <c r="F146">
        <v>17634</v>
      </c>
      <c r="G146">
        <v>19743310.821876101</v>
      </c>
      <c r="H146">
        <v>0.73825671941723203</v>
      </c>
      <c r="I146">
        <v>0.72199809495689204</v>
      </c>
    </row>
    <row r="147" spans="1:9">
      <c r="A147" t="s">
        <v>2257</v>
      </c>
      <c r="B147">
        <v>2022</v>
      </c>
      <c r="C147" t="s">
        <v>220</v>
      </c>
      <c r="D147" t="s">
        <v>187</v>
      </c>
      <c r="E147" t="s">
        <v>2131</v>
      </c>
      <c r="F147">
        <v>3384</v>
      </c>
      <c r="G147">
        <v>3958120.55218352</v>
      </c>
      <c r="H147">
        <v>0.14167294649585499</v>
      </c>
      <c r="I147">
        <v>0.14474550515204099</v>
      </c>
    </row>
    <row r="148" spans="1:9">
      <c r="A148" t="s">
        <v>2258</v>
      </c>
      <c r="B148">
        <v>2022</v>
      </c>
      <c r="C148" t="s">
        <v>220</v>
      </c>
      <c r="D148" t="s">
        <v>187</v>
      </c>
      <c r="E148" t="s">
        <v>2133</v>
      </c>
      <c r="F148">
        <v>1647</v>
      </c>
      <c r="G148">
        <v>2049966.4800884901</v>
      </c>
      <c r="H148">
        <v>6.8952524491333794E-2</v>
      </c>
      <c r="I148">
        <v>7.4965739368769602E-2</v>
      </c>
    </row>
    <row r="149" spans="1:9">
      <c r="A149" t="s">
        <v>2259</v>
      </c>
      <c r="B149">
        <v>2022</v>
      </c>
      <c r="C149" t="s">
        <v>220</v>
      </c>
      <c r="D149" t="s">
        <v>187</v>
      </c>
      <c r="E149" t="s">
        <v>2135</v>
      </c>
      <c r="F149">
        <v>179</v>
      </c>
      <c r="G149">
        <v>217366.501297382</v>
      </c>
      <c r="H149">
        <v>7.49392949845098E-3</v>
      </c>
      <c r="I149">
        <v>7.9489302103405608E-3</v>
      </c>
    </row>
    <row r="150" spans="1:9">
      <c r="A150" t="s">
        <v>2260</v>
      </c>
      <c r="B150">
        <v>2022</v>
      </c>
      <c r="C150" t="s">
        <v>220</v>
      </c>
      <c r="D150" t="s">
        <v>187</v>
      </c>
      <c r="E150" t="s">
        <v>2137</v>
      </c>
      <c r="F150">
        <v>317</v>
      </c>
      <c r="G150">
        <v>427425.45251225302</v>
      </c>
      <c r="H150">
        <v>1.3271372352005401E-2</v>
      </c>
      <c r="I150">
        <v>1.56306287853199E-2</v>
      </c>
    </row>
    <row r="151" spans="1:9">
      <c r="A151" t="s">
        <v>2261</v>
      </c>
      <c r="B151">
        <v>2022</v>
      </c>
      <c r="C151" t="s">
        <v>220</v>
      </c>
      <c r="D151" t="s">
        <v>187</v>
      </c>
      <c r="E151" t="s">
        <v>2139</v>
      </c>
      <c r="F151">
        <v>218</v>
      </c>
      <c r="G151">
        <v>307487.78564508498</v>
      </c>
      <c r="H151">
        <v>9.1266850874989498E-3</v>
      </c>
      <c r="I151">
        <v>1.1244598105211201E-2</v>
      </c>
    </row>
    <row r="152" spans="1:9">
      <c r="A152" t="s">
        <v>2262</v>
      </c>
      <c r="B152">
        <v>2022</v>
      </c>
      <c r="C152" t="s">
        <v>220</v>
      </c>
      <c r="D152" t="s">
        <v>187</v>
      </c>
      <c r="E152" t="s">
        <v>2141</v>
      </c>
      <c r="F152">
        <v>270</v>
      </c>
      <c r="G152">
        <v>380725.33202737098</v>
      </c>
      <c r="H152">
        <v>1.13036925395629E-2</v>
      </c>
      <c r="I152">
        <v>1.39228403435261E-2</v>
      </c>
    </row>
    <row r="153" spans="1:9">
      <c r="A153" t="s">
        <v>238</v>
      </c>
      <c r="B153">
        <v>2022</v>
      </c>
      <c r="C153" t="s">
        <v>220</v>
      </c>
      <c r="D153" t="s">
        <v>187</v>
      </c>
      <c r="E153" t="s">
        <v>179</v>
      </c>
      <c r="F153">
        <v>2</v>
      </c>
      <c r="G153">
        <v>2826.6381537828902</v>
      </c>
      <c r="H153">
        <v>8.3731055848614296E-5</v>
      </c>
      <c r="I153">
        <v>1.0336804098238801E-4</v>
      </c>
    </row>
    <row r="154" spans="1:9">
      <c r="A154" t="s">
        <v>240</v>
      </c>
      <c r="B154">
        <v>2022</v>
      </c>
      <c r="C154" t="s">
        <v>220</v>
      </c>
      <c r="D154" t="s">
        <v>187</v>
      </c>
      <c r="E154" t="s">
        <v>183</v>
      </c>
      <c r="F154">
        <v>32</v>
      </c>
      <c r="G154">
        <v>42185.390352917399</v>
      </c>
      <c r="H154">
        <v>1.33969689357783E-3</v>
      </c>
      <c r="I154">
        <v>1.5426881410422399E-3</v>
      </c>
    </row>
    <row r="155" spans="1:9">
      <c r="A155" t="s">
        <v>2263</v>
      </c>
      <c r="B155">
        <v>2022</v>
      </c>
      <c r="C155" t="s">
        <v>220</v>
      </c>
      <c r="D155" t="s">
        <v>187</v>
      </c>
      <c r="E155" t="s">
        <v>2143</v>
      </c>
      <c r="F155">
        <v>203</v>
      </c>
      <c r="G155">
        <v>215963.045863101</v>
      </c>
      <c r="H155">
        <v>8.4987021686343499E-3</v>
      </c>
      <c r="I155">
        <v>7.89760689587473E-3</v>
      </c>
    </row>
  </sheetData>
  <autoFilter ref="A1:I155" xr:uid="{00000000-0001-0000-0D00-000000000000}"/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1"/>
  </sheetPr>
  <dimension ref="A1:J504"/>
  <sheetViews>
    <sheetView workbookViewId="0">
      <selection activeCell="G1" sqref="G1"/>
    </sheetView>
  </sheetViews>
  <sheetFormatPr defaultColWidth="11.42578125" defaultRowHeight="15"/>
  <sheetData>
    <row r="1" spans="1:10">
      <c r="A1" t="s">
        <v>167</v>
      </c>
      <c r="B1" t="s">
        <v>168</v>
      </c>
      <c r="C1" t="s">
        <v>169</v>
      </c>
      <c r="D1" t="s">
        <v>2264</v>
      </c>
      <c r="E1" t="s">
        <v>170</v>
      </c>
      <c r="F1" t="s">
        <v>2127</v>
      </c>
      <c r="G1" t="s">
        <v>172</v>
      </c>
      <c r="H1" t="s">
        <v>173</v>
      </c>
      <c r="I1" t="s">
        <v>174</v>
      </c>
      <c r="J1" t="s">
        <v>175</v>
      </c>
    </row>
    <row r="2" spans="1:10">
      <c r="A2" t="s">
        <v>2265</v>
      </c>
      <c r="B2">
        <v>2015</v>
      </c>
      <c r="C2" t="s">
        <v>177</v>
      </c>
      <c r="D2">
        <v>-9</v>
      </c>
      <c r="E2" t="s">
        <v>178</v>
      </c>
      <c r="F2" t="s">
        <v>179</v>
      </c>
      <c r="G2">
        <v>1</v>
      </c>
      <c r="H2">
        <v>846.58318144920599</v>
      </c>
      <c r="I2">
        <v>1</v>
      </c>
      <c r="J2">
        <v>1</v>
      </c>
    </row>
    <row r="3" spans="1:10">
      <c r="A3" t="s">
        <v>2266</v>
      </c>
      <c r="B3">
        <v>2015</v>
      </c>
      <c r="C3" t="s">
        <v>177</v>
      </c>
      <c r="D3">
        <v>-9</v>
      </c>
      <c r="E3" t="s">
        <v>187</v>
      </c>
      <c r="F3" t="s">
        <v>179</v>
      </c>
      <c r="G3">
        <v>2</v>
      </c>
      <c r="H3">
        <v>1818.5161245454699</v>
      </c>
      <c r="I3">
        <v>1</v>
      </c>
      <c r="J3">
        <v>1</v>
      </c>
    </row>
    <row r="4" spans="1:10">
      <c r="A4" t="s">
        <v>2267</v>
      </c>
      <c r="B4">
        <v>2015</v>
      </c>
      <c r="C4" t="s">
        <v>177</v>
      </c>
      <c r="D4">
        <v>-8</v>
      </c>
      <c r="E4" t="s">
        <v>178</v>
      </c>
      <c r="F4" t="s">
        <v>2129</v>
      </c>
      <c r="G4">
        <v>2</v>
      </c>
      <c r="H4">
        <v>2461.5658161906899</v>
      </c>
      <c r="I4">
        <v>0.2</v>
      </c>
      <c r="J4">
        <v>0.258897597327509</v>
      </c>
    </row>
    <row r="5" spans="1:10">
      <c r="A5" t="s">
        <v>2268</v>
      </c>
      <c r="B5">
        <v>2015</v>
      </c>
      <c r="C5" t="s">
        <v>177</v>
      </c>
      <c r="D5">
        <v>-8</v>
      </c>
      <c r="E5" t="s">
        <v>178</v>
      </c>
      <c r="F5" t="s">
        <v>2131</v>
      </c>
      <c r="G5">
        <v>2</v>
      </c>
      <c r="H5">
        <v>1623.5339800086499</v>
      </c>
      <c r="I5">
        <v>0.2</v>
      </c>
      <c r="J5">
        <v>0.17075677759218799</v>
      </c>
    </row>
    <row r="6" spans="1:10">
      <c r="A6" t="s">
        <v>2269</v>
      </c>
      <c r="B6">
        <v>2015</v>
      </c>
      <c r="C6" t="s">
        <v>177</v>
      </c>
      <c r="D6">
        <v>-8</v>
      </c>
      <c r="E6" t="s">
        <v>178</v>
      </c>
      <c r="F6" t="s">
        <v>2133</v>
      </c>
      <c r="G6">
        <v>2</v>
      </c>
      <c r="H6">
        <v>1711.4906741851901</v>
      </c>
      <c r="I6">
        <v>0.2</v>
      </c>
      <c r="J6">
        <v>0.18000770910959801</v>
      </c>
    </row>
    <row r="7" spans="1:10">
      <c r="A7" t="s">
        <v>2270</v>
      </c>
      <c r="B7">
        <v>2015</v>
      </c>
      <c r="C7" t="s">
        <v>177</v>
      </c>
      <c r="D7">
        <v>-8</v>
      </c>
      <c r="E7" t="s">
        <v>178</v>
      </c>
      <c r="F7" t="s">
        <v>2139</v>
      </c>
      <c r="G7">
        <v>1</v>
      </c>
      <c r="H7">
        <v>835.58859467713899</v>
      </c>
      <c r="I7">
        <v>0.1</v>
      </c>
      <c r="J7">
        <v>8.7883849415392498E-2</v>
      </c>
    </row>
    <row r="8" spans="1:10">
      <c r="A8" t="s">
        <v>2271</v>
      </c>
      <c r="B8">
        <v>2015</v>
      </c>
      <c r="C8" t="s">
        <v>177</v>
      </c>
      <c r="D8">
        <v>-8</v>
      </c>
      <c r="E8" t="s">
        <v>178</v>
      </c>
      <c r="F8" t="s">
        <v>183</v>
      </c>
      <c r="G8">
        <v>3</v>
      </c>
      <c r="H8">
        <v>2875.6952512719099</v>
      </c>
      <c r="I8">
        <v>0.3</v>
      </c>
      <c r="J8">
        <v>0.30245406655531298</v>
      </c>
    </row>
    <row r="9" spans="1:10">
      <c r="A9" t="s">
        <v>2272</v>
      </c>
      <c r="B9">
        <v>2015</v>
      </c>
      <c r="C9" t="s">
        <v>177</v>
      </c>
      <c r="D9">
        <v>-8</v>
      </c>
      <c r="E9" t="s">
        <v>187</v>
      </c>
      <c r="F9" t="s">
        <v>2129</v>
      </c>
      <c r="G9">
        <v>6</v>
      </c>
      <c r="H9">
        <v>4366.6021681914599</v>
      </c>
      <c r="I9">
        <v>0.13043478260869601</v>
      </c>
      <c r="J9">
        <v>0.11295939307257</v>
      </c>
    </row>
    <row r="10" spans="1:10">
      <c r="A10" t="s">
        <v>2273</v>
      </c>
      <c r="B10">
        <v>2015</v>
      </c>
      <c r="C10" t="s">
        <v>177</v>
      </c>
      <c r="D10">
        <v>-8</v>
      </c>
      <c r="E10" t="s">
        <v>187</v>
      </c>
      <c r="F10" t="s">
        <v>2131</v>
      </c>
      <c r="G10">
        <v>5</v>
      </c>
      <c r="H10">
        <v>5132.2299086643397</v>
      </c>
      <c r="I10">
        <v>0.108695652173913</v>
      </c>
      <c r="J10">
        <v>0.13276537528760601</v>
      </c>
    </row>
    <row r="11" spans="1:10">
      <c r="A11" t="s">
        <v>2274</v>
      </c>
      <c r="B11">
        <v>2015</v>
      </c>
      <c r="C11" t="s">
        <v>177</v>
      </c>
      <c r="D11">
        <v>-8</v>
      </c>
      <c r="E11" t="s">
        <v>187</v>
      </c>
      <c r="F11" t="s">
        <v>2133</v>
      </c>
      <c r="G11">
        <v>10</v>
      </c>
      <c r="H11">
        <v>7805.31639973447</v>
      </c>
      <c r="I11">
        <v>0.217391304347826</v>
      </c>
      <c r="J11">
        <v>0.20191530377464101</v>
      </c>
    </row>
    <row r="12" spans="1:10">
      <c r="A12" t="s">
        <v>2275</v>
      </c>
      <c r="B12">
        <v>2015</v>
      </c>
      <c r="C12" t="s">
        <v>177</v>
      </c>
      <c r="D12">
        <v>-8</v>
      </c>
      <c r="E12" t="s">
        <v>187</v>
      </c>
      <c r="F12" t="s">
        <v>2135</v>
      </c>
      <c r="G12">
        <v>1</v>
      </c>
      <c r="H12">
        <v>1086.5423506867801</v>
      </c>
      <c r="I12">
        <v>2.1739130434782601E-2</v>
      </c>
      <c r="J12">
        <v>2.8107704744729799E-2</v>
      </c>
    </row>
    <row r="13" spans="1:10">
      <c r="A13" t="s">
        <v>2276</v>
      </c>
      <c r="B13">
        <v>2015</v>
      </c>
      <c r="C13" t="s">
        <v>177</v>
      </c>
      <c r="D13">
        <v>-8</v>
      </c>
      <c r="E13" t="s">
        <v>187</v>
      </c>
      <c r="F13" t="s">
        <v>2139</v>
      </c>
      <c r="G13">
        <v>1</v>
      </c>
      <c r="H13">
        <v>670.67547752569101</v>
      </c>
      <c r="I13">
        <v>2.1739130434782601E-2</v>
      </c>
      <c r="J13">
        <v>1.7349667309246902E-2</v>
      </c>
    </row>
    <row r="14" spans="1:10">
      <c r="A14" t="s">
        <v>1054</v>
      </c>
      <c r="B14">
        <v>2015</v>
      </c>
      <c r="C14" t="s">
        <v>177</v>
      </c>
      <c r="D14">
        <v>-8</v>
      </c>
      <c r="E14" t="s">
        <v>187</v>
      </c>
      <c r="F14" t="s">
        <v>183</v>
      </c>
      <c r="G14">
        <v>14</v>
      </c>
      <c r="H14">
        <v>11818.5519184769</v>
      </c>
      <c r="I14">
        <v>0.30434782608695699</v>
      </c>
      <c r="J14">
        <v>0.305733474286425</v>
      </c>
    </row>
    <row r="15" spans="1:10">
      <c r="A15" t="s">
        <v>2277</v>
      </c>
      <c r="B15">
        <v>2015</v>
      </c>
      <c r="C15" t="s">
        <v>177</v>
      </c>
      <c r="D15">
        <v>-8</v>
      </c>
      <c r="E15" t="s">
        <v>187</v>
      </c>
      <c r="F15" t="s">
        <v>2143</v>
      </c>
      <c r="G15">
        <v>9</v>
      </c>
      <c r="H15">
        <v>7776.47014263659</v>
      </c>
      <c r="I15">
        <v>0.19565217391304299</v>
      </c>
      <c r="J15">
        <v>0.201169081524781</v>
      </c>
    </row>
    <row r="16" spans="1:10">
      <c r="A16" t="s">
        <v>2278</v>
      </c>
      <c r="B16">
        <v>2015</v>
      </c>
      <c r="C16" t="s">
        <v>177</v>
      </c>
      <c r="D16">
        <v>1</v>
      </c>
      <c r="E16" t="s">
        <v>178</v>
      </c>
      <c r="F16" t="s">
        <v>2129</v>
      </c>
      <c r="G16">
        <v>110</v>
      </c>
      <c r="H16">
        <v>116472.987401027</v>
      </c>
      <c r="I16">
        <v>0.17944535073409501</v>
      </c>
      <c r="J16">
        <v>0.18660458452722101</v>
      </c>
    </row>
    <row r="17" spans="1:10">
      <c r="A17" t="s">
        <v>2279</v>
      </c>
      <c r="B17">
        <v>2015</v>
      </c>
      <c r="C17" t="s">
        <v>177</v>
      </c>
      <c r="D17">
        <v>1</v>
      </c>
      <c r="E17" t="s">
        <v>178</v>
      </c>
      <c r="F17" t="s">
        <v>2131</v>
      </c>
      <c r="G17">
        <v>146</v>
      </c>
      <c r="H17">
        <v>156630.10477562799</v>
      </c>
      <c r="I17">
        <v>0.23817292006525301</v>
      </c>
      <c r="J17">
        <v>0.25094140949159999</v>
      </c>
    </row>
    <row r="18" spans="1:10">
      <c r="A18" t="s">
        <v>2280</v>
      </c>
      <c r="B18">
        <v>2015</v>
      </c>
      <c r="C18" t="s">
        <v>177</v>
      </c>
      <c r="D18">
        <v>1</v>
      </c>
      <c r="E18" t="s">
        <v>178</v>
      </c>
      <c r="F18" t="s">
        <v>2133</v>
      </c>
      <c r="G18">
        <v>246</v>
      </c>
      <c r="H18">
        <v>241438.68227310001</v>
      </c>
      <c r="I18">
        <v>0.40130505709624797</v>
      </c>
      <c r="J18">
        <v>0.38681556985610699</v>
      </c>
    </row>
    <row r="19" spans="1:10">
      <c r="A19" t="s">
        <v>2281</v>
      </c>
      <c r="B19">
        <v>2015</v>
      </c>
      <c r="C19" t="s">
        <v>177</v>
      </c>
      <c r="D19">
        <v>1</v>
      </c>
      <c r="E19" t="s">
        <v>178</v>
      </c>
      <c r="F19" t="s">
        <v>2135</v>
      </c>
      <c r="G19">
        <v>27</v>
      </c>
      <c r="H19">
        <v>24822.1120690713</v>
      </c>
      <c r="I19">
        <v>4.4045676998368699E-2</v>
      </c>
      <c r="J19">
        <v>3.9768190145145398E-2</v>
      </c>
    </row>
    <row r="20" spans="1:10">
      <c r="A20" t="s">
        <v>2282</v>
      </c>
      <c r="B20">
        <v>2015</v>
      </c>
      <c r="C20" t="s">
        <v>177</v>
      </c>
      <c r="D20">
        <v>1</v>
      </c>
      <c r="E20" t="s">
        <v>178</v>
      </c>
      <c r="F20" t="s">
        <v>2137</v>
      </c>
      <c r="G20">
        <v>10</v>
      </c>
      <c r="H20">
        <v>10128.4576585792</v>
      </c>
      <c r="I20">
        <v>1.6313213703099499E-2</v>
      </c>
      <c r="J20">
        <v>1.6227081278281399E-2</v>
      </c>
    </row>
    <row r="21" spans="1:10">
      <c r="A21" t="s">
        <v>2283</v>
      </c>
      <c r="B21">
        <v>2015</v>
      </c>
      <c r="C21" t="s">
        <v>177</v>
      </c>
      <c r="D21">
        <v>1</v>
      </c>
      <c r="E21" t="s">
        <v>178</v>
      </c>
      <c r="F21" t="s">
        <v>2139</v>
      </c>
      <c r="G21">
        <v>31</v>
      </c>
      <c r="H21">
        <v>30348.724353164002</v>
      </c>
      <c r="I21">
        <v>5.0570962479608503E-2</v>
      </c>
      <c r="J21">
        <v>4.8622528066137399E-2</v>
      </c>
    </row>
    <row r="22" spans="1:10">
      <c r="A22" t="s">
        <v>2284</v>
      </c>
      <c r="B22">
        <v>2015</v>
      </c>
      <c r="C22" t="s">
        <v>177</v>
      </c>
      <c r="D22">
        <v>1</v>
      </c>
      <c r="E22" t="s">
        <v>178</v>
      </c>
      <c r="F22" t="s">
        <v>2141</v>
      </c>
      <c r="G22">
        <v>24</v>
      </c>
      <c r="H22">
        <v>24870.9768991694</v>
      </c>
      <c r="I22">
        <v>3.9151712887438801E-2</v>
      </c>
      <c r="J22">
        <v>3.9846477836754497E-2</v>
      </c>
    </row>
    <row r="23" spans="1:10">
      <c r="A23" t="s">
        <v>2285</v>
      </c>
      <c r="B23">
        <v>2015</v>
      </c>
      <c r="C23" t="s">
        <v>177</v>
      </c>
      <c r="D23">
        <v>1</v>
      </c>
      <c r="E23" t="s">
        <v>178</v>
      </c>
      <c r="F23" t="s">
        <v>2143</v>
      </c>
      <c r="G23">
        <v>19</v>
      </c>
      <c r="H23">
        <v>19457.975345054801</v>
      </c>
      <c r="I23">
        <v>3.0995106035889099E-2</v>
      </c>
      <c r="J23">
        <v>3.1174158798753699E-2</v>
      </c>
    </row>
    <row r="24" spans="1:10">
      <c r="A24" t="s">
        <v>2286</v>
      </c>
      <c r="B24">
        <v>2015</v>
      </c>
      <c r="C24" t="s">
        <v>177</v>
      </c>
      <c r="D24">
        <v>1</v>
      </c>
      <c r="E24" t="s">
        <v>187</v>
      </c>
      <c r="F24" t="s">
        <v>2129</v>
      </c>
      <c r="G24">
        <v>755</v>
      </c>
      <c r="H24">
        <v>620017.84427967796</v>
      </c>
      <c r="I24">
        <v>0.154428308447535</v>
      </c>
      <c r="J24">
        <v>0.15684690450744099</v>
      </c>
    </row>
    <row r="25" spans="1:10">
      <c r="A25" t="s">
        <v>2287</v>
      </c>
      <c r="B25">
        <v>2015</v>
      </c>
      <c r="C25" t="s">
        <v>177</v>
      </c>
      <c r="D25">
        <v>1</v>
      </c>
      <c r="E25" t="s">
        <v>187</v>
      </c>
      <c r="F25" t="s">
        <v>2131</v>
      </c>
      <c r="G25">
        <v>1432</v>
      </c>
      <c r="H25">
        <v>1154178.41008966</v>
      </c>
      <c r="I25">
        <v>0.29290243403559002</v>
      </c>
      <c r="J25">
        <v>0.29197435612873002</v>
      </c>
    </row>
    <row r="26" spans="1:10">
      <c r="A26" t="s">
        <v>2288</v>
      </c>
      <c r="B26">
        <v>2015</v>
      </c>
      <c r="C26" t="s">
        <v>177</v>
      </c>
      <c r="D26">
        <v>1</v>
      </c>
      <c r="E26" t="s">
        <v>187</v>
      </c>
      <c r="F26" t="s">
        <v>2133</v>
      </c>
      <c r="G26">
        <v>1760</v>
      </c>
      <c r="H26">
        <v>1420380.0840805401</v>
      </c>
      <c r="I26">
        <v>0.359991818367764</v>
      </c>
      <c r="J26">
        <v>0.35931581883885</v>
      </c>
    </row>
    <row r="27" spans="1:10">
      <c r="A27" t="s">
        <v>2289</v>
      </c>
      <c r="B27">
        <v>2015</v>
      </c>
      <c r="C27" t="s">
        <v>177</v>
      </c>
      <c r="D27">
        <v>1</v>
      </c>
      <c r="E27" t="s">
        <v>187</v>
      </c>
      <c r="F27" t="s">
        <v>2135</v>
      </c>
      <c r="G27">
        <v>159</v>
      </c>
      <c r="H27">
        <v>123947.55904007</v>
      </c>
      <c r="I27">
        <v>3.2521988136633297E-2</v>
      </c>
      <c r="J27">
        <v>3.1355212008896599E-2</v>
      </c>
    </row>
    <row r="28" spans="1:10">
      <c r="A28" t="s">
        <v>2290</v>
      </c>
      <c r="B28">
        <v>2015</v>
      </c>
      <c r="C28" t="s">
        <v>177</v>
      </c>
      <c r="D28">
        <v>1</v>
      </c>
      <c r="E28" t="s">
        <v>187</v>
      </c>
      <c r="F28" t="s">
        <v>2137</v>
      </c>
      <c r="G28">
        <v>110</v>
      </c>
      <c r="H28">
        <v>89209.453929949494</v>
      </c>
      <c r="I28">
        <v>2.2499488647985299E-2</v>
      </c>
      <c r="J28">
        <v>2.2567458067223201E-2</v>
      </c>
    </row>
    <row r="29" spans="1:10">
      <c r="A29" t="s">
        <v>2291</v>
      </c>
      <c r="B29">
        <v>2015</v>
      </c>
      <c r="C29" t="s">
        <v>177</v>
      </c>
      <c r="D29">
        <v>1</v>
      </c>
      <c r="E29" t="s">
        <v>187</v>
      </c>
      <c r="F29" t="s">
        <v>2139</v>
      </c>
      <c r="G29">
        <v>307</v>
      </c>
      <c r="H29">
        <v>249999.69292090699</v>
      </c>
      <c r="I29">
        <v>6.2794027408467998E-2</v>
      </c>
      <c r="J29">
        <v>6.3242821677189406E-2</v>
      </c>
    </row>
    <row r="30" spans="1:10">
      <c r="A30" t="s">
        <v>2292</v>
      </c>
      <c r="B30">
        <v>2015</v>
      </c>
      <c r="C30" t="s">
        <v>177</v>
      </c>
      <c r="D30">
        <v>1</v>
      </c>
      <c r="E30" t="s">
        <v>187</v>
      </c>
      <c r="F30" t="s">
        <v>2141</v>
      </c>
      <c r="G30">
        <v>261</v>
      </c>
      <c r="H30">
        <v>210882.96636880399</v>
      </c>
      <c r="I30">
        <v>5.3385150337492297E-2</v>
      </c>
      <c r="J30">
        <v>5.3347400874761898E-2</v>
      </c>
    </row>
    <row r="31" spans="1:10">
      <c r="A31" t="s">
        <v>1056</v>
      </c>
      <c r="B31">
        <v>2015</v>
      </c>
      <c r="C31" t="s">
        <v>177</v>
      </c>
      <c r="D31">
        <v>1</v>
      </c>
      <c r="E31" t="s">
        <v>187</v>
      </c>
      <c r="F31" t="s">
        <v>183</v>
      </c>
      <c r="G31">
        <v>3</v>
      </c>
      <c r="H31">
        <v>2989.1933917677302</v>
      </c>
      <c r="I31">
        <v>6.1362241767232595E-4</v>
      </c>
      <c r="J31">
        <v>7.56181027366334E-4</v>
      </c>
    </row>
    <row r="32" spans="1:10">
      <c r="A32" t="s">
        <v>2293</v>
      </c>
      <c r="B32">
        <v>2015</v>
      </c>
      <c r="C32" t="s">
        <v>177</v>
      </c>
      <c r="D32">
        <v>1</v>
      </c>
      <c r="E32" t="s">
        <v>187</v>
      </c>
      <c r="F32" t="s">
        <v>2143</v>
      </c>
      <c r="G32">
        <v>102</v>
      </c>
      <c r="H32">
        <v>81407.743312352293</v>
      </c>
      <c r="I32">
        <v>2.0863162200859101E-2</v>
      </c>
      <c r="J32">
        <v>2.0593846869541299E-2</v>
      </c>
    </row>
    <row r="33" spans="1:10">
      <c r="A33" t="s">
        <v>2294</v>
      </c>
      <c r="B33">
        <v>2015</v>
      </c>
      <c r="C33" t="s">
        <v>177</v>
      </c>
      <c r="D33">
        <v>2</v>
      </c>
      <c r="E33" t="s">
        <v>178</v>
      </c>
      <c r="F33" t="s">
        <v>2129</v>
      </c>
      <c r="G33">
        <v>71</v>
      </c>
      <c r="H33">
        <v>70901.646851559097</v>
      </c>
      <c r="I33">
        <v>0.51079136690647498</v>
      </c>
      <c r="J33">
        <v>0.50471328938901205</v>
      </c>
    </row>
    <row r="34" spans="1:10">
      <c r="A34" t="s">
        <v>2295</v>
      </c>
      <c r="B34">
        <v>2015</v>
      </c>
      <c r="C34" t="s">
        <v>177</v>
      </c>
      <c r="D34">
        <v>2</v>
      </c>
      <c r="E34" t="s">
        <v>178</v>
      </c>
      <c r="F34" t="s">
        <v>2131</v>
      </c>
      <c r="G34">
        <v>36</v>
      </c>
      <c r="H34">
        <v>37761.519079042402</v>
      </c>
      <c r="I34">
        <v>0.25899280575539602</v>
      </c>
      <c r="J34">
        <v>0.26880532897368598</v>
      </c>
    </row>
    <row r="35" spans="1:10">
      <c r="A35" t="s">
        <v>2296</v>
      </c>
      <c r="B35">
        <v>2015</v>
      </c>
      <c r="C35" t="s">
        <v>177</v>
      </c>
      <c r="D35">
        <v>2</v>
      </c>
      <c r="E35" t="s">
        <v>178</v>
      </c>
      <c r="F35" t="s">
        <v>2133</v>
      </c>
      <c r="G35">
        <v>21</v>
      </c>
      <c r="H35">
        <v>20308.2233887613</v>
      </c>
      <c r="I35">
        <v>0.15107913669064699</v>
      </c>
      <c r="J35">
        <v>0.14456406421204601</v>
      </c>
    </row>
    <row r="36" spans="1:10">
      <c r="A36" t="s">
        <v>2297</v>
      </c>
      <c r="B36">
        <v>2015</v>
      </c>
      <c r="C36" t="s">
        <v>177</v>
      </c>
      <c r="D36">
        <v>2</v>
      </c>
      <c r="E36" t="s">
        <v>178</v>
      </c>
      <c r="F36" t="s">
        <v>2135</v>
      </c>
      <c r="G36">
        <v>2</v>
      </c>
      <c r="H36">
        <v>2053.5444848717402</v>
      </c>
      <c r="I36">
        <v>1.4388489208633099E-2</v>
      </c>
      <c r="J36">
        <v>1.4618153990643E-2</v>
      </c>
    </row>
    <row r="37" spans="1:10">
      <c r="A37" t="s">
        <v>2298</v>
      </c>
      <c r="B37">
        <v>2015</v>
      </c>
      <c r="C37" t="s">
        <v>177</v>
      </c>
      <c r="D37">
        <v>2</v>
      </c>
      <c r="E37" t="s">
        <v>178</v>
      </c>
      <c r="F37" t="s">
        <v>2137</v>
      </c>
      <c r="G37">
        <v>3</v>
      </c>
      <c r="H37">
        <v>3029.6194660808501</v>
      </c>
      <c r="I37">
        <v>2.15827338129496E-2</v>
      </c>
      <c r="J37">
        <v>2.1566342591787399E-2</v>
      </c>
    </row>
    <row r="38" spans="1:10">
      <c r="A38" t="s">
        <v>2299</v>
      </c>
      <c r="B38">
        <v>2015</v>
      </c>
      <c r="C38" t="s">
        <v>177</v>
      </c>
      <c r="D38">
        <v>2</v>
      </c>
      <c r="E38" t="s">
        <v>178</v>
      </c>
      <c r="F38" t="s">
        <v>2139</v>
      </c>
      <c r="G38">
        <v>2</v>
      </c>
      <c r="H38">
        <v>2117.0687639992402</v>
      </c>
      <c r="I38">
        <v>1.4388489208633099E-2</v>
      </c>
      <c r="J38">
        <v>1.50703514965998E-2</v>
      </c>
    </row>
    <row r="39" spans="1:10">
      <c r="A39" t="s">
        <v>2300</v>
      </c>
      <c r="B39">
        <v>2015</v>
      </c>
      <c r="C39" t="s">
        <v>177</v>
      </c>
      <c r="D39">
        <v>2</v>
      </c>
      <c r="E39" t="s">
        <v>178</v>
      </c>
      <c r="F39" t="s">
        <v>2141</v>
      </c>
      <c r="G39">
        <v>3</v>
      </c>
      <c r="H39">
        <v>3310.5922391447998</v>
      </c>
      <c r="I39">
        <v>2.15827338129496E-2</v>
      </c>
      <c r="J39">
        <v>2.3566446945057998E-2</v>
      </c>
    </row>
    <row r="40" spans="1:10">
      <c r="A40" t="s">
        <v>2301</v>
      </c>
      <c r="B40">
        <v>2015</v>
      </c>
      <c r="C40" t="s">
        <v>177</v>
      </c>
      <c r="D40">
        <v>2</v>
      </c>
      <c r="E40" t="s">
        <v>178</v>
      </c>
      <c r="F40" t="s">
        <v>2143</v>
      </c>
      <c r="G40">
        <v>1</v>
      </c>
      <c r="H40">
        <v>996.84253400079695</v>
      </c>
      <c r="I40">
        <v>7.1942446043165497E-3</v>
      </c>
      <c r="J40">
        <v>7.0960224011687601E-3</v>
      </c>
    </row>
    <row r="41" spans="1:10">
      <c r="A41" t="s">
        <v>2302</v>
      </c>
      <c r="B41">
        <v>2015</v>
      </c>
      <c r="C41" t="s">
        <v>177</v>
      </c>
      <c r="D41">
        <v>2</v>
      </c>
      <c r="E41" t="s">
        <v>187</v>
      </c>
      <c r="F41" t="s">
        <v>2129</v>
      </c>
      <c r="G41">
        <v>605</v>
      </c>
      <c r="H41">
        <v>475487.27887289098</v>
      </c>
      <c r="I41">
        <v>0.52746294681778505</v>
      </c>
      <c r="J41">
        <v>0.52222261824143701</v>
      </c>
    </row>
    <row r="42" spans="1:10">
      <c r="A42" t="s">
        <v>2303</v>
      </c>
      <c r="B42">
        <v>2015</v>
      </c>
      <c r="C42" t="s">
        <v>177</v>
      </c>
      <c r="D42">
        <v>2</v>
      </c>
      <c r="E42" t="s">
        <v>187</v>
      </c>
      <c r="F42" t="s">
        <v>2131</v>
      </c>
      <c r="G42">
        <v>302</v>
      </c>
      <c r="H42">
        <v>241051.34358366899</v>
      </c>
      <c r="I42">
        <v>0.263295553618134</v>
      </c>
      <c r="J42">
        <v>0.264744125384964</v>
      </c>
    </row>
    <row r="43" spans="1:10">
      <c r="A43" t="s">
        <v>2304</v>
      </c>
      <c r="B43">
        <v>2015</v>
      </c>
      <c r="C43" t="s">
        <v>177</v>
      </c>
      <c r="D43">
        <v>2</v>
      </c>
      <c r="E43" t="s">
        <v>187</v>
      </c>
      <c r="F43" t="s">
        <v>2133</v>
      </c>
      <c r="G43">
        <v>150</v>
      </c>
      <c r="H43">
        <v>121105.00078854999</v>
      </c>
      <c r="I43">
        <v>0.13077593722754999</v>
      </c>
      <c r="J43">
        <v>0.13300833356434499</v>
      </c>
    </row>
    <row r="44" spans="1:10">
      <c r="A44" t="s">
        <v>2305</v>
      </c>
      <c r="B44">
        <v>2015</v>
      </c>
      <c r="C44" t="s">
        <v>177</v>
      </c>
      <c r="D44">
        <v>2</v>
      </c>
      <c r="E44" t="s">
        <v>187</v>
      </c>
      <c r="F44" t="s">
        <v>2135</v>
      </c>
      <c r="G44">
        <v>18</v>
      </c>
      <c r="H44">
        <v>15602.2193078154</v>
      </c>
      <c r="I44">
        <v>1.5693112467306002E-2</v>
      </c>
      <c r="J44">
        <v>1.7135751426659199E-2</v>
      </c>
    </row>
    <row r="45" spans="1:10">
      <c r="A45" t="s">
        <v>2306</v>
      </c>
      <c r="B45">
        <v>2015</v>
      </c>
      <c r="C45" t="s">
        <v>177</v>
      </c>
      <c r="D45">
        <v>2</v>
      </c>
      <c r="E45" t="s">
        <v>187</v>
      </c>
      <c r="F45" t="s">
        <v>2137</v>
      </c>
      <c r="G45">
        <v>28</v>
      </c>
      <c r="H45">
        <v>22667.1484420376</v>
      </c>
      <c r="I45">
        <v>2.4411508282475999E-2</v>
      </c>
      <c r="J45">
        <v>2.4895087909665398E-2</v>
      </c>
    </row>
    <row r="46" spans="1:10">
      <c r="A46" t="s">
        <v>2307</v>
      </c>
      <c r="B46">
        <v>2015</v>
      </c>
      <c r="C46" t="s">
        <v>177</v>
      </c>
      <c r="D46">
        <v>2</v>
      </c>
      <c r="E46" t="s">
        <v>187</v>
      </c>
      <c r="F46" t="s">
        <v>2139</v>
      </c>
      <c r="G46">
        <v>12</v>
      </c>
      <c r="H46">
        <v>9560.1303731887892</v>
      </c>
      <c r="I46">
        <v>1.0462074978204E-2</v>
      </c>
      <c r="J46">
        <v>1.04997894497841E-2</v>
      </c>
    </row>
    <row r="47" spans="1:10">
      <c r="A47" t="s">
        <v>2308</v>
      </c>
      <c r="B47">
        <v>2015</v>
      </c>
      <c r="C47" t="s">
        <v>177</v>
      </c>
      <c r="D47">
        <v>2</v>
      </c>
      <c r="E47" t="s">
        <v>187</v>
      </c>
      <c r="F47" t="s">
        <v>2141</v>
      </c>
      <c r="G47">
        <v>7</v>
      </c>
      <c r="H47">
        <v>5105.7875063246101</v>
      </c>
      <c r="I47">
        <v>6.1028770706190102E-3</v>
      </c>
      <c r="J47">
        <v>5.6076320823086299E-3</v>
      </c>
    </row>
    <row r="48" spans="1:10">
      <c r="A48" t="s">
        <v>1059</v>
      </c>
      <c r="B48">
        <v>2015</v>
      </c>
      <c r="C48" t="s">
        <v>177</v>
      </c>
      <c r="D48">
        <v>2</v>
      </c>
      <c r="E48" t="s">
        <v>187</v>
      </c>
      <c r="F48" t="s">
        <v>183</v>
      </c>
      <c r="G48">
        <v>1</v>
      </c>
      <c r="H48">
        <v>951.92648423001299</v>
      </c>
      <c r="I48">
        <v>8.7183958151700101E-4</v>
      </c>
      <c r="J48">
        <v>1.04549072721008E-3</v>
      </c>
    </row>
    <row r="49" spans="1:10">
      <c r="A49" t="s">
        <v>2309</v>
      </c>
      <c r="B49">
        <v>2015</v>
      </c>
      <c r="C49" t="s">
        <v>177</v>
      </c>
      <c r="D49">
        <v>2</v>
      </c>
      <c r="E49" t="s">
        <v>187</v>
      </c>
      <c r="F49" t="s">
        <v>2143</v>
      </c>
      <c r="G49">
        <v>24</v>
      </c>
      <c r="H49">
        <v>18976.0294608882</v>
      </c>
      <c r="I49">
        <v>2.0924149956408001E-2</v>
      </c>
      <c r="J49">
        <v>2.0841171213627298E-2</v>
      </c>
    </row>
    <row r="50" spans="1:10">
      <c r="A50" t="s">
        <v>2310</v>
      </c>
      <c r="B50">
        <v>2015</v>
      </c>
      <c r="C50" t="s">
        <v>177</v>
      </c>
      <c r="D50">
        <v>3</v>
      </c>
      <c r="E50" t="s">
        <v>178</v>
      </c>
      <c r="F50" t="s">
        <v>2129</v>
      </c>
      <c r="G50">
        <v>3144</v>
      </c>
      <c r="H50">
        <v>3113923.5142075601</v>
      </c>
      <c r="I50">
        <v>0.76125907990314801</v>
      </c>
      <c r="J50">
        <v>0.75903581092489103</v>
      </c>
    </row>
    <row r="51" spans="1:10">
      <c r="A51" t="s">
        <v>2311</v>
      </c>
      <c r="B51">
        <v>2015</v>
      </c>
      <c r="C51" t="s">
        <v>177</v>
      </c>
      <c r="D51">
        <v>3</v>
      </c>
      <c r="E51" t="s">
        <v>178</v>
      </c>
      <c r="F51" t="s">
        <v>2131</v>
      </c>
      <c r="G51">
        <v>661</v>
      </c>
      <c r="H51">
        <v>654028.87520622404</v>
      </c>
      <c r="I51">
        <v>0.16004842615012099</v>
      </c>
      <c r="J51">
        <v>0.159423099313595</v>
      </c>
    </row>
    <row r="52" spans="1:10">
      <c r="A52" t="s">
        <v>2312</v>
      </c>
      <c r="B52">
        <v>2015</v>
      </c>
      <c r="C52" t="s">
        <v>177</v>
      </c>
      <c r="D52">
        <v>3</v>
      </c>
      <c r="E52" t="s">
        <v>178</v>
      </c>
      <c r="F52" t="s">
        <v>2133</v>
      </c>
      <c r="G52">
        <v>207</v>
      </c>
      <c r="H52">
        <v>213247.34016876601</v>
      </c>
      <c r="I52">
        <v>5.0121065375302698E-2</v>
      </c>
      <c r="J52">
        <v>5.1980200231015197E-2</v>
      </c>
    </row>
    <row r="53" spans="1:10">
      <c r="A53" t="s">
        <v>2313</v>
      </c>
      <c r="B53">
        <v>2015</v>
      </c>
      <c r="C53" t="s">
        <v>177</v>
      </c>
      <c r="D53">
        <v>3</v>
      </c>
      <c r="E53" t="s">
        <v>178</v>
      </c>
      <c r="F53" t="s">
        <v>2135</v>
      </c>
      <c r="G53">
        <v>2</v>
      </c>
      <c r="H53">
        <v>1633.30694602827</v>
      </c>
      <c r="I53">
        <v>4.8426150121065403E-4</v>
      </c>
      <c r="J53">
        <v>3.9812746093839598E-4</v>
      </c>
    </row>
    <row r="54" spans="1:10">
      <c r="A54" t="s">
        <v>2314</v>
      </c>
      <c r="B54">
        <v>2015</v>
      </c>
      <c r="C54" t="s">
        <v>177</v>
      </c>
      <c r="D54">
        <v>3</v>
      </c>
      <c r="E54" t="s">
        <v>178</v>
      </c>
      <c r="F54" t="s">
        <v>2137</v>
      </c>
      <c r="G54">
        <v>37</v>
      </c>
      <c r="H54">
        <v>36576.546949164003</v>
      </c>
      <c r="I54">
        <v>8.9588377723970897E-3</v>
      </c>
      <c r="J54">
        <v>8.9157324666839996E-3</v>
      </c>
    </row>
    <row r="55" spans="1:10">
      <c r="A55" t="s">
        <v>2315</v>
      </c>
      <c r="B55">
        <v>2015</v>
      </c>
      <c r="C55" t="s">
        <v>177</v>
      </c>
      <c r="D55">
        <v>3</v>
      </c>
      <c r="E55" t="s">
        <v>178</v>
      </c>
      <c r="F55" t="s">
        <v>2139</v>
      </c>
      <c r="G55">
        <v>21</v>
      </c>
      <c r="H55">
        <v>21567.7143845393</v>
      </c>
      <c r="I55">
        <v>5.0847457627118597E-3</v>
      </c>
      <c r="J55">
        <v>5.2572478106711904E-3</v>
      </c>
    </row>
    <row r="56" spans="1:10">
      <c r="A56" t="s">
        <v>2316</v>
      </c>
      <c r="B56">
        <v>2015</v>
      </c>
      <c r="C56" t="s">
        <v>177</v>
      </c>
      <c r="D56">
        <v>3</v>
      </c>
      <c r="E56" t="s">
        <v>178</v>
      </c>
      <c r="F56" t="s">
        <v>2141</v>
      </c>
      <c r="G56">
        <v>27</v>
      </c>
      <c r="H56">
        <v>27035.6888725143</v>
      </c>
      <c r="I56">
        <v>6.5375302663438304E-3</v>
      </c>
      <c r="J56">
        <v>6.5900963635210398E-3</v>
      </c>
    </row>
    <row r="57" spans="1:10">
      <c r="A57" t="s">
        <v>1060</v>
      </c>
      <c r="B57">
        <v>2015</v>
      </c>
      <c r="C57" t="s">
        <v>177</v>
      </c>
      <c r="D57">
        <v>3</v>
      </c>
      <c r="E57" t="s">
        <v>178</v>
      </c>
      <c r="F57" t="s">
        <v>183</v>
      </c>
      <c r="G57">
        <v>3</v>
      </c>
      <c r="H57">
        <v>2802.3980061247898</v>
      </c>
      <c r="I57">
        <v>7.2639225181598101E-4</v>
      </c>
      <c r="J57">
        <v>6.8309977217103897E-4</v>
      </c>
    </row>
    <row r="58" spans="1:10">
      <c r="A58" t="s">
        <v>2317</v>
      </c>
      <c r="B58">
        <v>2015</v>
      </c>
      <c r="C58" t="s">
        <v>177</v>
      </c>
      <c r="D58">
        <v>3</v>
      </c>
      <c r="E58" t="s">
        <v>178</v>
      </c>
      <c r="F58" t="s">
        <v>2143</v>
      </c>
      <c r="G58">
        <v>28</v>
      </c>
      <c r="H58">
        <v>31657.08017904</v>
      </c>
      <c r="I58">
        <v>6.7796610169491497E-3</v>
      </c>
      <c r="J58">
        <v>7.7165856565127797E-3</v>
      </c>
    </row>
    <row r="59" spans="1:10">
      <c r="A59" t="s">
        <v>2318</v>
      </c>
      <c r="B59">
        <v>2015</v>
      </c>
      <c r="C59" t="s">
        <v>177</v>
      </c>
      <c r="D59">
        <v>3</v>
      </c>
      <c r="E59" t="s">
        <v>187</v>
      </c>
      <c r="F59" t="s">
        <v>2129</v>
      </c>
      <c r="G59">
        <v>21651</v>
      </c>
      <c r="H59">
        <v>16794344.969117299</v>
      </c>
      <c r="I59">
        <v>0.79940186087727105</v>
      </c>
      <c r="J59">
        <v>0.79798577316016195</v>
      </c>
    </row>
    <row r="60" spans="1:10">
      <c r="A60" t="s">
        <v>2319</v>
      </c>
      <c r="B60">
        <v>2015</v>
      </c>
      <c r="C60" t="s">
        <v>177</v>
      </c>
      <c r="D60">
        <v>3</v>
      </c>
      <c r="E60" t="s">
        <v>187</v>
      </c>
      <c r="F60" t="s">
        <v>2131</v>
      </c>
      <c r="G60">
        <v>3753</v>
      </c>
      <c r="H60">
        <v>2922441.95091586</v>
      </c>
      <c r="I60">
        <v>0.13856889676561801</v>
      </c>
      <c r="J60">
        <v>0.13886025945076499</v>
      </c>
    </row>
    <row r="61" spans="1:10">
      <c r="A61" t="s">
        <v>2320</v>
      </c>
      <c r="B61">
        <v>2015</v>
      </c>
      <c r="C61" t="s">
        <v>177</v>
      </c>
      <c r="D61">
        <v>3</v>
      </c>
      <c r="E61" t="s">
        <v>187</v>
      </c>
      <c r="F61" t="s">
        <v>2133</v>
      </c>
      <c r="G61">
        <v>886</v>
      </c>
      <c r="H61">
        <v>700293.37200093805</v>
      </c>
      <c r="I61">
        <v>3.2713040909762202E-2</v>
      </c>
      <c r="J61">
        <v>3.3274542646510703E-2</v>
      </c>
    </row>
    <row r="62" spans="1:10">
      <c r="A62" t="s">
        <v>2321</v>
      </c>
      <c r="B62">
        <v>2015</v>
      </c>
      <c r="C62" t="s">
        <v>177</v>
      </c>
      <c r="D62">
        <v>3</v>
      </c>
      <c r="E62" t="s">
        <v>187</v>
      </c>
      <c r="F62" t="s">
        <v>2135</v>
      </c>
      <c r="G62">
        <v>58</v>
      </c>
      <c r="H62">
        <v>47591.516501984297</v>
      </c>
      <c r="I62">
        <v>2.1414857480431299E-3</v>
      </c>
      <c r="J62">
        <v>2.2613179115670299E-3</v>
      </c>
    </row>
    <row r="63" spans="1:10">
      <c r="A63" t="s">
        <v>2322</v>
      </c>
      <c r="B63">
        <v>2015</v>
      </c>
      <c r="C63" t="s">
        <v>177</v>
      </c>
      <c r="D63">
        <v>3</v>
      </c>
      <c r="E63" t="s">
        <v>187</v>
      </c>
      <c r="F63" t="s">
        <v>2137</v>
      </c>
      <c r="G63">
        <v>391</v>
      </c>
      <c r="H63">
        <v>308245.09371104097</v>
      </c>
      <c r="I63">
        <v>1.4436567715256201E-2</v>
      </c>
      <c r="J63">
        <v>1.4646310998145499E-2</v>
      </c>
    </row>
    <row r="64" spans="1:10">
      <c r="A64" t="s">
        <v>2323</v>
      </c>
      <c r="B64">
        <v>2015</v>
      </c>
      <c r="C64" t="s">
        <v>177</v>
      </c>
      <c r="D64">
        <v>3</v>
      </c>
      <c r="E64" t="s">
        <v>187</v>
      </c>
      <c r="F64" t="s">
        <v>2139</v>
      </c>
      <c r="G64">
        <v>86</v>
      </c>
      <c r="H64">
        <v>72817.568334079697</v>
      </c>
      <c r="I64">
        <v>3.1753064539949802E-3</v>
      </c>
      <c r="J64">
        <v>3.45993747738097E-3</v>
      </c>
    </row>
    <row r="65" spans="1:10">
      <c r="A65" t="s">
        <v>2324</v>
      </c>
      <c r="B65">
        <v>2015</v>
      </c>
      <c r="C65" t="s">
        <v>177</v>
      </c>
      <c r="D65">
        <v>3</v>
      </c>
      <c r="E65" t="s">
        <v>187</v>
      </c>
      <c r="F65" t="s">
        <v>2141</v>
      </c>
      <c r="G65">
        <v>151</v>
      </c>
      <c r="H65">
        <v>118308.115777435</v>
      </c>
      <c r="I65">
        <v>5.5752473785260701E-3</v>
      </c>
      <c r="J65">
        <v>5.6214275348864902E-3</v>
      </c>
    </row>
    <row r="66" spans="1:10">
      <c r="A66" t="s">
        <v>259</v>
      </c>
      <c r="B66">
        <v>2015</v>
      </c>
      <c r="C66" t="s">
        <v>177</v>
      </c>
      <c r="D66">
        <v>3</v>
      </c>
      <c r="E66" t="s">
        <v>187</v>
      </c>
      <c r="F66" t="s">
        <v>183</v>
      </c>
      <c r="G66">
        <v>9</v>
      </c>
      <c r="H66">
        <v>6331.7534329844802</v>
      </c>
      <c r="I66">
        <v>3.3229951262738199E-4</v>
      </c>
      <c r="J66">
        <v>3.0085419633637498E-4</v>
      </c>
    </row>
    <row r="67" spans="1:10">
      <c r="A67" t="s">
        <v>2325</v>
      </c>
      <c r="B67">
        <v>2015</v>
      </c>
      <c r="C67" t="s">
        <v>177</v>
      </c>
      <c r="D67">
        <v>3</v>
      </c>
      <c r="E67" t="s">
        <v>187</v>
      </c>
      <c r="F67" t="s">
        <v>2143</v>
      </c>
      <c r="G67">
        <v>99</v>
      </c>
      <c r="H67">
        <v>75545.943484587406</v>
      </c>
      <c r="I67">
        <v>3.6552946389012001E-3</v>
      </c>
      <c r="J67">
        <v>3.5895766242457299E-3</v>
      </c>
    </row>
    <row r="68" spans="1:10">
      <c r="A68" t="s">
        <v>2326</v>
      </c>
      <c r="B68">
        <v>2016</v>
      </c>
      <c r="C68" t="s">
        <v>177</v>
      </c>
      <c r="D68">
        <v>-8</v>
      </c>
      <c r="E68" t="s">
        <v>178</v>
      </c>
      <c r="F68" t="s">
        <v>2129</v>
      </c>
      <c r="G68">
        <v>4</v>
      </c>
      <c r="H68">
        <v>4330.0752416004198</v>
      </c>
      <c r="I68">
        <v>0.36363636363636398</v>
      </c>
      <c r="J68">
        <v>0.367355821545158</v>
      </c>
    </row>
    <row r="69" spans="1:10">
      <c r="A69" t="s">
        <v>2327</v>
      </c>
      <c r="B69">
        <v>2016</v>
      </c>
      <c r="C69" t="s">
        <v>177</v>
      </c>
      <c r="D69">
        <v>-8</v>
      </c>
      <c r="E69" t="s">
        <v>178</v>
      </c>
      <c r="F69" t="s">
        <v>2131</v>
      </c>
      <c r="G69">
        <v>1</v>
      </c>
      <c r="H69">
        <v>935.01920945696304</v>
      </c>
      <c r="I69">
        <v>9.0909090909090898E-2</v>
      </c>
      <c r="J69">
        <v>7.9325353645266605E-2</v>
      </c>
    </row>
    <row r="70" spans="1:10">
      <c r="A70" t="s">
        <v>1067</v>
      </c>
      <c r="B70">
        <v>2016</v>
      </c>
      <c r="C70" t="s">
        <v>177</v>
      </c>
      <c r="D70">
        <v>-8</v>
      </c>
      <c r="E70" t="s">
        <v>178</v>
      </c>
      <c r="F70" t="s">
        <v>183</v>
      </c>
      <c r="G70">
        <v>6</v>
      </c>
      <c r="H70">
        <v>6522.0475721380799</v>
      </c>
      <c r="I70">
        <v>0.54545454545454497</v>
      </c>
      <c r="J70">
        <v>0.55331882480957595</v>
      </c>
    </row>
    <row r="71" spans="1:10">
      <c r="A71" t="s">
        <v>2328</v>
      </c>
      <c r="B71">
        <v>2016</v>
      </c>
      <c r="C71" t="s">
        <v>177</v>
      </c>
      <c r="D71">
        <v>-8</v>
      </c>
      <c r="E71" t="s">
        <v>187</v>
      </c>
      <c r="F71" t="s">
        <v>2129</v>
      </c>
      <c r="G71">
        <v>21</v>
      </c>
      <c r="H71">
        <v>19012.240051750901</v>
      </c>
      <c r="I71">
        <v>0.36206896551724099</v>
      </c>
      <c r="J71">
        <v>0.36761056780032098</v>
      </c>
    </row>
    <row r="72" spans="1:10">
      <c r="A72" t="s">
        <v>2329</v>
      </c>
      <c r="B72">
        <v>2016</v>
      </c>
      <c r="C72" t="s">
        <v>177</v>
      </c>
      <c r="D72">
        <v>-8</v>
      </c>
      <c r="E72" t="s">
        <v>187</v>
      </c>
      <c r="F72" t="s">
        <v>2131</v>
      </c>
      <c r="G72">
        <v>5</v>
      </c>
      <c r="H72">
        <v>4867.8682258106301</v>
      </c>
      <c r="I72">
        <v>8.6206896551724102E-2</v>
      </c>
      <c r="J72">
        <v>9.4122512528584598E-2</v>
      </c>
    </row>
    <row r="73" spans="1:10">
      <c r="A73" t="s">
        <v>2330</v>
      </c>
      <c r="B73">
        <v>2016</v>
      </c>
      <c r="C73" t="s">
        <v>177</v>
      </c>
      <c r="D73">
        <v>-8</v>
      </c>
      <c r="E73" t="s">
        <v>187</v>
      </c>
      <c r="F73" t="s">
        <v>2133</v>
      </c>
      <c r="G73">
        <v>10</v>
      </c>
      <c r="H73">
        <v>7926.4848339640603</v>
      </c>
      <c r="I73">
        <v>0.17241379310344801</v>
      </c>
      <c r="J73">
        <v>0.15326229747482101</v>
      </c>
    </row>
    <row r="74" spans="1:10">
      <c r="A74" t="s">
        <v>2331</v>
      </c>
      <c r="B74">
        <v>2016</v>
      </c>
      <c r="C74" t="s">
        <v>177</v>
      </c>
      <c r="D74">
        <v>-8</v>
      </c>
      <c r="E74" t="s">
        <v>187</v>
      </c>
      <c r="F74" t="s">
        <v>2137</v>
      </c>
      <c r="G74">
        <v>3</v>
      </c>
      <c r="H74">
        <v>2819.5638909386398</v>
      </c>
      <c r="I74">
        <v>5.1724137931034503E-2</v>
      </c>
      <c r="J74">
        <v>5.4517588673186401E-2</v>
      </c>
    </row>
    <row r="75" spans="1:10">
      <c r="A75" t="s">
        <v>348</v>
      </c>
      <c r="B75">
        <v>2016</v>
      </c>
      <c r="C75" t="s">
        <v>177</v>
      </c>
      <c r="D75">
        <v>-8</v>
      </c>
      <c r="E75" t="s">
        <v>187</v>
      </c>
      <c r="F75" t="s">
        <v>183</v>
      </c>
      <c r="G75">
        <v>15</v>
      </c>
      <c r="H75">
        <v>12952.882756454001</v>
      </c>
      <c r="I75">
        <v>0.25862068965517199</v>
      </c>
      <c r="J75">
        <v>0.25045005595290198</v>
      </c>
    </row>
    <row r="76" spans="1:10">
      <c r="A76" t="s">
        <v>2332</v>
      </c>
      <c r="B76">
        <v>2016</v>
      </c>
      <c r="C76" t="s">
        <v>177</v>
      </c>
      <c r="D76">
        <v>-8</v>
      </c>
      <c r="E76" t="s">
        <v>187</v>
      </c>
      <c r="F76" t="s">
        <v>2143</v>
      </c>
      <c r="G76">
        <v>4</v>
      </c>
      <c r="H76">
        <v>4139.3865244034496</v>
      </c>
      <c r="I76">
        <v>6.8965517241379296E-2</v>
      </c>
      <c r="J76">
        <v>8.0036977570184395E-2</v>
      </c>
    </row>
    <row r="77" spans="1:10">
      <c r="A77" t="s">
        <v>2333</v>
      </c>
      <c r="B77">
        <v>2016</v>
      </c>
      <c r="C77" t="s">
        <v>177</v>
      </c>
      <c r="D77">
        <v>1</v>
      </c>
      <c r="E77" t="s">
        <v>178</v>
      </c>
      <c r="F77" t="s">
        <v>2129</v>
      </c>
      <c r="G77">
        <v>72</v>
      </c>
      <c r="H77">
        <v>82725.471840267797</v>
      </c>
      <c r="I77">
        <v>0.15094339622641501</v>
      </c>
      <c r="J77">
        <v>0.15176428510922699</v>
      </c>
    </row>
    <row r="78" spans="1:10">
      <c r="A78" t="s">
        <v>2334</v>
      </c>
      <c r="B78">
        <v>2016</v>
      </c>
      <c r="C78" t="s">
        <v>177</v>
      </c>
      <c r="D78">
        <v>1</v>
      </c>
      <c r="E78" t="s">
        <v>178</v>
      </c>
      <c r="F78" t="s">
        <v>2131</v>
      </c>
      <c r="G78">
        <v>124</v>
      </c>
      <c r="H78">
        <v>137065.607432947</v>
      </c>
      <c r="I78">
        <v>0.25995807127882598</v>
      </c>
      <c r="J78">
        <v>0.25145415870565802</v>
      </c>
    </row>
    <row r="79" spans="1:10">
      <c r="A79" t="s">
        <v>2335</v>
      </c>
      <c r="B79">
        <v>2016</v>
      </c>
      <c r="C79" t="s">
        <v>177</v>
      </c>
      <c r="D79">
        <v>1</v>
      </c>
      <c r="E79" t="s">
        <v>178</v>
      </c>
      <c r="F79" t="s">
        <v>2133</v>
      </c>
      <c r="G79">
        <v>194</v>
      </c>
      <c r="H79">
        <v>220455.468780072</v>
      </c>
      <c r="I79">
        <v>0.40670859538784099</v>
      </c>
      <c r="J79">
        <v>0.40443730175910803</v>
      </c>
    </row>
    <row r="80" spans="1:10">
      <c r="A80" t="s">
        <v>2336</v>
      </c>
      <c r="B80">
        <v>2016</v>
      </c>
      <c r="C80" t="s">
        <v>177</v>
      </c>
      <c r="D80">
        <v>1</v>
      </c>
      <c r="E80" t="s">
        <v>178</v>
      </c>
      <c r="F80" t="s">
        <v>2135</v>
      </c>
      <c r="G80">
        <v>20</v>
      </c>
      <c r="H80">
        <v>23189.502478713199</v>
      </c>
      <c r="I80">
        <v>4.1928721174004202E-2</v>
      </c>
      <c r="J80">
        <v>4.2542377667134097E-2</v>
      </c>
    </row>
    <row r="81" spans="1:10">
      <c r="A81" t="s">
        <v>2337</v>
      </c>
      <c r="B81">
        <v>2016</v>
      </c>
      <c r="C81" t="s">
        <v>177</v>
      </c>
      <c r="D81">
        <v>1</v>
      </c>
      <c r="E81" t="s">
        <v>178</v>
      </c>
      <c r="F81" t="s">
        <v>2137</v>
      </c>
      <c r="G81">
        <v>13</v>
      </c>
      <c r="H81">
        <v>15937.6525332129</v>
      </c>
      <c r="I81">
        <v>2.7253668763102701E-2</v>
      </c>
      <c r="J81">
        <v>2.9238472615697401E-2</v>
      </c>
    </row>
    <row r="82" spans="1:10">
      <c r="A82" t="s">
        <v>2338</v>
      </c>
      <c r="B82">
        <v>2016</v>
      </c>
      <c r="C82" t="s">
        <v>177</v>
      </c>
      <c r="D82">
        <v>1</v>
      </c>
      <c r="E82" t="s">
        <v>178</v>
      </c>
      <c r="F82" t="s">
        <v>2139</v>
      </c>
      <c r="G82">
        <v>20</v>
      </c>
      <c r="H82">
        <v>24873.563139916201</v>
      </c>
      <c r="I82">
        <v>4.1928721174004202E-2</v>
      </c>
      <c r="J82">
        <v>4.56318766647529E-2</v>
      </c>
    </row>
    <row r="83" spans="1:10">
      <c r="A83" t="s">
        <v>2339</v>
      </c>
      <c r="B83">
        <v>2016</v>
      </c>
      <c r="C83" t="s">
        <v>177</v>
      </c>
      <c r="D83">
        <v>1</v>
      </c>
      <c r="E83" t="s">
        <v>178</v>
      </c>
      <c r="F83" t="s">
        <v>2141</v>
      </c>
      <c r="G83">
        <v>19</v>
      </c>
      <c r="H83">
        <v>22903.481513406001</v>
      </c>
      <c r="I83">
        <v>3.9832285115303998E-2</v>
      </c>
      <c r="J83">
        <v>4.2017656969137999E-2</v>
      </c>
    </row>
    <row r="84" spans="1:10">
      <c r="A84" t="s">
        <v>2340</v>
      </c>
      <c r="B84">
        <v>2016</v>
      </c>
      <c r="C84" t="s">
        <v>177</v>
      </c>
      <c r="D84">
        <v>1</v>
      </c>
      <c r="E84" t="s">
        <v>178</v>
      </c>
      <c r="F84" t="s">
        <v>2143</v>
      </c>
      <c r="G84">
        <v>15</v>
      </c>
      <c r="H84">
        <v>17941.081895588501</v>
      </c>
      <c r="I84">
        <v>3.1446540880503103E-2</v>
      </c>
      <c r="J84">
        <v>3.2913870509285001E-2</v>
      </c>
    </row>
    <row r="85" spans="1:10">
      <c r="A85" t="s">
        <v>2341</v>
      </c>
      <c r="B85">
        <v>2016</v>
      </c>
      <c r="C85" t="s">
        <v>177</v>
      </c>
      <c r="D85">
        <v>1</v>
      </c>
      <c r="E85" t="s">
        <v>187</v>
      </c>
      <c r="F85" t="s">
        <v>2129</v>
      </c>
      <c r="G85">
        <v>751</v>
      </c>
      <c r="H85">
        <v>691081.27471282205</v>
      </c>
      <c r="I85">
        <v>0.17236630709203599</v>
      </c>
      <c r="J85">
        <v>0.174361351086675</v>
      </c>
    </row>
    <row r="86" spans="1:10">
      <c r="A86" t="s">
        <v>2342</v>
      </c>
      <c r="B86">
        <v>2016</v>
      </c>
      <c r="C86" t="s">
        <v>177</v>
      </c>
      <c r="D86">
        <v>1</v>
      </c>
      <c r="E86" t="s">
        <v>187</v>
      </c>
      <c r="F86" t="s">
        <v>2131</v>
      </c>
      <c r="G86">
        <v>1289</v>
      </c>
      <c r="H86">
        <v>1181919.4117645801</v>
      </c>
      <c r="I86">
        <v>0.29584576543493202</v>
      </c>
      <c r="J86">
        <v>0.29820091073438099</v>
      </c>
    </row>
    <row r="87" spans="1:10">
      <c r="A87" t="s">
        <v>2343</v>
      </c>
      <c r="B87">
        <v>2016</v>
      </c>
      <c r="C87" t="s">
        <v>177</v>
      </c>
      <c r="D87">
        <v>1</v>
      </c>
      <c r="E87" t="s">
        <v>187</v>
      </c>
      <c r="F87" t="s">
        <v>2133</v>
      </c>
      <c r="G87">
        <v>1481</v>
      </c>
      <c r="H87">
        <v>1338797.12835068</v>
      </c>
      <c r="I87">
        <v>0.33991278402570602</v>
      </c>
      <c r="J87">
        <v>0.33778150945732099</v>
      </c>
    </row>
    <row r="88" spans="1:10">
      <c r="A88" t="s">
        <v>2344</v>
      </c>
      <c r="B88">
        <v>2016</v>
      </c>
      <c r="C88" t="s">
        <v>177</v>
      </c>
      <c r="D88">
        <v>1</v>
      </c>
      <c r="E88" t="s">
        <v>187</v>
      </c>
      <c r="F88" t="s">
        <v>2135</v>
      </c>
      <c r="G88">
        <v>154</v>
      </c>
      <c r="H88">
        <v>135243.445678169</v>
      </c>
      <c r="I88">
        <v>3.5345421161349602E-2</v>
      </c>
      <c r="J88">
        <v>3.4122223791784999E-2</v>
      </c>
    </row>
    <row r="89" spans="1:10">
      <c r="A89" t="s">
        <v>2345</v>
      </c>
      <c r="B89">
        <v>2016</v>
      </c>
      <c r="C89" t="s">
        <v>177</v>
      </c>
      <c r="D89">
        <v>1</v>
      </c>
      <c r="E89" t="s">
        <v>187</v>
      </c>
      <c r="F89" t="s">
        <v>2137</v>
      </c>
      <c r="G89">
        <v>116</v>
      </c>
      <c r="H89">
        <v>109764.20053966</v>
      </c>
      <c r="I89">
        <v>2.6623823731925601E-2</v>
      </c>
      <c r="J89">
        <v>2.7693753263676499E-2</v>
      </c>
    </row>
    <row r="90" spans="1:10">
      <c r="A90" t="s">
        <v>2346</v>
      </c>
      <c r="B90">
        <v>2016</v>
      </c>
      <c r="C90" t="s">
        <v>177</v>
      </c>
      <c r="D90">
        <v>1</v>
      </c>
      <c r="E90" t="s">
        <v>187</v>
      </c>
      <c r="F90" t="s">
        <v>2139</v>
      </c>
      <c r="G90">
        <v>244</v>
      </c>
      <c r="H90">
        <v>217878.937330538</v>
      </c>
      <c r="I90">
        <v>5.6001836125774598E-2</v>
      </c>
      <c r="J90">
        <v>5.4971343134811897E-2</v>
      </c>
    </row>
    <row r="91" spans="1:10">
      <c r="A91" t="s">
        <v>2347</v>
      </c>
      <c r="B91">
        <v>2016</v>
      </c>
      <c r="C91" t="s">
        <v>177</v>
      </c>
      <c r="D91">
        <v>1</v>
      </c>
      <c r="E91" t="s">
        <v>187</v>
      </c>
      <c r="F91" t="s">
        <v>2141</v>
      </c>
      <c r="G91">
        <v>230</v>
      </c>
      <c r="H91">
        <v>204592.63894217901</v>
      </c>
      <c r="I91">
        <v>5.2788616020197403E-2</v>
      </c>
      <c r="J91">
        <v>5.1619180339057297E-2</v>
      </c>
    </row>
    <row r="92" spans="1:10">
      <c r="A92" t="s">
        <v>352</v>
      </c>
      <c r="B92">
        <v>2016</v>
      </c>
      <c r="C92" t="s">
        <v>177</v>
      </c>
      <c r="D92">
        <v>1</v>
      </c>
      <c r="E92" t="s">
        <v>187</v>
      </c>
      <c r="F92" t="s">
        <v>183</v>
      </c>
      <c r="G92">
        <v>2</v>
      </c>
      <c r="H92">
        <v>1516.0974960201099</v>
      </c>
      <c r="I92">
        <v>4.5903144365388998E-4</v>
      </c>
      <c r="J92">
        <v>3.8251478872009897E-4</v>
      </c>
    </row>
    <row r="93" spans="1:10">
      <c r="A93" t="s">
        <v>2348</v>
      </c>
      <c r="B93">
        <v>2016</v>
      </c>
      <c r="C93" t="s">
        <v>177</v>
      </c>
      <c r="D93">
        <v>1</v>
      </c>
      <c r="E93" t="s">
        <v>187</v>
      </c>
      <c r="F93" t="s">
        <v>2143</v>
      </c>
      <c r="G93">
        <v>90</v>
      </c>
      <c r="H93">
        <v>82707.207467533604</v>
      </c>
      <c r="I93">
        <v>2.06564149644251E-2</v>
      </c>
      <c r="J93">
        <v>2.0867213403572098E-2</v>
      </c>
    </row>
    <row r="94" spans="1:10">
      <c r="A94" t="s">
        <v>2349</v>
      </c>
      <c r="B94">
        <v>2016</v>
      </c>
      <c r="C94" t="s">
        <v>177</v>
      </c>
      <c r="D94">
        <v>2</v>
      </c>
      <c r="E94" t="s">
        <v>178</v>
      </c>
      <c r="F94" t="s">
        <v>2129</v>
      </c>
      <c r="G94">
        <v>65</v>
      </c>
      <c r="H94">
        <v>72969.976494410905</v>
      </c>
      <c r="I94">
        <v>0.48507462686567199</v>
      </c>
      <c r="J94">
        <v>0.48676814086603898</v>
      </c>
    </row>
    <row r="95" spans="1:10">
      <c r="A95" t="s">
        <v>2350</v>
      </c>
      <c r="B95">
        <v>2016</v>
      </c>
      <c r="C95" t="s">
        <v>177</v>
      </c>
      <c r="D95">
        <v>2</v>
      </c>
      <c r="E95" t="s">
        <v>178</v>
      </c>
      <c r="F95" t="s">
        <v>2131</v>
      </c>
      <c r="G95">
        <v>36</v>
      </c>
      <c r="H95">
        <v>40445.673183835199</v>
      </c>
      <c r="I95">
        <v>0.26865671641791</v>
      </c>
      <c r="J95">
        <v>0.26980500868434298</v>
      </c>
    </row>
    <row r="96" spans="1:10">
      <c r="A96" t="s">
        <v>2351</v>
      </c>
      <c r="B96">
        <v>2016</v>
      </c>
      <c r="C96" t="s">
        <v>177</v>
      </c>
      <c r="D96">
        <v>2</v>
      </c>
      <c r="E96" t="s">
        <v>178</v>
      </c>
      <c r="F96" t="s">
        <v>2133</v>
      </c>
      <c r="G96">
        <v>23</v>
      </c>
      <c r="H96">
        <v>25502.039700456498</v>
      </c>
      <c r="I96">
        <v>0.171641791044776</v>
      </c>
      <c r="J96">
        <v>0.17011901400617699</v>
      </c>
    </row>
    <row r="97" spans="1:10">
      <c r="A97" t="s">
        <v>2352</v>
      </c>
      <c r="B97">
        <v>2016</v>
      </c>
      <c r="C97" t="s">
        <v>177</v>
      </c>
      <c r="D97">
        <v>2</v>
      </c>
      <c r="E97" t="s">
        <v>178</v>
      </c>
      <c r="F97" t="s">
        <v>2135</v>
      </c>
      <c r="G97">
        <v>3</v>
      </c>
      <c r="H97">
        <v>2916.6442829974399</v>
      </c>
      <c r="I97">
        <v>2.2388059701492501E-2</v>
      </c>
      <c r="J97">
        <v>1.9456351549064398E-2</v>
      </c>
    </row>
    <row r="98" spans="1:10">
      <c r="A98" t="s">
        <v>2353</v>
      </c>
      <c r="B98">
        <v>2016</v>
      </c>
      <c r="C98" t="s">
        <v>177</v>
      </c>
      <c r="D98">
        <v>2</v>
      </c>
      <c r="E98" t="s">
        <v>178</v>
      </c>
      <c r="F98" t="s">
        <v>2137</v>
      </c>
      <c r="G98">
        <v>1</v>
      </c>
      <c r="H98">
        <v>1088.9318365280701</v>
      </c>
      <c r="I98">
        <v>7.4626865671641798E-3</v>
      </c>
      <c r="J98">
        <v>7.2640468184501598E-3</v>
      </c>
    </row>
    <row r="99" spans="1:10">
      <c r="A99" t="s">
        <v>2354</v>
      </c>
      <c r="B99">
        <v>2016</v>
      </c>
      <c r="C99" t="s">
        <v>177</v>
      </c>
      <c r="D99">
        <v>2</v>
      </c>
      <c r="E99" t="s">
        <v>178</v>
      </c>
      <c r="F99" t="s">
        <v>2139</v>
      </c>
      <c r="G99">
        <v>2</v>
      </c>
      <c r="H99">
        <v>2648.5797908486002</v>
      </c>
      <c r="I99">
        <v>1.49253731343284E-2</v>
      </c>
      <c r="J99">
        <v>1.7668146855240999E-2</v>
      </c>
    </row>
    <row r="100" spans="1:10">
      <c r="A100" t="s">
        <v>2355</v>
      </c>
      <c r="B100">
        <v>2016</v>
      </c>
      <c r="C100" t="s">
        <v>177</v>
      </c>
      <c r="D100">
        <v>2</v>
      </c>
      <c r="E100" t="s">
        <v>178</v>
      </c>
      <c r="F100" t="s">
        <v>2141</v>
      </c>
      <c r="G100">
        <v>2</v>
      </c>
      <c r="H100">
        <v>2095.7769386182099</v>
      </c>
      <c r="I100">
        <v>1.49253731343284E-2</v>
      </c>
      <c r="J100">
        <v>1.3980509424437701E-2</v>
      </c>
    </row>
    <row r="101" spans="1:10">
      <c r="A101" t="s">
        <v>2356</v>
      </c>
      <c r="B101">
        <v>2016</v>
      </c>
      <c r="C101" t="s">
        <v>177</v>
      </c>
      <c r="D101">
        <v>2</v>
      </c>
      <c r="E101" t="s">
        <v>178</v>
      </c>
      <c r="F101" t="s">
        <v>2143</v>
      </c>
      <c r="G101">
        <v>2</v>
      </c>
      <c r="H101">
        <v>2239.42872388458</v>
      </c>
      <c r="I101">
        <v>1.49253731343284E-2</v>
      </c>
      <c r="J101">
        <v>1.4938781796247301E-2</v>
      </c>
    </row>
    <row r="102" spans="1:10">
      <c r="A102" t="s">
        <v>2357</v>
      </c>
      <c r="B102">
        <v>2016</v>
      </c>
      <c r="C102" t="s">
        <v>177</v>
      </c>
      <c r="D102">
        <v>2</v>
      </c>
      <c r="E102" t="s">
        <v>187</v>
      </c>
      <c r="F102" t="s">
        <v>2129</v>
      </c>
      <c r="G102">
        <v>566</v>
      </c>
      <c r="H102">
        <v>508796.02880337002</v>
      </c>
      <c r="I102">
        <v>0.54370797310278596</v>
      </c>
      <c r="J102">
        <v>0.54459229612112703</v>
      </c>
    </row>
    <row r="103" spans="1:10">
      <c r="A103" t="s">
        <v>2358</v>
      </c>
      <c r="B103">
        <v>2016</v>
      </c>
      <c r="C103" t="s">
        <v>177</v>
      </c>
      <c r="D103">
        <v>2</v>
      </c>
      <c r="E103" t="s">
        <v>187</v>
      </c>
      <c r="F103" t="s">
        <v>2131</v>
      </c>
      <c r="G103">
        <v>265</v>
      </c>
      <c r="H103">
        <v>234883.134557685</v>
      </c>
      <c r="I103">
        <v>0.25456292026897198</v>
      </c>
      <c r="J103">
        <v>0.25140830180954798</v>
      </c>
    </row>
    <row r="104" spans="1:10">
      <c r="A104" t="s">
        <v>2359</v>
      </c>
      <c r="B104">
        <v>2016</v>
      </c>
      <c r="C104" t="s">
        <v>177</v>
      </c>
      <c r="D104">
        <v>2</v>
      </c>
      <c r="E104" t="s">
        <v>187</v>
      </c>
      <c r="F104" t="s">
        <v>2133</v>
      </c>
      <c r="G104">
        <v>136</v>
      </c>
      <c r="H104">
        <v>118855.75282699701</v>
      </c>
      <c r="I104">
        <v>0.13064361191162299</v>
      </c>
      <c r="J104">
        <v>0.12721783126234701</v>
      </c>
    </row>
    <row r="105" spans="1:10">
      <c r="A105" t="s">
        <v>2360</v>
      </c>
      <c r="B105">
        <v>2016</v>
      </c>
      <c r="C105" t="s">
        <v>177</v>
      </c>
      <c r="D105">
        <v>2</v>
      </c>
      <c r="E105" t="s">
        <v>187</v>
      </c>
      <c r="F105" t="s">
        <v>2135</v>
      </c>
      <c r="G105">
        <v>13</v>
      </c>
      <c r="H105">
        <v>12292.342353623601</v>
      </c>
      <c r="I105">
        <v>1.24879923150817E-2</v>
      </c>
      <c r="J105">
        <v>1.31571682326435E-2</v>
      </c>
    </row>
    <row r="106" spans="1:10">
      <c r="A106" t="s">
        <v>2361</v>
      </c>
      <c r="B106">
        <v>2016</v>
      </c>
      <c r="C106" t="s">
        <v>177</v>
      </c>
      <c r="D106">
        <v>2</v>
      </c>
      <c r="E106" t="s">
        <v>187</v>
      </c>
      <c r="F106" t="s">
        <v>2137</v>
      </c>
      <c r="G106">
        <v>25</v>
      </c>
      <c r="H106">
        <v>26828.005732478701</v>
      </c>
      <c r="I106">
        <v>2.4015369836695499E-2</v>
      </c>
      <c r="J106">
        <v>2.87154860004767E-2</v>
      </c>
    </row>
    <row r="107" spans="1:10">
      <c r="A107" t="s">
        <v>2362</v>
      </c>
      <c r="B107">
        <v>2016</v>
      </c>
      <c r="C107" t="s">
        <v>177</v>
      </c>
      <c r="D107">
        <v>2</v>
      </c>
      <c r="E107" t="s">
        <v>187</v>
      </c>
      <c r="F107" t="s">
        <v>2139</v>
      </c>
      <c r="G107">
        <v>7</v>
      </c>
      <c r="H107">
        <v>6167.5601041415603</v>
      </c>
      <c r="I107">
        <v>6.7243035542747399E-3</v>
      </c>
      <c r="J107">
        <v>6.6014778583846998E-3</v>
      </c>
    </row>
    <row r="108" spans="1:10">
      <c r="A108" t="s">
        <v>2363</v>
      </c>
      <c r="B108">
        <v>2016</v>
      </c>
      <c r="C108" t="s">
        <v>177</v>
      </c>
      <c r="D108">
        <v>2</v>
      </c>
      <c r="E108" t="s">
        <v>187</v>
      </c>
      <c r="F108" t="s">
        <v>2141</v>
      </c>
      <c r="G108">
        <v>11</v>
      </c>
      <c r="H108">
        <v>9380.9318923866704</v>
      </c>
      <c r="I108">
        <v>1.0566762728146E-2</v>
      </c>
      <c r="J108">
        <v>1.00409259306643E-2</v>
      </c>
    </row>
    <row r="109" spans="1:10">
      <c r="A109" t="s">
        <v>357</v>
      </c>
      <c r="B109">
        <v>2016</v>
      </c>
      <c r="C109" t="s">
        <v>177</v>
      </c>
      <c r="D109">
        <v>2</v>
      </c>
      <c r="E109" t="s">
        <v>187</v>
      </c>
      <c r="F109" t="s">
        <v>183</v>
      </c>
      <c r="G109">
        <v>1</v>
      </c>
      <c r="H109">
        <v>1069.4463664872101</v>
      </c>
      <c r="I109">
        <v>9.6061479346781905E-4</v>
      </c>
      <c r="J109">
        <v>1.14468710314708E-3</v>
      </c>
    </row>
    <row r="110" spans="1:10">
      <c r="A110" t="s">
        <v>2364</v>
      </c>
      <c r="B110">
        <v>2016</v>
      </c>
      <c r="C110" t="s">
        <v>177</v>
      </c>
      <c r="D110">
        <v>2</v>
      </c>
      <c r="E110" t="s">
        <v>187</v>
      </c>
      <c r="F110" t="s">
        <v>2143</v>
      </c>
      <c r="G110">
        <v>17</v>
      </c>
      <c r="H110">
        <v>15996.401298257</v>
      </c>
      <c r="I110">
        <v>1.6330451488952898E-2</v>
      </c>
      <c r="J110">
        <v>1.71218256816612E-2</v>
      </c>
    </row>
    <row r="111" spans="1:10">
      <c r="A111" t="s">
        <v>2365</v>
      </c>
      <c r="B111">
        <v>2016</v>
      </c>
      <c r="C111" t="s">
        <v>177</v>
      </c>
      <c r="D111">
        <v>3</v>
      </c>
      <c r="E111" t="s">
        <v>178</v>
      </c>
      <c r="F111" t="s">
        <v>2129</v>
      </c>
      <c r="G111">
        <v>2928</v>
      </c>
      <c r="H111">
        <v>3300893.56950658</v>
      </c>
      <c r="I111">
        <v>0.76349413298565805</v>
      </c>
      <c r="J111">
        <v>0.75788389666969103</v>
      </c>
    </row>
    <row r="112" spans="1:10">
      <c r="A112" t="s">
        <v>2366</v>
      </c>
      <c r="B112">
        <v>2016</v>
      </c>
      <c r="C112" t="s">
        <v>177</v>
      </c>
      <c r="D112">
        <v>3</v>
      </c>
      <c r="E112" t="s">
        <v>178</v>
      </c>
      <c r="F112" t="s">
        <v>2131</v>
      </c>
      <c r="G112">
        <v>583</v>
      </c>
      <c r="H112">
        <v>678062.07856175397</v>
      </c>
      <c r="I112">
        <v>0.152020860495437</v>
      </c>
      <c r="J112">
        <v>0.155682792996306</v>
      </c>
    </row>
    <row r="113" spans="1:10">
      <c r="A113" t="s">
        <v>2367</v>
      </c>
      <c r="B113">
        <v>2016</v>
      </c>
      <c r="C113" t="s">
        <v>177</v>
      </c>
      <c r="D113">
        <v>3</v>
      </c>
      <c r="E113" t="s">
        <v>178</v>
      </c>
      <c r="F113" t="s">
        <v>2133</v>
      </c>
      <c r="G113">
        <v>216</v>
      </c>
      <c r="H113">
        <v>251822.86217716301</v>
      </c>
      <c r="I113">
        <v>5.6323337679269898E-2</v>
      </c>
      <c r="J113">
        <v>5.7818432505799197E-2</v>
      </c>
    </row>
    <row r="114" spans="1:10">
      <c r="A114" t="s">
        <v>2368</v>
      </c>
      <c r="B114">
        <v>2016</v>
      </c>
      <c r="C114" t="s">
        <v>177</v>
      </c>
      <c r="D114">
        <v>3</v>
      </c>
      <c r="E114" t="s">
        <v>178</v>
      </c>
      <c r="F114" t="s">
        <v>2135</v>
      </c>
      <c r="G114">
        <v>8</v>
      </c>
      <c r="H114">
        <v>9364.3007520511492</v>
      </c>
      <c r="I114">
        <v>2.0860495436766601E-3</v>
      </c>
      <c r="J114">
        <v>2.1500398586350999E-3</v>
      </c>
    </row>
    <row r="115" spans="1:10">
      <c r="A115" t="s">
        <v>2369</v>
      </c>
      <c r="B115">
        <v>2016</v>
      </c>
      <c r="C115" t="s">
        <v>177</v>
      </c>
      <c r="D115">
        <v>3</v>
      </c>
      <c r="E115" t="s">
        <v>178</v>
      </c>
      <c r="F115" t="s">
        <v>2137</v>
      </c>
      <c r="G115">
        <v>43</v>
      </c>
      <c r="H115">
        <v>47939.935516972502</v>
      </c>
      <c r="I115">
        <v>1.1212516297262101E-2</v>
      </c>
      <c r="J115">
        <v>1.10069907952615E-2</v>
      </c>
    </row>
    <row r="116" spans="1:10">
      <c r="A116" t="s">
        <v>2370</v>
      </c>
      <c r="B116">
        <v>2016</v>
      </c>
      <c r="C116" t="s">
        <v>177</v>
      </c>
      <c r="D116">
        <v>3</v>
      </c>
      <c r="E116" t="s">
        <v>178</v>
      </c>
      <c r="F116" t="s">
        <v>2139</v>
      </c>
      <c r="G116">
        <v>18</v>
      </c>
      <c r="H116">
        <v>20022.7501767252</v>
      </c>
      <c r="I116">
        <v>4.6936114732724901E-3</v>
      </c>
      <c r="J116">
        <v>4.5972157558077697E-3</v>
      </c>
    </row>
    <row r="117" spans="1:10">
      <c r="A117" t="s">
        <v>2371</v>
      </c>
      <c r="B117">
        <v>2016</v>
      </c>
      <c r="C117" t="s">
        <v>177</v>
      </c>
      <c r="D117">
        <v>3</v>
      </c>
      <c r="E117" t="s">
        <v>178</v>
      </c>
      <c r="F117" t="s">
        <v>2141</v>
      </c>
      <c r="G117">
        <v>16</v>
      </c>
      <c r="H117">
        <v>17122.7797616604</v>
      </c>
      <c r="I117">
        <v>4.1720990873533202E-3</v>
      </c>
      <c r="J117">
        <v>3.9313836615228904E-3</v>
      </c>
    </row>
    <row r="118" spans="1:10">
      <c r="A118" t="s">
        <v>360</v>
      </c>
      <c r="B118">
        <v>2016</v>
      </c>
      <c r="C118" t="s">
        <v>177</v>
      </c>
      <c r="D118">
        <v>3</v>
      </c>
      <c r="E118" t="s">
        <v>178</v>
      </c>
      <c r="F118" t="s">
        <v>183</v>
      </c>
      <c r="G118">
        <v>3</v>
      </c>
      <c r="H118">
        <v>2796.0793917917399</v>
      </c>
      <c r="I118">
        <v>7.8226857887874802E-4</v>
      </c>
      <c r="J118">
        <v>6.41978755214973E-4</v>
      </c>
    </row>
    <row r="119" spans="1:10">
      <c r="A119" t="s">
        <v>2372</v>
      </c>
      <c r="B119">
        <v>2016</v>
      </c>
      <c r="C119" t="s">
        <v>177</v>
      </c>
      <c r="D119">
        <v>3</v>
      </c>
      <c r="E119" t="s">
        <v>178</v>
      </c>
      <c r="F119" t="s">
        <v>2143</v>
      </c>
      <c r="G119">
        <v>20</v>
      </c>
      <c r="H119">
        <v>27383.621566400801</v>
      </c>
      <c r="I119">
        <v>5.21512385919166E-3</v>
      </c>
      <c r="J119">
        <v>6.2872690017613201E-3</v>
      </c>
    </row>
    <row r="120" spans="1:10">
      <c r="A120" t="s">
        <v>2373</v>
      </c>
      <c r="B120">
        <v>2016</v>
      </c>
      <c r="C120" t="s">
        <v>177</v>
      </c>
      <c r="D120">
        <v>3</v>
      </c>
      <c r="E120" t="s">
        <v>187</v>
      </c>
      <c r="F120" t="s">
        <v>2129</v>
      </c>
      <c r="G120">
        <v>19680</v>
      </c>
      <c r="H120">
        <v>17092937.370293401</v>
      </c>
      <c r="I120">
        <v>0.79605209934471299</v>
      </c>
      <c r="J120">
        <v>0.79555670982083204</v>
      </c>
    </row>
    <row r="121" spans="1:10">
      <c r="A121" t="s">
        <v>2374</v>
      </c>
      <c r="B121">
        <v>2016</v>
      </c>
      <c r="C121" t="s">
        <v>177</v>
      </c>
      <c r="D121">
        <v>3</v>
      </c>
      <c r="E121" t="s">
        <v>187</v>
      </c>
      <c r="F121" t="s">
        <v>2131</v>
      </c>
      <c r="G121">
        <v>3438</v>
      </c>
      <c r="H121">
        <v>2980275.25820556</v>
      </c>
      <c r="I121">
        <v>0.13906641857454899</v>
      </c>
      <c r="J121">
        <v>0.13871097327596099</v>
      </c>
    </row>
    <row r="122" spans="1:10">
      <c r="A122" t="s">
        <v>2375</v>
      </c>
      <c r="B122">
        <v>2016</v>
      </c>
      <c r="C122" t="s">
        <v>177</v>
      </c>
      <c r="D122">
        <v>3</v>
      </c>
      <c r="E122" t="s">
        <v>187</v>
      </c>
      <c r="F122" t="s">
        <v>2133</v>
      </c>
      <c r="G122">
        <v>907</v>
      </c>
      <c r="H122">
        <v>789096.66328747303</v>
      </c>
      <c r="I122">
        <v>3.6687970228945897E-2</v>
      </c>
      <c r="J122">
        <v>3.6726931806736203E-2</v>
      </c>
    </row>
    <row r="123" spans="1:10">
      <c r="A123" t="s">
        <v>2376</v>
      </c>
      <c r="B123">
        <v>2016</v>
      </c>
      <c r="C123" t="s">
        <v>177</v>
      </c>
      <c r="D123">
        <v>3</v>
      </c>
      <c r="E123" t="s">
        <v>187</v>
      </c>
      <c r="F123" t="s">
        <v>2135</v>
      </c>
      <c r="G123">
        <v>47</v>
      </c>
      <c r="H123">
        <v>40017.424861755702</v>
      </c>
      <c r="I123">
        <v>1.9011406844106501E-3</v>
      </c>
      <c r="J123">
        <v>1.8625312998484501E-3</v>
      </c>
    </row>
    <row r="124" spans="1:10">
      <c r="A124" t="s">
        <v>2377</v>
      </c>
      <c r="B124">
        <v>2016</v>
      </c>
      <c r="C124" t="s">
        <v>177</v>
      </c>
      <c r="D124">
        <v>3</v>
      </c>
      <c r="E124" t="s">
        <v>187</v>
      </c>
      <c r="F124" t="s">
        <v>2137</v>
      </c>
      <c r="G124">
        <v>349</v>
      </c>
      <c r="H124">
        <v>310981.163480327</v>
      </c>
      <c r="I124">
        <v>1.41169808267939E-2</v>
      </c>
      <c r="J124">
        <v>1.4473998580527E-2</v>
      </c>
    </row>
    <row r="125" spans="1:10">
      <c r="A125" t="s">
        <v>2378</v>
      </c>
      <c r="B125">
        <v>2016</v>
      </c>
      <c r="C125" t="s">
        <v>177</v>
      </c>
      <c r="D125">
        <v>3</v>
      </c>
      <c r="E125" t="s">
        <v>187</v>
      </c>
      <c r="F125" t="s">
        <v>2139</v>
      </c>
      <c r="G125">
        <v>84</v>
      </c>
      <c r="H125">
        <v>74994.611906866994</v>
      </c>
      <c r="I125">
        <v>3.3977833508615799E-3</v>
      </c>
      <c r="J125">
        <v>3.49047477390325E-3</v>
      </c>
    </row>
    <row r="126" spans="1:10">
      <c r="A126" t="s">
        <v>2379</v>
      </c>
      <c r="B126">
        <v>2016</v>
      </c>
      <c r="C126" t="s">
        <v>177</v>
      </c>
      <c r="D126">
        <v>3</v>
      </c>
      <c r="E126" t="s">
        <v>187</v>
      </c>
      <c r="F126" t="s">
        <v>2141</v>
      </c>
      <c r="G126">
        <v>117</v>
      </c>
      <c r="H126">
        <v>104827.13284307699</v>
      </c>
      <c r="I126">
        <v>4.7326268101286302E-3</v>
      </c>
      <c r="J126">
        <v>4.8789700153893398E-3</v>
      </c>
    </row>
    <row r="127" spans="1:10">
      <c r="A127" t="s">
        <v>363</v>
      </c>
      <c r="B127">
        <v>2016</v>
      </c>
      <c r="C127" t="s">
        <v>177</v>
      </c>
      <c r="D127">
        <v>3</v>
      </c>
      <c r="E127" t="s">
        <v>187</v>
      </c>
      <c r="F127" t="s">
        <v>183</v>
      </c>
      <c r="G127">
        <v>9</v>
      </c>
      <c r="H127">
        <v>7228.1992652577001</v>
      </c>
      <c r="I127">
        <v>3.64048216163741E-4</v>
      </c>
      <c r="J127">
        <v>3.3642213159873398E-4</v>
      </c>
    </row>
    <row r="128" spans="1:10">
      <c r="A128" t="s">
        <v>2380</v>
      </c>
      <c r="B128">
        <v>2016</v>
      </c>
      <c r="C128" t="s">
        <v>177</v>
      </c>
      <c r="D128">
        <v>3</v>
      </c>
      <c r="E128" t="s">
        <v>187</v>
      </c>
      <c r="F128" t="s">
        <v>2143</v>
      </c>
      <c r="G128">
        <v>91</v>
      </c>
      <c r="H128">
        <v>85146.803355320299</v>
      </c>
      <c r="I128">
        <v>3.6809319634333801E-3</v>
      </c>
      <c r="J128">
        <v>3.9629882952035402E-3</v>
      </c>
    </row>
    <row r="129" spans="1:10">
      <c r="A129" t="s">
        <v>2381</v>
      </c>
      <c r="B129">
        <v>2017</v>
      </c>
      <c r="C129" t="s">
        <v>177</v>
      </c>
      <c r="D129">
        <v>-9</v>
      </c>
      <c r="E129" t="s">
        <v>187</v>
      </c>
      <c r="F129" t="s">
        <v>179</v>
      </c>
      <c r="G129">
        <v>2</v>
      </c>
      <c r="H129">
        <v>1740.3247048466001</v>
      </c>
      <c r="I129">
        <v>1</v>
      </c>
      <c r="J129">
        <v>1</v>
      </c>
    </row>
    <row r="130" spans="1:10">
      <c r="A130" t="s">
        <v>2382</v>
      </c>
      <c r="B130">
        <v>2017</v>
      </c>
      <c r="C130" t="s">
        <v>177</v>
      </c>
      <c r="D130">
        <v>-8</v>
      </c>
      <c r="E130" t="s">
        <v>178</v>
      </c>
      <c r="F130" t="s">
        <v>2129</v>
      </c>
      <c r="G130">
        <v>1</v>
      </c>
      <c r="H130">
        <v>1068.9785274687699</v>
      </c>
      <c r="I130">
        <v>0.25</v>
      </c>
      <c r="J130">
        <v>0.26056120875732303</v>
      </c>
    </row>
    <row r="131" spans="1:10">
      <c r="A131" t="s">
        <v>2383</v>
      </c>
      <c r="B131">
        <v>2017</v>
      </c>
      <c r="C131" t="s">
        <v>177</v>
      </c>
      <c r="D131">
        <v>-8</v>
      </c>
      <c r="E131" t="s">
        <v>178</v>
      </c>
      <c r="F131" t="s">
        <v>2133</v>
      </c>
      <c r="G131">
        <v>1</v>
      </c>
      <c r="H131">
        <v>998.13498008622298</v>
      </c>
      <c r="I131">
        <v>0.25</v>
      </c>
      <c r="J131">
        <v>0.243293246993525</v>
      </c>
    </row>
    <row r="132" spans="1:10">
      <c r="A132" t="s">
        <v>2384</v>
      </c>
      <c r="B132">
        <v>2017</v>
      </c>
      <c r="C132" t="s">
        <v>177</v>
      </c>
      <c r="D132">
        <v>-8</v>
      </c>
      <c r="E132" t="s">
        <v>178</v>
      </c>
      <c r="F132" t="s">
        <v>2135</v>
      </c>
      <c r="G132">
        <v>1</v>
      </c>
      <c r="H132">
        <v>1142.3522015435501</v>
      </c>
      <c r="I132">
        <v>0.25</v>
      </c>
      <c r="J132">
        <v>0.27844588344125798</v>
      </c>
    </row>
    <row r="133" spans="1:10">
      <c r="A133" t="s">
        <v>2385</v>
      </c>
      <c r="B133">
        <v>2017</v>
      </c>
      <c r="C133" t="s">
        <v>177</v>
      </c>
      <c r="D133">
        <v>-8</v>
      </c>
      <c r="E133" t="s">
        <v>178</v>
      </c>
      <c r="F133" t="s">
        <v>183</v>
      </c>
      <c r="G133">
        <v>1</v>
      </c>
      <c r="H133">
        <v>893.13472235852203</v>
      </c>
      <c r="I133">
        <v>0.25</v>
      </c>
      <c r="J133">
        <v>0.21769966080789399</v>
      </c>
    </row>
    <row r="134" spans="1:10">
      <c r="A134" t="s">
        <v>2386</v>
      </c>
      <c r="B134">
        <v>2017</v>
      </c>
      <c r="C134" t="s">
        <v>177</v>
      </c>
      <c r="D134">
        <v>-8</v>
      </c>
      <c r="E134" t="s">
        <v>187</v>
      </c>
      <c r="F134" t="s">
        <v>2129</v>
      </c>
      <c r="G134">
        <v>18</v>
      </c>
      <c r="H134">
        <v>16219.7772948889</v>
      </c>
      <c r="I134">
        <v>0.4</v>
      </c>
      <c r="J134">
        <v>0.37720222000853798</v>
      </c>
    </row>
    <row r="135" spans="1:10">
      <c r="A135" t="s">
        <v>2387</v>
      </c>
      <c r="B135">
        <v>2017</v>
      </c>
      <c r="C135" t="s">
        <v>177</v>
      </c>
      <c r="D135">
        <v>-8</v>
      </c>
      <c r="E135" t="s">
        <v>187</v>
      </c>
      <c r="F135" t="s">
        <v>2131</v>
      </c>
      <c r="G135">
        <v>10</v>
      </c>
      <c r="H135">
        <v>9658.6797261950596</v>
      </c>
      <c r="I135">
        <v>0.22222222222222199</v>
      </c>
      <c r="J135">
        <v>0.224619325458944</v>
      </c>
    </row>
    <row r="136" spans="1:10">
      <c r="A136" t="s">
        <v>2388</v>
      </c>
      <c r="B136">
        <v>2017</v>
      </c>
      <c r="C136" t="s">
        <v>177</v>
      </c>
      <c r="D136">
        <v>-8</v>
      </c>
      <c r="E136" t="s">
        <v>187</v>
      </c>
      <c r="F136" t="s">
        <v>2133</v>
      </c>
      <c r="G136">
        <v>4</v>
      </c>
      <c r="H136">
        <v>3622.6168258410298</v>
      </c>
      <c r="I136">
        <v>8.8888888888888906E-2</v>
      </c>
      <c r="J136">
        <v>8.4246477871068703E-2</v>
      </c>
    </row>
    <row r="137" spans="1:10">
      <c r="A137" t="s">
        <v>2389</v>
      </c>
      <c r="B137">
        <v>2017</v>
      </c>
      <c r="C137" t="s">
        <v>177</v>
      </c>
      <c r="D137">
        <v>-8</v>
      </c>
      <c r="E137" t="s">
        <v>187</v>
      </c>
      <c r="F137" t="s">
        <v>2141</v>
      </c>
      <c r="G137">
        <v>1</v>
      </c>
      <c r="H137">
        <v>1839.4571247429301</v>
      </c>
      <c r="I137">
        <v>2.2222222222222199E-2</v>
      </c>
      <c r="J137">
        <v>4.2777856837910903E-2</v>
      </c>
    </row>
    <row r="138" spans="1:10">
      <c r="A138" t="s">
        <v>448</v>
      </c>
      <c r="B138">
        <v>2017</v>
      </c>
      <c r="C138" t="s">
        <v>177</v>
      </c>
      <c r="D138">
        <v>-8</v>
      </c>
      <c r="E138" t="s">
        <v>187</v>
      </c>
      <c r="F138" t="s">
        <v>183</v>
      </c>
      <c r="G138">
        <v>7</v>
      </c>
      <c r="H138">
        <v>6526.8295716926305</v>
      </c>
      <c r="I138">
        <v>0.155555555555556</v>
      </c>
      <c r="J138">
        <v>0.151785968407571</v>
      </c>
    </row>
    <row r="139" spans="1:10">
      <c r="A139" t="s">
        <v>2390</v>
      </c>
      <c r="B139">
        <v>2017</v>
      </c>
      <c r="C139" t="s">
        <v>177</v>
      </c>
      <c r="D139">
        <v>-8</v>
      </c>
      <c r="E139" t="s">
        <v>187</v>
      </c>
      <c r="F139" t="s">
        <v>2143</v>
      </c>
      <c r="G139">
        <v>5</v>
      </c>
      <c r="H139">
        <v>5132.8564079652897</v>
      </c>
      <c r="I139">
        <v>0.11111111111111099</v>
      </c>
      <c r="J139">
        <v>0.119368151415967</v>
      </c>
    </row>
    <row r="140" spans="1:10">
      <c r="A140" t="s">
        <v>2391</v>
      </c>
      <c r="B140">
        <v>2017</v>
      </c>
      <c r="C140" t="s">
        <v>177</v>
      </c>
      <c r="D140">
        <v>1</v>
      </c>
      <c r="E140" t="s">
        <v>178</v>
      </c>
      <c r="F140" t="s">
        <v>2129</v>
      </c>
      <c r="G140">
        <v>114</v>
      </c>
      <c r="H140">
        <v>126512.659928419</v>
      </c>
      <c r="I140">
        <v>0.18842975206611601</v>
      </c>
      <c r="J140">
        <v>0.18883725497230799</v>
      </c>
    </row>
    <row r="141" spans="1:10">
      <c r="A141" t="s">
        <v>2392</v>
      </c>
      <c r="B141">
        <v>2017</v>
      </c>
      <c r="C141" t="s">
        <v>177</v>
      </c>
      <c r="D141">
        <v>1</v>
      </c>
      <c r="E141" t="s">
        <v>178</v>
      </c>
      <c r="F141" t="s">
        <v>2131</v>
      </c>
      <c r="G141">
        <v>160</v>
      </c>
      <c r="H141">
        <v>172815.24345964301</v>
      </c>
      <c r="I141">
        <v>0.26446280991735499</v>
      </c>
      <c r="J141">
        <v>0.25795012302132098</v>
      </c>
    </row>
    <row r="142" spans="1:10">
      <c r="A142" t="s">
        <v>2393</v>
      </c>
      <c r="B142">
        <v>2017</v>
      </c>
      <c r="C142" t="s">
        <v>177</v>
      </c>
      <c r="D142">
        <v>1</v>
      </c>
      <c r="E142" t="s">
        <v>178</v>
      </c>
      <c r="F142" t="s">
        <v>2133</v>
      </c>
      <c r="G142">
        <v>228</v>
      </c>
      <c r="H142">
        <v>257456.83675828599</v>
      </c>
      <c r="I142">
        <v>0.37685950413223102</v>
      </c>
      <c r="J142">
        <v>0.38428914825438099</v>
      </c>
    </row>
    <row r="143" spans="1:10">
      <c r="A143" t="s">
        <v>2394</v>
      </c>
      <c r="B143">
        <v>2017</v>
      </c>
      <c r="C143" t="s">
        <v>177</v>
      </c>
      <c r="D143">
        <v>1</v>
      </c>
      <c r="E143" t="s">
        <v>178</v>
      </c>
      <c r="F143" t="s">
        <v>2135</v>
      </c>
      <c r="G143">
        <v>25</v>
      </c>
      <c r="H143">
        <v>28145.129324408499</v>
      </c>
      <c r="I143">
        <v>4.1322314049586799E-2</v>
      </c>
      <c r="J143">
        <v>4.2010411965640898E-2</v>
      </c>
    </row>
    <row r="144" spans="1:10">
      <c r="A144" t="s">
        <v>2395</v>
      </c>
      <c r="B144">
        <v>2017</v>
      </c>
      <c r="C144" t="s">
        <v>177</v>
      </c>
      <c r="D144">
        <v>1</v>
      </c>
      <c r="E144" t="s">
        <v>178</v>
      </c>
      <c r="F144" t="s">
        <v>2137</v>
      </c>
      <c r="G144">
        <v>12</v>
      </c>
      <c r="H144">
        <v>14831.602669874401</v>
      </c>
      <c r="I144">
        <v>1.9834710743801699E-2</v>
      </c>
      <c r="J144">
        <v>2.2138172864310201E-2</v>
      </c>
    </row>
    <row r="145" spans="1:10">
      <c r="A145" t="s">
        <v>2396</v>
      </c>
      <c r="B145">
        <v>2017</v>
      </c>
      <c r="C145" t="s">
        <v>177</v>
      </c>
      <c r="D145">
        <v>1</v>
      </c>
      <c r="E145" t="s">
        <v>178</v>
      </c>
      <c r="F145" t="s">
        <v>2139</v>
      </c>
      <c r="G145">
        <v>27</v>
      </c>
      <c r="H145">
        <v>27865.550324916701</v>
      </c>
      <c r="I145">
        <v>4.4628099173553697E-2</v>
      </c>
      <c r="J145">
        <v>4.1593102497625503E-2</v>
      </c>
    </row>
    <row r="146" spans="1:10">
      <c r="A146" t="s">
        <v>2397</v>
      </c>
      <c r="B146">
        <v>2017</v>
      </c>
      <c r="C146" t="s">
        <v>177</v>
      </c>
      <c r="D146">
        <v>1</v>
      </c>
      <c r="E146" t="s">
        <v>178</v>
      </c>
      <c r="F146" t="s">
        <v>2141</v>
      </c>
      <c r="G146">
        <v>18</v>
      </c>
      <c r="H146">
        <v>18135.948129931701</v>
      </c>
      <c r="I146">
        <v>2.97520661157025E-2</v>
      </c>
      <c r="J146">
        <v>2.70703553550624E-2</v>
      </c>
    </row>
    <row r="147" spans="1:10">
      <c r="A147" t="s">
        <v>2398</v>
      </c>
      <c r="B147">
        <v>2017</v>
      </c>
      <c r="C147" t="s">
        <v>177</v>
      </c>
      <c r="D147">
        <v>1</v>
      </c>
      <c r="E147" t="s">
        <v>178</v>
      </c>
      <c r="F147" t="s">
        <v>2143</v>
      </c>
      <c r="G147">
        <v>21</v>
      </c>
      <c r="H147">
        <v>24193.071431139299</v>
      </c>
      <c r="I147">
        <v>3.4710743801652899E-2</v>
      </c>
      <c r="J147">
        <v>3.6111431069350802E-2</v>
      </c>
    </row>
    <row r="148" spans="1:10">
      <c r="A148" t="s">
        <v>2399</v>
      </c>
      <c r="B148">
        <v>2017</v>
      </c>
      <c r="C148" t="s">
        <v>177</v>
      </c>
      <c r="D148">
        <v>1</v>
      </c>
      <c r="E148" t="s">
        <v>187</v>
      </c>
      <c r="F148" t="s">
        <v>2129</v>
      </c>
      <c r="G148">
        <v>796</v>
      </c>
      <c r="H148">
        <v>724119.49234640598</v>
      </c>
      <c r="I148">
        <v>0.180090497737557</v>
      </c>
      <c r="J148">
        <v>0.18057944616646701</v>
      </c>
    </row>
    <row r="149" spans="1:10">
      <c r="A149" t="s">
        <v>2400</v>
      </c>
      <c r="B149">
        <v>2017</v>
      </c>
      <c r="C149" t="s">
        <v>177</v>
      </c>
      <c r="D149">
        <v>1</v>
      </c>
      <c r="E149" t="s">
        <v>187</v>
      </c>
      <c r="F149" t="s">
        <v>2131</v>
      </c>
      <c r="G149">
        <v>1179</v>
      </c>
      <c r="H149">
        <v>1075398.28189162</v>
      </c>
      <c r="I149">
        <v>0.26674208144796402</v>
      </c>
      <c r="J149">
        <v>0.26818063621392002</v>
      </c>
    </row>
    <row r="150" spans="1:10">
      <c r="A150" t="s">
        <v>2401</v>
      </c>
      <c r="B150">
        <v>2017</v>
      </c>
      <c r="C150" t="s">
        <v>177</v>
      </c>
      <c r="D150">
        <v>1</v>
      </c>
      <c r="E150" t="s">
        <v>187</v>
      </c>
      <c r="F150" t="s">
        <v>2133</v>
      </c>
      <c r="G150">
        <v>1507</v>
      </c>
      <c r="H150">
        <v>1361642.53241375</v>
      </c>
      <c r="I150">
        <v>0.34095022624434401</v>
      </c>
      <c r="J150">
        <v>0.33956364519787502</v>
      </c>
    </row>
    <row r="151" spans="1:10">
      <c r="A151" t="s">
        <v>2402</v>
      </c>
      <c r="B151">
        <v>2017</v>
      </c>
      <c r="C151" t="s">
        <v>177</v>
      </c>
      <c r="D151">
        <v>1</v>
      </c>
      <c r="E151" t="s">
        <v>187</v>
      </c>
      <c r="F151" t="s">
        <v>2135</v>
      </c>
      <c r="G151">
        <v>162</v>
      </c>
      <c r="H151">
        <v>143358.94159748001</v>
      </c>
      <c r="I151">
        <v>3.66515837104072E-2</v>
      </c>
      <c r="J151">
        <v>3.5750561268277102E-2</v>
      </c>
    </row>
    <row r="152" spans="1:10">
      <c r="A152" t="s">
        <v>2403</v>
      </c>
      <c r="B152">
        <v>2017</v>
      </c>
      <c r="C152" t="s">
        <v>177</v>
      </c>
      <c r="D152">
        <v>1</v>
      </c>
      <c r="E152" t="s">
        <v>187</v>
      </c>
      <c r="F152" t="s">
        <v>2137</v>
      </c>
      <c r="G152">
        <v>106</v>
      </c>
      <c r="H152">
        <v>98336.912823083301</v>
      </c>
      <c r="I152">
        <v>2.39819004524887E-2</v>
      </c>
      <c r="J152">
        <v>2.4523059305821899E-2</v>
      </c>
    </row>
    <row r="153" spans="1:10">
      <c r="A153" t="s">
        <v>2404</v>
      </c>
      <c r="B153">
        <v>2017</v>
      </c>
      <c r="C153" t="s">
        <v>177</v>
      </c>
      <c r="D153">
        <v>1</v>
      </c>
      <c r="E153" t="s">
        <v>187</v>
      </c>
      <c r="F153" t="s">
        <v>2139</v>
      </c>
      <c r="G153">
        <v>277</v>
      </c>
      <c r="H153">
        <v>257200.89920657</v>
      </c>
      <c r="I153">
        <v>6.2669683257918593E-2</v>
      </c>
      <c r="J153">
        <v>6.4140237106089806E-2</v>
      </c>
    </row>
    <row r="154" spans="1:10">
      <c r="A154" t="s">
        <v>2405</v>
      </c>
      <c r="B154">
        <v>2017</v>
      </c>
      <c r="C154" t="s">
        <v>177</v>
      </c>
      <c r="D154">
        <v>1</v>
      </c>
      <c r="E154" t="s">
        <v>187</v>
      </c>
      <c r="F154" t="s">
        <v>2141</v>
      </c>
      <c r="G154">
        <v>262</v>
      </c>
      <c r="H154">
        <v>227649.64722117901</v>
      </c>
      <c r="I154">
        <v>5.9276018099547502E-2</v>
      </c>
      <c r="J154">
        <v>5.6770805992233199E-2</v>
      </c>
    </row>
    <row r="155" spans="1:10">
      <c r="A155" t="s">
        <v>1077</v>
      </c>
      <c r="B155">
        <v>2017</v>
      </c>
      <c r="C155" t="s">
        <v>177</v>
      </c>
      <c r="D155">
        <v>1</v>
      </c>
      <c r="E155" t="s">
        <v>187</v>
      </c>
      <c r="F155" t="s">
        <v>183</v>
      </c>
      <c r="G155">
        <v>1</v>
      </c>
      <c r="H155">
        <v>1242.2148912934599</v>
      </c>
      <c r="I155">
        <v>2.26244343891403E-4</v>
      </c>
      <c r="J155">
        <v>3.09781022967135E-4</v>
      </c>
    </row>
    <row r="156" spans="1:10">
      <c r="A156" t="s">
        <v>2406</v>
      </c>
      <c r="B156">
        <v>2017</v>
      </c>
      <c r="C156" t="s">
        <v>177</v>
      </c>
      <c r="D156">
        <v>1</v>
      </c>
      <c r="E156" t="s">
        <v>187</v>
      </c>
      <c r="F156" t="s">
        <v>2143</v>
      </c>
      <c r="G156">
        <v>130</v>
      </c>
      <c r="H156">
        <v>121028.446123056</v>
      </c>
      <c r="I156">
        <v>2.9411764705882401E-2</v>
      </c>
      <c r="J156">
        <v>3.0181827726347699E-2</v>
      </c>
    </row>
    <row r="157" spans="1:10">
      <c r="A157" t="s">
        <v>2407</v>
      </c>
      <c r="B157">
        <v>2017</v>
      </c>
      <c r="C157" t="s">
        <v>177</v>
      </c>
      <c r="D157">
        <v>2</v>
      </c>
      <c r="E157" t="s">
        <v>178</v>
      </c>
      <c r="F157" t="s">
        <v>2129</v>
      </c>
      <c r="G157">
        <v>75</v>
      </c>
      <c r="H157">
        <v>84774.424949984794</v>
      </c>
      <c r="I157">
        <v>0.5</v>
      </c>
      <c r="J157">
        <v>0.49584893374572703</v>
      </c>
    </row>
    <row r="158" spans="1:10">
      <c r="A158" t="s">
        <v>2408</v>
      </c>
      <c r="B158">
        <v>2017</v>
      </c>
      <c r="C158" t="s">
        <v>177</v>
      </c>
      <c r="D158">
        <v>2</v>
      </c>
      <c r="E158" t="s">
        <v>178</v>
      </c>
      <c r="F158" t="s">
        <v>2131</v>
      </c>
      <c r="G158">
        <v>43</v>
      </c>
      <c r="H158">
        <v>47763.731695989198</v>
      </c>
      <c r="I158">
        <v>0.28666666666666701</v>
      </c>
      <c r="J158">
        <v>0.279371938496145</v>
      </c>
    </row>
    <row r="159" spans="1:10">
      <c r="A159" t="s">
        <v>2409</v>
      </c>
      <c r="B159">
        <v>2017</v>
      </c>
      <c r="C159" t="s">
        <v>177</v>
      </c>
      <c r="D159">
        <v>2</v>
      </c>
      <c r="E159" t="s">
        <v>178</v>
      </c>
      <c r="F159" t="s">
        <v>2133</v>
      </c>
      <c r="G159">
        <v>16</v>
      </c>
      <c r="H159">
        <v>20542.098614245999</v>
      </c>
      <c r="I159">
        <v>0.10666666666666701</v>
      </c>
      <c r="J159">
        <v>0.120151539816199</v>
      </c>
    </row>
    <row r="160" spans="1:10">
      <c r="A160" t="s">
        <v>2410</v>
      </c>
      <c r="B160">
        <v>2017</v>
      </c>
      <c r="C160" t="s">
        <v>177</v>
      </c>
      <c r="D160">
        <v>2</v>
      </c>
      <c r="E160" t="s">
        <v>178</v>
      </c>
      <c r="F160" t="s">
        <v>2135</v>
      </c>
      <c r="G160">
        <v>1</v>
      </c>
      <c r="H160">
        <v>1003.19523347069</v>
      </c>
      <c r="I160">
        <v>6.6666666666666697E-3</v>
      </c>
      <c r="J160">
        <v>5.8677282346499297E-3</v>
      </c>
    </row>
    <row r="161" spans="1:10">
      <c r="A161" t="s">
        <v>2411</v>
      </c>
      <c r="B161">
        <v>2017</v>
      </c>
      <c r="C161" t="s">
        <v>177</v>
      </c>
      <c r="D161">
        <v>2</v>
      </c>
      <c r="E161" t="s">
        <v>178</v>
      </c>
      <c r="F161" t="s">
        <v>2137</v>
      </c>
      <c r="G161">
        <v>1</v>
      </c>
      <c r="H161">
        <v>847.59244189831395</v>
      </c>
      <c r="I161">
        <v>6.6666666666666697E-3</v>
      </c>
      <c r="J161">
        <v>4.9576014088467298E-3</v>
      </c>
    </row>
    <row r="162" spans="1:10">
      <c r="A162" t="s">
        <v>2412</v>
      </c>
      <c r="B162">
        <v>2017</v>
      </c>
      <c r="C162" t="s">
        <v>177</v>
      </c>
      <c r="D162">
        <v>2</v>
      </c>
      <c r="E162" t="s">
        <v>178</v>
      </c>
      <c r="F162" t="s">
        <v>2139</v>
      </c>
      <c r="G162">
        <v>2</v>
      </c>
      <c r="H162">
        <v>2495.9699818886202</v>
      </c>
      <c r="I162">
        <v>1.3333333333333299E-2</v>
      </c>
      <c r="J162">
        <v>1.4599026238290401E-2</v>
      </c>
    </row>
    <row r="163" spans="1:10">
      <c r="A163" t="s">
        <v>2413</v>
      </c>
      <c r="B163">
        <v>2017</v>
      </c>
      <c r="C163" t="s">
        <v>177</v>
      </c>
      <c r="D163">
        <v>2</v>
      </c>
      <c r="E163" t="s">
        <v>178</v>
      </c>
      <c r="F163" t="s">
        <v>2143</v>
      </c>
      <c r="G163">
        <v>12</v>
      </c>
      <c r="H163">
        <v>13541.2380568352</v>
      </c>
      <c r="I163">
        <v>0.08</v>
      </c>
      <c r="J163">
        <v>7.9203232060142403E-2</v>
      </c>
    </row>
    <row r="164" spans="1:10">
      <c r="A164" t="s">
        <v>2414</v>
      </c>
      <c r="B164">
        <v>2017</v>
      </c>
      <c r="C164" t="s">
        <v>177</v>
      </c>
      <c r="D164">
        <v>2</v>
      </c>
      <c r="E164" t="s">
        <v>187</v>
      </c>
      <c r="F164" t="s">
        <v>2129</v>
      </c>
      <c r="G164">
        <v>587</v>
      </c>
      <c r="H164">
        <v>525165.621042624</v>
      </c>
      <c r="I164">
        <v>0.49914965986394599</v>
      </c>
      <c r="J164">
        <v>0.49345104208352297</v>
      </c>
    </row>
    <row r="165" spans="1:10">
      <c r="A165" t="s">
        <v>2415</v>
      </c>
      <c r="B165">
        <v>2017</v>
      </c>
      <c r="C165" t="s">
        <v>177</v>
      </c>
      <c r="D165">
        <v>2</v>
      </c>
      <c r="E165" t="s">
        <v>187</v>
      </c>
      <c r="F165" t="s">
        <v>2131</v>
      </c>
      <c r="G165">
        <v>319</v>
      </c>
      <c r="H165">
        <v>293635.12316105899</v>
      </c>
      <c r="I165">
        <v>0.27125850340136098</v>
      </c>
      <c r="J165">
        <v>0.27590259474427398</v>
      </c>
    </row>
    <row r="166" spans="1:10">
      <c r="A166" t="s">
        <v>2416</v>
      </c>
      <c r="B166">
        <v>2017</v>
      </c>
      <c r="C166" t="s">
        <v>177</v>
      </c>
      <c r="D166">
        <v>2</v>
      </c>
      <c r="E166" t="s">
        <v>187</v>
      </c>
      <c r="F166" t="s">
        <v>2133</v>
      </c>
      <c r="G166">
        <v>150</v>
      </c>
      <c r="H166">
        <v>133920.556137721</v>
      </c>
      <c r="I166">
        <v>0.12755102040816299</v>
      </c>
      <c r="J166">
        <v>0.125833137842052</v>
      </c>
    </row>
    <row r="167" spans="1:10">
      <c r="A167" t="s">
        <v>2417</v>
      </c>
      <c r="B167">
        <v>2017</v>
      </c>
      <c r="C167" t="s">
        <v>177</v>
      </c>
      <c r="D167">
        <v>2</v>
      </c>
      <c r="E167" t="s">
        <v>187</v>
      </c>
      <c r="F167" t="s">
        <v>2135</v>
      </c>
      <c r="G167">
        <v>29</v>
      </c>
      <c r="H167">
        <v>26185.645137059</v>
      </c>
      <c r="I167">
        <v>2.46598639455782E-2</v>
      </c>
      <c r="J167">
        <v>2.46043026481019E-2</v>
      </c>
    </row>
    <row r="168" spans="1:10">
      <c r="A168" t="s">
        <v>2418</v>
      </c>
      <c r="B168">
        <v>2017</v>
      </c>
      <c r="C168" t="s">
        <v>177</v>
      </c>
      <c r="D168">
        <v>2</v>
      </c>
      <c r="E168" t="s">
        <v>187</v>
      </c>
      <c r="F168" t="s">
        <v>2137</v>
      </c>
      <c r="G168">
        <v>44</v>
      </c>
      <c r="H168">
        <v>44785.824366495399</v>
      </c>
      <c r="I168">
        <v>3.7414965986394599E-2</v>
      </c>
      <c r="J168">
        <v>4.2081223177446302E-2</v>
      </c>
    </row>
    <row r="169" spans="1:10">
      <c r="A169" t="s">
        <v>2419</v>
      </c>
      <c r="B169">
        <v>2017</v>
      </c>
      <c r="C169" t="s">
        <v>177</v>
      </c>
      <c r="D169">
        <v>2</v>
      </c>
      <c r="E169" t="s">
        <v>187</v>
      </c>
      <c r="F169" t="s">
        <v>2139</v>
      </c>
      <c r="G169">
        <v>5</v>
      </c>
      <c r="H169">
        <v>4135.4129238232499</v>
      </c>
      <c r="I169">
        <v>4.2517006802721101E-3</v>
      </c>
      <c r="J169">
        <v>3.8856766988192301E-3</v>
      </c>
    </row>
    <row r="170" spans="1:10">
      <c r="A170" t="s">
        <v>2420</v>
      </c>
      <c r="B170">
        <v>2017</v>
      </c>
      <c r="C170" t="s">
        <v>177</v>
      </c>
      <c r="D170">
        <v>2</v>
      </c>
      <c r="E170" t="s">
        <v>187</v>
      </c>
      <c r="F170" t="s">
        <v>2141</v>
      </c>
      <c r="G170">
        <v>20</v>
      </c>
      <c r="H170">
        <v>17326.144055213299</v>
      </c>
      <c r="I170">
        <v>1.7006802721088399E-2</v>
      </c>
      <c r="J170">
        <v>1.6279823919853199E-2</v>
      </c>
    </row>
    <row r="171" spans="1:10">
      <c r="A171" t="s">
        <v>1080</v>
      </c>
      <c r="B171">
        <v>2017</v>
      </c>
      <c r="C171" t="s">
        <v>177</v>
      </c>
      <c r="D171">
        <v>2</v>
      </c>
      <c r="E171" t="s">
        <v>187</v>
      </c>
      <c r="F171" t="s">
        <v>183</v>
      </c>
      <c r="G171">
        <v>1</v>
      </c>
      <c r="H171">
        <v>521.363097232526</v>
      </c>
      <c r="I171">
        <v>8.5034013605442195E-4</v>
      </c>
      <c r="J171">
        <v>4.8987815143444605E-4</v>
      </c>
    </row>
    <row r="172" spans="1:10">
      <c r="A172" t="s">
        <v>2421</v>
      </c>
      <c r="B172">
        <v>2017</v>
      </c>
      <c r="C172" t="s">
        <v>177</v>
      </c>
      <c r="D172">
        <v>2</v>
      </c>
      <c r="E172" t="s">
        <v>187</v>
      </c>
      <c r="F172" t="s">
        <v>2143</v>
      </c>
      <c r="G172">
        <v>21</v>
      </c>
      <c r="H172">
        <v>18595.283801293401</v>
      </c>
      <c r="I172">
        <v>1.7857142857142901E-2</v>
      </c>
      <c r="J172">
        <v>1.74723207344952E-2</v>
      </c>
    </row>
    <row r="173" spans="1:10">
      <c r="A173" t="s">
        <v>2422</v>
      </c>
      <c r="B173">
        <v>2017</v>
      </c>
      <c r="C173" t="s">
        <v>177</v>
      </c>
      <c r="D173">
        <v>3</v>
      </c>
      <c r="E173" t="s">
        <v>178</v>
      </c>
      <c r="F173" t="s">
        <v>2129</v>
      </c>
      <c r="G173">
        <v>2981</v>
      </c>
      <c r="H173">
        <v>3327287.3838391402</v>
      </c>
      <c r="I173">
        <v>0.76829896907216499</v>
      </c>
      <c r="J173">
        <v>0.762628538356797</v>
      </c>
    </row>
    <row r="174" spans="1:10">
      <c r="A174" t="s">
        <v>2423</v>
      </c>
      <c r="B174">
        <v>2017</v>
      </c>
      <c r="C174" t="s">
        <v>177</v>
      </c>
      <c r="D174">
        <v>3</v>
      </c>
      <c r="E174" t="s">
        <v>178</v>
      </c>
      <c r="F174" t="s">
        <v>2131</v>
      </c>
      <c r="G174">
        <v>605</v>
      </c>
      <c r="H174">
        <v>704078.59566143004</v>
      </c>
      <c r="I174">
        <v>0.155927835051546</v>
      </c>
      <c r="J174">
        <v>0.16137783375899201</v>
      </c>
    </row>
    <row r="175" spans="1:10">
      <c r="A175" t="s">
        <v>2424</v>
      </c>
      <c r="B175">
        <v>2017</v>
      </c>
      <c r="C175" t="s">
        <v>177</v>
      </c>
      <c r="D175">
        <v>3</v>
      </c>
      <c r="E175" t="s">
        <v>178</v>
      </c>
      <c r="F175" t="s">
        <v>2133</v>
      </c>
      <c r="G175">
        <v>180</v>
      </c>
      <c r="H175">
        <v>209240.21238438701</v>
      </c>
      <c r="I175">
        <v>4.6391752577319603E-2</v>
      </c>
      <c r="J175">
        <v>4.7958754062310802E-2</v>
      </c>
    </row>
    <row r="176" spans="1:10">
      <c r="A176" t="s">
        <v>2425</v>
      </c>
      <c r="B176">
        <v>2017</v>
      </c>
      <c r="C176" t="s">
        <v>177</v>
      </c>
      <c r="D176">
        <v>3</v>
      </c>
      <c r="E176" t="s">
        <v>178</v>
      </c>
      <c r="F176" t="s">
        <v>2135</v>
      </c>
      <c r="G176">
        <v>9</v>
      </c>
      <c r="H176">
        <v>10320.386777621599</v>
      </c>
      <c r="I176">
        <v>2.3195876288659798E-3</v>
      </c>
      <c r="J176">
        <v>2.3654769112287899E-3</v>
      </c>
    </row>
    <row r="177" spans="1:10">
      <c r="A177" t="s">
        <v>2426</v>
      </c>
      <c r="B177">
        <v>2017</v>
      </c>
      <c r="C177" t="s">
        <v>177</v>
      </c>
      <c r="D177">
        <v>3</v>
      </c>
      <c r="E177" t="s">
        <v>178</v>
      </c>
      <c r="F177" t="s">
        <v>2137</v>
      </c>
      <c r="G177">
        <v>47</v>
      </c>
      <c r="H177">
        <v>49825.784950159701</v>
      </c>
      <c r="I177">
        <v>1.21134020618557E-2</v>
      </c>
      <c r="J177">
        <v>1.14202836020664E-2</v>
      </c>
    </row>
    <row r="178" spans="1:10">
      <c r="A178" t="s">
        <v>2427</v>
      </c>
      <c r="B178">
        <v>2017</v>
      </c>
      <c r="C178" t="s">
        <v>177</v>
      </c>
      <c r="D178">
        <v>3</v>
      </c>
      <c r="E178" t="s">
        <v>178</v>
      </c>
      <c r="F178" t="s">
        <v>2139</v>
      </c>
      <c r="G178">
        <v>15</v>
      </c>
      <c r="H178">
        <v>16175.099943450499</v>
      </c>
      <c r="I178">
        <v>3.8659793814433E-3</v>
      </c>
      <c r="J178">
        <v>3.7074022783735402E-3</v>
      </c>
    </row>
    <row r="179" spans="1:10">
      <c r="A179" t="s">
        <v>2428</v>
      </c>
      <c r="B179">
        <v>2017</v>
      </c>
      <c r="C179" t="s">
        <v>177</v>
      </c>
      <c r="D179">
        <v>3</v>
      </c>
      <c r="E179" t="s">
        <v>178</v>
      </c>
      <c r="F179" t="s">
        <v>2141</v>
      </c>
      <c r="G179">
        <v>13</v>
      </c>
      <c r="H179">
        <v>13589.3104639876</v>
      </c>
      <c r="I179">
        <v>3.3505154639175299E-3</v>
      </c>
      <c r="J179">
        <v>3.1147282398160999E-3</v>
      </c>
    </row>
    <row r="180" spans="1:10">
      <c r="A180" t="s">
        <v>2429</v>
      </c>
      <c r="B180">
        <v>2017</v>
      </c>
      <c r="C180" t="s">
        <v>177</v>
      </c>
      <c r="D180">
        <v>3</v>
      </c>
      <c r="E180" t="s">
        <v>178</v>
      </c>
      <c r="F180" t="s">
        <v>183</v>
      </c>
      <c r="G180">
        <v>1</v>
      </c>
      <c r="H180">
        <v>1039.88207050808</v>
      </c>
      <c r="I180">
        <v>2.5773195876288698E-4</v>
      </c>
      <c r="J180">
        <v>2.3834543037877799E-4</v>
      </c>
    </row>
    <row r="181" spans="1:10">
      <c r="A181" t="s">
        <v>2430</v>
      </c>
      <c r="B181">
        <v>2017</v>
      </c>
      <c r="C181" t="s">
        <v>177</v>
      </c>
      <c r="D181">
        <v>3</v>
      </c>
      <c r="E181" t="s">
        <v>178</v>
      </c>
      <c r="F181" t="s">
        <v>2143</v>
      </c>
      <c r="G181">
        <v>29</v>
      </c>
      <c r="H181">
        <v>31363.450476929898</v>
      </c>
      <c r="I181">
        <v>7.4742268041237099E-3</v>
      </c>
      <c r="J181">
        <v>7.1886373600372998E-3</v>
      </c>
    </row>
    <row r="182" spans="1:10">
      <c r="A182" t="s">
        <v>2431</v>
      </c>
      <c r="B182">
        <v>2017</v>
      </c>
      <c r="C182" t="s">
        <v>177</v>
      </c>
      <c r="D182">
        <v>3</v>
      </c>
      <c r="E182" t="s">
        <v>187</v>
      </c>
      <c r="F182" t="s">
        <v>2129</v>
      </c>
      <c r="G182">
        <v>19983</v>
      </c>
      <c r="H182">
        <v>17296035.948276699</v>
      </c>
      <c r="I182">
        <v>0.80304613406204794</v>
      </c>
      <c r="J182">
        <v>0.80428610014092194</v>
      </c>
    </row>
    <row r="183" spans="1:10">
      <c r="A183" t="s">
        <v>2432</v>
      </c>
      <c r="B183">
        <v>2017</v>
      </c>
      <c r="C183" t="s">
        <v>177</v>
      </c>
      <c r="D183">
        <v>3</v>
      </c>
      <c r="E183" t="s">
        <v>187</v>
      </c>
      <c r="F183" t="s">
        <v>2131</v>
      </c>
      <c r="G183">
        <v>3285</v>
      </c>
      <c r="H183">
        <v>2801950.92351485</v>
      </c>
      <c r="I183">
        <v>0.13201253817714201</v>
      </c>
      <c r="J183">
        <v>0.13029402735975201</v>
      </c>
    </row>
    <row r="184" spans="1:10">
      <c r="A184" t="s">
        <v>2433</v>
      </c>
      <c r="B184">
        <v>2017</v>
      </c>
      <c r="C184" t="s">
        <v>177</v>
      </c>
      <c r="D184">
        <v>3</v>
      </c>
      <c r="E184" t="s">
        <v>187</v>
      </c>
      <c r="F184" t="s">
        <v>2133</v>
      </c>
      <c r="G184">
        <v>898</v>
      </c>
      <c r="H184">
        <v>761467.93750660506</v>
      </c>
      <c r="I184">
        <v>3.6087445748272003E-2</v>
      </c>
      <c r="J184">
        <v>3.5409158472555199E-2</v>
      </c>
    </row>
    <row r="185" spans="1:10">
      <c r="A185" t="s">
        <v>2434</v>
      </c>
      <c r="B185">
        <v>2017</v>
      </c>
      <c r="C185" t="s">
        <v>177</v>
      </c>
      <c r="D185">
        <v>3</v>
      </c>
      <c r="E185" t="s">
        <v>187</v>
      </c>
      <c r="F185" t="s">
        <v>2135</v>
      </c>
      <c r="G185">
        <v>48</v>
      </c>
      <c r="H185">
        <v>41529.140794345803</v>
      </c>
      <c r="I185">
        <v>1.92895032952901E-3</v>
      </c>
      <c r="J185">
        <v>1.93115409748068E-3</v>
      </c>
    </row>
    <row r="186" spans="1:10">
      <c r="A186" t="s">
        <v>2435</v>
      </c>
      <c r="B186">
        <v>2017</v>
      </c>
      <c r="C186" t="s">
        <v>177</v>
      </c>
      <c r="D186">
        <v>3</v>
      </c>
      <c r="E186" t="s">
        <v>187</v>
      </c>
      <c r="F186" t="s">
        <v>2137</v>
      </c>
      <c r="G186">
        <v>333</v>
      </c>
      <c r="H186">
        <v>298238.04947254102</v>
      </c>
      <c r="I186">
        <v>1.33820929111075E-2</v>
      </c>
      <c r="J186">
        <v>1.3868421552847499E-2</v>
      </c>
    </row>
    <row r="187" spans="1:10">
      <c r="A187" t="s">
        <v>2436</v>
      </c>
      <c r="B187">
        <v>2017</v>
      </c>
      <c r="C187" t="s">
        <v>177</v>
      </c>
      <c r="D187">
        <v>3</v>
      </c>
      <c r="E187" t="s">
        <v>187</v>
      </c>
      <c r="F187" t="s">
        <v>2139</v>
      </c>
      <c r="G187">
        <v>63</v>
      </c>
      <c r="H187">
        <v>60191.736732605903</v>
      </c>
      <c r="I187">
        <v>2.5317473075068299E-3</v>
      </c>
      <c r="J187">
        <v>2.7989868512154799E-3</v>
      </c>
    </row>
    <row r="188" spans="1:10">
      <c r="A188" t="s">
        <v>2437</v>
      </c>
      <c r="B188">
        <v>2017</v>
      </c>
      <c r="C188" t="s">
        <v>177</v>
      </c>
      <c r="D188">
        <v>3</v>
      </c>
      <c r="E188" t="s">
        <v>187</v>
      </c>
      <c r="F188" t="s">
        <v>2141</v>
      </c>
      <c r="G188">
        <v>153</v>
      </c>
      <c r="H188">
        <v>139733.87705756701</v>
      </c>
      <c r="I188">
        <v>6.1485291753737301E-3</v>
      </c>
      <c r="J188">
        <v>6.4977903244587002E-3</v>
      </c>
    </row>
    <row r="189" spans="1:10">
      <c r="A189" t="s">
        <v>1081</v>
      </c>
      <c r="B189">
        <v>2017</v>
      </c>
      <c r="C189" t="s">
        <v>177</v>
      </c>
      <c r="D189">
        <v>3</v>
      </c>
      <c r="E189" t="s">
        <v>187</v>
      </c>
      <c r="F189" t="s">
        <v>183</v>
      </c>
      <c r="G189">
        <v>8</v>
      </c>
      <c r="H189">
        <v>5725.2032132717304</v>
      </c>
      <c r="I189">
        <v>3.2149172158816902E-4</v>
      </c>
      <c r="J189">
        <v>2.6622871152019099E-4</v>
      </c>
    </row>
    <row r="190" spans="1:10">
      <c r="A190" t="s">
        <v>2438</v>
      </c>
      <c r="B190">
        <v>2017</v>
      </c>
      <c r="C190" t="s">
        <v>177</v>
      </c>
      <c r="D190">
        <v>3</v>
      </c>
      <c r="E190" t="s">
        <v>187</v>
      </c>
      <c r="F190" t="s">
        <v>2143</v>
      </c>
      <c r="G190">
        <v>113</v>
      </c>
      <c r="H190">
        <v>99957.299538425694</v>
      </c>
      <c r="I190">
        <v>4.5410705674328901E-3</v>
      </c>
      <c r="J190">
        <v>4.6481324892475601E-3</v>
      </c>
    </row>
    <row r="191" spans="1:10">
      <c r="A191" t="s">
        <v>2439</v>
      </c>
      <c r="B191">
        <v>2018</v>
      </c>
      <c r="C191" t="s">
        <v>177</v>
      </c>
      <c r="D191">
        <v>-9</v>
      </c>
      <c r="E191" t="s">
        <v>187</v>
      </c>
      <c r="F191" t="s">
        <v>179</v>
      </c>
      <c r="G191">
        <v>4</v>
      </c>
      <c r="H191">
        <v>4688.8647770397702</v>
      </c>
      <c r="I191">
        <v>1</v>
      </c>
      <c r="J191">
        <v>1</v>
      </c>
    </row>
    <row r="192" spans="1:10">
      <c r="A192" t="s">
        <v>2440</v>
      </c>
      <c r="B192">
        <v>2018</v>
      </c>
      <c r="C192" t="s">
        <v>177</v>
      </c>
      <c r="D192">
        <v>-8</v>
      </c>
      <c r="E192" t="s">
        <v>178</v>
      </c>
      <c r="F192" t="s">
        <v>2129</v>
      </c>
      <c r="G192">
        <v>4</v>
      </c>
      <c r="H192">
        <v>5047.02033141623</v>
      </c>
      <c r="I192">
        <v>0.25</v>
      </c>
      <c r="J192">
        <v>0.26529779711721502</v>
      </c>
    </row>
    <row r="193" spans="1:10">
      <c r="A193" t="s">
        <v>2441</v>
      </c>
      <c r="B193">
        <v>2018</v>
      </c>
      <c r="C193" t="s">
        <v>177</v>
      </c>
      <c r="D193">
        <v>-8</v>
      </c>
      <c r="E193" t="s">
        <v>178</v>
      </c>
      <c r="F193" t="s">
        <v>2131</v>
      </c>
      <c r="G193">
        <v>2</v>
      </c>
      <c r="H193">
        <v>2364.4164955994002</v>
      </c>
      <c r="I193">
        <v>0.125</v>
      </c>
      <c r="J193">
        <v>0.12428610280119699</v>
      </c>
    </row>
    <row r="194" spans="1:10">
      <c r="A194" t="s">
        <v>2442</v>
      </c>
      <c r="B194">
        <v>2018</v>
      </c>
      <c r="C194" t="s">
        <v>177</v>
      </c>
      <c r="D194">
        <v>-8</v>
      </c>
      <c r="E194" t="s">
        <v>178</v>
      </c>
      <c r="F194" t="s">
        <v>2133</v>
      </c>
      <c r="G194">
        <v>3</v>
      </c>
      <c r="H194">
        <v>3254.30629263025</v>
      </c>
      <c r="I194">
        <v>0.1875</v>
      </c>
      <c r="J194">
        <v>0.17106336687516999</v>
      </c>
    </row>
    <row r="195" spans="1:10">
      <c r="A195" t="s">
        <v>2443</v>
      </c>
      <c r="B195">
        <v>2018</v>
      </c>
      <c r="C195" t="s">
        <v>177</v>
      </c>
      <c r="D195">
        <v>-8</v>
      </c>
      <c r="E195" t="s">
        <v>178</v>
      </c>
      <c r="F195" t="s">
        <v>2137</v>
      </c>
      <c r="G195">
        <v>1</v>
      </c>
      <c r="H195">
        <v>1197.72958146884</v>
      </c>
      <c r="I195">
        <v>6.25E-2</v>
      </c>
      <c r="J195">
        <v>6.2958933913516493E-2</v>
      </c>
    </row>
    <row r="196" spans="1:10">
      <c r="A196" t="s">
        <v>543</v>
      </c>
      <c r="B196">
        <v>2018</v>
      </c>
      <c r="C196" t="s">
        <v>177</v>
      </c>
      <c r="D196">
        <v>-8</v>
      </c>
      <c r="E196" t="s">
        <v>178</v>
      </c>
      <c r="F196" t="s">
        <v>183</v>
      </c>
      <c r="G196">
        <v>4</v>
      </c>
      <c r="H196">
        <v>5349.6863379645101</v>
      </c>
      <c r="I196">
        <v>0.25</v>
      </c>
      <c r="J196">
        <v>0.28120750611911899</v>
      </c>
    </row>
    <row r="197" spans="1:10">
      <c r="A197" t="s">
        <v>2444</v>
      </c>
      <c r="B197">
        <v>2018</v>
      </c>
      <c r="C197" t="s">
        <v>177</v>
      </c>
      <c r="D197">
        <v>-8</v>
      </c>
      <c r="E197" t="s">
        <v>178</v>
      </c>
      <c r="F197" t="s">
        <v>2143</v>
      </c>
      <c r="G197">
        <v>2</v>
      </c>
      <c r="H197">
        <v>1810.8222613999801</v>
      </c>
      <c r="I197">
        <v>0.125</v>
      </c>
      <c r="J197">
        <v>9.5186293173782993E-2</v>
      </c>
    </row>
    <row r="198" spans="1:10">
      <c r="A198" t="s">
        <v>2445</v>
      </c>
      <c r="B198">
        <v>2018</v>
      </c>
      <c r="C198" t="s">
        <v>177</v>
      </c>
      <c r="D198">
        <v>-8</v>
      </c>
      <c r="E198" t="s">
        <v>187</v>
      </c>
      <c r="F198" t="s">
        <v>2129</v>
      </c>
      <c r="G198">
        <v>17</v>
      </c>
      <c r="H198">
        <v>14473.8817490332</v>
      </c>
      <c r="I198">
        <v>0.39534883720930197</v>
      </c>
      <c r="J198">
        <v>0.36313150545823802</v>
      </c>
    </row>
    <row r="199" spans="1:10">
      <c r="A199" t="s">
        <v>2446</v>
      </c>
      <c r="B199">
        <v>2018</v>
      </c>
      <c r="C199" t="s">
        <v>177</v>
      </c>
      <c r="D199">
        <v>-8</v>
      </c>
      <c r="E199" t="s">
        <v>187</v>
      </c>
      <c r="F199" t="s">
        <v>2131</v>
      </c>
      <c r="G199">
        <v>8</v>
      </c>
      <c r="H199">
        <v>9289.1888110547807</v>
      </c>
      <c r="I199">
        <v>0.186046511627907</v>
      </c>
      <c r="J199">
        <v>0.23305407463823299</v>
      </c>
    </row>
    <row r="200" spans="1:10">
      <c r="A200" t="s">
        <v>2447</v>
      </c>
      <c r="B200">
        <v>2018</v>
      </c>
      <c r="C200" t="s">
        <v>177</v>
      </c>
      <c r="D200">
        <v>-8</v>
      </c>
      <c r="E200" t="s">
        <v>187</v>
      </c>
      <c r="F200" t="s">
        <v>2133</v>
      </c>
      <c r="G200">
        <v>4</v>
      </c>
      <c r="H200">
        <v>3402.4942676657602</v>
      </c>
      <c r="I200">
        <v>9.3023255813953501E-2</v>
      </c>
      <c r="J200">
        <v>8.5364305661335294E-2</v>
      </c>
    </row>
    <row r="201" spans="1:10">
      <c r="A201" t="s">
        <v>2448</v>
      </c>
      <c r="B201">
        <v>2018</v>
      </c>
      <c r="C201" t="s">
        <v>177</v>
      </c>
      <c r="D201">
        <v>-8</v>
      </c>
      <c r="E201" t="s">
        <v>187</v>
      </c>
      <c r="F201" t="s">
        <v>2135</v>
      </c>
      <c r="G201">
        <v>2</v>
      </c>
      <c r="H201">
        <v>2386.8054583960202</v>
      </c>
      <c r="I201">
        <v>4.6511627906976702E-2</v>
      </c>
      <c r="J201">
        <v>5.98819497334349E-2</v>
      </c>
    </row>
    <row r="202" spans="1:10">
      <c r="A202" t="s">
        <v>2449</v>
      </c>
      <c r="B202">
        <v>2018</v>
      </c>
      <c r="C202" t="s">
        <v>177</v>
      </c>
      <c r="D202">
        <v>-8</v>
      </c>
      <c r="E202" t="s">
        <v>187</v>
      </c>
      <c r="F202" t="s">
        <v>2137</v>
      </c>
      <c r="G202">
        <v>2</v>
      </c>
      <c r="H202">
        <v>1745.5175053452599</v>
      </c>
      <c r="I202">
        <v>4.6511627906976702E-2</v>
      </c>
      <c r="J202">
        <v>4.3792840822543803E-2</v>
      </c>
    </row>
    <row r="203" spans="1:10">
      <c r="A203" t="s">
        <v>2450</v>
      </c>
      <c r="B203">
        <v>2018</v>
      </c>
      <c r="C203" t="s">
        <v>177</v>
      </c>
      <c r="D203">
        <v>-8</v>
      </c>
      <c r="E203" t="s">
        <v>187</v>
      </c>
      <c r="F203" t="s">
        <v>2139</v>
      </c>
      <c r="G203">
        <v>2</v>
      </c>
      <c r="H203">
        <v>2017.46407320702</v>
      </c>
      <c r="I203">
        <v>4.6511627906976702E-2</v>
      </c>
      <c r="J203">
        <v>5.0615638486925602E-2</v>
      </c>
    </row>
    <row r="204" spans="1:10">
      <c r="A204" t="s">
        <v>2451</v>
      </c>
      <c r="B204">
        <v>2018</v>
      </c>
      <c r="C204" t="s">
        <v>177</v>
      </c>
      <c r="D204">
        <v>-8</v>
      </c>
      <c r="E204" t="s">
        <v>187</v>
      </c>
      <c r="F204" t="s">
        <v>2141</v>
      </c>
      <c r="G204">
        <v>1</v>
      </c>
      <c r="H204">
        <v>1239.5704023466401</v>
      </c>
      <c r="I204">
        <v>2.32558139534884E-2</v>
      </c>
      <c r="J204">
        <v>3.10992637725311E-2</v>
      </c>
    </row>
    <row r="205" spans="1:10">
      <c r="A205" t="s">
        <v>1084</v>
      </c>
      <c r="B205">
        <v>2018</v>
      </c>
      <c r="C205" t="s">
        <v>177</v>
      </c>
      <c r="D205">
        <v>-8</v>
      </c>
      <c r="E205" t="s">
        <v>187</v>
      </c>
      <c r="F205" t="s">
        <v>183</v>
      </c>
      <c r="G205">
        <v>4</v>
      </c>
      <c r="H205">
        <v>2890.2228258796499</v>
      </c>
      <c r="I205">
        <v>9.3023255813953501E-2</v>
      </c>
      <c r="J205">
        <v>7.2512058898197507E-2</v>
      </c>
    </row>
    <row r="206" spans="1:10">
      <c r="A206" t="s">
        <v>2452</v>
      </c>
      <c r="B206">
        <v>2018</v>
      </c>
      <c r="C206" t="s">
        <v>177</v>
      </c>
      <c r="D206">
        <v>-8</v>
      </c>
      <c r="E206" t="s">
        <v>187</v>
      </c>
      <c r="F206" t="s">
        <v>2143</v>
      </c>
      <c r="G206">
        <v>3</v>
      </c>
      <c r="H206">
        <v>2413.3676813034499</v>
      </c>
      <c r="I206">
        <v>6.9767441860465101E-2</v>
      </c>
      <c r="J206">
        <v>6.0548362528560502E-2</v>
      </c>
    </row>
    <row r="207" spans="1:10">
      <c r="A207" t="s">
        <v>2453</v>
      </c>
      <c r="B207">
        <v>2018</v>
      </c>
      <c r="C207" t="s">
        <v>177</v>
      </c>
      <c r="D207">
        <v>1</v>
      </c>
      <c r="E207" t="s">
        <v>178</v>
      </c>
      <c r="F207" t="s">
        <v>2129</v>
      </c>
      <c r="G207">
        <v>88</v>
      </c>
      <c r="H207">
        <v>102853.411003046</v>
      </c>
      <c r="I207">
        <v>0.18144329896907199</v>
      </c>
      <c r="J207">
        <v>0.174173312510541</v>
      </c>
    </row>
    <row r="208" spans="1:10">
      <c r="A208" t="s">
        <v>2454</v>
      </c>
      <c r="B208">
        <v>2018</v>
      </c>
      <c r="C208" t="s">
        <v>177</v>
      </c>
      <c r="D208">
        <v>1</v>
      </c>
      <c r="E208" t="s">
        <v>178</v>
      </c>
      <c r="F208" t="s">
        <v>2131</v>
      </c>
      <c r="G208">
        <v>117</v>
      </c>
      <c r="H208">
        <v>143653.82344133299</v>
      </c>
      <c r="I208">
        <v>0.241237113402062</v>
      </c>
      <c r="J208">
        <v>0.24326526499777701</v>
      </c>
    </row>
    <row r="209" spans="1:10">
      <c r="A209" t="s">
        <v>2455</v>
      </c>
      <c r="B209">
        <v>2018</v>
      </c>
      <c r="C209" t="s">
        <v>177</v>
      </c>
      <c r="D209">
        <v>1</v>
      </c>
      <c r="E209" t="s">
        <v>178</v>
      </c>
      <c r="F209" t="s">
        <v>2133</v>
      </c>
      <c r="G209">
        <v>185</v>
      </c>
      <c r="H209">
        <v>228224.39682660199</v>
      </c>
      <c r="I209">
        <v>0.38144329896907198</v>
      </c>
      <c r="J209">
        <v>0.38647818096992498</v>
      </c>
    </row>
    <row r="210" spans="1:10">
      <c r="A210" t="s">
        <v>2456</v>
      </c>
      <c r="B210">
        <v>2018</v>
      </c>
      <c r="C210" t="s">
        <v>177</v>
      </c>
      <c r="D210">
        <v>1</v>
      </c>
      <c r="E210" t="s">
        <v>178</v>
      </c>
      <c r="F210" t="s">
        <v>2135</v>
      </c>
      <c r="G210">
        <v>15</v>
      </c>
      <c r="H210">
        <v>17784.861495892699</v>
      </c>
      <c r="I210">
        <v>3.09278350515464E-2</v>
      </c>
      <c r="J210">
        <v>3.0117117255246399E-2</v>
      </c>
    </row>
    <row r="211" spans="1:10">
      <c r="A211" t="s">
        <v>2457</v>
      </c>
      <c r="B211">
        <v>2018</v>
      </c>
      <c r="C211" t="s">
        <v>177</v>
      </c>
      <c r="D211">
        <v>1</v>
      </c>
      <c r="E211" t="s">
        <v>178</v>
      </c>
      <c r="F211" t="s">
        <v>2137</v>
      </c>
      <c r="G211">
        <v>22</v>
      </c>
      <c r="H211">
        <v>28088.4401632585</v>
      </c>
      <c r="I211">
        <v>4.5360824742267998E-2</v>
      </c>
      <c r="J211">
        <v>4.7565332241085903E-2</v>
      </c>
    </row>
    <row r="212" spans="1:10">
      <c r="A212" t="s">
        <v>2458</v>
      </c>
      <c r="B212">
        <v>2018</v>
      </c>
      <c r="C212" t="s">
        <v>177</v>
      </c>
      <c r="D212">
        <v>1</v>
      </c>
      <c r="E212" t="s">
        <v>178</v>
      </c>
      <c r="F212" t="s">
        <v>2139</v>
      </c>
      <c r="G212">
        <v>25</v>
      </c>
      <c r="H212">
        <v>31254.792231763699</v>
      </c>
      <c r="I212">
        <v>5.1546391752577303E-2</v>
      </c>
      <c r="J212">
        <v>5.2927274280419899E-2</v>
      </c>
    </row>
    <row r="213" spans="1:10">
      <c r="A213" t="s">
        <v>2459</v>
      </c>
      <c r="B213">
        <v>2018</v>
      </c>
      <c r="C213" t="s">
        <v>177</v>
      </c>
      <c r="D213">
        <v>1</v>
      </c>
      <c r="E213" t="s">
        <v>178</v>
      </c>
      <c r="F213" t="s">
        <v>2141</v>
      </c>
      <c r="G213">
        <v>20</v>
      </c>
      <c r="H213">
        <v>23108.678944408599</v>
      </c>
      <c r="I213">
        <v>4.1237113402061903E-2</v>
      </c>
      <c r="J213">
        <v>3.9132539409616897E-2</v>
      </c>
    </row>
    <row r="214" spans="1:10">
      <c r="A214" t="s">
        <v>1085</v>
      </c>
      <c r="B214">
        <v>2018</v>
      </c>
      <c r="C214" t="s">
        <v>177</v>
      </c>
      <c r="D214">
        <v>1</v>
      </c>
      <c r="E214" t="s">
        <v>178</v>
      </c>
      <c r="F214" t="s">
        <v>183</v>
      </c>
      <c r="G214">
        <v>2</v>
      </c>
      <c r="H214">
        <v>2751.1563928555402</v>
      </c>
      <c r="I214">
        <v>4.12371134020619E-3</v>
      </c>
      <c r="J214">
        <v>4.6588442474115701E-3</v>
      </c>
    </row>
    <row r="215" spans="1:10">
      <c r="A215" t="s">
        <v>2460</v>
      </c>
      <c r="B215">
        <v>2018</v>
      </c>
      <c r="C215" t="s">
        <v>177</v>
      </c>
      <c r="D215">
        <v>1</v>
      </c>
      <c r="E215" t="s">
        <v>178</v>
      </c>
      <c r="F215" t="s">
        <v>2143</v>
      </c>
      <c r="G215">
        <v>11</v>
      </c>
      <c r="H215">
        <v>12803.806832570301</v>
      </c>
      <c r="I215">
        <v>2.2680412371133999E-2</v>
      </c>
      <c r="J215">
        <v>2.1682134087976999E-2</v>
      </c>
    </row>
    <row r="216" spans="1:10">
      <c r="A216" t="s">
        <v>2461</v>
      </c>
      <c r="B216">
        <v>2018</v>
      </c>
      <c r="C216" t="s">
        <v>177</v>
      </c>
      <c r="D216">
        <v>1</v>
      </c>
      <c r="E216" t="s">
        <v>187</v>
      </c>
      <c r="F216" t="s">
        <v>2129</v>
      </c>
      <c r="G216">
        <v>755</v>
      </c>
      <c r="H216">
        <v>693189.27174411598</v>
      </c>
      <c r="I216">
        <v>0.170930495811637</v>
      </c>
      <c r="J216">
        <v>0.170973664465669</v>
      </c>
    </row>
    <row r="217" spans="1:10">
      <c r="A217" t="s">
        <v>2462</v>
      </c>
      <c r="B217">
        <v>2018</v>
      </c>
      <c r="C217" t="s">
        <v>177</v>
      </c>
      <c r="D217">
        <v>1</v>
      </c>
      <c r="E217" t="s">
        <v>187</v>
      </c>
      <c r="F217" t="s">
        <v>2131</v>
      </c>
      <c r="G217">
        <v>1320</v>
      </c>
      <c r="H217">
        <v>1222215.15184602</v>
      </c>
      <c r="I217">
        <v>0.29884537016074297</v>
      </c>
      <c r="J217">
        <v>0.30145677637336199</v>
      </c>
    </row>
    <row r="218" spans="1:10">
      <c r="A218" t="s">
        <v>2463</v>
      </c>
      <c r="B218">
        <v>2018</v>
      </c>
      <c r="C218" t="s">
        <v>177</v>
      </c>
      <c r="D218">
        <v>1</v>
      </c>
      <c r="E218" t="s">
        <v>187</v>
      </c>
      <c r="F218" t="s">
        <v>2133</v>
      </c>
      <c r="G218">
        <v>1454</v>
      </c>
      <c r="H218">
        <v>1337975.8490121099</v>
      </c>
      <c r="I218">
        <v>0.32918270319221199</v>
      </c>
      <c r="J218">
        <v>0.330008906941955</v>
      </c>
    </row>
    <row r="219" spans="1:10">
      <c r="A219" t="s">
        <v>2464</v>
      </c>
      <c r="B219">
        <v>2018</v>
      </c>
      <c r="C219" t="s">
        <v>177</v>
      </c>
      <c r="D219">
        <v>1</v>
      </c>
      <c r="E219" t="s">
        <v>187</v>
      </c>
      <c r="F219" t="s">
        <v>2135</v>
      </c>
      <c r="G219">
        <v>166</v>
      </c>
      <c r="H219">
        <v>148926.794635403</v>
      </c>
      <c r="I219">
        <v>3.7582069277790398E-2</v>
      </c>
      <c r="J219">
        <v>3.6732478204510199E-2</v>
      </c>
    </row>
    <row r="220" spans="1:10">
      <c r="A220" t="s">
        <v>2465</v>
      </c>
      <c r="B220">
        <v>2018</v>
      </c>
      <c r="C220" t="s">
        <v>177</v>
      </c>
      <c r="D220">
        <v>1</v>
      </c>
      <c r="E220" t="s">
        <v>187</v>
      </c>
      <c r="F220" t="s">
        <v>2137</v>
      </c>
      <c r="G220">
        <v>112</v>
      </c>
      <c r="H220">
        <v>107870.452094822</v>
      </c>
      <c r="I220">
        <v>2.53565768621236E-2</v>
      </c>
      <c r="J220">
        <v>2.66060183473645E-2</v>
      </c>
    </row>
    <row r="221" spans="1:10">
      <c r="A221" t="s">
        <v>2466</v>
      </c>
      <c r="B221">
        <v>2018</v>
      </c>
      <c r="C221" t="s">
        <v>177</v>
      </c>
      <c r="D221">
        <v>1</v>
      </c>
      <c r="E221" t="s">
        <v>187</v>
      </c>
      <c r="F221" t="s">
        <v>2139</v>
      </c>
      <c r="G221">
        <v>258</v>
      </c>
      <c r="H221">
        <v>228708.32843949899</v>
      </c>
      <c r="I221">
        <v>5.8410685985963301E-2</v>
      </c>
      <c r="J221">
        <v>5.64104243978455E-2</v>
      </c>
    </row>
    <row r="222" spans="1:10">
      <c r="A222" t="s">
        <v>2467</v>
      </c>
      <c r="B222">
        <v>2018</v>
      </c>
      <c r="C222" t="s">
        <v>177</v>
      </c>
      <c r="D222">
        <v>1</v>
      </c>
      <c r="E222" t="s">
        <v>187</v>
      </c>
      <c r="F222" t="s">
        <v>2141</v>
      </c>
      <c r="G222">
        <v>249</v>
      </c>
      <c r="H222">
        <v>223366.79189959099</v>
      </c>
      <c r="I222">
        <v>5.6373103916685499E-2</v>
      </c>
      <c r="J222">
        <v>5.5092945733169203E-2</v>
      </c>
    </row>
    <row r="223" spans="1:10">
      <c r="A223" t="s">
        <v>549</v>
      </c>
      <c r="B223">
        <v>2018</v>
      </c>
      <c r="C223" t="s">
        <v>177</v>
      </c>
      <c r="D223">
        <v>1</v>
      </c>
      <c r="E223" t="s">
        <v>187</v>
      </c>
      <c r="F223" t="s">
        <v>183</v>
      </c>
      <c r="G223">
        <v>3</v>
      </c>
      <c r="H223">
        <v>2390.6000616685101</v>
      </c>
      <c r="I223">
        <v>6.79194023092597E-4</v>
      </c>
      <c r="J223">
        <v>5.8963643765998599E-4</v>
      </c>
    </row>
    <row r="224" spans="1:10">
      <c r="A224" t="s">
        <v>2468</v>
      </c>
      <c r="B224">
        <v>2018</v>
      </c>
      <c r="C224" t="s">
        <v>177</v>
      </c>
      <c r="D224">
        <v>1</v>
      </c>
      <c r="E224" t="s">
        <v>187</v>
      </c>
      <c r="F224" t="s">
        <v>2143</v>
      </c>
      <c r="G224">
        <v>100</v>
      </c>
      <c r="H224">
        <v>89719.599774746501</v>
      </c>
      <c r="I224">
        <v>2.26398007697532E-2</v>
      </c>
      <c r="J224">
        <v>2.2129149098464598E-2</v>
      </c>
    </row>
    <row r="225" spans="1:10">
      <c r="A225" t="s">
        <v>2469</v>
      </c>
      <c r="B225">
        <v>2018</v>
      </c>
      <c r="C225" t="s">
        <v>177</v>
      </c>
      <c r="D225">
        <v>2</v>
      </c>
      <c r="E225" t="s">
        <v>178</v>
      </c>
      <c r="F225" t="s">
        <v>2129</v>
      </c>
      <c r="G225">
        <v>75</v>
      </c>
      <c r="H225">
        <v>89089.868371934193</v>
      </c>
      <c r="I225">
        <v>0.50675675675675702</v>
      </c>
      <c r="J225">
        <v>0.51043048443393801</v>
      </c>
    </row>
    <row r="226" spans="1:10">
      <c r="A226" t="s">
        <v>2470</v>
      </c>
      <c r="B226">
        <v>2018</v>
      </c>
      <c r="C226" t="s">
        <v>177</v>
      </c>
      <c r="D226">
        <v>2</v>
      </c>
      <c r="E226" t="s">
        <v>178</v>
      </c>
      <c r="F226" t="s">
        <v>2131</v>
      </c>
      <c r="G226">
        <v>32</v>
      </c>
      <c r="H226">
        <v>37258.961472777002</v>
      </c>
      <c r="I226">
        <v>0.21621621621621601</v>
      </c>
      <c r="J226">
        <v>0.213471072542815</v>
      </c>
    </row>
    <row r="227" spans="1:10">
      <c r="A227" t="s">
        <v>2471</v>
      </c>
      <c r="B227">
        <v>2018</v>
      </c>
      <c r="C227" t="s">
        <v>177</v>
      </c>
      <c r="D227">
        <v>2</v>
      </c>
      <c r="E227" t="s">
        <v>178</v>
      </c>
      <c r="F227" t="s">
        <v>2133</v>
      </c>
      <c r="G227">
        <v>18</v>
      </c>
      <c r="H227">
        <v>20089.779545760299</v>
      </c>
      <c r="I227">
        <v>0.121621621621622</v>
      </c>
      <c r="J227">
        <v>0.11510215575696001</v>
      </c>
    </row>
    <row r="228" spans="1:10">
      <c r="A228" t="s">
        <v>2472</v>
      </c>
      <c r="B228">
        <v>2018</v>
      </c>
      <c r="C228" t="s">
        <v>177</v>
      </c>
      <c r="D228">
        <v>2</v>
      </c>
      <c r="E228" t="s">
        <v>178</v>
      </c>
      <c r="F228" t="s">
        <v>2135</v>
      </c>
      <c r="G228">
        <v>3</v>
      </c>
      <c r="H228">
        <v>3404.34585143196</v>
      </c>
      <c r="I228">
        <v>2.0270270270270299E-2</v>
      </c>
      <c r="J228">
        <v>1.9504820625310299E-2</v>
      </c>
    </row>
    <row r="229" spans="1:10">
      <c r="A229" t="s">
        <v>2473</v>
      </c>
      <c r="B229">
        <v>2018</v>
      </c>
      <c r="C229" t="s">
        <v>177</v>
      </c>
      <c r="D229">
        <v>2</v>
      </c>
      <c r="E229" t="s">
        <v>178</v>
      </c>
      <c r="F229" t="s">
        <v>2137</v>
      </c>
      <c r="G229">
        <v>6</v>
      </c>
      <c r="H229">
        <v>7672.7126104462004</v>
      </c>
      <c r="I229">
        <v>4.0540540540540501E-2</v>
      </c>
      <c r="J229">
        <v>4.3959952868290603E-2</v>
      </c>
    </row>
    <row r="230" spans="1:10">
      <c r="A230" t="s">
        <v>2474</v>
      </c>
      <c r="B230">
        <v>2018</v>
      </c>
      <c r="C230" t="s">
        <v>177</v>
      </c>
      <c r="D230">
        <v>2</v>
      </c>
      <c r="E230" t="s">
        <v>178</v>
      </c>
      <c r="F230" t="s">
        <v>2139</v>
      </c>
      <c r="G230">
        <v>2</v>
      </c>
      <c r="H230">
        <v>2148.41126870383</v>
      </c>
      <c r="I230">
        <v>1.35135135135135E-2</v>
      </c>
      <c r="J230">
        <v>1.23090832289667E-2</v>
      </c>
    </row>
    <row r="231" spans="1:10">
      <c r="A231" t="s">
        <v>2475</v>
      </c>
      <c r="B231">
        <v>2018</v>
      </c>
      <c r="C231" t="s">
        <v>177</v>
      </c>
      <c r="D231">
        <v>2</v>
      </c>
      <c r="E231" t="s">
        <v>178</v>
      </c>
      <c r="F231" t="s">
        <v>2141</v>
      </c>
      <c r="G231">
        <v>4</v>
      </c>
      <c r="H231">
        <v>4648.6394339082299</v>
      </c>
      <c r="I231">
        <v>2.7027027027027001E-2</v>
      </c>
      <c r="J231">
        <v>2.6633862206445799E-2</v>
      </c>
    </row>
    <row r="232" spans="1:10">
      <c r="A232" t="s">
        <v>2476</v>
      </c>
      <c r="B232">
        <v>2018</v>
      </c>
      <c r="C232" t="s">
        <v>177</v>
      </c>
      <c r="D232">
        <v>2</v>
      </c>
      <c r="E232" t="s">
        <v>178</v>
      </c>
      <c r="F232" t="s">
        <v>2143</v>
      </c>
      <c r="G232">
        <v>8</v>
      </c>
      <c r="H232">
        <v>10225.971999020199</v>
      </c>
      <c r="I232">
        <v>5.4054054054054099E-2</v>
      </c>
      <c r="J232">
        <v>5.85885683372733E-2</v>
      </c>
    </row>
    <row r="233" spans="1:10">
      <c r="A233" t="s">
        <v>2477</v>
      </c>
      <c r="B233">
        <v>2018</v>
      </c>
      <c r="C233" t="s">
        <v>177</v>
      </c>
      <c r="D233">
        <v>2</v>
      </c>
      <c r="E233" t="s">
        <v>187</v>
      </c>
      <c r="F233" t="s">
        <v>2129</v>
      </c>
      <c r="G233">
        <v>530</v>
      </c>
      <c r="H233">
        <v>480091.94116763899</v>
      </c>
      <c r="I233">
        <v>0.50572519083969503</v>
      </c>
      <c r="J233">
        <v>0.50649061236472304</v>
      </c>
    </row>
    <row r="234" spans="1:10">
      <c r="A234" t="s">
        <v>2478</v>
      </c>
      <c r="B234">
        <v>2018</v>
      </c>
      <c r="C234" t="s">
        <v>177</v>
      </c>
      <c r="D234">
        <v>2</v>
      </c>
      <c r="E234" t="s">
        <v>187</v>
      </c>
      <c r="F234" t="s">
        <v>2131</v>
      </c>
      <c r="G234">
        <v>272</v>
      </c>
      <c r="H234">
        <v>246985.66753532499</v>
      </c>
      <c r="I234">
        <v>0.25954198473282403</v>
      </c>
      <c r="J234">
        <v>0.26056659416325301</v>
      </c>
    </row>
    <row r="235" spans="1:10">
      <c r="A235" t="s">
        <v>2479</v>
      </c>
      <c r="B235">
        <v>2018</v>
      </c>
      <c r="C235" t="s">
        <v>177</v>
      </c>
      <c r="D235">
        <v>2</v>
      </c>
      <c r="E235" t="s">
        <v>187</v>
      </c>
      <c r="F235" t="s">
        <v>2133</v>
      </c>
      <c r="G235">
        <v>154</v>
      </c>
      <c r="H235">
        <v>135087.87650063299</v>
      </c>
      <c r="I235">
        <v>0.14694656488549601</v>
      </c>
      <c r="J235">
        <v>0.142515912942527</v>
      </c>
    </row>
    <row r="236" spans="1:10">
      <c r="A236" t="s">
        <v>2480</v>
      </c>
      <c r="B236">
        <v>2018</v>
      </c>
      <c r="C236" t="s">
        <v>177</v>
      </c>
      <c r="D236">
        <v>2</v>
      </c>
      <c r="E236" t="s">
        <v>187</v>
      </c>
      <c r="F236" t="s">
        <v>2135</v>
      </c>
      <c r="G236">
        <v>24</v>
      </c>
      <c r="H236">
        <v>21210.5674254599</v>
      </c>
      <c r="I236">
        <v>2.2900763358778602E-2</v>
      </c>
      <c r="J236">
        <v>2.2376866518101401E-2</v>
      </c>
    </row>
    <row r="237" spans="1:10">
      <c r="A237" t="s">
        <v>2481</v>
      </c>
      <c r="B237">
        <v>2018</v>
      </c>
      <c r="C237" t="s">
        <v>177</v>
      </c>
      <c r="D237">
        <v>2</v>
      </c>
      <c r="E237" t="s">
        <v>187</v>
      </c>
      <c r="F237" t="s">
        <v>2137</v>
      </c>
      <c r="G237">
        <v>23</v>
      </c>
      <c r="H237">
        <v>22028.936864560201</v>
      </c>
      <c r="I237">
        <v>2.1946564885496199E-2</v>
      </c>
      <c r="J237">
        <v>2.3240235391451699E-2</v>
      </c>
    </row>
    <row r="238" spans="1:10">
      <c r="A238" t="s">
        <v>2482</v>
      </c>
      <c r="B238">
        <v>2018</v>
      </c>
      <c r="C238" t="s">
        <v>177</v>
      </c>
      <c r="D238">
        <v>2</v>
      </c>
      <c r="E238" t="s">
        <v>187</v>
      </c>
      <c r="F238" t="s">
        <v>2139</v>
      </c>
      <c r="G238">
        <v>7</v>
      </c>
      <c r="H238">
        <v>6213.0304248231396</v>
      </c>
      <c r="I238">
        <v>6.6793893129771E-3</v>
      </c>
      <c r="J238">
        <v>6.5546644604278096E-3</v>
      </c>
    </row>
    <row r="239" spans="1:10">
      <c r="A239" t="s">
        <v>2483</v>
      </c>
      <c r="B239">
        <v>2018</v>
      </c>
      <c r="C239" t="s">
        <v>177</v>
      </c>
      <c r="D239">
        <v>2</v>
      </c>
      <c r="E239" t="s">
        <v>187</v>
      </c>
      <c r="F239" t="s">
        <v>2141</v>
      </c>
      <c r="G239">
        <v>10</v>
      </c>
      <c r="H239">
        <v>10627.418898486199</v>
      </c>
      <c r="I239">
        <v>9.5419847328244295E-3</v>
      </c>
      <c r="J239">
        <v>1.1211785585609599E-2</v>
      </c>
    </row>
    <row r="240" spans="1:10">
      <c r="A240" t="s">
        <v>1089</v>
      </c>
      <c r="B240">
        <v>2018</v>
      </c>
      <c r="C240" t="s">
        <v>177</v>
      </c>
      <c r="D240">
        <v>2</v>
      </c>
      <c r="E240" t="s">
        <v>187</v>
      </c>
      <c r="F240" t="s">
        <v>183</v>
      </c>
      <c r="G240">
        <v>1</v>
      </c>
      <c r="H240">
        <v>958.76976018239702</v>
      </c>
      <c r="I240">
        <v>9.5419847328244304E-4</v>
      </c>
      <c r="J240">
        <v>1.011489344667E-3</v>
      </c>
    </row>
    <row r="241" spans="1:10">
      <c r="A241" t="s">
        <v>2484</v>
      </c>
      <c r="B241">
        <v>2018</v>
      </c>
      <c r="C241" t="s">
        <v>177</v>
      </c>
      <c r="D241">
        <v>2</v>
      </c>
      <c r="E241" t="s">
        <v>187</v>
      </c>
      <c r="F241" t="s">
        <v>2143</v>
      </c>
      <c r="G241">
        <v>27</v>
      </c>
      <c r="H241">
        <v>24675.040213242999</v>
      </c>
      <c r="I241">
        <v>2.5763358778626001E-2</v>
      </c>
      <c r="J241">
        <v>2.6031839229239798E-2</v>
      </c>
    </row>
    <row r="242" spans="1:10">
      <c r="A242" t="s">
        <v>2485</v>
      </c>
      <c r="B242">
        <v>2018</v>
      </c>
      <c r="C242" t="s">
        <v>177</v>
      </c>
      <c r="D242">
        <v>3</v>
      </c>
      <c r="E242" t="s">
        <v>178</v>
      </c>
      <c r="F242" t="s">
        <v>2129</v>
      </c>
      <c r="G242">
        <v>2932</v>
      </c>
      <c r="H242">
        <v>3523027.1424441198</v>
      </c>
      <c r="I242">
        <v>0.78732545649838903</v>
      </c>
      <c r="J242">
        <v>0.78911525997071597</v>
      </c>
    </row>
    <row r="243" spans="1:10">
      <c r="A243" t="s">
        <v>2486</v>
      </c>
      <c r="B243">
        <v>2018</v>
      </c>
      <c r="C243" t="s">
        <v>177</v>
      </c>
      <c r="D243">
        <v>3</v>
      </c>
      <c r="E243" t="s">
        <v>178</v>
      </c>
      <c r="F243" t="s">
        <v>2131</v>
      </c>
      <c r="G243">
        <v>538</v>
      </c>
      <c r="H243">
        <v>618928.70139073394</v>
      </c>
      <c r="I243">
        <v>0.14446831364124599</v>
      </c>
      <c r="J243">
        <v>0.13863250646500899</v>
      </c>
    </row>
    <row r="244" spans="1:10">
      <c r="A244" t="s">
        <v>2487</v>
      </c>
      <c r="B244">
        <v>2018</v>
      </c>
      <c r="C244" t="s">
        <v>177</v>
      </c>
      <c r="D244">
        <v>3</v>
      </c>
      <c r="E244" t="s">
        <v>178</v>
      </c>
      <c r="F244" t="s">
        <v>2133</v>
      </c>
      <c r="G244">
        <v>140</v>
      </c>
      <c r="H244">
        <v>169891.34456454599</v>
      </c>
      <c r="I244">
        <v>3.7593984962405999E-2</v>
      </c>
      <c r="J244">
        <v>3.80535962717048E-2</v>
      </c>
    </row>
    <row r="245" spans="1:10">
      <c r="A245" t="s">
        <v>2488</v>
      </c>
      <c r="B245">
        <v>2018</v>
      </c>
      <c r="C245" t="s">
        <v>177</v>
      </c>
      <c r="D245">
        <v>3</v>
      </c>
      <c r="E245" t="s">
        <v>178</v>
      </c>
      <c r="F245" t="s">
        <v>2135</v>
      </c>
      <c r="G245">
        <v>13</v>
      </c>
      <c r="H245">
        <v>21103.840012144301</v>
      </c>
      <c r="I245">
        <v>3.4908700322234202E-3</v>
      </c>
      <c r="J245">
        <v>4.7270036602699303E-3</v>
      </c>
    </row>
    <row r="246" spans="1:10">
      <c r="A246" t="s">
        <v>2489</v>
      </c>
      <c r="B246">
        <v>2018</v>
      </c>
      <c r="C246" t="s">
        <v>177</v>
      </c>
      <c r="D246">
        <v>3</v>
      </c>
      <c r="E246" t="s">
        <v>178</v>
      </c>
      <c r="F246" t="s">
        <v>2137</v>
      </c>
      <c r="G246">
        <v>36</v>
      </c>
      <c r="H246">
        <v>44829.491969901399</v>
      </c>
      <c r="I246">
        <v>9.6670247046186895E-3</v>
      </c>
      <c r="J246">
        <v>1.0041261330062201E-2</v>
      </c>
    </row>
    <row r="247" spans="1:10">
      <c r="A247" t="s">
        <v>2490</v>
      </c>
      <c r="B247">
        <v>2018</v>
      </c>
      <c r="C247" t="s">
        <v>177</v>
      </c>
      <c r="D247">
        <v>3</v>
      </c>
      <c r="E247" t="s">
        <v>178</v>
      </c>
      <c r="F247" t="s">
        <v>2139</v>
      </c>
      <c r="G247">
        <v>18</v>
      </c>
      <c r="H247">
        <v>23513.5270642787</v>
      </c>
      <c r="I247">
        <v>4.8335123523093404E-3</v>
      </c>
      <c r="J247">
        <v>5.2667442718832497E-3</v>
      </c>
    </row>
    <row r="248" spans="1:10">
      <c r="A248" t="s">
        <v>2491</v>
      </c>
      <c r="B248">
        <v>2018</v>
      </c>
      <c r="C248" t="s">
        <v>177</v>
      </c>
      <c r="D248">
        <v>3</v>
      </c>
      <c r="E248" t="s">
        <v>178</v>
      </c>
      <c r="F248" t="s">
        <v>2141</v>
      </c>
      <c r="G248">
        <v>20</v>
      </c>
      <c r="H248">
        <v>27805.175823796701</v>
      </c>
      <c r="I248">
        <v>5.37056928034372E-3</v>
      </c>
      <c r="J248">
        <v>6.2280214320190501E-3</v>
      </c>
    </row>
    <row r="249" spans="1:10">
      <c r="A249" t="s">
        <v>556</v>
      </c>
      <c r="B249">
        <v>2018</v>
      </c>
      <c r="C249" t="s">
        <v>177</v>
      </c>
      <c r="D249">
        <v>3</v>
      </c>
      <c r="E249" t="s">
        <v>178</v>
      </c>
      <c r="F249" t="s">
        <v>183</v>
      </c>
      <c r="G249">
        <v>3</v>
      </c>
      <c r="H249">
        <v>3855.75797230953</v>
      </c>
      <c r="I249">
        <v>8.0558539205155696E-4</v>
      </c>
      <c r="J249">
        <v>8.6364292174948996E-4</v>
      </c>
    </row>
    <row r="250" spans="1:10">
      <c r="A250" t="s">
        <v>2492</v>
      </c>
      <c r="B250">
        <v>2018</v>
      </c>
      <c r="C250" t="s">
        <v>177</v>
      </c>
      <c r="D250">
        <v>3</v>
      </c>
      <c r="E250" t="s">
        <v>178</v>
      </c>
      <c r="F250" t="s">
        <v>2143</v>
      </c>
      <c r="G250">
        <v>24</v>
      </c>
      <c r="H250">
        <v>31572.979571981101</v>
      </c>
      <c r="I250">
        <v>6.44468313641246E-3</v>
      </c>
      <c r="J250">
        <v>7.0719636765867299E-3</v>
      </c>
    </row>
    <row r="251" spans="1:10">
      <c r="A251" t="s">
        <v>2493</v>
      </c>
      <c r="B251">
        <v>2018</v>
      </c>
      <c r="C251" t="s">
        <v>177</v>
      </c>
      <c r="D251">
        <v>3</v>
      </c>
      <c r="E251" t="s">
        <v>187</v>
      </c>
      <c r="F251" t="s">
        <v>2129</v>
      </c>
      <c r="G251">
        <v>20333</v>
      </c>
      <c r="H251">
        <v>17798447.514159601</v>
      </c>
      <c r="I251">
        <v>0.81328746850125999</v>
      </c>
      <c r="J251">
        <v>0.81346740017567298</v>
      </c>
    </row>
    <row r="252" spans="1:10">
      <c r="A252" t="s">
        <v>2494</v>
      </c>
      <c r="B252">
        <v>2018</v>
      </c>
      <c r="C252" t="s">
        <v>177</v>
      </c>
      <c r="D252">
        <v>3</v>
      </c>
      <c r="E252" t="s">
        <v>187</v>
      </c>
      <c r="F252" t="s">
        <v>2131</v>
      </c>
      <c r="G252">
        <v>3147</v>
      </c>
      <c r="H252">
        <v>2719788.2198957801</v>
      </c>
      <c r="I252">
        <v>0.1258749650014</v>
      </c>
      <c r="J252">
        <v>0.12430629415890999</v>
      </c>
    </row>
    <row r="253" spans="1:10">
      <c r="A253" t="s">
        <v>2495</v>
      </c>
      <c r="B253">
        <v>2018</v>
      </c>
      <c r="C253" t="s">
        <v>177</v>
      </c>
      <c r="D253">
        <v>3</v>
      </c>
      <c r="E253" t="s">
        <v>187</v>
      </c>
      <c r="F253" t="s">
        <v>2133</v>
      </c>
      <c r="G253">
        <v>815</v>
      </c>
      <c r="H253">
        <v>726903.056952429</v>
      </c>
      <c r="I253">
        <v>3.2598696052157899E-2</v>
      </c>
      <c r="J253">
        <v>3.3222669530498197E-2</v>
      </c>
    </row>
    <row r="254" spans="1:10">
      <c r="A254" t="s">
        <v>2496</v>
      </c>
      <c r="B254">
        <v>2018</v>
      </c>
      <c r="C254" t="s">
        <v>177</v>
      </c>
      <c r="D254">
        <v>3</v>
      </c>
      <c r="E254" t="s">
        <v>187</v>
      </c>
      <c r="F254" t="s">
        <v>2135</v>
      </c>
      <c r="G254">
        <v>49</v>
      </c>
      <c r="H254">
        <v>41916.452615678703</v>
      </c>
      <c r="I254">
        <v>1.9599216031358701E-3</v>
      </c>
      <c r="J254">
        <v>1.9157664007906599E-3</v>
      </c>
    </row>
    <row r="255" spans="1:10">
      <c r="A255" t="s">
        <v>2497</v>
      </c>
      <c r="B255">
        <v>2018</v>
      </c>
      <c r="C255" t="s">
        <v>177</v>
      </c>
      <c r="D255">
        <v>3</v>
      </c>
      <c r="E255" t="s">
        <v>187</v>
      </c>
      <c r="F255" t="s">
        <v>2137</v>
      </c>
      <c r="G255">
        <v>332</v>
      </c>
      <c r="H255">
        <v>300336.52467877202</v>
      </c>
      <c r="I255">
        <v>1.3279468821247101E-2</v>
      </c>
      <c r="J255">
        <v>1.3726701259414499E-2</v>
      </c>
    </row>
    <row r="256" spans="1:10">
      <c r="A256" t="s">
        <v>2498</v>
      </c>
      <c r="B256">
        <v>2018</v>
      </c>
      <c r="C256" t="s">
        <v>177</v>
      </c>
      <c r="D256">
        <v>3</v>
      </c>
      <c r="E256" t="s">
        <v>187</v>
      </c>
      <c r="F256" t="s">
        <v>2139</v>
      </c>
      <c r="G256">
        <v>68</v>
      </c>
      <c r="H256">
        <v>59681.520269717999</v>
      </c>
      <c r="I256">
        <v>2.7198912043518301E-3</v>
      </c>
      <c r="J256">
        <v>2.7277081944206598E-3</v>
      </c>
    </row>
    <row r="257" spans="1:10">
      <c r="A257" t="s">
        <v>2499</v>
      </c>
      <c r="B257">
        <v>2018</v>
      </c>
      <c r="C257" t="s">
        <v>177</v>
      </c>
      <c r="D257">
        <v>3</v>
      </c>
      <c r="E257" t="s">
        <v>187</v>
      </c>
      <c r="F257" t="s">
        <v>2141</v>
      </c>
      <c r="G257">
        <v>125</v>
      </c>
      <c r="H257">
        <v>114419.937343139</v>
      </c>
      <c r="I257">
        <v>4.9998000079996803E-3</v>
      </c>
      <c r="J257">
        <v>5.2294948132267901E-3</v>
      </c>
    </row>
    <row r="258" spans="1:10">
      <c r="A258" t="s">
        <v>560</v>
      </c>
      <c r="B258">
        <v>2018</v>
      </c>
      <c r="C258" t="s">
        <v>177</v>
      </c>
      <c r="D258">
        <v>3</v>
      </c>
      <c r="E258" t="s">
        <v>187</v>
      </c>
      <c r="F258" t="s">
        <v>183</v>
      </c>
      <c r="G258">
        <v>12</v>
      </c>
      <c r="H258">
        <v>10187.244918877301</v>
      </c>
      <c r="I258">
        <v>4.7998080076796899E-4</v>
      </c>
      <c r="J258">
        <v>4.65601937052052E-4</v>
      </c>
    </row>
    <row r="259" spans="1:10">
      <c r="A259" t="s">
        <v>2500</v>
      </c>
      <c r="B259">
        <v>2018</v>
      </c>
      <c r="C259" t="s">
        <v>177</v>
      </c>
      <c r="D259">
        <v>3</v>
      </c>
      <c r="E259" t="s">
        <v>187</v>
      </c>
      <c r="F259" t="s">
        <v>2143</v>
      </c>
      <c r="G259">
        <v>120</v>
      </c>
      <c r="H259">
        <v>108050.06331638699</v>
      </c>
      <c r="I259">
        <v>4.7998080076796902E-3</v>
      </c>
      <c r="J259">
        <v>4.9383635300142099E-3</v>
      </c>
    </row>
    <row r="260" spans="1:10">
      <c r="A260" t="s">
        <v>2501</v>
      </c>
      <c r="B260">
        <v>2019</v>
      </c>
      <c r="C260" t="s">
        <v>177</v>
      </c>
      <c r="D260">
        <v>-9</v>
      </c>
      <c r="E260" t="s">
        <v>178</v>
      </c>
      <c r="F260" t="s">
        <v>179</v>
      </c>
      <c r="G260">
        <v>2</v>
      </c>
      <c r="H260">
        <v>2460.5296979290401</v>
      </c>
      <c r="I260">
        <v>1</v>
      </c>
      <c r="J260">
        <v>1</v>
      </c>
    </row>
    <row r="261" spans="1:10">
      <c r="A261" t="s">
        <v>2502</v>
      </c>
      <c r="B261">
        <v>2019</v>
      </c>
      <c r="C261" t="s">
        <v>177</v>
      </c>
      <c r="D261">
        <v>-9</v>
      </c>
      <c r="E261" t="s">
        <v>187</v>
      </c>
      <c r="F261" t="s">
        <v>179</v>
      </c>
      <c r="G261">
        <v>15</v>
      </c>
      <c r="H261">
        <v>13366.099281716</v>
      </c>
      <c r="I261">
        <v>0.9375</v>
      </c>
      <c r="J261">
        <v>0.97687592867756301</v>
      </c>
    </row>
    <row r="262" spans="1:10">
      <c r="A262" t="s">
        <v>2503</v>
      </c>
      <c r="B262">
        <v>2019</v>
      </c>
      <c r="C262" t="s">
        <v>177</v>
      </c>
      <c r="D262">
        <v>-9</v>
      </c>
      <c r="E262" t="s">
        <v>187</v>
      </c>
      <c r="F262" t="s">
        <v>2143</v>
      </c>
      <c r="G262">
        <v>1</v>
      </c>
      <c r="H262">
        <v>316.39497301523801</v>
      </c>
      <c r="I262">
        <v>6.25E-2</v>
      </c>
      <c r="J262">
        <v>2.31240713224369E-2</v>
      </c>
    </row>
    <row r="263" spans="1:10">
      <c r="A263" t="s">
        <v>2504</v>
      </c>
      <c r="B263">
        <v>2019</v>
      </c>
      <c r="C263" t="s">
        <v>177</v>
      </c>
      <c r="D263">
        <v>-8</v>
      </c>
      <c r="E263" t="s">
        <v>178</v>
      </c>
      <c r="F263" t="s">
        <v>2129</v>
      </c>
      <c r="G263">
        <v>1</v>
      </c>
      <c r="H263">
        <v>1466.42885751773</v>
      </c>
      <c r="I263">
        <v>0.11111111111111099</v>
      </c>
      <c r="J263">
        <v>0.11919619249074601</v>
      </c>
    </row>
    <row r="264" spans="1:10">
      <c r="A264" t="s">
        <v>2505</v>
      </c>
      <c r="B264">
        <v>2019</v>
      </c>
      <c r="C264" t="s">
        <v>177</v>
      </c>
      <c r="D264">
        <v>-8</v>
      </c>
      <c r="E264" t="s">
        <v>178</v>
      </c>
      <c r="F264" t="s">
        <v>2131</v>
      </c>
      <c r="G264">
        <v>1</v>
      </c>
      <c r="H264">
        <v>1396.1651855514899</v>
      </c>
      <c r="I264">
        <v>0.11111111111111099</v>
      </c>
      <c r="J264">
        <v>0.11348492860920099</v>
      </c>
    </row>
    <row r="265" spans="1:10">
      <c r="A265" t="s">
        <v>2506</v>
      </c>
      <c r="B265">
        <v>2019</v>
      </c>
      <c r="C265" t="s">
        <v>177</v>
      </c>
      <c r="D265">
        <v>-8</v>
      </c>
      <c r="E265" t="s">
        <v>178</v>
      </c>
      <c r="F265" t="s">
        <v>2133</v>
      </c>
      <c r="G265">
        <v>2</v>
      </c>
      <c r="H265">
        <v>3703.1557484431801</v>
      </c>
      <c r="I265">
        <v>0.22222222222222199</v>
      </c>
      <c r="J265">
        <v>0.30100475938656801</v>
      </c>
    </row>
    <row r="266" spans="1:10">
      <c r="A266" t="s">
        <v>2507</v>
      </c>
      <c r="B266">
        <v>2019</v>
      </c>
      <c r="C266" t="s">
        <v>177</v>
      </c>
      <c r="D266">
        <v>-8</v>
      </c>
      <c r="E266" t="s">
        <v>178</v>
      </c>
      <c r="F266" t="s">
        <v>183</v>
      </c>
      <c r="G266">
        <v>4</v>
      </c>
      <c r="H266">
        <v>5736.8986981328098</v>
      </c>
      <c r="I266">
        <v>0.44444444444444398</v>
      </c>
      <c r="J266">
        <v>0.466314119513485</v>
      </c>
    </row>
    <row r="267" spans="1:10">
      <c r="A267" t="s">
        <v>2508</v>
      </c>
      <c r="B267">
        <v>2019</v>
      </c>
      <c r="C267" t="s">
        <v>177</v>
      </c>
      <c r="D267">
        <v>-8</v>
      </c>
      <c r="E267" t="s">
        <v>178</v>
      </c>
      <c r="F267" t="s">
        <v>2143</v>
      </c>
      <c r="G267">
        <v>1</v>
      </c>
      <c r="H267">
        <v>0</v>
      </c>
      <c r="I267">
        <v>0.11111111111111099</v>
      </c>
      <c r="J267">
        <v>0</v>
      </c>
    </row>
    <row r="268" spans="1:10">
      <c r="A268" t="s">
        <v>2509</v>
      </c>
      <c r="B268">
        <v>2019</v>
      </c>
      <c r="C268" t="s">
        <v>177</v>
      </c>
      <c r="D268">
        <v>-8</v>
      </c>
      <c r="E268" t="s">
        <v>187</v>
      </c>
      <c r="F268" t="s">
        <v>2129</v>
      </c>
      <c r="G268">
        <v>8</v>
      </c>
      <c r="H268">
        <v>7044.5531341223996</v>
      </c>
      <c r="I268">
        <v>0.19047619047618999</v>
      </c>
      <c r="J268">
        <v>0.180810123279629</v>
      </c>
    </row>
    <row r="269" spans="1:10">
      <c r="A269" t="s">
        <v>2510</v>
      </c>
      <c r="B269">
        <v>2019</v>
      </c>
      <c r="C269" t="s">
        <v>177</v>
      </c>
      <c r="D269">
        <v>-8</v>
      </c>
      <c r="E269" t="s">
        <v>187</v>
      </c>
      <c r="F269" t="s">
        <v>2131</v>
      </c>
      <c r="G269">
        <v>2</v>
      </c>
      <c r="H269">
        <v>1879.30989995798</v>
      </c>
      <c r="I269">
        <v>4.7619047619047603E-2</v>
      </c>
      <c r="J269">
        <v>4.8235601069727997E-2</v>
      </c>
    </row>
    <row r="270" spans="1:10">
      <c r="A270" t="s">
        <v>2511</v>
      </c>
      <c r="B270">
        <v>2019</v>
      </c>
      <c r="C270" t="s">
        <v>177</v>
      </c>
      <c r="D270">
        <v>-8</v>
      </c>
      <c r="E270" t="s">
        <v>187</v>
      </c>
      <c r="F270" t="s">
        <v>2133</v>
      </c>
      <c r="G270">
        <v>11</v>
      </c>
      <c r="H270">
        <v>11433.421554984399</v>
      </c>
      <c r="I270">
        <v>0.26190476190476197</v>
      </c>
      <c r="J270">
        <v>0.29345770008479499</v>
      </c>
    </row>
    <row r="271" spans="1:10">
      <c r="A271" t="s">
        <v>2512</v>
      </c>
      <c r="B271">
        <v>2019</v>
      </c>
      <c r="C271" t="s">
        <v>177</v>
      </c>
      <c r="D271">
        <v>-8</v>
      </c>
      <c r="E271" t="s">
        <v>187</v>
      </c>
      <c r="F271" t="s">
        <v>2139</v>
      </c>
      <c r="G271">
        <v>1</v>
      </c>
      <c r="H271">
        <v>1110.5590619089101</v>
      </c>
      <c r="I271">
        <v>2.3809523809523801E-2</v>
      </c>
      <c r="J271">
        <v>2.8504337616593801E-2</v>
      </c>
    </row>
    <row r="272" spans="1:10">
      <c r="A272" t="s">
        <v>1096</v>
      </c>
      <c r="B272">
        <v>2019</v>
      </c>
      <c r="C272" t="s">
        <v>177</v>
      </c>
      <c r="D272">
        <v>-8</v>
      </c>
      <c r="E272" t="s">
        <v>187</v>
      </c>
      <c r="F272" t="s">
        <v>183</v>
      </c>
      <c r="G272">
        <v>13</v>
      </c>
      <c r="H272">
        <v>10859.0820858965</v>
      </c>
      <c r="I272">
        <v>0.30952380952380998</v>
      </c>
      <c r="J272">
        <v>0.278716326397495</v>
      </c>
    </row>
    <row r="273" spans="1:10">
      <c r="A273" t="s">
        <v>2513</v>
      </c>
      <c r="B273">
        <v>2019</v>
      </c>
      <c r="C273" t="s">
        <v>177</v>
      </c>
      <c r="D273">
        <v>-8</v>
      </c>
      <c r="E273" t="s">
        <v>187</v>
      </c>
      <c r="F273" t="s">
        <v>2143</v>
      </c>
      <c r="G273">
        <v>7</v>
      </c>
      <c r="H273">
        <v>6634.1291329821597</v>
      </c>
      <c r="I273">
        <v>0.16666666666666699</v>
      </c>
      <c r="J273">
        <v>0.170275911551758</v>
      </c>
    </row>
    <row r="274" spans="1:10">
      <c r="A274" t="s">
        <v>2514</v>
      </c>
      <c r="B274">
        <v>2019</v>
      </c>
      <c r="C274" t="s">
        <v>177</v>
      </c>
      <c r="D274">
        <v>1</v>
      </c>
      <c r="E274" t="s">
        <v>178</v>
      </c>
      <c r="F274" t="s">
        <v>2129</v>
      </c>
      <c r="G274">
        <v>88</v>
      </c>
      <c r="H274">
        <v>123903.47961692</v>
      </c>
      <c r="I274">
        <v>0.20137299771167</v>
      </c>
      <c r="J274">
        <v>0.203905781584582</v>
      </c>
    </row>
    <row r="275" spans="1:10">
      <c r="A275" t="s">
        <v>2515</v>
      </c>
      <c r="B275">
        <v>2019</v>
      </c>
      <c r="C275" t="s">
        <v>177</v>
      </c>
      <c r="D275">
        <v>1</v>
      </c>
      <c r="E275" t="s">
        <v>178</v>
      </c>
      <c r="F275" t="s">
        <v>2131</v>
      </c>
      <c r="G275">
        <v>101</v>
      </c>
      <c r="H275">
        <v>148355.237461173</v>
      </c>
      <c r="I275">
        <v>0.23112128146453101</v>
      </c>
      <c r="J275">
        <v>0.244145610278373</v>
      </c>
    </row>
    <row r="276" spans="1:10">
      <c r="A276" t="s">
        <v>2516</v>
      </c>
      <c r="B276">
        <v>2019</v>
      </c>
      <c r="C276" t="s">
        <v>177</v>
      </c>
      <c r="D276">
        <v>1</v>
      </c>
      <c r="E276" t="s">
        <v>178</v>
      </c>
      <c r="F276" t="s">
        <v>2133</v>
      </c>
      <c r="G276">
        <v>171</v>
      </c>
      <c r="H276">
        <v>226942.552197196</v>
      </c>
      <c r="I276">
        <v>0.39130434782608697</v>
      </c>
      <c r="J276">
        <v>0.373475374732334</v>
      </c>
    </row>
    <row r="277" spans="1:10">
      <c r="A277" t="s">
        <v>2517</v>
      </c>
      <c r="B277">
        <v>2019</v>
      </c>
      <c r="C277" t="s">
        <v>177</v>
      </c>
      <c r="D277">
        <v>1</v>
      </c>
      <c r="E277" t="s">
        <v>178</v>
      </c>
      <c r="F277" t="s">
        <v>2135</v>
      </c>
      <c r="G277">
        <v>24</v>
      </c>
      <c r="H277">
        <v>34003.7136943308</v>
      </c>
      <c r="I277">
        <v>5.4919908466819198E-2</v>
      </c>
      <c r="J277">
        <v>5.5959314775160598E-2</v>
      </c>
    </row>
    <row r="278" spans="1:10">
      <c r="A278" t="s">
        <v>2518</v>
      </c>
      <c r="B278">
        <v>2019</v>
      </c>
      <c r="C278" t="s">
        <v>177</v>
      </c>
      <c r="D278">
        <v>1</v>
      </c>
      <c r="E278" t="s">
        <v>178</v>
      </c>
      <c r="F278" t="s">
        <v>2137</v>
      </c>
      <c r="G278">
        <v>5</v>
      </c>
      <c r="H278">
        <v>7544.2364825978702</v>
      </c>
      <c r="I278">
        <v>1.1441647597254001E-2</v>
      </c>
      <c r="J278">
        <v>1.2415417558886499E-2</v>
      </c>
    </row>
    <row r="279" spans="1:10">
      <c r="A279" t="s">
        <v>2519</v>
      </c>
      <c r="B279">
        <v>2019</v>
      </c>
      <c r="C279" t="s">
        <v>177</v>
      </c>
      <c r="D279">
        <v>1</v>
      </c>
      <c r="E279" t="s">
        <v>178</v>
      </c>
      <c r="F279" t="s">
        <v>2139</v>
      </c>
      <c r="G279">
        <v>19</v>
      </c>
      <c r="H279">
        <v>25641.035551237299</v>
      </c>
      <c r="I279">
        <v>4.3478260869565202E-2</v>
      </c>
      <c r="J279">
        <v>4.21970021413276E-2</v>
      </c>
    </row>
    <row r="280" spans="1:10">
      <c r="A280" t="s">
        <v>2520</v>
      </c>
      <c r="B280">
        <v>2019</v>
      </c>
      <c r="C280" t="s">
        <v>177</v>
      </c>
      <c r="D280">
        <v>1</v>
      </c>
      <c r="E280" t="s">
        <v>178</v>
      </c>
      <c r="F280" t="s">
        <v>2141</v>
      </c>
      <c r="G280">
        <v>15</v>
      </c>
      <c r="H280">
        <v>22226.741565322001</v>
      </c>
      <c r="I280">
        <v>3.4324942791762E-2</v>
      </c>
      <c r="J280">
        <v>3.6578158458244102E-2</v>
      </c>
    </row>
    <row r="281" spans="1:10">
      <c r="A281" t="s">
        <v>2521</v>
      </c>
      <c r="B281">
        <v>2019</v>
      </c>
      <c r="C281" t="s">
        <v>177</v>
      </c>
      <c r="D281">
        <v>1</v>
      </c>
      <c r="E281" t="s">
        <v>178</v>
      </c>
      <c r="F281" t="s">
        <v>2143</v>
      </c>
      <c r="G281">
        <v>14</v>
      </c>
      <c r="H281">
        <v>19033.648028189298</v>
      </c>
      <c r="I281">
        <v>3.20366132723112E-2</v>
      </c>
      <c r="J281">
        <v>3.1323340471092101E-2</v>
      </c>
    </row>
    <row r="282" spans="1:10">
      <c r="A282" t="s">
        <v>2522</v>
      </c>
      <c r="B282">
        <v>2019</v>
      </c>
      <c r="C282" t="s">
        <v>177</v>
      </c>
      <c r="D282">
        <v>1</v>
      </c>
      <c r="E282" t="s">
        <v>187</v>
      </c>
      <c r="F282" t="s">
        <v>2129</v>
      </c>
      <c r="G282">
        <v>710</v>
      </c>
      <c r="H282">
        <v>692253.14101920696</v>
      </c>
      <c r="I282">
        <v>0.16698024459078101</v>
      </c>
      <c r="J282">
        <v>0.16830903785584</v>
      </c>
    </row>
    <row r="283" spans="1:10">
      <c r="A283" t="s">
        <v>2523</v>
      </c>
      <c r="B283">
        <v>2019</v>
      </c>
      <c r="C283" t="s">
        <v>177</v>
      </c>
      <c r="D283">
        <v>1</v>
      </c>
      <c r="E283" t="s">
        <v>187</v>
      </c>
      <c r="F283" t="s">
        <v>2131</v>
      </c>
      <c r="G283">
        <v>1233</v>
      </c>
      <c r="H283">
        <v>1171385.67780545</v>
      </c>
      <c r="I283">
        <v>0.28998118532455303</v>
      </c>
      <c r="J283">
        <v>0.284801591653704</v>
      </c>
    </row>
    <row r="284" spans="1:10">
      <c r="A284" t="s">
        <v>2524</v>
      </c>
      <c r="B284">
        <v>2019</v>
      </c>
      <c r="C284" t="s">
        <v>177</v>
      </c>
      <c r="D284">
        <v>1</v>
      </c>
      <c r="E284" t="s">
        <v>187</v>
      </c>
      <c r="F284" t="s">
        <v>2133</v>
      </c>
      <c r="G284">
        <v>1421</v>
      </c>
      <c r="H284">
        <v>1389322.0930734701</v>
      </c>
      <c r="I284">
        <v>0.334195672624647</v>
      </c>
      <c r="J284">
        <v>0.33778895450409901</v>
      </c>
    </row>
    <row r="285" spans="1:10">
      <c r="A285" t="s">
        <v>2525</v>
      </c>
      <c r="B285">
        <v>2019</v>
      </c>
      <c r="C285" t="s">
        <v>177</v>
      </c>
      <c r="D285">
        <v>1</v>
      </c>
      <c r="E285" t="s">
        <v>187</v>
      </c>
      <c r="F285" t="s">
        <v>2135</v>
      </c>
      <c r="G285">
        <v>192</v>
      </c>
      <c r="H285">
        <v>185131.720415266</v>
      </c>
      <c r="I285">
        <v>4.5155221072436497E-2</v>
      </c>
      <c r="J285">
        <v>4.5011484807152599E-2</v>
      </c>
    </row>
    <row r="286" spans="1:10">
      <c r="A286" t="s">
        <v>2526</v>
      </c>
      <c r="B286">
        <v>2019</v>
      </c>
      <c r="C286" t="s">
        <v>177</v>
      </c>
      <c r="D286">
        <v>1</v>
      </c>
      <c r="E286" t="s">
        <v>187</v>
      </c>
      <c r="F286" t="s">
        <v>2137</v>
      </c>
      <c r="G286">
        <v>110</v>
      </c>
      <c r="H286">
        <v>114447.304516102</v>
      </c>
      <c r="I286">
        <v>2.5870178739416699E-2</v>
      </c>
      <c r="J286">
        <v>2.7825826373195198E-2</v>
      </c>
    </row>
    <row r="287" spans="1:10">
      <c r="A287" t="s">
        <v>2527</v>
      </c>
      <c r="B287">
        <v>2019</v>
      </c>
      <c r="C287" t="s">
        <v>177</v>
      </c>
      <c r="D287">
        <v>1</v>
      </c>
      <c r="E287" t="s">
        <v>187</v>
      </c>
      <c r="F287" t="s">
        <v>2139</v>
      </c>
      <c r="G287">
        <v>264</v>
      </c>
      <c r="H287">
        <v>257165.57993427699</v>
      </c>
      <c r="I287">
        <v>6.20884289746002E-2</v>
      </c>
      <c r="J287">
        <v>6.2525236454183605E-2</v>
      </c>
    </row>
    <row r="288" spans="1:10">
      <c r="A288" t="s">
        <v>2528</v>
      </c>
      <c r="B288">
        <v>2019</v>
      </c>
      <c r="C288" t="s">
        <v>177</v>
      </c>
      <c r="D288">
        <v>1</v>
      </c>
      <c r="E288" t="s">
        <v>187</v>
      </c>
      <c r="F288" t="s">
        <v>2141</v>
      </c>
      <c r="G288">
        <v>203</v>
      </c>
      <c r="H288">
        <v>186822.97225897299</v>
      </c>
      <c r="I288">
        <v>4.7742238946378197E-2</v>
      </c>
      <c r="J288">
        <v>4.54226826099784E-2</v>
      </c>
    </row>
    <row r="289" spans="1:10">
      <c r="A289" t="s">
        <v>654</v>
      </c>
      <c r="B289">
        <v>2019</v>
      </c>
      <c r="C289" t="s">
        <v>177</v>
      </c>
      <c r="D289">
        <v>1</v>
      </c>
      <c r="E289" t="s">
        <v>187</v>
      </c>
      <c r="F289" t="s">
        <v>183</v>
      </c>
      <c r="G289">
        <v>3</v>
      </c>
      <c r="H289">
        <v>3183.0096682858298</v>
      </c>
      <c r="I289">
        <v>7.0555032925682004E-4</v>
      </c>
      <c r="J289">
        <v>7.7389218338000897E-4</v>
      </c>
    </row>
    <row r="290" spans="1:10">
      <c r="A290" t="s">
        <v>2529</v>
      </c>
      <c r="B290">
        <v>2019</v>
      </c>
      <c r="C290" t="s">
        <v>177</v>
      </c>
      <c r="D290">
        <v>1</v>
      </c>
      <c r="E290" t="s">
        <v>187</v>
      </c>
      <c r="F290" t="s">
        <v>2143</v>
      </c>
      <c r="G290">
        <v>116</v>
      </c>
      <c r="H290">
        <v>113277.02431470899</v>
      </c>
      <c r="I290">
        <v>2.7281279397930399E-2</v>
      </c>
      <c r="J290">
        <v>2.7541293558467499E-2</v>
      </c>
    </row>
    <row r="291" spans="1:10">
      <c r="A291" t="s">
        <v>2530</v>
      </c>
      <c r="B291">
        <v>2019</v>
      </c>
      <c r="C291" t="s">
        <v>177</v>
      </c>
      <c r="D291">
        <v>2</v>
      </c>
      <c r="E291" t="s">
        <v>178</v>
      </c>
      <c r="F291" t="s">
        <v>2129</v>
      </c>
      <c r="G291">
        <v>65</v>
      </c>
      <c r="H291">
        <v>97916.330422293002</v>
      </c>
      <c r="I291">
        <v>0.49618320610687</v>
      </c>
      <c r="J291">
        <v>0.52715936952714504</v>
      </c>
    </row>
    <row r="292" spans="1:10">
      <c r="A292" t="s">
        <v>2531</v>
      </c>
      <c r="B292">
        <v>2019</v>
      </c>
      <c r="C292" t="s">
        <v>177</v>
      </c>
      <c r="D292">
        <v>2</v>
      </c>
      <c r="E292" t="s">
        <v>178</v>
      </c>
      <c r="F292" t="s">
        <v>2131</v>
      </c>
      <c r="G292">
        <v>27</v>
      </c>
      <c r="H292">
        <v>36483.761078917203</v>
      </c>
      <c r="I292">
        <v>0.206106870229008</v>
      </c>
      <c r="J292">
        <v>0.196420315236427</v>
      </c>
    </row>
    <row r="293" spans="1:10">
      <c r="A293" t="s">
        <v>2532</v>
      </c>
      <c r="B293">
        <v>2019</v>
      </c>
      <c r="C293" t="s">
        <v>177</v>
      </c>
      <c r="D293">
        <v>2</v>
      </c>
      <c r="E293" t="s">
        <v>178</v>
      </c>
      <c r="F293" t="s">
        <v>2133</v>
      </c>
      <c r="G293">
        <v>25</v>
      </c>
      <c r="H293">
        <v>33592.541095417197</v>
      </c>
      <c r="I293">
        <v>0.19083969465648901</v>
      </c>
      <c r="J293">
        <v>0.180854640980736</v>
      </c>
    </row>
    <row r="294" spans="1:10">
      <c r="A294" t="s">
        <v>2533</v>
      </c>
      <c r="B294">
        <v>2019</v>
      </c>
      <c r="C294" t="s">
        <v>177</v>
      </c>
      <c r="D294">
        <v>2</v>
      </c>
      <c r="E294" t="s">
        <v>178</v>
      </c>
      <c r="F294" t="s">
        <v>2135</v>
      </c>
      <c r="G294">
        <v>5</v>
      </c>
      <c r="H294">
        <v>5558.6371599962204</v>
      </c>
      <c r="I294">
        <v>3.8167938931297697E-2</v>
      </c>
      <c r="J294">
        <v>2.99264448336252E-2</v>
      </c>
    </row>
    <row r="295" spans="1:10">
      <c r="A295" t="s">
        <v>2534</v>
      </c>
      <c r="B295">
        <v>2019</v>
      </c>
      <c r="C295" t="s">
        <v>177</v>
      </c>
      <c r="D295">
        <v>2</v>
      </c>
      <c r="E295" t="s">
        <v>178</v>
      </c>
      <c r="F295" t="s">
        <v>2137</v>
      </c>
      <c r="G295">
        <v>4</v>
      </c>
      <c r="H295">
        <v>5437.6275027210204</v>
      </c>
      <c r="I295">
        <v>3.0534351145038201E-2</v>
      </c>
      <c r="J295">
        <v>2.92749562171629E-2</v>
      </c>
    </row>
    <row r="296" spans="1:10">
      <c r="A296" t="s">
        <v>2535</v>
      </c>
      <c r="B296">
        <v>2019</v>
      </c>
      <c r="C296" t="s">
        <v>177</v>
      </c>
      <c r="D296">
        <v>2</v>
      </c>
      <c r="E296" t="s">
        <v>178</v>
      </c>
      <c r="F296" t="s">
        <v>2141</v>
      </c>
      <c r="G296">
        <v>2</v>
      </c>
      <c r="H296">
        <v>2961.4836554661501</v>
      </c>
      <c r="I296">
        <v>1.5267175572519101E-2</v>
      </c>
      <c r="J296">
        <v>1.5943957968476401E-2</v>
      </c>
    </row>
    <row r="297" spans="1:10">
      <c r="A297" t="s">
        <v>2536</v>
      </c>
      <c r="B297">
        <v>2019</v>
      </c>
      <c r="C297" t="s">
        <v>177</v>
      </c>
      <c r="D297">
        <v>2</v>
      </c>
      <c r="E297" t="s">
        <v>178</v>
      </c>
      <c r="F297" t="s">
        <v>2143</v>
      </c>
      <c r="G297">
        <v>3</v>
      </c>
      <c r="H297">
        <v>3792.9371070667098</v>
      </c>
      <c r="I297">
        <v>2.2900763358778602E-2</v>
      </c>
      <c r="J297">
        <v>2.0420315236427299E-2</v>
      </c>
    </row>
    <row r="298" spans="1:10">
      <c r="A298" t="s">
        <v>2537</v>
      </c>
      <c r="B298">
        <v>2019</v>
      </c>
      <c r="C298" t="s">
        <v>177</v>
      </c>
      <c r="D298">
        <v>2</v>
      </c>
      <c r="E298" t="s">
        <v>187</v>
      </c>
      <c r="F298" t="s">
        <v>2129</v>
      </c>
      <c r="G298">
        <v>542</v>
      </c>
      <c r="H298">
        <v>508026.13233400899</v>
      </c>
      <c r="I298">
        <v>0.526724975704568</v>
      </c>
      <c r="J298">
        <v>0.52226345689365805</v>
      </c>
    </row>
    <row r="299" spans="1:10">
      <c r="A299" t="s">
        <v>2538</v>
      </c>
      <c r="B299">
        <v>2019</v>
      </c>
      <c r="C299" t="s">
        <v>177</v>
      </c>
      <c r="D299">
        <v>2</v>
      </c>
      <c r="E299" t="s">
        <v>187</v>
      </c>
      <c r="F299" t="s">
        <v>2131</v>
      </c>
      <c r="G299">
        <v>262</v>
      </c>
      <c r="H299">
        <v>246353.512362443</v>
      </c>
      <c r="I299">
        <v>0.25461613216715301</v>
      </c>
      <c r="J299">
        <v>0.25325751727218898</v>
      </c>
    </row>
    <row r="300" spans="1:10">
      <c r="A300" t="s">
        <v>2539</v>
      </c>
      <c r="B300">
        <v>2019</v>
      </c>
      <c r="C300" t="s">
        <v>177</v>
      </c>
      <c r="D300">
        <v>2</v>
      </c>
      <c r="E300" t="s">
        <v>187</v>
      </c>
      <c r="F300" t="s">
        <v>2133</v>
      </c>
      <c r="G300">
        <v>134</v>
      </c>
      <c r="H300">
        <v>130575.824164626</v>
      </c>
      <c r="I300">
        <v>0.13022351797862</v>
      </c>
      <c r="J300">
        <v>0.13423518392971201</v>
      </c>
    </row>
    <row r="301" spans="1:10">
      <c r="A301" t="s">
        <v>2540</v>
      </c>
      <c r="B301">
        <v>2019</v>
      </c>
      <c r="C301" t="s">
        <v>177</v>
      </c>
      <c r="D301">
        <v>2</v>
      </c>
      <c r="E301" t="s">
        <v>187</v>
      </c>
      <c r="F301" t="s">
        <v>2135</v>
      </c>
      <c r="G301">
        <v>28</v>
      </c>
      <c r="H301">
        <v>25734.728467781599</v>
      </c>
      <c r="I301">
        <v>2.7210884353741499E-2</v>
      </c>
      <c r="J301">
        <v>2.6455938772391101E-2</v>
      </c>
    </row>
    <row r="302" spans="1:10">
      <c r="A302" t="s">
        <v>2541</v>
      </c>
      <c r="B302">
        <v>2019</v>
      </c>
      <c r="C302" t="s">
        <v>177</v>
      </c>
      <c r="D302">
        <v>2</v>
      </c>
      <c r="E302" t="s">
        <v>187</v>
      </c>
      <c r="F302" t="s">
        <v>2137</v>
      </c>
      <c r="G302">
        <v>22</v>
      </c>
      <c r="H302">
        <v>20302.646099748901</v>
      </c>
      <c r="I302">
        <v>2.1379980563653998E-2</v>
      </c>
      <c r="J302">
        <v>2.0871623448638001E-2</v>
      </c>
    </row>
    <row r="303" spans="1:10">
      <c r="A303" t="s">
        <v>2542</v>
      </c>
      <c r="B303">
        <v>2019</v>
      </c>
      <c r="C303" t="s">
        <v>177</v>
      </c>
      <c r="D303">
        <v>2</v>
      </c>
      <c r="E303" t="s">
        <v>187</v>
      </c>
      <c r="F303" t="s">
        <v>2139</v>
      </c>
      <c r="G303">
        <v>10</v>
      </c>
      <c r="H303">
        <v>11643.0808744523</v>
      </c>
      <c r="I303">
        <v>9.7181729834791095E-3</v>
      </c>
      <c r="J303">
        <v>1.1969375745391799E-2</v>
      </c>
    </row>
    <row r="304" spans="1:10">
      <c r="A304" t="s">
        <v>2543</v>
      </c>
      <c r="B304">
        <v>2019</v>
      </c>
      <c r="C304" t="s">
        <v>177</v>
      </c>
      <c r="D304">
        <v>2</v>
      </c>
      <c r="E304" t="s">
        <v>187</v>
      </c>
      <c r="F304" t="s">
        <v>2141</v>
      </c>
      <c r="G304">
        <v>13</v>
      </c>
      <c r="H304">
        <v>13092.9068351366</v>
      </c>
      <c r="I304">
        <v>1.2633624878522799E-2</v>
      </c>
      <c r="J304">
        <v>1.3459832770982999E-2</v>
      </c>
    </row>
    <row r="305" spans="1:10">
      <c r="A305" t="s">
        <v>659</v>
      </c>
      <c r="B305">
        <v>2019</v>
      </c>
      <c r="C305" t="s">
        <v>177</v>
      </c>
      <c r="D305">
        <v>2</v>
      </c>
      <c r="E305" t="s">
        <v>187</v>
      </c>
      <c r="F305" t="s">
        <v>183</v>
      </c>
      <c r="G305">
        <v>1</v>
      </c>
      <c r="H305">
        <v>903.44106752543803</v>
      </c>
      <c r="I305">
        <v>9.7181729834791097E-4</v>
      </c>
      <c r="J305">
        <v>9.2875981173999405E-4</v>
      </c>
    </row>
    <row r="306" spans="1:10">
      <c r="A306" t="s">
        <v>2544</v>
      </c>
      <c r="B306">
        <v>2019</v>
      </c>
      <c r="C306" t="s">
        <v>177</v>
      </c>
      <c r="D306">
        <v>2</v>
      </c>
      <c r="E306" t="s">
        <v>187</v>
      </c>
      <c r="F306" t="s">
        <v>2143</v>
      </c>
      <c r="G306">
        <v>17</v>
      </c>
      <c r="H306">
        <v>16106.9183853058</v>
      </c>
      <c r="I306">
        <v>1.65208940719145E-2</v>
      </c>
      <c r="J306">
        <v>1.6558311355296999E-2</v>
      </c>
    </row>
    <row r="307" spans="1:10">
      <c r="A307" t="s">
        <v>2545</v>
      </c>
      <c r="B307">
        <v>2019</v>
      </c>
      <c r="C307" t="s">
        <v>177</v>
      </c>
      <c r="D307">
        <v>3</v>
      </c>
      <c r="E307" t="s">
        <v>178</v>
      </c>
      <c r="F307" t="s">
        <v>2129</v>
      </c>
      <c r="G307">
        <v>2519</v>
      </c>
      <c r="H307">
        <v>3434202.0263057202</v>
      </c>
      <c r="I307">
        <v>0.779876160990712</v>
      </c>
      <c r="J307">
        <v>0.77555211035507399</v>
      </c>
    </row>
    <row r="308" spans="1:10">
      <c r="A308" t="s">
        <v>2546</v>
      </c>
      <c r="B308">
        <v>2019</v>
      </c>
      <c r="C308" t="s">
        <v>177</v>
      </c>
      <c r="D308">
        <v>3</v>
      </c>
      <c r="E308" t="s">
        <v>178</v>
      </c>
      <c r="F308" t="s">
        <v>2131</v>
      </c>
      <c r="G308">
        <v>448</v>
      </c>
      <c r="H308">
        <v>624205.54641967895</v>
      </c>
      <c r="I308">
        <v>0.13869969040247701</v>
      </c>
      <c r="J308">
        <v>0.14096547760234401</v>
      </c>
    </row>
    <row r="309" spans="1:10">
      <c r="A309" t="s">
        <v>2547</v>
      </c>
      <c r="B309">
        <v>2019</v>
      </c>
      <c r="C309" t="s">
        <v>177</v>
      </c>
      <c r="D309">
        <v>3</v>
      </c>
      <c r="E309" t="s">
        <v>178</v>
      </c>
      <c r="F309" t="s">
        <v>2133</v>
      </c>
      <c r="G309">
        <v>154</v>
      </c>
      <c r="H309">
        <v>213609.36985204599</v>
      </c>
      <c r="I309">
        <v>4.7678018575851397E-2</v>
      </c>
      <c r="J309">
        <v>4.8239793789471103E-2</v>
      </c>
    </row>
    <row r="310" spans="1:10">
      <c r="A310" t="s">
        <v>2548</v>
      </c>
      <c r="B310">
        <v>2019</v>
      </c>
      <c r="C310" t="s">
        <v>177</v>
      </c>
      <c r="D310">
        <v>3</v>
      </c>
      <c r="E310" t="s">
        <v>178</v>
      </c>
      <c r="F310" t="s">
        <v>2135</v>
      </c>
      <c r="G310">
        <v>7</v>
      </c>
      <c r="H310">
        <v>11732.7320392523</v>
      </c>
      <c r="I310">
        <v>2.1671826625386998E-3</v>
      </c>
      <c r="J310">
        <v>2.6496242863909801E-3</v>
      </c>
    </row>
    <row r="311" spans="1:10">
      <c r="A311" t="s">
        <v>2549</v>
      </c>
      <c r="B311">
        <v>2019</v>
      </c>
      <c r="C311" t="s">
        <v>177</v>
      </c>
      <c r="D311">
        <v>3</v>
      </c>
      <c r="E311" t="s">
        <v>178</v>
      </c>
      <c r="F311" t="s">
        <v>2137</v>
      </c>
      <c r="G311">
        <v>52</v>
      </c>
      <c r="H311">
        <v>72483.483528733501</v>
      </c>
      <c r="I311">
        <v>1.6099071207430302E-2</v>
      </c>
      <c r="J311">
        <v>1.6369077353631498E-2</v>
      </c>
    </row>
    <row r="312" spans="1:10">
      <c r="A312" t="s">
        <v>2550</v>
      </c>
      <c r="B312">
        <v>2019</v>
      </c>
      <c r="C312" t="s">
        <v>177</v>
      </c>
      <c r="D312">
        <v>3</v>
      </c>
      <c r="E312" t="s">
        <v>178</v>
      </c>
      <c r="F312" t="s">
        <v>2139</v>
      </c>
      <c r="G312">
        <v>15</v>
      </c>
      <c r="H312">
        <v>23153.181091988001</v>
      </c>
      <c r="I312">
        <v>4.64396284829721E-3</v>
      </c>
      <c r="J312">
        <v>5.2287251360808498E-3</v>
      </c>
    </row>
    <row r="313" spans="1:10">
      <c r="A313" t="s">
        <v>2551</v>
      </c>
      <c r="B313">
        <v>2019</v>
      </c>
      <c r="C313" t="s">
        <v>177</v>
      </c>
      <c r="D313">
        <v>3</v>
      </c>
      <c r="E313" t="s">
        <v>178</v>
      </c>
      <c r="F313" t="s">
        <v>2141</v>
      </c>
      <c r="G313">
        <v>18</v>
      </c>
      <c r="H313">
        <v>26088.6411652444</v>
      </c>
      <c r="I313">
        <v>5.5727554179566601E-3</v>
      </c>
      <c r="J313">
        <v>5.8916454410711996E-3</v>
      </c>
    </row>
    <row r="314" spans="1:10">
      <c r="A314" t="s">
        <v>1102</v>
      </c>
      <c r="B314">
        <v>2019</v>
      </c>
      <c r="C314" t="s">
        <v>177</v>
      </c>
      <c r="D314">
        <v>3</v>
      </c>
      <c r="E314" t="s">
        <v>178</v>
      </c>
      <c r="F314" t="s">
        <v>183</v>
      </c>
      <c r="G314">
        <v>3</v>
      </c>
      <c r="H314">
        <v>3835.8760177127501</v>
      </c>
      <c r="I314">
        <v>9.28792569659443E-4</v>
      </c>
      <c r="J314">
        <v>8.6626288081186596E-4</v>
      </c>
    </row>
    <row r="315" spans="1:10">
      <c r="A315" t="s">
        <v>2552</v>
      </c>
      <c r="B315">
        <v>2019</v>
      </c>
      <c r="C315" t="s">
        <v>177</v>
      </c>
      <c r="D315">
        <v>3</v>
      </c>
      <c r="E315" t="s">
        <v>178</v>
      </c>
      <c r="F315" t="s">
        <v>2143</v>
      </c>
      <c r="G315">
        <v>14</v>
      </c>
      <c r="H315">
        <v>18763.002773208202</v>
      </c>
      <c r="I315">
        <v>4.3343653250773996E-3</v>
      </c>
      <c r="J315">
        <v>4.2372831551245301E-3</v>
      </c>
    </row>
    <row r="316" spans="1:10">
      <c r="A316" t="s">
        <v>2553</v>
      </c>
      <c r="B316">
        <v>2019</v>
      </c>
      <c r="C316" t="s">
        <v>177</v>
      </c>
      <c r="D316">
        <v>3</v>
      </c>
      <c r="E316" t="s">
        <v>187</v>
      </c>
      <c r="F316" t="s">
        <v>2129</v>
      </c>
      <c r="G316">
        <v>19950</v>
      </c>
      <c r="H316">
        <v>18126940.184527799</v>
      </c>
      <c r="I316">
        <v>0.81478456197672</v>
      </c>
      <c r="J316">
        <v>0.81573045979311898</v>
      </c>
    </row>
    <row r="317" spans="1:10">
      <c r="A317" t="s">
        <v>2554</v>
      </c>
      <c r="B317">
        <v>2019</v>
      </c>
      <c r="C317" t="s">
        <v>177</v>
      </c>
      <c r="D317">
        <v>3</v>
      </c>
      <c r="E317" t="s">
        <v>187</v>
      </c>
      <c r="F317" t="s">
        <v>2131</v>
      </c>
      <c r="G317">
        <v>3106</v>
      </c>
      <c r="H317">
        <v>2764670.7101700301</v>
      </c>
      <c r="I317">
        <v>0.12685317541351801</v>
      </c>
      <c r="J317">
        <v>0.124412950372535</v>
      </c>
    </row>
    <row r="318" spans="1:10">
      <c r="A318" t="s">
        <v>2555</v>
      </c>
      <c r="B318">
        <v>2019</v>
      </c>
      <c r="C318" t="s">
        <v>177</v>
      </c>
      <c r="D318">
        <v>3</v>
      </c>
      <c r="E318" t="s">
        <v>187</v>
      </c>
      <c r="F318" t="s">
        <v>2133</v>
      </c>
      <c r="G318">
        <v>762</v>
      </c>
      <c r="H318">
        <v>706042.37092748599</v>
      </c>
      <c r="I318">
        <v>3.1121094547682301E-2</v>
      </c>
      <c r="J318">
        <v>3.1772613690295798E-2</v>
      </c>
    </row>
    <row r="319" spans="1:10">
      <c r="A319" t="s">
        <v>2556</v>
      </c>
      <c r="B319">
        <v>2019</v>
      </c>
      <c r="C319" t="s">
        <v>177</v>
      </c>
      <c r="D319">
        <v>3</v>
      </c>
      <c r="E319" t="s">
        <v>187</v>
      </c>
      <c r="F319" t="s">
        <v>2135</v>
      </c>
      <c r="G319">
        <v>57</v>
      </c>
      <c r="H319">
        <v>52377.980653257502</v>
      </c>
      <c r="I319">
        <v>2.3279558913620602E-3</v>
      </c>
      <c r="J319">
        <v>2.3570615783123599E-3</v>
      </c>
    </row>
    <row r="320" spans="1:10">
      <c r="A320" t="s">
        <v>2557</v>
      </c>
      <c r="B320">
        <v>2019</v>
      </c>
      <c r="C320" t="s">
        <v>177</v>
      </c>
      <c r="D320">
        <v>3</v>
      </c>
      <c r="E320" t="s">
        <v>187</v>
      </c>
      <c r="F320" t="s">
        <v>2137</v>
      </c>
      <c r="G320">
        <v>295</v>
      </c>
      <c r="H320">
        <v>272446.567667133</v>
      </c>
      <c r="I320">
        <v>1.20481927710843E-2</v>
      </c>
      <c r="J320">
        <v>1.2260368360561101E-2</v>
      </c>
    </row>
    <row r="321" spans="1:10">
      <c r="A321" t="s">
        <v>2558</v>
      </c>
      <c r="B321">
        <v>2019</v>
      </c>
      <c r="C321" t="s">
        <v>177</v>
      </c>
      <c r="D321">
        <v>3</v>
      </c>
      <c r="E321" t="s">
        <v>187</v>
      </c>
      <c r="F321" t="s">
        <v>2139</v>
      </c>
      <c r="G321">
        <v>65</v>
      </c>
      <c r="H321">
        <v>64838.097542363597</v>
      </c>
      <c r="I321">
        <v>2.6546865427812898E-3</v>
      </c>
      <c r="J321">
        <v>2.9177793153136698E-3</v>
      </c>
    </row>
    <row r="322" spans="1:10">
      <c r="A322" t="s">
        <v>2559</v>
      </c>
      <c r="B322">
        <v>2019</v>
      </c>
      <c r="C322" t="s">
        <v>177</v>
      </c>
      <c r="D322">
        <v>3</v>
      </c>
      <c r="E322" t="s">
        <v>187</v>
      </c>
      <c r="F322" t="s">
        <v>2141</v>
      </c>
      <c r="G322">
        <v>141</v>
      </c>
      <c r="H322">
        <v>133786.78840884101</v>
      </c>
      <c r="I322">
        <v>5.7586277312640403E-3</v>
      </c>
      <c r="J322">
        <v>6.0205394463727201E-3</v>
      </c>
    </row>
    <row r="323" spans="1:10">
      <c r="A323" t="s">
        <v>665</v>
      </c>
      <c r="B323">
        <v>2019</v>
      </c>
      <c r="C323" t="s">
        <v>177</v>
      </c>
      <c r="D323">
        <v>3</v>
      </c>
      <c r="E323" t="s">
        <v>187</v>
      </c>
      <c r="F323" t="s">
        <v>183</v>
      </c>
      <c r="G323">
        <v>8</v>
      </c>
      <c r="H323">
        <v>6518.4988416392398</v>
      </c>
      <c r="I323">
        <v>3.26730651419236E-4</v>
      </c>
      <c r="J323">
        <v>2.9333897520056302E-4</v>
      </c>
    </row>
    <row r="324" spans="1:10">
      <c r="A324" t="s">
        <v>2560</v>
      </c>
      <c r="B324">
        <v>2019</v>
      </c>
      <c r="C324" t="s">
        <v>177</v>
      </c>
      <c r="D324">
        <v>3</v>
      </c>
      <c r="E324" t="s">
        <v>187</v>
      </c>
      <c r="F324" t="s">
        <v>2143</v>
      </c>
      <c r="G324">
        <v>101</v>
      </c>
      <c r="H324">
        <v>94106.538540086505</v>
      </c>
      <c r="I324">
        <v>4.1249744741678604E-3</v>
      </c>
      <c r="J324">
        <v>4.2348884682902304E-3</v>
      </c>
    </row>
    <row r="325" spans="1:10">
      <c r="A325" t="s">
        <v>2561</v>
      </c>
      <c r="B325">
        <v>2020</v>
      </c>
      <c r="C325" t="s">
        <v>220</v>
      </c>
      <c r="D325">
        <v>-9</v>
      </c>
      <c r="E325" t="s">
        <v>178</v>
      </c>
      <c r="F325" t="s">
        <v>179</v>
      </c>
      <c r="G325">
        <v>1</v>
      </c>
      <c r="H325">
        <v>1659.02592599532</v>
      </c>
      <c r="I325">
        <v>1</v>
      </c>
      <c r="J325">
        <v>1</v>
      </c>
    </row>
    <row r="326" spans="1:10">
      <c r="A326" t="s">
        <v>2562</v>
      </c>
      <c r="B326">
        <v>2020</v>
      </c>
      <c r="C326" t="s">
        <v>220</v>
      </c>
      <c r="D326">
        <v>-9</v>
      </c>
      <c r="E326" t="s">
        <v>187</v>
      </c>
      <c r="F326" t="s">
        <v>179</v>
      </c>
      <c r="G326">
        <v>4</v>
      </c>
      <c r="H326">
        <v>4725.6025396866899</v>
      </c>
      <c r="I326">
        <v>1</v>
      </c>
      <c r="J326">
        <v>1</v>
      </c>
    </row>
    <row r="327" spans="1:10">
      <c r="A327" t="s">
        <v>2563</v>
      </c>
      <c r="B327">
        <v>2020</v>
      </c>
      <c r="C327" t="s">
        <v>220</v>
      </c>
      <c r="D327">
        <v>-8</v>
      </c>
      <c r="E327" t="s">
        <v>178</v>
      </c>
      <c r="F327" t="s">
        <v>2129</v>
      </c>
      <c r="G327">
        <v>5</v>
      </c>
      <c r="H327">
        <v>9812.9051558469891</v>
      </c>
      <c r="I327">
        <v>0.83333333333333304</v>
      </c>
      <c r="J327">
        <v>0.86890855457227101</v>
      </c>
    </row>
    <row r="328" spans="1:10">
      <c r="A328" t="s">
        <v>2564</v>
      </c>
      <c r="B328">
        <v>2020</v>
      </c>
      <c r="C328" t="s">
        <v>220</v>
      </c>
      <c r="D328">
        <v>-8</v>
      </c>
      <c r="E328" t="s">
        <v>178</v>
      </c>
      <c r="F328" t="s">
        <v>2131</v>
      </c>
      <c r="G328">
        <v>1</v>
      </c>
      <c r="H328">
        <v>1480.46409942233</v>
      </c>
      <c r="I328">
        <v>0.16666666666666699</v>
      </c>
      <c r="J328">
        <v>0.13109144542772899</v>
      </c>
    </row>
    <row r="329" spans="1:10">
      <c r="A329" t="s">
        <v>2565</v>
      </c>
      <c r="B329">
        <v>2020</v>
      </c>
      <c r="C329" t="s">
        <v>220</v>
      </c>
      <c r="D329">
        <v>-8</v>
      </c>
      <c r="E329" t="s">
        <v>187</v>
      </c>
      <c r="F329" t="s">
        <v>2129</v>
      </c>
      <c r="G329">
        <v>14</v>
      </c>
      <c r="H329">
        <v>19500.7861507778</v>
      </c>
      <c r="I329">
        <v>0.37837837837837801</v>
      </c>
      <c r="J329">
        <v>0.38956022445517402</v>
      </c>
    </row>
    <row r="330" spans="1:10">
      <c r="A330" t="s">
        <v>2566</v>
      </c>
      <c r="B330">
        <v>2020</v>
      </c>
      <c r="C330" t="s">
        <v>220</v>
      </c>
      <c r="D330">
        <v>-8</v>
      </c>
      <c r="E330" t="s">
        <v>187</v>
      </c>
      <c r="F330" t="s">
        <v>2131</v>
      </c>
      <c r="G330">
        <v>4</v>
      </c>
      <c r="H330">
        <v>5387.9969238783196</v>
      </c>
      <c r="I330">
        <v>0.108108108108108</v>
      </c>
      <c r="J330">
        <v>0.10763408586715401</v>
      </c>
    </row>
    <row r="331" spans="1:10">
      <c r="A331" t="s">
        <v>2567</v>
      </c>
      <c r="B331">
        <v>2020</v>
      </c>
      <c r="C331" t="s">
        <v>220</v>
      </c>
      <c r="D331">
        <v>-8</v>
      </c>
      <c r="E331" t="s">
        <v>187</v>
      </c>
      <c r="F331" t="s">
        <v>2133</v>
      </c>
      <c r="G331">
        <v>4</v>
      </c>
      <c r="H331">
        <v>4137.6785300491401</v>
      </c>
      <c r="I331">
        <v>0.108108108108108</v>
      </c>
      <c r="J331">
        <v>8.2656922876158195E-2</v>
      </c>
    </row>
    <row r="332" spans="1:10">
      <c r="A332" t="s">
        <v>2568</v>
      </c>
      <c r="B332">
        <v>2020</v>
      </c>
      <c r="C332" t="s">
        <v>220</v>
      </c>
      <c r="D332">
        <v>-8</v>
      </c>
      <c r="E332" t="s">
        <v>187</v>
      </c>
      <c r="F332" t="s">
        <v>2137</v>
      </c>
      <c r="G332">
        <v>2</v>
      </c>
      <c r="H332">
        <v>2379.13249233327</v>
      </c>
      <c r="I332">
        <v>5.4054054054054099E-2</v>
      </c>
      <c r="J332">
        <v>4.7527078167819398E-2</v>
      </c>
    </row>
    <row r="333" spans="1:10">
      <c r="A333" t="s">
        <v>2569</v>
      </c>
      <c r="B333">
        <v>2020</v>
      </c>
      <c r="C333" t="s">
        <v>220</v>
      </c>
      <c r="D333">
        <v>-8</v>
      </c>
      <c r="E333" t="s">
        <v>187</v>
      </c>
      <c r="F333" t="s">
        <v>2139</v>
      </c>
      <c r="G333">
        <v>1</v>
      </c>
      <c r="H333">
        <v>1127.5076007048999</v>
      </c>
      <c r="I333">
        <v>2.7027027027027001E-2</v>
      </c>
      <c r="J333">
        <v>2.2523815737961601E-2</v>
      </c>
    </row>
    <row r="334" spans="1:10">
      <c r="A334" t="s">
        <v>2570</v>
      </c>
      <c r="B334">
        <v>2020</v>
      </c>
      <c r="C334" t="s">
        <v>220</v>
      </c>
      <c r="D334">
        <v>-8</v>
      </c>
      <c r="E334" t="s">
        <v>187</v>
      </c>
      <c r="F334" t="s">
        <v>2141</v>
      </c>
      <c r="G334">
        <v>1</v>
      </c>
      <c r="H334">
        <v>1792.5149804949201</v>
      </c>
      <c r="I334">
        <v>2.7027027027027001E-2</v>
      </c>
      <c r="J334">
        <v>3.5808430118752399E-2</v>
      </c>
    </row>
    <row r="335" spans="1:10">
      <c r="A335" t="s">
        <v>2571</v>
      </c>
      <c r="B335">
        <v>2020</v>
      </c>
      <c r="C335" t="s">
        <v>220</v>
      </c>
      <c r="D335">
        <v>-8</v>
      </c>
      <c r="E335" t="s">
        <v>187</v>
      </c>
      <c r="F335" t="s">
        <v>183</v>
      </c>
      <c r="G335">
        <v>9</v>
      </c>
      <c r="H335">
        <v>13715.6138959444</v>
      </c>
      <c r="I335">
        <v>0.24324324324324301</v>
      </c>
      <c r="J335">
        <v>0.273991909173953</v>
      </c>
    </row>
    <row r="336" spans="1:10">
      <c r="A336" t="s">
        <v>2572</v>
      </c>
      <c r="B336">
        <v>2020</v>
      </c>
      <c r="C336" t="s">
        <v>220</v>
      </c>
      <c r="D336">
        <v>-8</v>
      </c>
      <c r="E336" t="s">
        <v>187</v>
      </c>
      <c r="F336" t="s">
        <v>2143</v>
      </c>
      <c r="G336">
        <v>2</v>
      </c>
      <c r="H336">
        <v>2017.23260195638</v>
      </c>
      <c r="I336">
        <v>5.4054054054054099E-2</v>
      </c>
      <c r="J336">
        <v>4.0297533603027499E-2</v>
      </c>
    </row>
    <row r="337" spans="1:10">
      <c r="A337" t="s">
        <v>2573</v>
      </c>
      <c r="B337">
        <v>2020</v>
      </c>
      <c r="C337" t="s">
        <v>220</v>
      </c>
      <c r="D337">
        <v>1</v>
      </c>
      <c r="E337" t="s">
        <v>178</v>
      </c>
      <c r="F337" t="s">
        <v>2129</v>
      </c>
      <c r="G337">
        <v>65</v>
      </c>
      <c r="H337">
        <v>143154.615424699</v>
      </c>
      <c r="I337">
        <v>0.20061728395061701</v>
      </c>
      <c r="J337">
        <v>0.23244527434769499</v>
      </c>
    </row>
    <row r="338" spans="1:10">
      <c r="A338" t="s">
        <v>2574</v>
      </c>
      <c r="B338">
        <v>2020</v>
      </c>
      <c r="C338" t="s">
        <v>220</v>
      </c>
      <c r="D338">
        <v>1</v>
      </c>
      <c r="E338" t="s">
        <v>178</v>
      </c>
      <c r="F338" t="s">
        <v>2131</v>
      </c>
      <c r="G338">
        <v>92</v>
      </c>
      <c r="H338">
        <v>170126.779093833</v>
      </c>
      <c r="I338">
        <v>0.28395061728395099</v>
      </c>
      <c r="J338">
        <v>0.27624094216617701</v>
      </c>
    </row>
    <row r="339" spans="1:10">
      <c r="A339" t="s">
        <v>2575</v>
      </c>
      <c r="B339">
        <v>2020</v>
      </c>
      <c r="C339" t="s">
        <v>220</v>
      </c>
      <c r="D339">
        <v>1</v>
      </c>
      <c r="E339" t="s">
        <v>178</v>
      </c>
      <c r="F339" t="s">
        <v>2133</v>
      </c>
      <c r="G339">
        <v>116</v>
      </c>
      <c r="H339">
        <v>203653.76085932899</v>
      </c>
      <c r="I339">
        <v>0.358024691358025</v>
      </c>
      <c r="J339">
        <v>0.33067990280611598</v>
      </c>
    </row>
    <row r="340" spans="1:10">
      <c r="A340" t="s">
        <v>2576</v>
      </c>
      <c r="B340">
        <v>2020</v>
      </c>
      <c r="C340" t="s">
        <v>220</v>
      </c>
      <c r="D340">
        <v>1</v>
      </c>
      <c r="E340" t="s">
        <v>178</v>
      </c>
      <c r="F340" t="s">
        <v>2135</v>
      </c>
      <c r="G340">
        <v>14</v>
      </c>
      <c r="H340">
        <v>26493.777880031201</v>
      </c>
      <c r="I340">
        <v>4.3209876543209902E-2</v>
      </c>
      <c r="J340">
        <v>4.3018895685344498E-2</v>
      </c>
    </row>
    <row r="341" spans="1:10">
      <c r="A341" t="s">
        <v>2577</v>
      </c>
      <c r="B341">
        <v>2020</v>
      </c>
      <c r="C341" t="s">
        <v>220</v>
      </c>
      <c r="D341">
        <v>1</v>
      </c>
      <c r="E341" t="s">
        <v>178</v>
      </c>
      <c r="F341" t="s">
        <v>2137</v>
      </c>
      <c r="G341">
        <v>6</v>
      </c>
      <c r="H341">
        <v>11110.809775862601</v>
      </c>
      <c r="I341">
        <v>1.85185185185185E-2</v>
      </c>
      <c r="J341">
        <v>1.8041019627019601E-2</v>
      </c>
    </row>
    <row r="342" spans="1:10">
      <c r="A342" t="s">
        <v>2578</v>
      </c>
      <c r="B342">
        <v>2020</v>
      </c>
      <c r="C342" t="s">
        <v>220</v>
      </c>
      <c r="D342">
        <v>1</v>
      </c>
      <c r="E342" t="s">
        <v>178</v>
      </c>
      <c r="F342" t="s">
        <v>2139</v>
      </c>
      <c r="G342">
        <v>13</v>
      </c>
      <c r="H342">
        <v>28172.792070195199</v>
      </c>
      <c r="I342">
        <v>4.0123456790123503E-2</v>
      </c>
      <c r="J342">
        <v>4.5745171138696E-2</v>
      </c>
    </row>
    <row r="343" spans="1:10">
      <c r="A343" t="s">
        <v>2579</v>
      </c>
      <c r="B343">
        <v>2020</v>
      </c>
      <c r="C343" t="s">
        <v>220</v>
      </c>
      <c r="D343">
        <v>1</v>
      </c>
      <c r="E343" t="s">
        <v>178</v>
      </c>
      <c r="F343" t="s">
        <v>2141</v>
      </c>
      <c r="G343">
        <v>12</v>
      </c>
      <c r="H343">
        <v>23257.011635659601</v>
      </c>
      <c r="I343">
        <v>3.7037037037037E-2</v>
      </c>
      <c r="J343">
        <v>3.7763242450272502E-2</v>
      </c>
    </row>
    <row r="344" spans="1:10">
      <c r="A344" t="s">
        <v>2580</v>
      </c>
      <c r="B344">
        <v>2020</v>
      </c>
      <c r="C344" t="s">
        <v>220</v>
      </c>
      <c r="D344">
        <v>1</v>
      </c>
      <c r="E344" t="s">
        <v>178</v>
      </c>
      <c r="F344" t="s">
        <v>2143</v>
      </c>
      <c r="G344">
        <v>6</v>
      </c>
      <c r="H344">
        <v>9894.1907634660402</v>
      </c>
      <c r="I344">
        <v>1.85185185185185E-2</v>
      </c>
      <c r="J344">
        <v>1.60655517786784E-2</v>
      </c>
    </row>
    <row r="345" spans="1:10">
      <c r="A345" t="s">
        <v>2581</v>
      </c>
      <c r="B345">
        <v>2020</v>
      </c>
      <c r="C345" t="s">
        <v>220</v>
      </c>
      <c r="D345">
        <v>1</v>
      </c>
      <c r="E345" t="s">
        <v>187</v>
      </c>
      <c r="F345" t="s">
        <v>2129</v>
      </c>
      <c r="G345">
        <v>560</v>
      </c>
      <c r="H345">
        <v>729893.28648922394</v>
      </c>
      <c r="I345">
        <v>0.17908538535337401</v>
      </c>
      <c r="J345">
        <v>0.183663512811577</v>
      </c>
    </row>
    <row r="346" spans="1:10">
      <c r="A346" t="s">
        <v>2582</v>
      </c>
      <c r="B346">
        <v>2020</v>
      </c>
      <c r="C346" t="s">
        <v>220</v>
      </c>
      <c r="D346">
        <v>1</v>
      </c>
      <c r="E346" t="s">
        <v>187</v>
      </c>
      <c r="F346" t="s">
        <v>2131</v>
      </c>
      <c r="G346">
        <v>872</v>
      </c>
      <c r="H346">
        <v>1090072.51926457</v>
      </c>
      <c r="I346">
        <v>0.27886152862168201</v>
      </c>
      <c r="J346">
        <v>0.27429564268290302</v>
      </c>
    </row>
    <row r="347" spans="1:10">
      <c r="A347" t="s">
        <v>2583</v>
      </c>
      <c r="B347">
        <v>2020</v>
      </c>
      <c r="C347" t="s">
        <v>220</v>
      </c>
      <c r="D347">
        <v>1</v>
      </c>
      <c r="E347" t="s">
        <v>187</v>
      </c>
      <c r="F347" t="s">
        <v>2133</v>
      </c>
      <c r="G347">
        <v>1098</v>
      </c>
      <c r="H347">
        <v>1405457.1684967401</v>
      </c>
      <c r="I347">
        <v>0.351135273425008</v>
      </c>
      <c r="J347">
        <v>0.35365608295142997</v>
      </c>
    </row>
    <row r="348" spans="1:10">
      <c r="A348" t="s">
        <v>2584</v>
      </c>
      <c r="B348">
        <v>2020</v>
      </c>
      <c r="C348" t="s">
        <v>220</v>
      </c>
      <c r="D348">
        <v>1</v>
      </c>
      <c r="E348" t="s">
        <v>187</v>
      </c>
      <c r="F348" t="s">
        <v>2135</v>
      </c>
      <c r="G348">
        <v>128</v>
      </c>
      <c r="H348">
        <v>152896.82444413999</v>
      </c>
      <c r="I348">
        <v>4.09338023664855E-2</v>
      </c>
      <c r="J348">
        <v>3.8473525370013598E-2</v>
      </c>
    </row>
    <row r="349" spans="1:10">
      <c r="A349" t="s">
        <v>2585</v>
      </c>
      <c r="B349">
        <v>2020</v>
      </c>
      <c r="C349" t="s">
        <v>220</v>
      </c>
      <c r="D349">
        <v>1</v>
      </c>
      <c r="E349" t="s">
        <v>187</v>
      </c>
      <c r="F349" t="s">
        <v>2137</v>
      </c>
      <c r="G349">
        <v>75</v>
      </c>
      <c r="H349">
        <v>106487.409621151</v>
      </c>
      <c r="I349">
        <v>2.3984649824112601E-2</v>
      </c>
      <c r="J349">
        <v>2.6795494743209601E-2</v>
      </c>
    </row>
    <row r="350" spans="1:10">
      <c r="A350" t="s">
        <v>2586</v>
      </c>
      <c r="B350">
        <v>2020</v>
      </c>
      <c r="C350" t="s">
        <v>220</v>
      </c>
      <c r="D350">
        <v>1</v>
      </c>
      <c r="E350" t="s">
        <v>187</v>
      </c>
      <c r="F350" t="s">
        <v>2139</v>
      </c>
      <c r="G350">
        <v>180</v>
      </c>
      <c r="H350">
        <v>230739.26981795</v>
      </c>
      <c r="I350">
        <v>5.7563159577870199E-2</v>
      </c>
      <c r="J350">
        <v>5.8061069505355403E-2</v>
      </c>
    </row>
    <row r="351" spans="1:10">
      <c r="A351" t="s">
        <v>2587</v>
      </c>
      <c r="B351">
        <v>2020</v>
      </c>
      <c r="C351" t="s">
        <v>220</v>
      </c>
      <c r="D351">
        <v>1</v>
      </c>
      <c r="E351" t="s">
        <v>187</v>
      </c>
      <c r="F351" t="s">
        <v>2141</v>
      </c>
      <c r="G351">
        <v>124</v>
      </c>
      <c r="H351">
        <v>155402.68722299501</v>
      </c>
      <c r="I351">
        <v>3.9654621042532798E-2</v>
      </c>
      <c r="J351">
        <v>3.9104077217944802E-2</v>
      </c>
    </row>
    <row r="352" spans="1:10">
      <c r="A352" t="s">
        <v>1110</v>
      </c>
      <c r="B352">
        <v>2020</v>
      </c>
      <c r="C352" t="s">
        <v>220</v>
      </c>
      <c r="D352">
        <v>1</v>
      </c>
      <c r="E352" t="s">
        <v>187</v>
      </c>
      <c r="F352" t="s">
        <v>183</v>
      </c>
      <c r="G352">
        <v>1</v>
      </c>
      <c r="H352">
        <v>1126.2011029057001</v>
      </c>
      <c r="I352">
        <v>3.1979533098816802E-4</v>
      </c>
      <c r="J352">
        <v>2.8338670120784499E-4</v>
      </c>
    </row>
    <row r="353" spans="1:10">
      <c r="A353" t="s">
        <v>2588</v>
      </c>
      <c r="B353">
        <v>2020</v>
      </c>
      <c r="C353" t="s">
        <v>220</v>
      </c>
      <c r="D353">
        <v>1</v>
      </c>
      <c r="E353" t="s">
        <v>187</v>
      </c>
      <c r="F353" t="s">
        <v>2143</v>
      </c>
      <c r="G353">
        <v>89</v>
      </c>
      <c r="H353">
        <v>102003.509174315</v>
      </c>
      <c r="I353">
        <v>2.84617844579469E-2</v>
      </c>
      <c r="J353">
        <v>2.56672080163588E-2</v>
      </c>
    </row>
    <row r="354" spans="1:10">
      <c r="A354" t="s">
        <v>2589</v>
      </c>
      <c r="B354">
        <v>2020</v>
      </c>
      <c r="C354" t="s">
        <v>220</v>
      </c>
      <c r="D354">
        <v>2</v>
      </c>
      <c r="E354" t="s">
        <v>178</v>
      </c>
      <c r="F354" t="s">
        <v>2129</v>
      </c>
      <c r="G354">
        <v>59</v>
      </c>
      <c r="H354">
        <v>105579.343889586</v>
      </c>
      <c r="I354">
        <v>0.59595959595959602</v>
      </c>
      <c r="J354">
        <v>0.61015917999584102</v>
      </c>
    </row>
    <row r="355" spans="1:10">
      <c r="A355" t="s">
        <v>2590</v>
      </c>
      <c r="B355">
        <v>2020</v>
      </c>
      <c r="C355" t="s">
        <v>220</v>
      </c>
      <c r="D355">
        <v>2</v>
      </c>
      <c r="E355" t="s">
        <v>178</v>
      </c>
      <c r="F355" t="s">
        <v>2131</v>
      </c>
      <c r="G355">
        <v>20</v>
      </c>
      <c r="H355">
        <v>34574.366807931299</v>
      </c>
      <c r="I355">
        <v>0.20202020202020199</v>
      </c>
      <c r="J355">
        <v>0.19981055501220599</v>
      </c>
    </row>
    <row r="356" spans="1:10">
      <c r="A356" t="s">
        <v>2591</v>
      </c>
      <c r="B356">
        <v>2020</v>
      </c>
      <c r="C356" t="s">
        <v>220</v>
      </c>
      <c r="D356">
        <v>2</v>
      </c>
      <c r="E356" t="s">
        <v>178</v>
      </c>
      <c r="F356" t="s">
        <v>2133</v>
      </c>
      <c r="G356">
        <v>16</v>
      </c>
      <c r="H356">
        <v>27152.058046651098</v>
      </c>
      <c r="I356">
        <v>0.16161616161616199</v>
      </c>
      <c r="J356">
        <v>0.15691589720684199</v>
      </c>
    </row>
    <row r="357" spans="1:10">
      <c r="A357" t="s">
        <v>2592</v>
      </c>
      <c r="B357">
        <v>2020</v>
      </c>
      <c r="C357" t="s">
        <v>220</v>
      </c>
      <c r="D357">
        <v>2</v>
      </c>
      <c r="E357" t="s">
        <v>178</v>
      </c>
      <c r="F357" t="s">
        <v>2135</v>
      </c>
      <c r="G357">
        <v>2</v>
      </c>
      <c r="H357">
        <v>2197.3765076034301</v>
      </c>
      <c r="I357">
        <v>2.02020202020202E-2</v>
      </c>
      <c r="J357">
        <v>1.26989749948018E-2</v>
      </c>
    </row>
    <row r="358" spans="1:10">
      <c r="A358" t="s">
        <v>2593</v>
      </c>
      <c r="B358">
        <v>2020</v>
      </c>
      <c r="C358" t="s">
        <v>220</v>
      </c>
      <c r="D358">
        <v>2</v>
      </c>
      <c r="E358" t="s">
        <v>178</v>
      </c>
      <c r="F358" t="s">
        <v>2137</v>
      </c>
      <c r="G358">
        <v>1</v>
      </c>
      <c r="H358">
        <v>1369.86237102264</v>
      </c>
      <c r="I358">
        <v>1.01010101010101E-2</v>
      </c>
      <c r="J358">
        <v>7.9166442053706897E-3</v>
      </c>
    </row>
    <row r="359" spans="1:10">
      <c r="A359" t="s">
        <v>2594</v>
      </c>
      <c r="B359">
        <v>2020</v>
      </c>
      <c r="C359" t="s">
        <v>220</v>
      </c>
      <c r="D359">
        <v>2</v>
      </c>
      <c r="E359" t="s">
        <v>178</v>
      </c>
      <c r="F359" t="s">
        <v>2139</v>
      </c>
      <c r="G359">
        <v>1</v>
      </c>
      <c r="H359">
        <v>2162.7301830444999</v>
      </c>
      <c r="I359">
        <v>1.01010101010101E-2</v>
      </c>
      <c r="J359">
        <v>1.24987485849384E-2</v>
      </c>
    </row>
    <row r="360" spans="1:10">
      <c r="A360" t="s">
        <v>2595</v>
      </c>
      <c r="B360">
        <v>2020</v>
      </c>
      <c r="C360" t="s">
        <v>220</v>
      </c>
      <c r="D360">
        <v>2</v>
      </c>
      <c r="E360" t="s">
        <v>187</v>
      </c>
      <c r="F360" t="s">
        <v>2129</v>
      </c>
      <c r="G360">
        <v>511</v>
      </c>
      <c r="H360">
        <v>597198.837514029</v>
      </c>
      <c r="I360">
        <v>0.53118503118503102</v>
      </c>
      <c r="J360">
        <v>0.52651045248206896</v>
      </c>
    </row>
    <row r="361" spans="1:10">
      <c r="A361" t="s">
        <v>2596</v>
      </c>
      <c r="B361">
        <v>2020</v>
      </c>
      <c r="C361" t="s">
        <v>220</v>
      </c>
      <c r="D361">
        <v>2</v>
      </c>
      <c r="E361" t="s">
        <v>187</v>
      </c>
      <c r="F361" t="s">
        <v>2131</v>
      </c>
      <c r="G361">
        <v>257</v>
      </c>
      <c r="H361">
        <v>302677.65163719998</v>
      </c>
      <c r="I361">
        <v>0.26715176715176697</v>
      </c>
      <c r="J361">
        <v>0.26685073263554099</v>
      </c>
    </row>
    <row r="362" spans="1:10">
      <c r="A362" t="s">
        <v>2597</v>
      </c>
      <c r="B362">
        <v>2020</v>
      </c>
      <c r="C362" t="s">
        <v>220</v>
      </c>
      <c r="D362">
        <v>2</v>
      </c>
      <c r="E362" t="s">
        <v>187</v>
      </c>
      <c r="F362" t="s">
        <v>2133</v>
      </c>
      <c r="G362">
        <v>123</v>
      </c>
      <c r="H362">
        <v>144877.54095268401</v>
      </c>
      <c r="I362">
        <v>0.127858627858628</v>
      </c>
      <c r="J362">
        <v>0.127728881655258</v>
      </c>
    </row>
    <row r="363" spans="1:10">
      <c r="A363" t="s">
        <v>2598</v>
      </c>
      <c r="B363">
        <v>2020</v>
      </c>
      <c r="C363" t="s">
        <v>220</v>
      </c>
      <c r="D363">
        <v>2</v>
      </c>
      <c r="E363" t="s">
        <v>187</v>
      </c>
      <c r="F363" t="s">
        <v>2135</v>
      </c>
      <c r="G363">
        <v>19</v>
      </c>
      <c r="H363">
        <v>21656.5075194489</v>
      </c>
      <c r="I363">
        <v>1.97505197505198E-2</v>
      </c>
      <c r="J363">
        <v>1.90931007513531E-2</v>
      </c>
    </row>
    <row r="364" spans="1:10">
      <c r="A364" t="s">
        <v>2599</v>
      </c>
      <c r="B364">
        <v>2020</v>
      </c>
      <c r="C364" t="s">
        <v>220</v>
      </c>
      <c r="D364">
        <v>2</v>
      </c>
      <c r="E364" t="s">
        <v>187</v>
      </c>
      <c r="F364" t="s">
        <v>2137</v>
      </c>
      <c r="G364">
        <v>16</v>
      </c>
      <c r="H364">
        <v>21998.809942837801</v>
      </c>
      <c r="I364">
        <v>1.6632016632016602E-2</v>
      </c>
      <c r="J364">
        <v>1.9394886006954899E-2</v>
      </c>
    </row>
    <row r="365" spans="1:10">
      <c r="A365" t="s">
        <v>2600</v>
      </c>
      <c r="B365">
        <v>2020</v>
      </c>
      <c r="C365" t="s">
        <v>220</v>
      </c>
      <c r="D365">
        <v>2</v>
      </c>
      <c r="E365" t="s">
        <v>187</v>
      </c>
      <c r="F365" t="s">
        <v>2139</v>
      </c>
      <c r="G365">
        <v>8</v>
      </c>
      <c r="H365">
        <v>12740.9665377452</v>
      </c>
      <c r="I365">
        <v>8.3160083160083199E-3</v>
      </c>
      <c r="J365">
        <v>1.12328618802604E-2</v>
      </c>
    </row>
    <row r="366" spans="1:10">
      <c r="A366" t="s">
        <v>2601</v>
      </c>
      <c r="B366">
        <v>2020</v>
      </c>
      <c r="C366" t="s">
        <v>220</v>
      </c>
      <c r="D366">
        <v>2</v>
      </c>
      <c r="E366" t="s">
        <v>187</v>
      </c>
      <c r="F366" t="s">
        <v>2141</v>
      </c>
      <c r="G366">
        <v>12</v>
      </c>
      <c r="H366">
        <v>13501.348256876499</v>
      </c>
      <c r="I366">
        <v>1.2474012474012501E-2</v>
      </c>
      <c r="J366">
        <v>1.1903239814459701E-2</v>
      </c>
    </row>
    <row r="367" spans="1:10">
      <c r="A367" t="s">
        <v>2602</v>
      </c>
      <c r="B367">
        <v>2020</v>
      </c>
      <c r="C367" t="s">
        <v>220</v>
      </c>
      <c r="D367">
        <v>2</v>
      </c>
      <c r="E367" t="s">
        <v>187</v>
      </c>
      <c r="F367" t="s">
        <v>2143</v>
      </c>
      <c r="G367">
        <v>16</v>
      </c>
      <c r="H367">
        <v>19606.612472512599</v>
      </c>
      <c r="I367">
        <v>1.6632016632016602E-2</v>
      </c>
      <c r="J367">
        <v>1.7285844774104501E-2</v>
      </c>
    </row>
    <row r="368" spans="1:10">
      <c r="A368" t="s">
        <v>2603</v>
      </c>
      <c r="B368">
        <v>2020</v>
      </c>
      <c r="C368" t="s">
        <v>220</v>
      </c>
      <c r="D368">
        <v>3</v>
      </c>
      <c r="E368" t="s">
        <v>178</v>
      </c>
      <c r="F368" t="s">
        <v>2129</v>
      </c>
      <c r="G368">
        <v>2045</v>
      </c>
      <c r="H368">
        <v>3581229.3309931601</v>
      </c>
      <c r="I368">
        <v>0.796029583495524</v>
      </c>
      <c r="J368">
        <v>0.79011948963112899</v>
      </c>
    </row>
    <row r="369" spans="1:10">
      <c r="A369" t="s">
        <v>2604</v>
      </c>
      <c r="B369">
        <v>2020</v>
      </c>
      <c r="C369" t="s">
        <v>220</v>
      </c>
      <c r="D369">
        <v>3</v>
      </c>
      <c r="E369" t="s">
        <v>178</v>
      </c>
      <c r="F369" t="s">
        <v>2131</v>
      </c>
      <c r="G369">
        <v>372</v>
      </c>
      <c r="H369">
        <v>667277.55059759598</v>
      </c>
      <c r="I369">
        <v>0.14480342545737601</v>
      </c>
      <c r="J369">
        <v>0.147220116052794</v>
      </c>
    </row>
    <row r="370" spans="1:10">
      <c r="A370" t="s">
        <v>2605</v>
      </c>
      <c r="B370">
        <v>2020</v>
      </c>
      <c r="C370" t="s">
        <v>220</v>
      </c>
      <c r="D370">
        <v>3</v>
      </c>
      <c r="E370" t="s">
        <v>178</v>
      </c>
      <c r="F370" t="s">
        <v>2133</v>
      </c>
      <c r="G370">
        <v>100</v>
      </c>
      <c r="H370">
        <v>184235.828494988</v>
      </c>
      <c r="I370">
        <v>3.8925652004671102E-2</v>
      </c>
      <c r="J370">
        <v>4.0647583644652797E-2</v>
      </c>
    </row>
    <row r="371" spans="1:10">
      <c r="A371" t="s">
        <v>2606</v>
      </c>
      <c r="B371">
        <v>2020</v>
      </c>
      <c r="C371" t="s">
        <v>220</v>
      </c>
      <c r="D371">
        <v>3</v>
      </c>
      <c r="E371" t="s">
        <v>178</v>
      </c>
      <c r="F371" t="s">
        <v>2135</v>
      </c>
      <c r="G371">
        <v>3</v>
      </c>
      <c r="H371">
        <v>6073.7672053708002</v>
      </c>
      <c r="I371">
        <v>1.16776956014013E-3</v>
      </c>
      <c r="J371">
        <v>1.3400431530351E-3</v>
      </c>
    </row>
    <row r="372" spans="1:10">
      <c r="A372" t="s">
        <v>2607</v>
      </c>
      <c r="B372">
        <v>2020</v>
      </c>
      <c r="C372" t="s">
        <v>220</v>
      </c>
      <c r="D372">
        <v>3</v>
      </c>
      <c r="E372" t="s">
        <v>178</v>
      </c>
      <c r="F372" t="s">
        <v>2137</v>
      </c>
      <c r="G372">
        <v>18</v>
      </c>
      <c r="H372">
        <v>33886.770520530801</v>
      </c>
      <c r="I372">
        <v>7.0066173608407901E-3</v>
      </c>
      <c r="J372">
        <v>7.4763706410010296E-3</v>
      </c>
    </row>
    <row r="373" spans="1:10">
      <c r="A373" t="s">
        <v>2608</v>
      </c>
      <c r="B373">
        <v>2020</v>
      </c>
      <c r="C373" t="s">
        <v>220</v>
      </c>
      <c r="D373">
        <v>3</v>
      </c>
      <c r="E373" t="s">
        <v>178</v>
      </c>
      <c r="F373" t="s">
        <v>2139</v>
      </c>
      <c r="G373">
        <v>6</v>
      </c>
      <c r="H373">
        <v>11226.741708040599</v>
      </c>
      <c r="I373">
        <v>2.3355391202802599E-3</v>
      </c>
      <c r="J373">
        <v>2.4769336472840599E-3</v>
      </c>
    </row>
    <row r="374" spans="1:10">
      <c r="A374" t="s">
        <v>2609</v>
      </c>
      <c r="B374">
        <v>2020</v>
      </c>
      <c r="C374" t="s">
        <v>220</v>
      </c>
      <c r="D374">
        <v>3</v>
      </c>
      <c r="E374" t="s">
        <v>178</v>
      </c>
      <c r="F374" t="s">
        <v>2141</v>
      </c>
      <c r="G374">
        <v>9</v>
      </c>
      <c r="H374">
        <v>20428.0059803279</v>
      </c>
      <c r="I374">
        <v>3.5033086804203998E-3</v>
      </c>
      <c r="J374">
        <v>4.5069902448504002E-3</v>
      </c>
    </row>
    <row r="375" spans="1:10">
      <c r="A375" t="s">
        <v>2610</v>
      </c>
      <c r="B375">
        <v>2020</v>
      </c>
      <c r="C375" t="s">
        <v>220</v>
      </c>
      <c r="D375">
        <v>3</v>
      </c>
      <c r="E375" t="s">
        <v>178</v>
      </c>
      <c r="F375" t="s">
        <v>183</v>
      </c>
      <c r="G375">
        <v>2</v>
      </c>
      <c r="H375">
        <v>4078.9384413427001</v>
      </c>
      <c r="I375">
        <v>7.7851304009342195E-4</v>
      </c>
      <c r="J375">
        <v>8.9992805867495696E-4</v>
      </c>
    </row>
    <row r="376" spans="1:10">
      <c r="A376" t="s">
        <v>2611</v>
      </c>
      <c r="B376">
        <v>2020</v>
      </c>
      <c r="C376" t="s">
        <v>220</v>
      </c>
      <c r="D376">
        <v>3</v>
      </c>
      <c r="E376" t="s">
        <v>178</v>
      </c>
      <c r="F376" t="s">
        <v>2143</v>
      </c>
      <c r="G376">
        <v>14</v>
      </c>
      <c r="H376">
        <v>24079.195568462099</v>
      </c>
      <c r="I376">
        <v>5.4495912806539499E-3</v>
      </c>
      <c r="J376">
        <v>5.3125449265783902E-3</v>
      </c>
    </row>
    <row r="377" spans="1:10">
      <c r="A377" t="s">
        <v>2612</v>
      </c>
      <c r="B377">
        <v>2020</v>
      </c>
      <c r="C377" t="s">
        <v>220</v>
      </c>
      <c r="D377">
        <v>3</v>
      </c>
      <c r="E377" t="s">
        <v>187</v>
      </c>
      <c r="F377" t="s">
        <v>2129</v>
      </c>
      <c r="G377">
        <v>16243</v>
      </c>
      <c r="H377">
        <v>18068830.593917798</v>
      </c>
      <c r="I377">
        <v>0.827668789808917</v>
      </c>
      <c r="J377">
        <v>0.82697814680725401</v>
      </c>
    </row>
    <row r="378" spans="1:10">
      <c r="A378" t="s">
        <v>2613</v>
      </c>
      <c r="B378">
        <v>2020</v>
      </c>
      <c r="C378" t="s">
        <v>220</v>
      </c>
      <c r="D378">
        <v>3</v>
      </c>
      <c r="E378" t="s">
        <v>187</v>
      </c>
      <c r="F378" t="s">
        <v>2131</v>
      </c>
      <c r="G378">
        <v>2316</v>
      </c>
      <c r="H378">
        <v>2554557.25832893</v>
      </c>
      <c r="I378">
        <v>0.118012738853503</v>
      </c>
      <c r="J378">
        <v>0.116917529135338</v>
      </c>
    </row>
    <row r="379" spans="1:10">
      <c r="A379" t="s">
        <v>2614</v>
      </c>
      <c r="B379">
        <v>2020</v>
      </c>
      <c r="C379" t="s">
        <v>220</v>
      </c>
      <c r="D379">
        <v>3</v>
      </c>
      <c r="E379" t="s">
        <v>187</v>
      </c>
      <c r="F379" t="s">
        <v>2133</v>
      </c>
      <c r="G379">
        <v>586</v>
      </c>
      <c r="H379">
        <v>667463.59565251099</v>
      </c>
      <c r="I379">
        <v>2.9859872611464999E-2</v>
      </c>
      <c r="J379">
        <v>3.0548618214386401E-2</v>
      </c>
    </row>
    <row r="380" spans="1:10">
      <c r="A380" t="s">
        <v>2615</v>
      </c>
      <c r="B380">
        <v>2020</v>
      </c>
      <c r="C380" t="s">
        <v>220</v>
      </c>
      <c r="D380">
        <v>3</v>
      </c>
      <c r="E380" t="s">
        <v>187</v>
      </c>
      <c r="F380" t="s">
        <v>2135</v>
      </c>
      <c r="G380">
        <v>62</v>
      </c>
      <c r="H380">
        <v>75469.845370473195</v>
      </c>
      <c r="I380">
        <v>3.1592356687898098E-3</v>
      </c>
      <c r="J380">
        <v>3.4541202066121798E-3</v>
      </c>
    </row>
    <row r="381" spans="1:10">
      <c r="A381" t="s">
        <v>2616</v>
      </c>
      <c r="B381">
        <v>2020</v>
      </c>
      <c r="C381" t="s">
        <v>220</v>
      </c>
      <c r="D381">
        <v>3</v>
      </c>
      <c r="E381" t="s">
        <v>187</v>
      </c>
      <c r="F381" t="s">
        <v>2137</v>
      </c>
      <c r="G381">
        <v>199</v>
      </c>
      <c r="H381">
        <v>222439.08929966699</v>
      </c>
      <c r="I381">
        <v>1.0140127388535E-2</v>
      </c>
      <c r="J381">
        <v>1.01806403513713E-2</v>
      </c>
    </row>
    <row r="382" spans="1:10">
      <c r="A382" t="s">
        <v>2617</v>
      </c>
      <c r="B382">
        <v>2020</v>
      </c>
      <c r="C382" t="s">
        <v>220</v>
      </c>
      <c r="D382">
        <v>3</v>
      </c>
      <c r="E382" t="s">
        <v>187</v>
      </c>
      <c r="F382" t="s">
        <v>2139</v>
      </c>
      <c r="G382">
        <v>41</v>
      </c>
      <c r="H382">
        <v>50665.9846527646</v>
      </c>
      <c r="I382">
        <v>2.08917197452229E-3</v>
      </c>
      <c r="J382">
        <v>2.3188917443507399E-3</v>
      </c>
    </row>
    <row r="383" spans="1:10">
      <c r="A383" t="s">
        <v>2618</v>
      </c>
      <c r="B383">
        <v>2020</v>
      </c>
      <c r="C383" t="s">
        <v>220</v>
      </c>
      <c r="D383">
        <v>3</v>
      </c>
      <c r="E383" t="s">
        <v>187</v>
      </c>
      <c r="F383" t="s">
        <v>2141</v>
      </c>
      <c r="G383">
        <v>91</v>
      </c>
      <c r="H383">
        <v>118735.8264886</v>
      </c>
      <c r="I383">
        <v>4.6369426751592399E-3</v>
      </c>
      <c r="J383">
        <v>5.4343269886111198E-3</v>
      </c>
    </row>
    <row r="384" spans="1:10">
      <c r="A384" t="s">
        <v>773</v>
      </c>
      <c r="B384">
        <v>2020</v>
      </c>
      <c r="C384" t="s">
        <v>220</v>
      </c>
      <c r="D384">
        <v>3</v>
      </c>
      <c r="E384" t="s">
        <v>187</v>
      </c>
      <c r="F384" t="s">
        <v>183</v>
      </c>
      <c r="G384">
        <v>6</v>
      </c>
      <c r="H384">
        <v>8138.1747911828497</v>
      </c>
      <c r="I384">
        <v>3.0573248407643298E-4</v>
      </c>
      <c r="J384">
        <v>3.7246974408356701E-4</v>
      </c>
    </row>
    <row r="385" spans="1:10">
      <c r="A385" t="s">
        <v>2619</v>
      </c>
      <c r="B385">
        <v>2020</v>
      </c>
      <c r="C385" t="s">
        <v>220</v>
      </c>
      <c r="D385">
        <v>3</v>
      </c>
      <c r="E385" t="s">
        <v>187</v>
      </c>
      <c r="F385" t="s">
        <v>2143</v>
      </c>
      <c r="G385">
        <v>81</v>
      </c>
      <c r="H385">
        <v>82923.415314878104</v>
      </c>
      <c r="I385">
        <v>4.1273885350318496E-3</v>
      </c>
      <c r="J385">
        <v>3.7952568079923001E-3</v>
      </c>
    </row>
    <row r="386" spans="1:10">
      <c r="A386" t="s">
        <v>2620</v>
      </c>
      <c r="B386">
        <v>2021</v>
      </c>
      <c r="C386" t="s">
        <v>220</v>
      </c>
      <c r="D386">
        <v>-9</v>
      </c>
      <c r="E386" t="s">
        <v>187</v>
      </c>
      <c r="F386" t="s">
        <v>179</v>
      </c>
      <c r="G386">
        <v>2</v>
      </c>
      <c r="H386">
        <v>2817.1545595694101</v>
      </c>
      <c r="I386">
        <v>1</v>
      </c>
      <c r="J386">
        <v>1</v>
      </c>
    </row>
    <row r="387" spans="1:10">
      <c r="A387" t="s">
        <v>2621</v>
      </c>
      <c r="B387">
        <v>2021</v>
      </c>
      <c r="C387" t="s">
        <v>220</v>
      </c>
      <c r="D387">
        <v>-8</v>
      </c>
      <c r="E387" t="s">
        <v>178</v>
      </c>
      <c r="F387" t="s">
        <v>2129</v>
      </c>
      <c r="G387">
        <v>3</v>
      </c>
      <c r="H387">
        <v>5725.0443494444198</v>
      </c>
      <c r="I387">
        <v>0.33333333333333298</v>
      </c>
      <c r="J387">
        <v>0.356550715214564</v>
      </c>
    </row>
    <row r="388" spans="1:10">
      <c r="A388" t="s">
        <v>2622</v>
      </c>
      <c r="B388">
        <v>2021</v>
      </c>
      <c r="C388" t="s">
        <v>220</v>
      </c>
      <c r="D388">
        <v>-8</v>
      </c>
      <c r="E388" t="s">
        <v>178</v>
      </c>
      <c r="F388" t="s">
        <v>2131</v>
      </c>
      <c r="G388">
        <v>3</v>
      </c>
      <c r="H388">
        <v>3625.2959203912901</v>
      </c>
      <c r="I388">
        <v>0.33333333333333298</v>
      </c>
      <c r="J388">
        <v>0.22578023407022099</v>
      </c>
    </row>
    <row r="389" spans="1:10">
      <c r="A389" t="s">
        <v>2623</v>
      </c>
      <c r="B389">
        <v>2021</v>
      </c>
      <c r="C389" t="s">
        <v>220</v>
      </c>
      <c r="D389">
        <v>-8</v>
      </c>
      <c r="E389" t="s">
        <v>178</v>
      </c>
      <c r="F389" t="s">
        <v>2139</v>
      </c>
      <c r="G389">
        <v>1</v>
      </c>
      <c r="H389">
        <v>3066.7550082503699</v>
      </c>
      <c r="I389">
        <v>0.11111111111111099</v>
      </c>
      <c r="J389">
        <v>0.19099479843953199</v>
      </c>
    </row>
    <row r="390" spans="1:10">
      <c r="A390" t="s">
        <v>2624</v>
      </c>
      <c r="B390">
        <v>2021</v>
      </c>
      <c r="C390" t="s">
        <v>220</v>
      </c>
      <c r="D390">
        <v>-8</v>
      </c>
      <c r="E390" t="s">
        <v>178</v>
      </c>
      <c r="F390" t="s">
        <v>183</v>
      </c>
      <c r="G390">
        <v>2</v>
      </c>
      <c r="H390">
        <v>3639.65094383417</v>
      </c>
      <c r="I390">
        <v>0.22222222222222199</v>
      </c>
      <c r="J390">
        <v>0.226674252275683</v>
      </c>
    </row>
    <row r="391" spans="1:10">
      <c r="A391" t="s">
        <v>2625</v>
      </c>
      <c r="B391">
        <v>2021</v>
      </c>
      <c r="C391" t="s">
        <v>220</v>
      </c>
      <c r="D391">
        <v>-8</v>
      </c>
      <c r="E391" t="s">
        <v>187</v>
      </c>
      <c r="F391" t="s">
        <v>2129</v>
      </c>
      <c r="G391">
        <v>11</v>
      </c>
      <c r="H391">
        <v>8749.1694443479901</v>
      </c>
      <c r="I391">
        <v>0.30555555555555602</v>
      </c>
      <c r="J391">
        <v>0.27215010716163202</v>
      </c>
    </row>
    <row r="392" spans="1:10">
      <c r="A392" t="s">
        <v>2626</v>
      </c>
      <c r="B392">
        <v>2021</v>
      </c>
      <c r="C392" t="s">
        <v>220</v>
      </c>
      <c r="D392">
        <v>-8</v>
      </c>
      <c r="E392" t="s">
        <v>187</v>
      </c>
      <c r="F392" t="s">
        <v>2131</v>
      </c>
      <c r="G392">
        <v>5</v>
      </c>
      <c r="H392">
        <v>3542.5686085955799</v>
      </c>
      <c r="I392">
        <v>0.13888888888888901</v>
      </c>
      <c r="J392">
        <v>0.110194508471835</v>
      </c>
    </row>
    <row r="393" spans="1:10">
      <c r="A393" t="s">
        <v>2627</v>
      </c>
      <c r="B393">
        <v>2021</v>
      </c>
      <c r="C393" t="s">
        <v>220</v>
      </c>
      <c r="D393">
        <v>-8</v>
      </c>
      <c r="E393" t="s">
        <v>187</v>
      </c>
      <c r="F393" t="s">
        <v>2133</v>
      </c>
      <c r="G393">
        <v>3</v>
      </c>
      <c r="H393">
        <v>2479.1480134281801</v>
      </c>
      <c r="I393">
        <v>8.3333333333333301E-2</v>
      </c>
      <c r="J393">
        <v>7.7115936754417899E-2</v>
      </c>
    </row>
    <row r="394" spans="1:10">
      <c r="A394" t="s">
        <v>2628</v>
      </c>
      <c r="B394">
        <v>2021</v>
      </c>
      <c r="C394" t="s">
        <v>220</v>
      </c>
      <c r="D394">
        <v>-8</v>
      </c>
      <c r="E394" t="s">
        <v>187</v>
      </c>
      <c r="F394" t="s">
        <v>2141</v>
      </c>
      <c r="G394">
        <v>1</v>
      </c>
      <c r="H394">
        <v>419.90813232160502</v>
      </c>
      <c r="I394">
        <v>2.7777777777777801E-2</v>
      </c>
      <c r="J394">
        <v>1.3061587609689E-2</v>
      </c>
    </row>
    <row r="395" spans="1:10">
      <c r="A395" t="s">
        <v>2629</v>
      </c>
      <c r="B395">
        <v>2021</v>
      </c>
      <c r="C395" t="s">
        <v>220</v>
      </c>
      <c r="D395">
        <v>-8</v>
      </c>
      <c r="E395" t="s">
        <v>187</v>
      </c>
      <c r="F395" t="s">
        <v>183</v>
      </c>
      <c r="G395">
        <v>15</v>
      </c>
      <c r="H395">
        <v>15921.408348429401</v>
      </c>
      <c r="I395">
        <v>0.41666666666666702</v>
      </c>
      <c r="J395">
        <v>0.495248493671398</v>
      </c>
    </row>
    <row r="396" spans="1:10">
      <c r="A396" t="s">
        <v>2630</v>
      </c>
      <c r="B396">
        <v>2021</v>
      </c>
      <c r="C396" t="s">
        <v>220</v>
      </c>
      <c r="D396">
        <v>-8</v>
      </c>
      <c r="E396" t="s">
        <v>187</v>
      </c>
      <c r="F396" t="s">
        <v>2143</v>
      </c>
      <c r="G396">
        <v>1</v>
      </c>
      <c r="H396">
        <v>1036.1200664406199</v>
      </c>
      <c r="I396">
        <v>2.7777777777777801E-2</v>
      </c>
      <c r="J396">
        <v>3.2229366331028297E-2</v>
      </c>
    </row>
    <row r="397" spans="1:10">
      <c r="A397" t="s">
        <v>2631</v>
      </c>
      <c r="B397">
        <v>2021</v>
      </c>
      <c r="C397" t="s">
        <v>220</v>
      </c>
      <c r="D397">
        <v>1</v>
      </c>
      <c r="E397" t="s">
        <v>178</v>
      </c>
      <c r="F397" t="s">
        <v>2129</v>
      </c>
      <c r="G397">
        <v>70</v>
      </c>
      <c r="H397">
        <v>108817.602707641</v>
      </c>
      <c r="I397">
        <v>0.194444444444444</v>
      </c>
      <c r="J397">
        <v>0.18947906606828399</v>
      </c>
    </row>
    <row r="398" spans="1:10">
      <c r="A398" t="s">
        <v>2632</v>
      </c>
      <c r="B398">
        <v>2021</v>
      </c>
      <c r="C398" t="s">
        <v>220</v>
      </c>
      <c r="D398">
        <v>1</v>
      </c>
      <c r="E398" t="s">
        <v>178</v>
      </c>
      <c r="F398" t="s">
        <v>2131</v>
      </c>
      <c r="G398">
        <v>92</v>
      </c>
      <c r="H398">
        <v>141853.73165821901</v>
      </c>
      <c r="I398">
        <v>0.25555555555555598</v>
      </c>
      <c r="J398">
        <v>0.24700335170141499</v>
      </c>
    </row>
    <row r="399" spans="1:10">
      <c r="A399" t="s">
        <v>2633</v>
      </c>
      <c r="B399">
        <v>2021</v>
      </c>
      <c r="C399" t="s">
        <v>220</v>
      </c>
      <c r="D399">
        <v>1</v>
      </c>
      <c r="E399" t="s">
        <v>178</v>
      </c>
      <c r="F399" t="s">
        <v>2133</v>
      </c>
      <c r="G399">
        <v>151</v>
      </c>
      <c r="H399">
        <v>232251.22928439101</v>
      </c>
      <c r="I399">
        <v>0.41944444444444401</v>
      </c>
      <c r="J399">
        <v>0.40440833948758698</v>
      </c>
    </row>
    <row r="400" spans="1:10">
      <c r="A400" t="s">
        <v>2634</v>
      </c>
      <c r="B400">
        <v>2021</v>
      </c>
      <c r="C400" t="s">
        <v>220</v>
      </c>
      <c r="D400">
        <v>1</v>
      </c>
      <c r="E400" t="s">
        <v>178</v>
      </c>
      <c r="F400" t="s">
        <v>2135</v>
      </c>
      <c r="G400">
        <v>10</v>
      </c>
      <c r="H400">
        <v>16116.7763199541</v>
      </c>
      <c r="I400">
        <v>2.7777777777777801E-2</v>
      </c>
      <c r="J400">
        <v>2.8063398284383301E-2</v>
      </c>
    </row>
    <row r="401" spans="1:10">
      <c r="A401" t="s">
        <v>2635</v>
      </c>
      <c r="B401">
        <v>2021</v>
      </c>
      <c r="C401" t="s">
        <v>220</v>
      </c>
      <c r="D401">
        <v>1</v>
      </c>
      <c r="E401" t="s">
        <v>178</v>
      </c>
      <c r="F401" t="s">
        <v>2137</v>
      </c>
      <c r="G401">
        <v>9</v>
      </c>
      <c r="H401">
        <v>23936.349089926902</v>
      </c>
      <c r="I401">
        <v>2.5000000000000001E-2</v>
      </c>
      <c r="J401">
        <v>4.1679259217178903E-2</v>
      </c>
    </row>
    <row r="402" spans="1:10">
      <c r="A402" t="s">
        <v>2636</v>
      </c>
      <c r="B402">
        <v>2021</v>
      </c>
      <c r="C402" t="s">
        <v>220</v>
      </c>
      <c r="D402">
        <v>1</v>
      </c>
      <c r="E402" t="s">
        <v>178</v>
      </c>
      <c r="F402" t="s">
        <v>2139</v>
      </c>
      <c r="G402">
        <v>14</v>
      </c>
      <c r="H402">
        <v>25859.922231272099</v>
      </c>
      <c r="I402">
        <v>3.8888888888888903E-2</v>
      </c>
      <c r="J402">
        <v>4.5028688291768502E-2</v>
      </c>
    </row>
    <row r="403" spans="1:10">
      <c r="A403" t="s">
        <v>2637</v>
      </c>
      <c r="B403">
        <v>2021</v>
      </c>
      <c r="C403" t="s">
        <v>220</v>
      </c>
      <c r="D403">
        <v>1</v>
      </c>
      <c r="E403" t="s">
        <v>178</v>
      </c>
      <c r="F403" t="s">
        <v>2141</v>
      </c>
      <c r="G403">
        <v>8</v>
      </c>
      <c r="H403">
        <v>15761.815740275701</v>
      </c>
      <c r="I403">
        <v>2.2222222222222199E-2</v>
      </c>
      <c r="J403">
        <v>2.7445321820144301E-2</v>
      </c>
    </row>
    <row r="404" spans="1:10">
      <c r="A404" t="s">
        <v>2638</v>
      </c>
      <c r="B404">
        <v>2021</v>
      </c>
      <c r="C404" t="s">
        <v>220</v>
      </c>
      <c r="D404">
        <v>1</v>
      </c>
      <c r="E404" t="s">
        <v>178</v>
      </c>
      <c r="F404" t="s">
        <v>2143</v>
      </c>
      <c r="G404">
        <v>6</v>
      </c>
      <c r="H404">
        <v>9701.3858431205408</v>
      </c>
      <c r="I404">
        <v>1.6666666666666701E-2</v>
      </c>
      <c r="J404">
        <v>1.68925751292393E-2</v>
      </c>
    </row>
    <row r="405" spans="1:10">
      <c r="A405" t="s">
        <v>2639</v>
      </c>
      <c r="B405">
        <v>2021</v>
      </c>
      <c r="C405" t="s">
        <v>220</v>
      </c>
      <c r="D405">
        <v>1</v>
      </c>
      <c r="E405" t="s">
        <v>187</v>
      </c>
      <c r="F405" t="s">
        <v>2129</v>
      </c>
      <c r="G405">
        <v>614</v>
      </c>
      <c r="H405">
        <v>670330.682231755</v>
      </c>
      <c r="I405">
        <v>0.17527833285755101</v>
      </c>
      <c r="J405">
        <v>0.17890950450128501</v>
      </c>
    </row>
    <row r="406" spans="1:10">
      <c r="A406" t="s">
        <v>2640</v>
      </c>
      <c r="B406">
        <v>2021</v>
      </c>
      <c r="C406" t="s">
        <v>220</v>
      </c>
      <c r="D406">
        <v>1</v>
      </c>
      <c r="E406" t="s">
        <v>187</v>
      </c>
      <c r="F406" t="s">
        <v>2131</v>
      </c>
      <c r="G406">
        <v>1008</v>
      </c>
      <c r="H406">
        <v>1073619.29268463</v>
      </c>
      <c r="I406">
        <v>0.28775335426776999</v>
      </c>
      <c r="J406">
        <v>0.28654617902574098</v>
      </c>
    </row>
    <row r="407" spans="1:10">
      <c r="A407" t="s">
        <v>2641</v>
      </c>
      <c r="B407">
        <v>2021</v>
      </c>
      <c r="C407" t="s">
        <v>220</v>
      </c>
      <c r="D407">
        <v>1</v>
      </c>
      <c r="E407" t="s">
        <v>187</v>
      </c>
      <c r="F407" t="s">
        <v>2133</v>
      </c>
      <c r="G407">
        <v>1212</v>
      </c>
      <c r="H407">
        <v>1270326.1022870501</v>
      </c>
      <c r="I407">
        <v>0.34598915215529502</v>
      </c>
      <c r="J407">
        <v>0.339046711629782</v>
      </c>
    </row>
    <row r="408" spans="1:10">
      <c r="A408" t="s">
        <v>2642</v>
      </c>
      <c r="B408">
        <v>2021</v>
      </c>
      <c r="C408" t="s">
        <v>220</v>
      </c>
      <c r="D408">
        <v>1</v>
      </c>
      <c r="E408" t="s">
        <v>187</v>
      </c>
      <c r="F408" t="s">
        <v>2135</v>
      </c>
      <c r="G408">
        <v>154</v>
      </c>
      <c r="H408">
        <v>165075.89700948901</v>
      </c>
      <c r="I408">
        <v>4.39623180131316E-2</v>
      </c>
      <c r="J408">
        <v>4.4058324826704201E-2</v>
      </c>
    </row>
    <row r="409" spans="1:10">
      <c r="A409" t="s">
        <v>2643</v>
      </c>
      <c r="B409">
        <v>2021</v>
      </c>
      <c r="C409" t="s">
        <v>220</v>
      </c>
      <c r="D409">
        <v>1</v>
      </c>
      <c r="E409" t="s">
        <v>187</v>
      </c>
      <c r="F409" t="s">
        <v>2137</v>
      </c>
      <c r="G409">
        <v>79</v>
      </c>
      <c r="H409">
        <v>81330.875127467298</v>
      </c>
      <c r="I409">
        <v>2.2552098201541498E-2</v>
      </c>
      <c r="J409">
        <v>2.1706997688463799E-2</v>
      </c>
    </row>
    <row r="410" spans="1:10">
      <c r="A410" t="s">
        <v>2644</v>
      </c>
      <c r="B410">
        <v>2021</v>
      </c>
      <c r="C410" t="s">
        <v>220</v>
      </c>
      <c r="D410">
        <v>1</v>
      </c>
      <c r="E410" t="s">
        <v>187</v>
      </c>
      <c r="F410" t="s">
        <v>2139</v>
      </c>
      <c r="G410">
        <v>199</v>
      </c>
      <c r="H410">
        <v>232131.19566319999</v>
      </c>
      <c r="I410">
        <v>5.68084499000856E-2</v>
      </c>
      <c r="J410">
        <v>6.1955208520554403E-2</v>
      </c>
    </row>
    <row r="411" spans="1:10">
      <c r="A411" t="s">
        <v>2645</v>
      </c>
      <c r="B411">
        <v>2021</v>
      </c>
      <c r="C411" t="s">
        <v>220</v>
      </c>
      <c r="D411">
        <v>1</v>
      </c>
      <c r="E411" t="s">
        <v>187</v>
      </c>
      <c r="F411" t="s">
        <v>2141</v>
      </c>
      <c r="G411">
        <v>164</v>
      </c>
      <c r="H411">
        <v>190126.08215408699</v>
      </c>
      <c r="I411">
        <v>4.6817013988010303E-2</v>
      </c>
      <c r="J411">
        <v>5.0744153673094199E-2</v>
      </c>
    </row>
    <row r="412" spans="1:10">
      <c r="A412" t="s">
        <v>1121</v>
      </c>
      <c r="B412">
        <v>2021</v>
      </c>
      <c r="C412" t="s">
        <v>220</v>
      </c>
      <c r="D412">
        <v>1</v>
      </c>
      <c r="E412" t="s">
        <v>187</v>
      </c>
      <c r="F412" t="s">
        <v>183</v>
      </c>
      <c r="G412">
        <v>1</v>
      </c>
      <c r="H412">
        <v>1214.2235157534999</v>
      </c>
      <c r="I412">
        <v>2.8546959748786799E-4</v>
      </c>
      <c r="J412">
        <v>3.2407307813214499E-4</v>
      </c>
    </row>
    <row r="413" spans="1:10">
      <c r="A413" t="s">
        <v>2646</v>
      </c>
      <c r="B413">
        <v>2021</v>
      </c>
      <c r="C413" t="s">
        <v>220</v>
      </c>
      <c r="D413">
        <v>1</v>
      </c>
      <c r="E413" t="s">
        <v>187</v>
      </c>
      <c r="F413" t="s">
        <v>2143</v>
      </c>
      <c r="G413">
        <v>72</v>
      </c>
      <c r="H413">
        <v>62604.012446065703</v>
      </c>
      <c r="I413">
        <v>2.0553811019126501E-2</v>
      </c>
      <c r="J413">
        <v>1.67088470562437E-2</v>
      </c>
    </row>
    <row r="414" spans="1:10">
      <c r="A414" t="s">
        <v>2647</v>
      </c>
      <c r="B414">
        <v>2021</v>
      </c>
      <c r="C414" t="s">
        <v>220</v>
      </c>
      <c r="D414">
        <v>2</v>
      </c>
      <c r="E414" t="s">
        <v>178</v>
      </c>
      <c r="F414" t="s">
        <v>2129</v>
      </c>
      <c r="G414">
        <v>65</v>
      </c>
      <c r="H414">
        <v>90071.247093379003</v>
      </c>
      <c r="I414">
        <v>0.60185185185185197</v>
      </c>
      <c r="J414">
        <v>0.59670781893004099</v>
      </c>
    </row>
    <row r="415" spans="1:10">
      <c r="A415" t="s">
        <v>2648</v>
      </c>
      <c r="B415">
        <v>2021</v>
      </c>
      <c r="C415" t="s">
        <v>220</v>
      </c>
      <c r="D415">
        <v>2</v>
      </c>
      <c r="E415" t="s">
        <v>178</v>
      </c>
      <c r="F415" t="s">
        <v>2131</v>
      </c>
      <c r="G415">
        <v>24</v>
      </c>
      <c r="H415">
        <v>36945.915335564401</v>
      </c>
      <c r="I415">
        <v>0.22222222222222199</v>
      </c>
      <c r="J415">
        <v>0.244760867309887</v>
      </c>
    </row>
    <row r="416" spans="1:10">
      <c r="A416" t="s">
        <v>2649</v>
      </c>
      <c r="B416">
        <v>2021</v>
      </c>
      <c r="C416" t="s">
        <v>220</v>
      </c>
      <c r="D416">
        <v>2</v>
      </c>
      <c r="E416" t="s">
        <v>178</v>
      </c>
      <c r="F416" t="s">
        <v>2133</v>
      </c>
      <c r="G416">
        <v>15</v>
      </c>
      <c r="H416">
        <v>17018.5327925928</v>
      </c>
      <c r="I416">
        <v>0.13888888888888901</v>
      </c>
      <c r="J416">
        <v>0.11274509803921599</v>
      </c>
    </row>
    <row r="417" spans="1:10">
      <c r="A417" t="s">
        <v>2650</v>
      </c>
      <c r="B417">
        <v>2021</v>
      </c>
      <c r="C417" t="s">
        <v>220</v>
      </c>
      <c r="D417">
        <v>2</v>
      </c>
      <c r="E417" t="s">
        <v>178</v>
      </c>
      <c r="F417" t="s">
        <v>2137</v>
      </c>
      <c r="G417">
        <v>2</v>
      </c>
      <c r="H417">
        <v>3989.3915149878198</v>
      </c>
      <c r="I417">
        <v>1.85185185185185E-2</v>
      </c>
      <c r="J417">
        <v>2.6429090154580399E-2</v>
      </c>
    </row>
    <row r="418" spans="1:10">
      <c r="A418" t="s">
        <v>2651</v>
      </c>
      <c r="B418">
        <v>2021</v>
      </c>
      <c r="C418" t="s">
        <v>220</v>
      </c>
      <c r="D418">
        <v>2</v>
      </c>
      <c r="E418" t="s">
        <v>178</v>
      </c>
      <c r="F418" t="s">
        <v>2143</v>
      </c>
      <c r="G418">
        <v>2</v>
      </c>
      <c r="H418">
        <v>2921.8997716904601</v>
      </c>
      <c r="I418">
        <v>1.85185185185185E-2</v>
      </c>
      <c r="J418">
        <v>1.9357125566275901E-2</v>
      </c>
    </row>
    <row r="419" spans="1:10">
      <c r="A419" t="s">
        <v>2652</v>
      </c>
      <c r="B419">
        <v>2021</v>
      </c>
      <c r="C419" t="s">
        <v>220</v>
      </c>
      <c r="D419">
        <v>2</v>
      </c>
      <c r="E419" t="s">
        <v>187</v>
      </c>
      <c r="F419" t="s">
        <v>2129</v>
      </c>
      <c r="G419">
        <v>478</v>
      </c>
      <c r="H419">
        <v>455822.62787428801</v>
      </c>
      <c r="I419">
        <v>0.52585258525852596</v>
      </c>
      <c r="J419">
        <v>0.51180823065571102</v>
      </c>
    </row>
    <row r="420" spans="1:10">
      <c r="A420" t="s">
        <v>2653</v>
      </c>
      <c r="B420">
        <v>2021</v>
      </c>
      <c r="C420" t="s">
        <v>220</v>
      </c>
      <c r="D420">
        <v>2</v>
      </c>
      <c r="E420" t="s">
        <v>187</v>
      </c>
      <c r="F420" t="s">
        <v>2131</v>
      </c>
      <c r="G420">
        <v>232</v>
      </c>
      <c r="H420">
        <v>225837.77377908499</v>
      </c>
      <c r="I420">
        <v>0.255225522552255</v>
      </c>
      <c r="J420">
        <v>0.25357589629134403</v>
      </c>
    </row>
    <row r="421" spans="1:10">
      <c r="A421" t="s">
        <v>2654</v>
      </c>
      <c r="B421">
        <v>2021</v>
      </c>
      <c r="C421" t="s">
        <v>220</v>
      </c>
      <c r="D421">
        <v>2</v>
      </c>
      <c r="E421" t="s">
        <v>187</v>
      </c>
      <c r="F421" t="s">
        <v>2133</v>
      </c>
      <c r="G421">
        <v>123</v>
      </c>
      <c r="H421">
        <v>124962.32013358999</v>
      </c>
      <c r="I421">
        <v>0.13531353135313501</v>
      </c>
      <c r="J421">
        <v>0.14031059463736001</v>
      </c>
    </row>
    <row r="422" spans="1:10">
      <c r="A422" t="s">
        <v>2655</v>
      </c>
      <c r="B422">
        <v>2021</v>
      </c>
      <c r="C422" t="s">
        <v>220</v>
      </c>
      <c r="D422">
        <v>2</v>
      </c>
      <c r="E422" t="s">
        <v>187</v>
      </c>
      <c r="F422" t="s">
        <v>2135</v>
      </c>
      <c r="G422">
        <v>18</v>
      </c>
      <c r="H422">
        <v>18251.053466449001</v>
      </c>
      <c r="I422">
        <v>1.9801980198019799E-2</v>
      </c>
      <c r="J422">
        <v>2.0492706616667099E-2</v>
      </c>
    </row>
    <row r="423" spans="1:10">
      <c r="A423" t="s">
        <v>2656</v>
      </c>
      <c r="B423">
        <v>2021</v>
      </c>
      <c r="C423" t="s">
        <v>220</v>
      </c>
      <c r="D423">
        <v>2</v>
      </c>
      <c r="E423" t="s">
        <v>187</v>
      </c>
      <c r="F423" t="s">
        <v>2137</v>
      </c>
      <c r="G423">
        <v>24</v>
      </c>
      <c r="H423">
        <v>26342.410170998999</v>
      </c>
      <c r="I423">
        <v>2.6402640264026399E-2</v>
      </c>
      <c r="J423">
        <v>2.9577869803655999E-2</v>
      </c>
    </row>
    <row r="424" spans="1:10">
      <c r="A424" t="s">
        <v>2657</v>
      </c>
      <c r="B424">
        <v>2021</v>
      </c>
      <c r="C424" t="s">
        <v>220</v>
      </c>
      <c r="D424">
        <v>2</v>
      </c>
      <c r="E424" t="s">
        <v>187</v>
      </c>
      <c r="F424" t="s">
        <v>2139</v>
      </c>
      <c r="G424">
        <v>5</v>
      </c>
      <c r="H424">
        <v>7360.74255481402</v>
      </c>
      <c r="I424">
        <v>5.5005500550055E-3</v>
      </c>
      <c r="J424">
        <v>8.2648126550017298E-3</v>
      </c>
    </row>
    <row r="425" spans="1:10">
      <c r="A425" t="s">
        <v>2658</v>
      </c>
      <c r="B425">
        <v>2021</v>
      </c>
      <c r="C425" t="s">
        <v>220</v>
      </c>
      <c r="D425">
        <v>2</v>
      </c>
      <c r="E425" t="s">
        <v>187</v>
      </c>
      <c r="F425" t="s">
        <v>2141</v>
      </c>
      <c r="G425">
        <v>13</v>
      </c>
      <c r="H425">
        <v>17955.947751164102</v>
      </c>
      <c r="I425">
        <v>1.43014301430143E-2</v>
      </c>
      <c r="J425">
        <v>2.0161355067270199E-2</v>
      </c>
    </row>
    <row r="426" spans="1:10">
      <c r="A426" t="s">
        <v>1123</v>
      </c>
      <c r="B426">
        <v>2021</v>
      </c>
      <c r="C426" t="s">
        <v>220</v>
      </c>
      <c r="D426">
        <v>2</v>
      </c>
      <c r="E426" t="s">
        <v>187</v>
      </c>
      <c r="F426" t="s">
        <v>183</v>
      </c>
      <c r="G426">
        <v>1</v>
      </c>
      <c r="H426">
        <v>881.41707032213105</v>
      </c>
      <c r="I426">
        <v>1.1001100110011001E-3</v>
      </c>
      <c r="J426">
        <v>9.8967555282429803E-4</v>
      </c>
    </row>
    <row r="427" spans="1:10">
      <c r="A427" t="s">
        <v>2659</v>
      </c>
      <c r="B427">
        <v>2021</v>
      </c>
      <c r="C427" t="s">
        <v>220</v>
      </c>
      <c r="D427">
        <v>2</v>
      </c>
      <c r="E427" t="s">
        <v>187</v>
      </c>
      <c r="F427" t="s">
        <v>2143</v>
      </c>
      <c r="G427">
        <v>15</v>
      </c>
      <c r="H427">
        <v>13197.855601637601</v>
      </c>
      <c r="I427">
        <v>1.65016501650165E-2</v>
      </c>
      <c r="J427">
        <v>1.48188587201656E-2</v>
      </c>
    </row>
    <row r="428" spans="1:10">
      <c r="A428" t="s">
        <v>2660</v>
      </c>
      <c r="B428">
        <v>2021</v>
      </c>
      <c r="C428" t="s">
        <v>220</v>
      </c>
      <c r="D428">
        <v>3</v>
      </c>
      <c r="E428" t="s">
        <v>178</v>
      </c>
      <c r="F428" t="s">
        <v>2129</v>
      </c>
      <c r="G428">
        <v>2610</v>
      </c>
      <c r="H428">
        <v>3557195.6891783001</v>
      </c>
      <c r="I428">
        <v>0.78661844484629295</v>
      </c>
      <c r="J428">
        <v>0.78774980810668305</v>
      </c>
    </row>
    <row r="429" spans="1:10">
      <c r="A429" t="s">
        <v>2661</v>
      </c>
      <c r="B429">
        <v>2021</v>
      </c>
      <c r="C429" t="s">
        <v>220</v>
      </c>
      <c r="D429">
        <v>3</v>
      </c>
      <c r="E429" t="s">
        <v>178</v>
      </c>
      <c r="F429" t="s">
        <v>2131</v>
      </c>
      <c r="G429">
        <v>518</v>
      </c>
      <c r="H429">
        <v>685234.43404133199</v>
      </c>
      <c r="I429">
        <v>0.15611814345991601</v>
      </c>
      <c r="J429">
        <v>0.15174686497184001</v>
      </c>
    </row>
    <row r="430" spans="1:10">
      <c r="A430" t="s">
        <v>2662</v>
      </c>
      <c r="B430">
        <v>2021</v>
      </c>
      <c r="C430" t="s">
        <v>220</v>
      </c>
      <c r="D430">
        <v>3</v>
      </c>
      <c r="E430" t="s">
        <v>178</v>
      </c>
      <c r="F430" t="s">
        <v>2133</v>
      </c>
      <c r="G430">
        <v>132</v>
      </c>
      <c r="H430">
        <v>177972.275642622</v>
      </c>
      <c r="I430">
        <v>3.97830018083183E-2</v>
      </c>
      <c r="J430">
        <v>3.9412401856972402E-2</v>
      </c>
    </row>
    <row r="431" spans="1:10">
      <c r="A431" t="s">
        <v>2663</v>
      </c>
      <c r="B431">
        <v>2021</v>
      </c>
      <c r="C431" t="s">
        <v>220</v>
      </c>
      <c r="D431">
        <v>3</v>
      </c>
      <c r="E431" t="s">
        <v>178</v>
      </c>
      <c r="F431" t="s">
        <v>2135</v>
      </c>
      <c r="G431">
        <v>8</v>
      </c>
      <c r="H431">
        <v>10861.532737731</v>
      </c>
      <c r="I431">
        <v>2.4110910186859601E-3</v>
      </c>
      <c r="J431">
        <v>2.4053133640979199E-3</v>
      </c>
    </row>
    <row r="432" spans="1:10">
      <c r="A432" t="s">
        <v>2664</v>
      </c>
      <c r="B432">
        <v>2021</v>
      </c>
      <c r="C432" t="s">
        <v>220</v>
      </c>
      <c r="D432">
        <v>3</v>
      </c>
      <c r="E432" t="s">
        <v>178</v>
      </c>
      <c r="F432" t="s">
        <v>2137</v>
      </c>
      <c r="G432">
        <v>25</v>
      </c>
      <c r="H432">
        <v>39585.934646922004</v>
      </c>
      <c r="I432">
        <v>7.53465943339361E-3</v>
      </c>
      <c r="J432">
        <v>8.7664034106147096E-3</v>
      </c>
    </row>
    <row r="433" spans="1:10">
      <c r="A433" t="s">
        <v>2665</v>
      </c>
      <c r="B433">
        <v>2021</v>
      </c>
      <c r="C433" t="s">
        <v>220</v>
      </c>
      <c r="D433">
        <v>3</v>
      </c>
      <c r="E433" t="s">
        <v>178</v>
      </c>
      <c r="F433" t="s">
        <v>2139</v>
      </c>
      <c r="G433">
        <v>6</v>
      </c>
      <c r="H433">
        <v>11897.704429880299</v>
      </c>
      <c r="I433">
        <v>1.80831826401447E-3</v>
      </c>
      <c r="J433">
        <v>2.63477615529024E-3</v>
      </c>
    </row>
    <row r="434" spans="1:10">
      <c r="A434" t="s">
        <v>2666</v>
      </c>
      <c r="B434">
        <v>2021</v>
      </c>
      <c r="C434" t="s">
        <v>220</v>
      </c>
      <c r="D434">
        <v>3</v>
      </c>
      <c r="E434" t="s">
        <v>178</v>
      </c>
      <c r="F434" t="s">
        <v>2141</v>
      </c>
      <c r="G434">
        <v>13</v>
      </c>
      <c r="H434">
        <v>22076.721053009202</v>
      </c>
      <c r="I434">
        <v>3.9180229053646801E-3</v>
      </c>
      <c r="J434">
        <v>4.8889446329982503E-3</v>
      </c>
    </row>
    <row r="435" spans="1:10">
      <c r="A435" t="s">
        <v>2667</v>
      </c>
      <c r="B435">
        <v>2021</v>
      </c>
      <c r="C435" t="s">
        <v>220</v>
      </c>
      <c r="D435">
        <v>3</v>
      </c>
      <c r="E435" t="s">
        <v>178</v>
      </c>
      <c r="F435" t="s">
        <v>183</v>
      </c>
      <c r="G435">
        <v>2</v>
      </c>
      <c r="H435">
        <v>4085.96167269443</v>
      </c>
      <c r="I435">
        <v>6.0277275467148905E-4</v>
      </c>
      <c r="J435">
        <v>9.0484634662868903E-4</v>
      </c>
    </row>
    <row r="436" spans="1:10">
      <c r="A436" t="s">
        <v>2668</v>
      </c>
      <c r="B436">
        <v>2021</v>
      </c>
      <c r="C436" t="s">
        <v>220</v>
      </c>
      <c r="D436">
        <v>3</v>
      </c>
      <c r="E436" t="s">
        <v>178</v>
      </c>
      <c r="F436" t="s">
        <v>2143</v>
      </c>
      <c r="G436">
        <v>4</v>
      </c>
      <c r="H436">
        <v>6731.2009925767697</v>
      </c>
      <c r="I436">
        <v>1.20554550934298E-3</v>
      </c>
      <c r="J436">
        <v>1.4906411548740899E-3</v>
      </c>
    </row>
    <row r="437" spans="1:10">
      <c r="A437" t="s">
        <v>2669</v>
      </c>
      <c r="B437">
        <v>2021</v>
      </c>
      <c r="C437" t="s">
        <v>220</v>
      </c>
      <c r="D437">
        <v>3</v>
      </c>
      <c r="E437" t="s">
        <v>187</v>
      </c>
      <c r="F437" t="s">
        <v>2129</v>
      </c>
      <c r="G437">
        <v>20694</v>
      </c>
      <c r="H437">
        <v>18414885.2393636</v>
      </c>
      <c r="I437">
        <v>0.83108433734939802</v>
      </c>
      <c r="J437">
        <v>0.83053091393672696</v>
      </c>
    </row>
    <row r="438" spans="1:10">
      <c r="A438" t="s">
        <v>2670</v>
      </c>
      <c r="B438">
        <v>2021</v>
      </c>
      <c r="C438" t="s">
        <v>220</v>
      </c>
      <c r="D438">
        <v>3</v>
      </c>
      <c r="E438" t="s">
        <v>187</v>
      </c>
      <c r="F438" t="s">
        <v>2131</v>
      </c>
      <c r="G438">
        <v>2980</v>
      </c>
      <c r="H438">
        <v>2578155.3308936502</v>
      </c>
      <c r="I438">
        <v>0.119678714859438</v>
      </c>
      <c r="J438">
        <v>0.116277548049056</v>
      </c>
    </row>
    <row r="439" spans="1:10">
      <c r="A439" t="s">
        <v>2671</v>
      </c>
      <c r="B439">
        <v>2021</v>
      </c>
      <c r="C439" t="s">
        <v>220</v>
      </c>
      <c r="D439">
        <v>3</v>
      </c>
      <c r="E439" t="s">
        <v>187</v>
      </c>
      <c r="F439" t="s">
        <v>2133</v>
      </c>
      <c r="G439">
        <v>721</v>
      </c>
      <c r="H439">
        <v>651592.11932375596</v>
      </c>
      <c r="I439">
        <v>2.89558232931727E-2</v>
      </c>
      <c r="J439">
        <v>2.9387497741182201E-2</v>
      </c>
    </row>
    <row r="440" spans="1:10">
      <c r="A440" t="s">
        <v>2672</v>
      </c>
      <c r="B440">
        <v>2021</v>
      </c>
      <c r="C440" t="s">
        <v>220</v>
      </c>
      <c r="D440">
        <v>3</v>
      </c>
      <c r="E440" t="s">
        <v>187</v>
      </c>
      <c r="F440" t="s">
        <v>2135</v>
      </c>
      <c r="G440">
        <v>40</v>
      </c>
      <c r="H440">
        <v>40433.383069555901</v>
      </c>
      <c r="I440">
        <v>1.60642570281125E-3</v>
      </c>
      <c r="J440">
        <v>1.8235885892206899E-3</v>
      </c>
    </row>
    <row r="441" spans="1:10">
      <c r="A441" t="s">
        <v>2673</v>
      </c>
      <c r="B441">
        <v>2021</v>
      </c>
      <c r="C441" t="s">
        <v>220</v>
      </c>
      <c r="D441">
        <v>3</v>
      </c>
      <c r="E441" t="s">
        <v>187</v>
      </c>
      <c r="F441" t="s">
        <v>2137</v>
      </c>
      <c r="G441">
        <v>226</v>
      </c>
      <c r="H441">
        <v>251769.37599400501</v>
      </c>
      <c r="I441">
        <v>9.07630522088353E-3</v>
      </c>
      <c r="J441">
        <v>1.13550666880402E-2</v>
      </c>
    </row>
    <row r="442" spans="1:10">
      <c r="A442" t="s">
        <v>2674</v>
      </c>
      <c r="B442">
        <v>2021</v>
      </c>
      <c r="C442" t="s">
        <v>220</v>
      </c>
      <c r="D442">
        <v>3</v>
      </c>
      <c r="E442" t="s">
        <v>187</v>
      </c>
      <c r="F442" t="s">
        <v>2139</v>
      </c>
      <c r="G442">
        <v>44</v>
      </c>
      <c r="H442">
        <v>54166.849044309602</v>
      </c>
      <c r="I442">
        <v>1.76706827309237E-3</v>
      </c>
      <c r="J442">
        <v>2.44298251425855E-3</v>
      </c>
    </row>
    <row r="443" spans="1:10">
      <c r="A443" t="s">
        <v>2675</v>
      </c>
      <c r="B443">
        <v>2021</v>
      </c>
      <c r="C443" t="s">
        <v>220</v>
      </c>
      <c r="D443">
        <v>3</v>
      </c>
      <c r="E443" t="s">
        <v>187</v>
      </c>
      <c r="F443" t="s">
        <v>2141</v>
      </c>
      <c r="G443">
        <v>98</v>
      </c>
      <c r="H443">
        <v>97663.091431976005</v>
      </c>
      <c r="I443">
        <v>3.9357429718875504E-3</v>
      </c>
      <c r="J443">
        <v>4.4047093169768898E-3</v>
      </c>
    </row>
    <row r="444" spans="1:10">
      <c r="A444" t="s">
        <v>868</v>
      </c>
      <c r="B444">
        <v>2021</v>
      </c>
      <c r="C444" t="s">
        <v>220</v>
      </c>
      <c r="D444">
        <v>3</v>
      </c>
      <c r="E444" t="s">
        <v>187</v>
      </c>
      <c r="F444" t="s">
        <v>183</v>
      </c>
      <c r="G444">
        <v>5</v>
      </c>
      <c r="H444">
        <v>3521.7682057561201</v>
      </c>
      <c r="I444">
        <v>2.0080321285140601E-4</v>
      </c>
      <c r="J444">
        <v>1.5883549251491399E-4</v>
      </c>
    </row>
    <row r="445" spans="1:10">
      <c r="A445" t="s">
        <v>2676</v>
      </c>
      <c r="B445">
        <v>2021</v>
      </c>
      <c r="C445" t="s">
        <v>220</v>
      </c>
      <c r="D445">
        <v>3</v>
      </c>
      <c r="E445" t="s">
        <v>187</v>
      </c>
      <c r="F445" t="s">
        <v>2143</v>
      </c>
      <c r="G445">
        <v>92</v>
      </c>
      <c r="H445">
        <v>80238.853978395593</v>
      </c>
      <c r="I445">
        <v>3.69477911646586E-3</v>
      </c>
      <c r="J445">
        <v>3.6188576720239999E-3</v>
      </c>
    </row>
    <row r="446" spans="1:10">
      <c r="A446" t="s">
        <v>2677</v>
      </c>
      <c r="B446">
        <v>2022</v>
      </c>
      <c r="C446" t="s">
        <v>220</v>
      </c>
      <c r="D446">
        <v>-9</v>
      </c>
      <c r="E446" t="s">
        <v>187</v>
      </c>
      <c r="F446" t="s">
        <v>179</v>
      </c>
      <c r="G446">
        <v>2</v>
      </c>
      <c r="H446">
        <v>2826.6381537828902</v>
      </c>
      <c r="I446">
        <v>1</v>
      </c>
      <c r="J446">
        <v>1</v>
      </c>
    </row>
    <row r="447" spans="1:10">
      <c r="A447" t="s">
        <v>2678</v>
      </c>
      <c r="B447">
        <v>2022</v>
      </c>
      <c r="C447" t="s">
        <v>220</v>
      </c>
      <c r="D447">
        <v>-8</v>
      </c>
      <c r="E447" t="s">
        <v>178</v>
      </c>
      <c r="F447" t="s">
        <v>2129</v>
      </c>
      <c r="G447">
        <v>1</v>
      </c>
      <c r="H447">
        <v>2713.0979332463098</v>
      </c>
      <c r="I447">
        <v>0.25</v>
      </c>
      <c r="J447">
        <v>0.28134153485647301</v>
      </c>
    </row>
    <row r="448" spans="1:10">
      <c r="A448" t="s">
        <v>2679</v>
      </c>
      <c r="B448">
        <v>2022</v>
      </c>
      <c r="C448" t="s">
        <v>220</v>
      </c>
      <c r="D448">
        <v>-8</v>
      </c>
      <c r="E448" t="s">
        <v>178</v>
      </c>
      <c r="F448" t="s">
        <v>183</v>
      </c>
      <c r="G448">
        <v>2</v>
      </c>
      <c r="H448">
        <v>4731.3264322619098</v>
      </c>
      <c r="I448">
        <v>0.5</v>
      </c>
      <c r="J448">
        <v>0.49062683069712898</v>
      </c>
    </row>
    <row r="449" spans="1:10">
      <c r="A449" t="s">
        <v>2680</v>
      </c>
      <c r="B449">
        <v>2022</v>
      </c>
      <c r="C449" t="s">
        <v>220</v>
      </c>
      <c r="D449">
        <v>-8</v>
      </c>
      <c r="E449" t="s">
        <v>178</v>
      </c>
      <c r="F449" t="s">
        <v>2143</v>
      </c>
      <c r="G449">
        <v>1</v>
      </c>
      <c r="H449">
        <v>2199.0075388154601</v>
      </c>
      <c r="I449">
        <v>0.25</v>
      </c>
      <c r="J449">
        <v>0.22803163444639701</v>
      </c>
    </row>
    <row r="450" spans="1:10">
      <c r="A450" t="s">
        <v>2681</v>
      </c>
      <c r="B450">
        <v>2022</v>
      </c>
      <c r="C450" t="s">
        <v>220</v>
      </c>
      <c r="D450">
        <v>-8</v>
      </c>
      <c r="E450" t="s">
        <v>187</v>
      </c>
      <c r="F450" t="s">
        <v>2129</v>
      </c>
      <c r="G450">
        <v>14</v>
      </c>
      <c r="H450">
        <v>17801.0567281851</v>
      </c>
      <c r="I450">
        <v>0.28571428571428598</v>
      </c>
      <c r="J450">
        <v>0.28934289182565698</v>
      </c>
    </row>
    <row r="451" spans="1:10">
      <c r="A451" t="s">
        <v>2682</v>
      </c>
      <c r="B451">
        <v>2022</v>
      </c>
      <c r="C451" t="s">
        <v>220</v>
      </c>
      <c r="D451">
        <v>-8</v>
      </c>
      <c r="E451" t="s">
        <v>187</v>
      </c>
      <c r="F451" t="s">
        <v>2131</v>
      </c>
      <c r="G451">
        <v>9</v>
      </c>
      <c r="H451">
        <v>10387.8247605621</v>
      </c>
      <c r="I451">
        <v>0.183673469387755</v>
      </c>
      <c r="J451">
        <v>0.16884633883786401</v>
      </c>
    </row>
    <row r="452" spans="1:10">
      <c r="A452" t="s">
        <v>2683</v>
      </c>
      <c r="B452">
        <v>2022</v>
      </c>
      <c r="C452" t="s">
        <v>220</v>
      </c>
      <c r="D452">
        <v>-8</v>
      </c>
      <c r="E452" t="s">
        <v>187</v>
      </c>
      <c r="F452" t="s">
        <v>2133</v>
      </c>
      <c r="G452">
        <v>2</v>
      </c>
      <c r="H452">
        <v>2441.9560919769401</v>
      </c>
      <c r="I452">
        <v>4.08163265306122E-2</v>
      </c>
      <c r="J452">
        <v>3.9692173793545699E-2</v>
      </c>
    </row>
    <row r="453" spans="1:10">
      <c r="A453" t="s">
        <v>2684</v>
      </c>
      <c r="B453">
        <v>2022</v>
      </c>
      <c r="C453" t="s">
        <v>220</v>
      </c>
      <c r="D453">
        <v>-8</v>
      </c>
      <c r="E453" t="s">
        <v>187</v>
      </c>
      <c r="F453" t="s">
        <v>2135</v>
      </c>
      <c r="G453">
        <v>1</v>
      </c>
      <c r="H453">
        <v>2375.7287773070602</v>
      </c>
      <c r="I453">
        <v>2.04081632653061E-2</v>
      </c>
      <c r="J453">
        <v>3.8615698220379698E-2</v>
      </c>
    </row>
    <row r="454" spans="1:10">
      <c r="A454" t="s">
        <v>952</v>
      </c>
      <c r="B454">
        <v>2022</v>
      </c>
      <c r="C454" t="s">
        <v>220</v>
      </c>
      <c r="D454">
        <v>-8</v>
      </c>
      <c r="E454" t="s">
        <v>187</v>
      </c>
      <c r="F454" t="s">
        <v>183</v>
      </c>
      <c r="G454">
        <v>19</v>
      </c>
      <c r="H454">
        <v>24284.288106826702</v>
      </c>
      <c r="I454">
        <v>0.38775510204081598</v>
      </c>
      <c r="J454">
        <v>0.39472297931792699</v>
      </c>
    </row>
    <row r="455" spans="1:10">
      <c r="A455" t="s">
        <v>2685</v>
      </c>
      <c r="B455">
        <v>2022</v>
      </c>
      <c r="C455" t="s">
        <v>220</v>
      </c>
      <c r="D455">
        <v>-8</v>
      </c>
      <c r="E455" t="s">
        <v>187</v>
      </c>
      <c r="F455" t="s">
        <v>2143</v>
      </c>
      <c r="G455">
        <v>4</v>
      </c>
      <c r="H455">
        <v>4231.5026798654199</v>
      </c>
      <c r="I455">
        <v>8.1632653061224497E-2</v>
      </c>
      <c r="J455">
        <v>6.8779918004626503E-2</v>
      </c>
    </row>
    <row r="456" spans="1:10">
      <c r="A456" t="s">
        <v>2686</v>
      </c>
      <c r="B456">
        <v>2022</v>
      </c>
      <c r="C456" t="s">
        <v>220</v>
      </c>
      <c r="D456">
        <v>1</v>
      </c>
      <c r="E456" t="s">
        <v>178</v>
      </c>
      <c r="F456" t="s">
        <v>2129</v>
      </c>
      <c r="G456">
        <v>38</v>
      </c>
      <c r="H456">
        <v>69842.852157676505</v>
      </c>
      <c r="I456">
        <v>0.146153846153846</v>
      </c>
      <c r="J456">
        <v>0.135171999070645</v>
      </c>
    </row>
    <row r="457" spans="1:10">
      <c r="A457" t="s">
        <v>2687</v>
      </c>
      <c r="B457">
        <v>2022</v>
      </c>
      <c r="C457" t="s">
        <v>220</v>
      </c>
      <c r="D457">
        <v>1</v>
      </c>
      <c r="E457" t="s">
        <v>178</v>
      </c>
      <c r="F457" t="s">
        <v>2131</v>
      </c>
      <c r="G457">
        <v>67</v>
      </c>
      <c r="H457">
        <v>140879.128445282</v>
      </c>
      <c r="I457">
        <v>0.257692307692308</v>
      </c>
      <c r="J457">
        <v>0.27265371947136102</v>
      </c>
    </row>
    <row r="458" spans="1:10">
      <c r="A458" t="s">
        <v>2688</v>
      </c>
      <c r="B458">
        <v>2022</v>
      </c>
      <c r="C458" t="s">
        <v>220</v>
      </c>
      <c r="D458">
        <v>1</v>
      </c>
      <c r="E458" t="s">
        <v>178</v>
      </c>
      <c r="F458" t="s">
        <v>2133</v>
      </c>
      <c r="G458">
        <v>116</v>
      </c>
      <c r="H458">
        <v>235846.03012639299</v>
      </c>
      <c r="I458">
        <v>0.44615384615384601</v>
      </c>
      <c r="J458">
        <v>0.45645013598655199</v>
      </c>
    </row>
    <row r="459" spans="1:10">
      <c r="A459" t="s">
        <v>2689</v>
      </c>
      <c r="B459">
        <v>2022</v>
      </c>
      <c r="C459" t="s">
        <v>220</v>
      </c>
      <c r="D459">
        <v>1</v>
      </c>
      <c r="E459" t="s">
        <v>178</v>
      </c>
      <c r="F459" t="s">
        <v>2135</v>
      </c>
      <c r="G459">
        <v>8</v>
      </c>
      <c r="H459">
        <v>12698.3152096916</v>
      </c>
      <c r="I459">
        <v>3.0769230769230799E-2</v>
      </c>
      <c r="J459">
        <v>2.45759816315653E-2</v>
      </c>
    </row>
    <row r="460" spans="1:10">
      <c r="A460" t="s">
        <v>2690</v>
      </c>
      <c r="B460">
        <v>2022</v>
      </c>
      <c r="C460" t="s">
        <v>220</v>
      </c>
      <c r="D460">
        <v>1</v>
      </c>
      <c r="E460" t="s">
        <v>178</v>
      </c>
      <c r="F460" t="s">
        <v>2137</v>
      </c>
      <c r="G460">
        <v>3</v>
      </c>
      <c r="H460">
        <v>4995.4333107195198</v>
      </c>
      <c r="I460">
        <v>1.1538461538461499E-2</v>
      </c>
      <c r="J460">
        <v>9.6680288100151699E-3</v>
      </c>
    </row>
    <row r="461" spans="1:10">
      <c r="A461" t="s">
        <v>2691</v>
      </c>
      <c r="B461">
        <v>2022</v>
      </c>
      <c r="C461" t="s">
        <v>220</v>
      </c>
      <c r="D461">
        <v>1</v>
      </c>
      <c r="E461" t="s">
        <v>178</v>
      </c>
      <c r="F461" t="s">
        <v>2139</v>
      </c>
      <c r="G461">
        <v>8</v>
      </c>
      <c r="H461">
        <v>12403.136933768399</v>
      </c>
      <c r="I461">
        <v>3.0769230769230799E-2</v>
      </c>
      <c r="J461">
        <v>2.4004701444600901E-2</v>
      </c>
    </row>
    <row r="462" spans="1:10">
      <c r="A462" t="s">
        <v>2692</v>
      </c>
      <c r="B462">
        <v>2022</v>
      </c>
      <c r="C462" t="s">
        <v>220</v>
      </c>
      <c r="D462">
        <v>1</v>
      </c>
      <c r="E462" t="s">
        <v>178</v>
      </c>
      <c r="F462" t="s">
        <v>2141</v>
      </c>
      <c r="G462">
        <v>13</v>
      </c>
      <c r="H462">
        <v>28132.325732604499</v>
      </c>
      <c r="I462">
        <v>0.05</v>
      </c>
      <c r="J462">
        <v>5.4446555235140602E-2</v>
      </c>
    </row>
    <row r="463" spans="1:10">
      <c r="A463" t="s">
        <v>2693</v>
      </c>
      <c r="B463">
        <v>2022</v>
      </c>
      <c r="C463" t="s">
        <v>220</v>
      </c>
      <c r="D463">
        <v>1</v>
      </c>
      <c r="E463" t="s">
        <v>178</v>
      </c>
      <c r="F463" t="s">
        <v>2143</v>
      </c>
      <c r="G463">
        <v>7</v>
      </c>
      <c r="H463">
        <v>11898.932893076601</v>
      </c>
      <c r="I463">
        <v>2.69230769230769E-2</v>
      </c>
      <c r="J463">
        <v>2.3028878350121001E-2</v>
      </c>
    </row>
    <row r="464" spans="1:10">
      <c r="A464" t="s">
        <v>2694</v>
      </c>
      <c r="B464">
        <v>2022</v>
      </c>
      <c r="C464" t="s">
        <v>220</v>
      </c>
      <c r="D464">
        <v>1</v>
      </c>
      <c r="E464" t="s">
        <v>187</v>
      </c>
      <c r="F464" t="s">
        <v>2129</v>
      </c>
      <c r="G464">
        <v>464</v>
      </c>
      <c r="H464">
        <v>647304.36449168704</v>
      </c>
      <c r="I464">
        <v>0.162921348314607</v>
      </c>
      <c r="J464">
        <v>0.16982576645385</v>
      </c>
    </row>
    <row r="465" spans="1:10">
      <c r="A465" t="s">
        <v>2695</v>
      </c>
      <c r="B465">
        <v>2022</v>
      </c>
      <c r="C465" t="s">
        <v>220</v>
      </c>
      <c r="D465">
        <v>1</v>
      </c>
      <c r="E465" t="s">
        <v>187</v>
      </c>
      <c r="F465" t="s">
        <v>2131</v>
      </c>
      <c r="G465">
        <v>779</v>
      </c>
      <c r="H465">
        <v>1043114.02425398</v>
      </c>
      <c r="I465">
        <v>0.27352528089887601</v>
      </c>
      <c r="J465">
        <v>0.27366977327088099</v>
      </c>
    </row>
    <row r="466" spans="1:10">
      <c r="A466" t="s">
        <v>2696</v>
      </c>
      <c r="B466">
        <v>2022</v>
      </c>
      <c r="C466" t="s">
        <v>220</v>
      </c>
      <c r="D466">
        <v>1</v>
      </c>
      <c r="E466" t="s">
        <v>187</v>
      </c>
      <c r="F466" t="s">
        <v>2133</v>
      </c>
      <c r="G466">
        <v>982</v>
      </c>
      <c r="H466">
        <v>1294483.3198130401</v>
      </c>
      <c r="I466">
        <v>0.34480337078651702</v>
      </c>
      <c r="J466">
        <v>0.33961863075279403</v>
      </c>
    </row>
    <row r="467" spans="1:10">
      <c r="A467" t="s">
        <v>2697</v>
      </c>
      <c r="B467">
        <v>2022</v>
      </c>
      <c r="C467" t="s">
        <v>220</v>
      </c>
      <c r="D467">
        <v>1</v>
      </c>
      <c r="E467" t="s">
        <v>187</v>
      </c>
      <c r="F467" t="s">
        <v>2135</v>
      </c>
      <c r="G467">
        <v>114</v>
      </c>
      <c r="H467">
        <v>137679.54173969</v>
      </c>
      <c r="I467">
        <v>4.0028089887640499E-2</v>
      </c>
      <c r="J467">
        <v>3.6121390467247598E-2</v>
      </c>
    </row>
    <row r="468" spans="1:10">
      <c r="A468" t="s">
        <v>2698</v>
      </c>
      <c r="B468">
        <v>2022</v>
      </c>
      <c r="C468" t="s">
        <v>220</v>
      </c>
      <c r="D468">
        <v>1</v>
      </c>
      <c r="E468" t="s">
        <v>187</v>
      </c>
      <c r="F468" t="s">
        <v>2137</v>
      </c>
      <c r="G468">
        <v>82</v>
      </c>
      <c r="H468">
        <v>115097.43652906</v>
      </c>
      <c r="I468">
        <v>2.8792134831460699E-2</v>
      </c>
      <c r="J468">
        <v>3.01967844613104E-2</v>
      </c>
    </row>
    <row r="469" spans="1:10">
      <c r="A469" t="s">
        <v>2699</v>
      </c>
      <c r="B469">
        <v>2022</v>
      </c>
      <c r="C469" t="s">
        <v>220</v>
      </c>
      <c r="D469">
        <v>1</v>
      </c>
      <c r="E469" t="s">
        <v>187</v>
      </c>
      <c r="F469" t="s">
        <v>2139</v>
      </c>
      <c r="G469">
        <v>170</v>
      </c>
      <c r="H469">
        <v>235066.10341586001</v>
      </c>
      <c r="I469">
        <v>5.9691011235955098E-2</v>
      </c>
      <c r="J469">
        <v>6.1671577344093703E-2</v>
      </c>
    </row>
    <row r="470" spans="1:10">
      <c r="A470" t="s">
        <v>2700</v>
      </c>
      <c r="B470">
        <v>2022</v>
      </c>
      <c r="C470" t="s">
        <v>220</v>
      </c>
      <c r="D470">
        <v>1</v>
      </c>
      <c r="E470" t="s">
        <v>187</v>
      </c>
      <c r="F470" t="s">
        <v>2141</v>
      </c>
      <c r="G470">
        <v>164</v>
      </c>
      <c r="H470">
        <v>237751.832389494</v>
      </c>
      <c r="I470">
        <v>5.7584269662921399E-2</v>
      </c>
      <c r="J470">
        <v>6.2376201021075897E-2</v>
      </c>
    </row>
    <row r="471" spans="1:10">
      <c r="A471" t="s">
        <v>2701</v>
      </c>
      <c r="B471">
        <v>2022</v>
      </c>
      <c r="C471" t="s">
        <v>220</v>
      </c>
      <c r="D471">
        <v>1</v>
      </c>
      <c r="E471" t="s">
        <v>187</v>
      </c>
      <c r="F471" t="s">
        <v>183</v>
      </c>
      <c r="G471">
        <v>2</v>
      </c>
      <c r="H471">
        <v>2040.3649285531501</v>
      </c>
      <c r="I471">
        <v>7.0224719101123604E-4</v>
      </c>
      <c r="J471">
        <v>5.3530696971153301E-4</v>
      </c>
    </row>
    <row r="472" spans="1:10">
      <c r="A472" t="s">
        <v>2702</v>
      </c>
      <c r="B472">
        <v>2022</v>
      </c>
      <c r="C472" t="s">
        <v>220</v>
      </c>
      <c r="D472">
        <v>1</v>
      </c>
      <c r="E472" t="s">
        <v>187</v>
      </c>
      <c r="F472" t="s">
        <v>2143</v>
      </c>
      <c r="G472">
        <v>91</v>
      </c>
      <c r="H472">
        <v>99042.244542917193</v>
      </c>
      <c r="I472">
        <v>3.1952247191011203E-2</v>
      </c>
      <c r="J472">
        <v>2.5984569259036101E-2</v>
      </c>
    </row>
    <row r="473" spans="1:10">
      <c r="A473" t="s">
        <v>2703</v>
      </c>
      <c r="B473">
        <v>2022</v>
      </c>
      <c r="C473" t="s">
        <v>220</v>
      </c>
      <c r="D473">
        <v>2</v>
      </c>
      <c r="E473" t="s">
        <v>178</v>
      </c>
      <c r="F473" t="s">
        <v>2129</v>
      </c>
      <c r="G473">
        <v>37</v>
      </c>
      <c r="H473">
        <v>66888.244725947501</v>
      </c>
      <c r="I473">
        <v>0.52857142857142903</v>
      </c>
      <c r="J473">
        <v>0.49156676527064203</v>
      </c>
    </row>
    <row r="474" spans="1:10">
      <c r="A474" t="s">
        <v>2704</v>
      </c>
      <c r="B474">
        <v>2022</v>
      </c>
      <c r="C474" t="s">
        <v>220</v>
      </c>
      <c r="D474">
        <v>2</v>
      </c>
      <c r="E474" t="s">
        <v>178</v>
      </c>
      <c r="F474" t="s">
        <v>2131</v>
      </c>
      <c r="G474">
        <v>10</v>
      </c>
      <c r="H474">
        <v>17481.898083145701</v>
      </c>
      <c r="I474">
        <v>0.14285714285714299</v>
      </c>
      <c r="J474">
        <v>0.128475790129223</v>
      </c>
    </row>
    <row r="475" spans="1:10">
      <c r="A475" t="s">
        <v>2705</v>
      </c>
      <c r="B475">
        <v>2022</v>
      </c>
      <c r="C475" t="s">
        <v>220</v>
      </c>
      <c r="D475">
        <v>2</v>
      </c>
      <c r="E475" t="s">
        <v>178</v>
      </c>
      <c r="F475" t="s">
        <v>2133</v>
      </c>
      <c r="G475">
        <v>16</v>
      </c>
      <c r="H475">
        <v>34107.920399738898</v>
      </c>
      <c r="I475">
        <v>0.22857142857142901</v>
      </c>
      <c r="J475">
        <v>0.25066168457107302</v>
      </c>
    </row>
    <row r="476" spans="1:10">
      <c r="A476" t="s">
        <v>2706</v>
      </c>
      <c r="B476">
        <v>2022</v>
      </c>
      <c r="C476" t="s">
        <v>220</v>
      </c>
      <c r="D476">
        <v>2</v>
      </c>
      <c r="E476" t="s">
        <v>178</v>
      </c>
      <c r="F476" t="s">
        <v>2135</v>
      </c>
      <c r="G476">
        <v>1</v>
      </c>
      <c r="H476">
        <v>2759.7050294447099</v>
      </c>
      <c r="I476">
        <v>1.4285714285714299E-2</v>
      </c>
      <c r="J476">
        <v>2.0281280813742301E-2</v>
      </c>
    </row>
    <row r="477" spans="1:10">
      <c r="A477" t="s">
        <v>2707</v>
      </c>
      <c r="B477">
        <v>2022</v>
      </c>
      <c r="C477" t="s">
        <v>220</v>
      </c>
      <c r="D477">
        <v>2</v>
      </c>
      <c r="E477" t="s">
        <v>178</v>
      </c>
      <c r="F477" t="s">
        <v>2137</v>
      </c>
      <c r="G477">
        <v>4</v>
      </c>
      <c r="H477">
        <v>10742.2295056072</v>
      </c>
      <c r="I477">
        <v>5.7142857142857099E-2</v>
      </c>
      <c r="J477">
        <v>7.8945456432611999E-2</v>
      </c>
    </row>
    <row r="478" spans="1:10">
      <c r="A478" t="s">
        <v>2708</v>
      </c>
      <c r="B478">
        <v>2022</v>
      </c>
      <c r="C478" t="s">
        <v>220</v>
      </c>
      <c r="D478">
        <v>2</v>
      </c>
      <c r="E478" t="s">
        <v>178</v>
      </c>
      <c r="F478" t="s">
        <v>2141</v>
      </c>
      <c r="G478">
        <v>2</v>
      </c>
      <c r="H478">
        <v>4091.5381117202301</v>
      </c>
      <c r="I478">
        <v>2.8571428571428598E-2</v>
      </c>
      <c r="J478">
        <v>3.0069022782708E-2</v>
      </c>
    </row>
    <row r="479" spans="1:10">
      <c r="A479" t="s">
        <v>2709</v>
      </c>
      <c r="B479">
        <v>2022</v>
      </c>
      <c r="C479" t="s">
        <v>220</v>
      </c>
      <c r="D479">
        <v>2</v>
      </c>
      <c r="E479" t="s">
        <v>187</v>
      </c>
      <c r="F479" t="s">
        <v>2129</v>
      </c>
      <c r="G479">
        <v>337</v>
      </c>
      <c r="H479">
        <v>421773.58529648901</v>
      </c>
      <c r="I479">
        <v>0.48769898697539799</v>
      </c>
      <c r="J479">
        <v>0.48924095840055198</v>
      </c>
    </row>
    <row r="480" spans="1:10">
      <c r="A480" t="s">
        <v>2710</v>
      </c>
      <c r="B480">
        <v>2022</v>
      </c>
      <c r="C480" t="s">
        <v>220</v>
      </c>
      <c r="D480">
        <v>2</v>
      </c>
      <c r="E480" t="s">
        <v>187</v>
      </c>
      <c r="F480" t="s">
        <v>2131</v>
      </c>
      <c r="G480">
        <v>193</v>
      </c>
      <c r="H480">
        <v>246716.47443055501</v>
      </c>
      <c r="I480">
        <v>0.279305354558611</v>
      </c>
      <c r="J480">
        <v>0.28618151684098497</v>
      </c>
    </row>
    <row r="481" spans="1:10">
      <c r="A481" t="s">
        <v>2711</v>
      </c>
      <c r="B481">
        <v>2022</v>
      </c>
      <c r="C481" t="s">
        <v>220</v>
      </c>
      <c r="D481">
        <v>2</v>
      </c>
      <c r="E481" t="s">
        <v>187</v>
      </c>
      <c r="F481" t="s">
        <v>2133</v>
      </c>
      <c r="G481">
        <v>92</v>
      </c>
      <c r="H481">
        <v>107348.840712683</v>
      </c>
      <c r="I481">
        <v>0.133140376266281</v>
      </c>
      <c r="J481">
        <v>0.124520480998217</v>
      </c>
    </row>
    <row r="482" spans="1:10">
      <c r="A482" t="s">
        <v>2712</v>
      </c>
      <c r="B482">
        <v>2022</v>
      </c>
      <c r="C482" t="s">
        <v>220</v>
      </c>
      <c r="D482">
        <v>2</v>
      </c>
      <c r="E482" t="s">
        <v>187</v>
      </c>
      <c r="F482" t="s">
        <v>2135</v>
      </c>
      <c r="G482">
        <v>18</v>
      </c>
      <c r="H482">
        <v>19873.8307681724</v>
      </c>
      <c r="I482">
        <v>2.6049204052098401E-2</v>
      </c>
      <c r="J482">
        <v>2.30528709029423E-2</v>
      </c>
    </row>
    <row r="483" spans="1:10">
      <c r="A483" t="s">
        <v>2713</v>
      </c>
      <c r="B483">
        <v>2022</v>
      </c>
      <c r="C483" t="s">
        <v>220</v>
      </c>
      <c r="D483">
        <v>2</v>
      </c>
      <c r="E483" t="s">
        <v>187</v>
      </c>
      <c r="F483" t="s">
        <v>2137</v>
      </c>
      <c r="G483">
        <v>21</v>
      </c>
      <c r="H483">
        <v>34426.930893930003</v>
      </c>
      <c r="I483">
        <v>3.0390738060781498E-2</v>
      </c>
      <c r="J483">
        <v>3.9933901155749102E-2</v>
      </c>
    </row>
    <row r="484" spans="1:10">
      <c r="A484" t="s">
        <v>2714</v>
      </c>
      <c r="B484">
        <v>2022</v>
      </c>
      <c r="C484" t="s">
        <v>220</v>
      </c>
      <c r="D484">
        <v>2</v>
      </c>
      <c r="E484" t="s">
        <v>187</v>
      </c>
      <c r="F484" t="s">
        <v>2139</v>
      </c>
      <c r="G484">
        <v>4</v>
      </c>
      <c r="H484">
        <v>4197.6844766297299</v>
      </c>
      <c r="I484">
        <v>5.7887120115774201E-3</v>
      </c>
      <c r="J484">
        <v>4.8691507671486797E-3</v>
      </c>
    </row>
    <row r="485" spans="1:10">
      <c r="A485" t="s">
        <v>2715</v>
      </c>
      <c r="B485">
        <v>2022</v>
      </c>
      <c r="C485" t="s">
        <v>220</v>
      </c>
      <c r="D485">
        <v>2</v>
      </c>
      <c r="E485" t="s">
        <v>187</v>
      </c>
      <c r="F485" t="s">
        <v>2141</v>
      </c>
      <c r="G485">
        <v>9</v>
      </c>
      <c r="H485">
        <v>11471.4163559055</v>
      </c>
      <c r="I485">
        <v>1.3024602026049201E-2</v>
      </c>
      <c r="J485">
        <v>1.3306396910156899E-2</v>
      </c>
    </row>
    <row r="486" spans="1:10">
      <c r="A486" t="s">
        <v>2716</v>
      </c>
      <c r="B486">
        <v>2022</v>
      </c>
      <c r="C486" t="s">
        <v>220</v>
      </c>
      <c r="D486">
        <v>2</v>
      </c>
      <c r="E486" t="s">
        <v>187</v>
      </c>
      <c r="F486" t="s">
        <v>2143</v>
      </c>
      <c r="G486">
        <v>17</v>
      </c>
      <c r="H486">
        <v>16289.101225189501</v>
      </c>
      <c r="I486">
        <v>2.4602026049204102E-2</v>
      </c>
      <c r="J486">
        <v>1.8894724024249299E-2</v>
      </c>
    </row>
    <row r="487" spans="1:10">
      <c r="A487" t="s">
        <v>2717</v>
      </c>
      <c r="B487">
        <v>2022</v>
      </c>
      <c r="C487" t="s">
        <v>220</v>
      </c>
      <c r="D487">
        <v>3</v>
      </c>
      <c r="E487" t="s">
        <v>178</v>
      </c>
      <c r="F487" t="s">
        <v>2129</v>
      </c>
      <c r="G487">
        <v>1870</v>
      </c>
      <c r="H487">
        <v>3631956.83479778</v>
      </c>
      <c r="I487">
        <v>0.79574468085106398</v>
      </c>
      <c r="J487">
        <v>0.80292614632480097</v>
      </c>
    </row>
    <row r="488" spans="1:10">
      <c r="A488" t="s">
        <v>2718</v>
      </c>
      <c r="B488">
        <v>2022</v>
      </c>
      <c r="C488" t="s">
        <v>220</v>
      </c>
      <c r="D488">
        <v>3</v>
      </c>
      <c r="E488" t="s">
        <v>178</v>
      </c>
      <c r="F488" t="s">
        <v>2131</v>
      </c>
      <c r="G488">
        <v>335</v>
      </c>
      <c r="H488">
        <v>618058.11502324301</v>
      </c>
      <c r="I488">
        <v>0.14255319148936199</v>
      </c>
      <c r="J488">
        <v>0.13663571542088901</v>
      </c>
    </row>
    <row r="489" spans="1:10">
      <c r="A489" t="s">
        <v>2719</v>
      </c>
      <c r="B489">
        <v>2022</v>
      </c>
      <c r="C489" t="s">
        <v>220</v>
      </c>
      <c r="D489">
        <v>3</v>
      </c>
      <c r="E489" t="s">
        <v>178</v>
      </c>
      <c r="F489" t="s">
        <v>2133</v>
      </c>
      <c r="G489">
        <v>94</v>
      </c>
      <c r="H489">
        <v>168740.285618186</v>
      </c>
      <c r="I489">
        <v>0.04</v>
      </c>
      <c r="J489">
        <v>3.7303853934348902E-2</v>
      </c>
    </row>
    <row r="490" spans="1:10">
      <c r="A490" t="s">
        <v>2720</v>
      </c>
      <c r="B490">
        <v>2022</v>
      </c>
      <c r="C490" t="s">
        <v>220</v>
      </c>
      <c r="D490">
        <v>3</v>
      </c>
      <c r="E490" t="s">
        <v>178</v>
      </c>
      <c r="F490" t="s">
        <v>2135</v>
      </c>
      <c r="G490">
        <v>7</v>
      </c>
      <c r="H490">
        <v>17446.5896769348</v>
      </c>
      <c r="I490">
        <v>2.9787234042553202E-3</v>
      </c>
      <c r="J490">
        <v>3.8569629687218499E-3</v>
      </c>
    </row>
    <row r="491" spans="1:10">
      <c r="A491" t="s">
        <v>2721</v>
      </c>
      <c r="B491">
        <v>2022</v>
      </c>
      <c r="C491" t="s">
        <v>220</v>
      </c>
      <c r="D491">
        <v>3</v>
      </c>
      <c r="E491" t="s">
        <v>178</v>
      </c>
      <c r="F491" t="s">
        <v>2137</v>
      </c>
      <c r="G491">
        <v>19</v>
      </c>
      <c r="H491">
        <v>38438.143337444897</v>
      </c>
      <c r="I491">
        <v>8.0851063829787198E-3</v>
      </c>
      <c r="J491">
        <v>8.4976203478291795E-3</v>
      </c>
    </row>
    <row r="492" spans="1:10">
      <c r="A492" t="s">
        <v>2722</v>
      </c>
      <c r="B492">
        <v>2022</v>
      </c>
      <c r="C492" t="s">
        <v>220</v>
      </c>
      <c r="D492">
        <v>3</v>
      </c>
      <c r="E492" t="s">
        <v>178</v>
      </c>
      <c r="F492" t="s">
        <v>2139</v>
      </c>
      <c r="G492">
        <v>2</v>
      </c>
      <c r="H492">
        <v>5886.6174834828798</v>
      </c>
      <c r="I492">
        <v>8.5106382978723403E-4</v>
      </c>
      <c r="J492">
        <v>1.3013698416281601E-3</v>
      </c>
    </row>
    <row r="493" spans="1:10">
      <c r="A493" t="s">
        <v>2723</v>
      </c>
      <c r="B493">
        <v>2022</v>
      </c>
      <c r="C493" t="s">
        <v>220</v>
      </c>
      <c r="D493">
        <v>3</v>
      </c>
      <c r="E493" t="s">
        <v>178</v>
      </c>
      <c r="F493" t="s">
        <v>2141</v>
      </c>
      <c r="G493">
        <v>8</v>
      </c>
      <c r="H493">
        <v>18572.2216669386</v>
      </c>
      <c r="I493">
        <v>3.40425531914894E-3</v>
      </c>
      <c r="J493">
        <v>4.1058093611828998E-3</v>
      </c>
    </row>
    <row r="494" spans="1:10">
      <c r="A494" t="s">
        <v>1134</v>
      </c>
      <c r="B494">
        <v>2022</v>
      </c>
      <c r="C494" t="s">
        <v>220</v>
      </c>
      <c r="D494">
        <v>3</v>
      </c>
      <c r="E494" t="s">
        <v>178</v>
      </c>
      <c r="F494" t="s">
        <v>183</v>
      </c>
      <c r="G494">
        <v>4</v>
      </c>
      <c r="H494">
        <v>6612.5583151791898</v>
      </c>
      <c r="I494">
        <v>1.70212765957447E-3</v>
      </c>
      <c r="J494">
        <v>1.4618554698903701E-3</v>
      </c>
    </row>
    <row r="495" spans="1:10">
      <c r="A495" t="s">
        <v>2724</v>
      </c>
      <c r="B495">
        <v>2022</v>
      </c>
      <c r="C495" t="s">
        <v>220</v>
      </c>
      <c r="D495">
        <v>3</v>
      </c>
      <c r="E495" t="s">
        <v>178</v>
      </c>
      <c r="F495" t="s">
        <v>2143</v>
      </c>
      <c r="G495">
        <v>11</v>
      </c>
      <c r="H495">
        <v>17689.511511665802</v>
      </c>
      <c r="I495">
        <v>4.6808510638297902E-3</v>
      </c>
      <c r="J495">
        <v>3.9106663307084304E-3</v>
      </c>
    </row>
    <row r="496" spans="1:10">
      <c r="A496" t="s">
        <v>2725</v>
      </c>
      <c r="B496">
        <v>2022</v>
      </c>
      <c r="C496" t="s">
        <v>220</v>
      </c>
      <c r="D496">
        <v>3</v>
      </c>
      <c r="E496" t="s">
        <v>187</v>
      </c>
      <c r="F496" t="s">
        <v>2129</v>
      </c>
      <c r="G496">
        <v>16819</v>
      </c>
      <c r="H496">
        <v>18656431.8153597</v>
      </c>
      <c r="I496">
        <v>0.82868545526212101</v>
      </c>
      <c r="J496">
        <v>0.82523737812904396</v>
      </c>
    </row>
    <row r="497" spans="1:10">
      <c r="A497" t="s">
        <v>2726</v>
      </c>
      <c r="B497">
        <v>2022</v>
      </c>
      <c r="C497" t="s">
        <v>220</v>
      </c>
      <c r="D497">
        <v>3</v>
      </c>
      <c r="E497" t="s">
        <v>187</v>
      </c>
      <c r="F497" t="s">
        <v>2131</v>
      </c>
      <c r="G497">
        <v>2403</v>
      </c>
      <c r="H497">
        <v>2657902.22873843</v>
      </c>
      <c r="I497">
        <v>0.11839771383523801</v>
      </c>
      <c r="J497">
        <v>0.11756804775292699</v>
      </c>
    </row>
    <row r="498" spans="1:10">
      <c r="A498" t="s">
        <v>2727</v>
      </c>
      <c r="B498">
        <v>2022</v>
      </c>
      <c r="C498" t="s">
        <v>220</v>
      </c>
      <c r="D498">
        <v>3</v>
      </c>
      <c r="E498" t="s">
        <v>187</v>
      </c>
      <c r="F498" t="s">
        <v>2133</v>
      </c>
      <c r="G498">
        <v>571</v>
      </c>
      <c r="H498">
        <v>645692.36347078602</v>
      </c>
      <c r="I498">
        <v>2.8133622388648E-2</v>
      </c>
      <c r="J498">
        <v>2.8561167450567099E-2</v>
      </c>
    </row>
    <row r="499" spans="1:10">
      <c r="A499" t="s">
        <v>2728</v>
      </c>
      <c r="B499">
        <v>2022</v>
      </c>
      <c r="C499" t="s">
        <v>220</v>
      </c>
      <c r="D499">
        <v>3</v>
      </c>
      <c r="E499" t="s">
        <v>187</v>
      </c>
      <c r="F499" t="s">
        <v>2135</v>
      </c>
      <c r="G499">
        <v>46</v>
      </c>
      <c r="H499">
        <v>57437.4000122125</v>
      </c>
      <c r="I499">
        <v>2.2664564446196302E-3</v>
      </c>
      <c r="J499">
        <v>2.5406513883112201E-3</v>
      </c>
    </row>
    <row r="500" spans="1:10">
      <c r="A500" t="s">
        <v>2729</v>
      </c>
      <c r="B500">
        <v>2022</v>
      </c>
      <c r="C500" t="s">
        <v>220</v>
      </c>
      <c r="D500">
        <v>3</v>
      </c>
      <c r="E500" t="s">
        <v>187</v>
      </c>
      <c r="F500" t="s">
        <v>2137</v>
      </c>
      <c r="G500">
        <v>214</v>
      </c>
      <c r="H500">
        <v>277901.08508926298</v>
      </c>
      <c r="I500">
        <v>1.05439495467087E-2</v>
      </c>
      <c r="J500">
        <v>1.22925093666341E-2</v>
      </c>
    </row>
    <row r="501" spans="1:10">
      <c r="A501" t="s">
        <v>2730</v>
      </c>
      <c r="B501">
        <v>2022</v>
      </c>
      <c r="C501" t="s">
        <v>220</v>
      </c>
      <c r="D501">
        <v>3</v>
      </c>
      <c r="E501" t="s">
        <v>187</v>
      </c>
      <c r="F501" t="s">
        <v>2139</v>
      </c>
      <c r="G501">
        <v>44</v>
      </c>
      <c r="H501">
        <v>68223.9977525953</v>
      </c>
      <c r="I501">
        <v>2.1679148600709502E-3</v>
      </c>
      <c r="J501">
        <v>3.0177792617600801E-3</v>
      </c>
    </row>
    <row r="502" spans="1:10">
      <c r="A502" t="s">
        <v>2731</v>
      </c>
      <c r="B502">
        <v>2022</v>
      </c>
      <c r="C502" t="s">
        <v>220</v>
      </c>
      <c r="D502">
        <v>3</v>
      </c>
      <c r="E502" t="s">
        <v>187</v>
      </c>
      <c r="F502" t="s">
        <v>2141</v>
      </c>
      <c r="G502">
        <v>97</v>
      </c>
      <c r="H502">
        <v>131502.08328197099</v>
      </c>
      <c r="I502">
        <v>4.77926685061096E-3</v>
      </c>
      <c r="J502">
        <v>5.8167840185161801E-3</v>
      </c>
    </row>
    <row r="503" spans="1:10">
      <c r="A503" t="s">
        <v>966</v>
      </c>
      <c r="B503">
        <v>2022</v>
      </c>
      <c r="C503" t="s">
        <v>220</v>
      </c>
      <c r="D503">
        <v>3</v>
      </c>
      <c r="E503" t="s">
        <v>187</v>
      </c>
      <c r="F503" t="s">
        <v>183</v>
      </c>
      <c r="G503">
        <v>11</v>
      </c>
      <c r="H503">
        <v>15860.7373175375</v>
      </c>
      <c r="I503">
        <v>5.41978715017737E-4</v>
      </c>
      <c r="J503">
        <v>7.0157431006405695E-4</v>
      </c>
    </row>
    <row r="504" spans="1:10">
      <c r="A504" t="s">
        <v>2732</v>
      </c>
      <c r="B504">
        <v>2022</v>
      </c>
      <c r="C504" t="s">
        <v>220</v>
      </c>
      <c r="D504">
        <v>3</v>
      </c>
      <c r="E504" t="s">
        <v>187</v>
      </c>
      <c r="F504" t="s">
        <v>2143</v>
      </c>
      <c r="G504">
        <v>91</v>
      </c>
      <c r="H504">
        <v>96400.197415129107</v>
      </c>
      <c r="I504">
        <v>4.48364209696492E-3</v>
      </c>
      <c r="J504">
        <v>4.2641083221759404E-3</v>
      </c>
    </row>
  </sheetData>
  <autoFilter ref="A1:J504" xr:uid="{00000000-0001-0000-1000-000000000000}"/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1"/>
  </sheetPr>
  <dimension ref="A1:I91"/>
  <sheetViews>
    <sheetView workbookViewId="0">
      <selection activeCell="H18" sqref="A1:I91"/>
    </sheetView>
  </sheetViews>
  <sheetFormatPr defaultColWidth="11.42578125" defaultRowHeight="15"/>
  <sheetData>
    <row r="1" spans="1:9">
      <c r="A1" t="s">
        <v>167</v>
      </c>
      <c r="B1" t="s">
        <v>168</v>
      </c>
      <c r="C1" t="s">
        <v>169</v>
      </c>
      <c r="D1" t="s">
        <v>170</v>
      </c>
      <c r="E1" t="s">
        <v>1144</v>
      </c>
      <c r="F1" t="s">
        <v>172</v>
      </c>
      <c r="G1" t="s">
        <v>173</v>
      </c>
      <c r="H1" t="s">
        <v>174</v>
      </c>
      <c r="I1" t="s">
        <v>175</v>
      </c>
    </row>
    <row r="2" spans="1:9">
      <c r="A2" t="s">
        <v>2079</v>
      </c>
      <c r="B2">
        <v>2015</v>
      </c>
      <c r="C2" t="s">
        <v>177</v>
      </c>
      <c r="D2" t="s">
        <v>178</v>
      </c>
      <c r="E2" t="s">
        <v>1146</v>
      </c>
      <c r="F2">
        <v>531</v>
      </c>
      <c r="G2">
        <v>531574.83260119206</v>
      </c>
      <c r="H2">
        <v>0.108522378908645</v>
      </c>
      <c r="I2">
        <v>0.108985637776832</v>
      </c>
    </row>
    <row r="3" spans="1:9">
      <c r="A3" t="s">
        <v>2080</v>
      </c>
      <c r="B3">
        <v>2015</v>
      </c>
      <c r="C3" t="s">
        <v>177</v>
      </c>
      <c r="D3" t="s">
        <v>178</v>
      </c>
      <c r="E3" t="s">
        <v>1149</v>
      </c>
      <c r="F3">
        <v>895</v>
      </c>
      <c r="G3">
        <v>899778.65711472696</v>
      </c>
      <c r="H3">
        <v>0.182914367463724</v>
      </c>
      <c r="I3">
        <v>0.184476285914011</v>
      </c>
    </row>
    <row r="4" spans="1:9">
      <c r="A4" t="s">
        <v>176</v>
      </c>
      <c r="B4">
        <v>2015</v>
      </c>
      <c r="C4" t="s">
        <v>177</v>
      </c>
      <c r="D4" t="s">
        <v>178</v>
      </c>
      <c r="E4" t="s">
        <v>179</v>
      </c>
      <c r="F4">
        <v>1</v>
      </c>
      <c r="G4">
        <v>846.58318144920599</v>
      </c>
      <c r="H4">
        <v>2.0437359493153499E-4</v>
      </c>
      <c r="I4">
        <v>1.7356993277859399E-4</v>
      </c>
    </row>
    <row r="5" spans="1:9">
      <c r="A5" t="s">
        <v>2081</v>
      </c>
      <c r="B5">
        <v>2015</v>
      </c>
      <c r="C5" t="s">
        <v>177</v>
      </c>
      <c r="D5" t="s">
        <v>178</v>
      </c>
      <c r="E5" t="s">
        <v>1152</v>
      </c>
      <c r="F5">
        <v>85</v>
      </c>
      <c r="G5">
        <v>83726.221510799805</v>
      </c>
      <c r="H5">
        <v>1.73717555691805E-2</v>
      </c>
      <c r="I5">
        <v>1.71658910286385E-2</v>
      </c>
    </row>
    <row r="6" spans="1:9">
      <c r="A6" t="s">
        <v>180</v>
      </c>
      <c r="B6">
        <v>2015</v>
      </c>
      <c r="C6" t="s">
        <v>177</v>
      </c>
      <c r="D6" t="s">
        <v>178</v>
      </c>
      <c r="E6" t="s">
        <v>181</v>
      </c>
      <c r="F6">
        <v>3375</v>
      </c>
      <c r="G6">
        <v>3355871.61233444</v>
      </c>
      <c r="H6">
        <v>0.68976088289393001</v>
      </c>
      <c r="I6">
        <v>0.68803446953597203</v>
      </c>
    </row>
    <row r="7" spans="1:9">
      <c r="A7" t="s">
        <v>182</v>
      </c>
      <c r="B7">
        <v>2015</v>
      </c>
      <c r="C7" t="s">
        <v>177</v>
      </c>
      <c r="D7" t="s">
        <v>178</v>
      </c>
      <c r="E7" t="s">
        <v>183</v>
      </c>
      <c r="F7">
        <v>6</v>
      </c>
      <c r="G7">
        <v>5678.0932573967002</v>
      </c>
      <c r="H7">
        <v>1.2262415695892101E-3</v>
      </c>
      <c r="I7">
        <v>1.16414581176754E-3</v>
      </c>
    </row>
    <row r="8" spans="1:9">
      <c r="A8" t="s">
        <v>2082</v>
      </c>
      <c r="B8">
        <v>2015</v>
      </c>
      <c r="C8" t="s">
        <v>177</v>
      </c>
      <c r="D8" t="s">
        <v>187</v>
      </c>
      <c r="E8" t="s">
        <v>1146</v>
      </c>
      <c r="F8">
        <v>3212</v>
      </c>
      <c r="G8">
        <v>2582631.8403754602</v>
      </c>
      <c r="H8">
        <v>9.6840328027014005E-2</v>
      </c>
      <c r="I8">
        <v>9.9523710978454499E-2</v>
      </c>
    </row>
    <row r="9" spans="1:9">
      <c r="A9" t="s">
        <v>2083</v>
      </c>
      <c r="B9">
        <v>2015</v>
      </c>
      <c r="C9" t="s">
        <v>177</v>
      </c>
      <c r="D9" t="s">
        <v>187</v>
      </c>
      <c r="E9" t="s">
        <v>1149</v>
      </c>
      <c r="F9">
        <v>6021</v>
      </c>
      <c r="G9">
        <v>4742925.6305808797</v>
      </c>
      <c r="H9">
        <v>0.18153039073806099</v>
      </c>
      <c r="I9">
        <v>0.18277229927654401</v>
      </c>
    </row>
    <row r="10" spans="1:9">
      <c r="A10" t="s">
        <v>186</v>
      </c>
      <c r="B10">
        <v>2015</v>
      </c>
      <c r="C10" t="s">
        <v>177</v>
      </c>
      <c r="D10" t="s">
        <v>187</v>
      </c>
      <c r="E10" t="s">
        <v>179</v>
      </c>
      <c r="F10">
        <v>2</v>
      </c>
      <c r="G10">
        <v>1818.5161245454699</v>
      </c>
      <c r="H10">
        <v>6.0299083453931503E-5</v>
      </c>
      <c r="I10">
        <v>7.0077922203038706E-5</v>
      </c>
    </row>
    <row r="11" spans="1:9">
      <c r="A11" t="s">
        <v>2084</v>
      </c>
      <c r="B11">
        <v>2015</v>
      </c>
      <c r="C11" t="s">
        <v>177</v>
      </c>
      <c r="D11" t="s">
        <v>187</v>
      </c>
      <c r="E11" t="s">
        <v>1152</v>
      </c>
      <c r="F11">
        <v>655</v>
      </c>
      <c r="G11">
        <v>522524.706853121</v>
      </c>
      <c r="H11">
        <v>1.9747949831162601E-2</v>
      </c>
      <c r="I11">
        <v>2.0135892809403099E-2</v>
      </c>
    </row>
    <row r="12" spans="1:9">
      <c r="A12" t="s">
        <v>188</v>
      </c>
      <c r="B12">
        <v>2015</v>
      </c>
      <c r="C12" t="s">
        <v>177</v>
      </c>
      <c r="D12" t="s">
        <v>187</v>
      </c>
      <c r="E12" t="s">
        <v>181</v>
      </c>
      <c r="F12">
        <v>23251</v>
      </c>
      <c r="G12">
        <v>18077922.880838498</v>
      </c>
      <c r="H12">
        <v>0.701006994693681</v>
      </c>
      <c r="I12">
        <v>0.69664670889436597</v>
      </c>
    </row>
    <row r="13" spans="1:9">
      <c r="A13" t="s">
        <v>189</v>
      </c>
      <c r="B13">
        <v>2015</v>
      </c>
      <c r="C13" t="s">
        <v>177</v>
      </c>
      <c r="D13" t="s">
        <v>187</v>
      </c>
      <c r="E13" t="s">
        <v>183</v>
      </c>
      <c r="F13">
        <v>27</v>
      </c>
      <c r="G13">
        <v>22091.425227459102</v>
      </c>
      <c r="H13">
        <v>8.1403762662807504E-4</v>
      </c>
      <c r="I13">
        <v>8.5131011902964398E-4</v>
      </c>
    </row>
    <row r="14" spans="1:9">
      <c r="A14" t="s">
        <v>2085</v>
      </c>
      <c r="B14">
        <v>2016</v>
      </c>
      <c r="C14" t="s">
        <v>177</v>
      </c>
      <c r="D14" t="s">
        <v>178</v>
      </c>
      <c r="E14" t="s">
        <v>1146</v>
      </c>
      <c r="F14">
        <v>473</v>
      </c>
      <c r="G14">
        <v>545325.26376518095</v>
      </c>
      <c r="H14">
        <v>0.10612519632039499</v>
      </c>
      <c r="I14">
        <v>0.107725082003017</v>
      </c>
    </row>
    <row r="15" spans="1:9">
      <c r="A15" t="s">
        <v>2086</v>
      </c>
      <c r="B15">
        <v>2016</v>
      </c>
      <c r="C15" t="s">
        <v>177</v>
      </c>
      <c r="D15" t="s">
        <v>178</v>
      </c>
      <c r="E15" t="s">
        <v>1149</v>
      </c>
      <c r="F15">
        <v>801</v>
      </c>
      <c r="G15">
        <v>921474.89827470598</v>
      </c>
      <c r="H15">
        <v>0.17971729863136601</v>
      </c>
      <c r="I15">
        <v>0.18203073573922801</v>
      </c>
    </row>
    <row r="16" spans="1:9">
      <c r="A16" t="s">
        <v>2087</v>
      </c>
      <c r="B16">
        <v>2016</v>
      </c>
      <c r="C16" t="s">
        <v>177</v>
      </c>
      <c r="D16" t="s">
        <v>178</v>
      </c>
      <c r="E16" t="s">
        <v>1152</v>
      </c>
      <c r="F16">
        <v>68</v>
      </c>
      <c r="G16">
        <v>77592.485727446401</v>
      </c>
      <c r="H16">
        <v>1.52568992595917E-2</v>
      </c>
      <c r="I16">
        <v>1.5327837243583799E-2</v>
      </c>
    </row>
    <row r="17" spans="1:9">
      <c r="A17" t="s">
        <v>191</v>
      </c>
      <c r="B17">
        <v>2016</v>
      </c>
      <c r="C17" t="s">
        <v>177</v>
      </c>
      <c r="D17" t="s">
        <v>178</v>
      </c>
      <c r="E17" t="s">
        <v>181</v>
      </c>
      <c r="F17">
        <v>3106</v>
      </c>
      <c r="G17">
        <v>3508483.2252687402</v>
      </c>
      <c r="H17">
        <v>0.69688131029840705</v>
      </c>
      <c r="I17">
        <v>0.69307561608044599</v>
      </c>
    </row>
    <row r="18" spans="1:9">
      <c r="A18" t="s">
        <v>192</v>
      </c>
      <c r="B18">
        <v>2016</v>
      </c>
      <c r="C18" t="s">
        <v>177</v>
      </c>
      <c r="D18" t="s">
        <v>178</v>
      </c>
      <c r="E18" t="s">
        <v>183</v>
      </c>
      <c r="F18">
        <v>9</v>
      </c>
      <c r="G18">
        <v>9318.1269639298207</v>
      </c>
      <c r="H18">
        <v>2.0192954902400698E-3</v>
      </c>
      <c r="I18">
        <v>1.84072893372514E-3</v>
      </c>
    </row>
    <row r="19" spans="1:9">
      <c r="A19" t="s">
        <v>2088</v>
      </c>
      <c r="B19">
        <v>2016</v>
      </c>
      <c r="C19" t="s">
        <v>177</v>
      </c>
      <c r="D19" t="s">
        <v>187</v>
      </c>
      <c r="E19" t="s">
        <v>1146</v>
      </c>
      <c r="F19">
        <v>2869</v>
      </c>
      <c r="G19">
        <v>2553717.1386406701</v>
      </c>
      <c r="H19">
        <v>9.5069255749221301E-2</v>
      </c>
      <c r="I19">
        <v>9.6603662374363602E-2</v>
      </c>
    </row>
    <row r="20" spans="1:9">
      <c r="A20" t="s">
        <v>2089</v>
      </c>
      <c r="B20">
        <v>2016</v>
      </c>
      <c r="C20" t="s">
        <v>177</v>
      </c>
      <c r="D20" t="s">
        <v>187</v>
      </c>
      <c r="E20" t="s">
        <v>1149</v>
      </c>
      <c r="F20">
        <v>5490</v>
      </c>
      <c r="G20">
        <v>4852338.6063970402</v>
      </c>
      <c r="H20">
        <v>0.181920604413811</v>
      </c>
      <c r="I20">
        <v>0.183557400843535</v>
      </c>
    </row>
    <row r="21" spans="1:9">
      <c r="A21" t="s">
        <v>2090</v>
      </c>
      <c r="B21">
        <v>2016</v>
      </c>
      <c r="C21" t="s">
        <v>177</v>
      </c>
      <c r="D21" t="s">
        <v>187</v>
      </c>
      <c r="E21" t="s">
        <v>1152</v>
      </c>
      <c r="F21">
        <v>572</v>
      </c>
      <c r="G21">
        <v>506353.91657119099</v>
      </c>
      <c r="H21">
        <v>1.89542050500364E-2</v>
      </c>
      <c r="I21">
        <v>1.9154683209910098E-2</v>
      </c>
    </row>
    <row r="22" spans="1:9">
      <c r="A22" t="s">
        <v>194</v>
      </c>
      <c r="B22">
        <v>2016</v>
      </c>
      <c r="C22" t="s">
        <v>177</v>
      </c>
      <c r="D22" t="s">
        <v>187</v>
      </c>
      <c r="E22" t="s">
        <v>181</v>
      </c>
      <c r="F22">
        <v>21220</v>
      </c>
      <c r="G22">
        <v>18499816.712506901</v>
      </c>
      <c r="H22">
        <v>0.703161243289814</v>
      </c>
      <c r="I22">
        <v>0.69982302293429299</v>
      </c>
    </row>
    <row r="23" spans="1:9">
      <c r="A23" t="s">
        <v>195</v>
      </c>
      <c r="B23">
        <v>2016</v>
      </c>
      <c r="C23" t="s">
        <v>177</v>
      </c>
      <c r="D23" t="s">
        <v>187</v>
      </c>
      <c r="E23" t="s">
        <v>183</v>
      </c>
      <c r="F23">
        <v>27</v>
      </c>
      <c r="G23">
        <v>22766.625884219</v>
      </c>
      <c r="H23">
        <v>8.9469149711710505E-4</v>
      </c>
      <c r="I23">
        <v>8.6123063789799402E-4</v>
      </c>
    </row>
    <row r="24" spans="1:9">
      <c r="A24" t="s">
        <v>2091</v>
      </c>
      <c r="B24">
        <v>2017</v>
      </c>
      <c r="C24" t="s">
        <v>177</v>
      </c>
      <c r="D24" t="s">
        <v>178</v>
      </c>
      <c r="E24" t="s">
        <v>1146</v>
      </c>
      <c r="F24">
        <v>469</v>
      </c>
      <c r="G24">
        <v>534773.90298726095</v>
      </c>
      <c r="H24">
        <v>0.101099374865273</v>
      </c>
      <c r="I24">
        <v>0.10268420607722401</v>
      </c>
    </row>
    <row r="25" spans="1:9">
      <c r="A25" t="s">
        <v>2092</v>
      </c>
      <c r="B25">
        <v>2017</v>
      </c>
      <c r="C25" t="s">
        <v>177</v>
      </c>
      <c r="D25" t="s">
        <v>178</v>
      </c>
      <c r="E25" t="s">
        <v>1149</v>
      </c>
      <c r="F25">
        <v>868</v>
      </c>
      <c r="G25">
        <v>990162.55087899498</v>
      </c>
      <c r="H25">
        <v>0.18710929079543001</v>
      </c>
      <c r="I25">
        <v>0.19012531250394701</v>
      </c>
    </row>
    <row r="26" spans="1:9">
      <c r="A26" t="s">
        <v>2093</v>
      </c>
      <c r="B26">
        <v>2017</v>
      </c>
      <c r="C26" t="s">
        <v>177</v>
      </c>
      <c r="D26" t="s">
        <v>178</v>
      </c>
      <c r="E26" t="s">
        <v>1152</v>
      </c>
      <c r="F26">
        <v>67</v>
      </c>
      <c r="G26">
        <v>72336.322130963599</v>
      </c>
      <c r="H26">
        <v>1.44427678378961E-2</v>
      </c>
      <c r="I26">
        <v>1.38896041244205E-2</v>
      </c>
    </row>
    <row r="27" spans="1:9">
      <c r="A27" t="s">
        <v>197</v>
      </c>
      <c r="B27">
        <v>2017</v>
      </c>
      <c r="C27" t="s">
        <v>177</v>
      </c>
      <c r="D27" t="s">
        <v>178</v>
      </c>
      <c r="E27" t="s">
        <v>181</v>
      </c>
      <c r="F27">
        <v>3233</v>
      </c>
      <c r="G27">
        <v>3608741.2072099098</v>
      </c>
      <c r="H27">
        <v>0.69691743910325499</v>
      </c>
      <c r="I27">
        <v>0.69292971053851204</v>
      </c>
    </row>
    <row r="28" spans="1:9">
      <c r="A28" t="s">
        <v>198</v>
      </c>
      <c r="B28">
        <v>2017</v>
      </c>
      <c r="C28" t="s">
        <v>177</v>
      </c>
      <c r="D28" t="s">
        <v>178</v>
      </c>
      <c r="E28" t="s">
        <v>183</v>
      </c>
      <c r="F28">
        <v>2</v>
      </c>
      <c r="G28">
        <v>1933.0167928666001</v>
      </c>
      <c r="H28">
        <v>4.3112739814615201E-4</v>
      </c>
      <c r="I28">
        <v>3.7116675589567302E-4</v>
      </c>
    </row>
    <row r="29" spans="1:9">
      <c r="A29" t="s">
        <v>2094</v>
      </c>
      <c r="B29">
        <v>2017</v>
      </c>
      <c r="C29" t="s">
        <v>177</v>
      </c>
      <c r="D29" t="s">
        <v>187</v>
      </c>
      <c r="E29" t="s">
        <v>1146</v>
      </c>
      <c r="F29">
        <v>2904</v>
      </c>
      <c r="G29">
        <v>2582181.6917469101</v>
      </c>
      <c r="H29">
        <v>9.5128902283224695E-2</v>
      </c>
      <c r="I29">
        <v>9.6987651987376897E-2</v>
      </c>
    </row>
    <row r="30" spans="1:9">
      <c r="A30" t="s">
        <v>2095</v>
      </c>
      <c r="B30">
        <v>2017</v>
      </c>
      <c r="C30" t="s">
        <v>177</v>
      </c>
      <c r="D30" t="s">
        <v>187</v>
      </c>
      <c r="E30" t="s">
        <v>1149</v>
      </c>
      <c r="F30">
        <v>5276</v>
      </c>
      <c r="G30">
        <v>4622003.7949558496</v>
      </c>
      <c r="H30">
        <v>0.17283060896910901</v>
      </c>
      <c r="I30">
        <v>0.17360408718808701</v>
      </c>
    </row>
    <row r="31" spans="1:9">
      <c r="A31" t="s">
        <v>200</v>
      </c>
      <c r="B31">
        <v>2017</v>
      </c>
      <c r="C31" t="s">
        <v>177</v>
      </c>
      <c r="D31" t="s">
        <v>187</v>
      </c>
      <c r="E31" t="s">
        <v>179</v>
      </c>
      <c r="F31">
        <v>2</v>
      </c>
      <c r="G31">
        <v>1740.3247048466001</v>
      </c>
      <c r="H31">
        <v>6.5515772922330995E-5</v>
      </c>
      <c r="I31">
        <v>6.53672076438997E-5</v>
      </c>
    </row>
    <row r="32" spans="1:9">
      <c r="A32" t="s">
        <v>2096</v>
      </c>
      <c r="B32">
        <v>2017</v>
      </c>
      <c r="C32" t="s">
        <v>177</v>
      </c>
      <c r="D32" t="s">
        <v>187</v>
      </c>
      <c r="E32" t="s">
        <v>1152</v>
      </c>
      <c r="F32">
        <v>675</v>
      </c>
      <c r="G32">
        <v>597622.85298758699</v>
      </c>
      <c r="H32">
        <v>2.2111573361286701E-2</v>
      </c>
      <c r="I32">
        <v>2.24469244246134E-2</v>
      </c>
    </row>
    <row r="33" spans="1:9">
      <c r="A33" t="s">
        <v>201</v>
      </c>
      <c r="B33">
        <v>2017</v>
      </c>
      <c r="C33" t="s">
        <v>177</v>
      </c>
      <c r="D33" t="s">
        <v>187</v>
      </c>
      <c r="E33" t="s">
        <v>181</v>
      </c>
      <c r="F33">
        <v>21653</v>
      </c>
      <c r="G33">
        <v>18806254.724831302</v>
      </c>
      <c r="H33">
        <v>0.70930651554361701</v>
      </c>
      <c r="I33">
        <v>0.70636953792509305</v>
      </c>
    </row>
    <row r="34" spans="1:9">
      <c r="A34" t="s">
        <v>202</v>
      </c>
      <c r="B34">
        <v>2017</v>
      </c>
      <c r="C34" t="s">
        <v>177</v>
      </c>
      <c r="D34" t="s">
        <v>187</v>
      </c>
      <c r="E34" t="s">
        <v>183</v>
      </c>
      <c r="F34">
        <v>17</v>
      </c>
      <c r="G34">
        <v>14015.6107734904</v>
      </c>
      <c r="H34">
        <v>5.5688406983981395E-4</v>
      </c>
      <c r="I34">
        <v>5.2643126718561104E-4</v>
      </c>
    </row>
    <row r="35" spans="1:9">
      <c r="A35" t="s">
        <v>2097</v>
      </c>
      <c r="B35">
        <v>2018</v>
      </c>
      <c r="C35" t="s">
        <v>177</v>
      </c>
      <c r="D35" t="s">
        <v>178</v>
      </c>
      <c r="E35" t="s">
        <v>1146</v>
      </c>
      <c r="F35">
        <v>391</v>
      </c>
      <c r="G35">
        <v>478376.55779428501</v>
      </c>
      <c r="H35">
        <v>8.9412302766979201E-2</v>
      </c>
      <c r="I35">
        <v>9.1143406201005597E-2</v>
      </c>
    </row>
    <row r="36" spans="1:9">
      <c r="A36" t="s">
        <v>2098</v>
      </c>
      <c r="B36">
        <v>2018</v>
      </c>
      <c r="C36" t="s">
        <v>177</v>
      </c>
      <c r="D36" t="s">
        <v>178</v>
      </c>
      <c r="E36" t="s">
        <v>1149</v>
      </c>
      <c r="F36">
        <v>754</v>
      </c>
      <c r="G36">
        <v>883994.27712551795</v>
      </c>
      <c r="H36">
        <v>0.17242167848159201</v>
      </c>
      <c r="I36">
        <v>0.16842432633177401</v>
      </c>
    </row>
    <row r="37" spans="1:9">
      <c r="A37" t="s">
        <v>2099</v>
      </c>
      <c r="B37">
        <v>2018</v>
      </c>
      <c r="C37" t="s">
        <v>177</v>
      </c>
      <c r="D37" t="s">
        <v>178</v>
      </c>
      <c r="E37" t="s">
        <v>1152</v>
      </c>
      <c r="F37">
        <v>75</v>
      </c>
      <c r="G37">
        <v>97855.541561582504</v>
      </c>
      <c r="H37">
        <v>1.7150697461696798E-2</v>
      </c>
      <c r="I37">
        <v>1.8644072808856299E-2</v>
      </c>
    </row>
    <row r="38" spans="1:9">
      <c r="A38" t="s">
        <v>204</v>
      </c>
      <c r="B38">
        <v>2018</v>
      </c>
      <c r="C38" t="s">
        <v>177</v>
      </c>
      <c r="D38" t="s">
        <v>178</v>
      </c>
      <c r="E38" t="s">
        <v>181</v>
      </c>
      <c r="F38">
        <v>3144</v>
      </c>
      <c r="G38">
        <v>3776431.0228154901</v>
      </c>
      <c r="H38">
        <v>0.71895723759432895</v>
      </c>
      <c r="I38">
        <v>0.71951014550040904</v>
      </c>
    </row>
    <row r="39" spans="1:9">
      <c r="A39" t="s">
        <v>205</v>
      </c>
      <c r="B39">
        <v>2018</v>
      </c>
      <c r="C39" t="s">
        <v>177</v>
      </c>
      <c r="D39" t="s">
        <v>178</v>
      </c>
      <c r="E39" t="s">
        <v>183</v>
      </c>
      <c r="F39">
        <v>9</v>
      </c>
      <c r="G39">
        <v>11956.600703129599</v>
      </c>
      <c r="H39">
        <v>2.0580836954036102E-3</v>
      </c>
      <c r="I39">
        <v>2.2780491579547598E-3</v>
      </c>
    </row>
    <row r="40" spans="1:9">
      <c r="A40" t="s">
        <v>2100</v>
      </c>
      <c r="B40">
        <v>2018</v>
      </c>
      <c r="C40" t="s">
        <v>177</v>
      </c>
      <c r="D40" t="s">
        <v>187</v>
      </c>
      <c r="E40" t="s">
        <v>1146</v>
      </c>
      <c r="F40">
        <v>2762</v>
      </c>
      <c r="G40">
        <v>2499989.61994009</v>
      </c>
      <c r="H40">
        <v>9.0518795267590907E-2</v>
      </c>
      <c r="I40">
        <v>9.2844883777780607E-2</v>
      </c>
    </row>
    <row r="41" spans="1:9">
      <c r="A41" t="s">
        <v>2101</v>
      </c>
      <c r="B41">
        <v>2018</v>
      </c>
      <c r="C41" t="s">
        <v>177</v>
      </c>
      <c r="D41" t="s">
        <v>187</v>
      </c>
      <c r="E41" t="s">
        <v>1149</v>
      </c>
      <c r="F41">
        <v>5216</v>
      </c>
      <c r="G41">
        <v>4630259.6592316804</v>
      </c>
      <c r="H41">
        <v>0.170943532264936</v>
      </c>
      <c r="I41">
        <v>0.17195908194715401</v>
      </c>
    </row>
    <row r="42" spans="1:9">
      <c r="A42" t="s">
        <v>207</v>
      </c>
      <c r="B42">
        <v>2018</v>
      </c>
      <c r="C42" t="s">
        <v>177</v>
      </c>
      <c r="D42" t="s">
        <v>187</v>
      </c>
      <c r="E42" t="s">
        <v>179</v>
      </c>
      <c r="F42">
        <v>4</v>
      </c>
      <c r="G42">
        <v>4688.8647770397702</v>
      </c>
      <c r="H42">
        <v>1.3109166584734401E-4</v>
      </c>
      <c r="I42">
        <v>1.74135565124634E-4</v>
      </c>
    </row>
    <row r="43" spans="1:9">
      <c r="A43" t="s">
        <v>2102</v>
      </c>
      <c r="B43">
        <v>2018</v>
      </c>
      <c r="C43" t="s">
        <v>177</v>
      </c>
      <c r="D43" t="s">
        <v>187</v>
      </c>
      <c r="E43" t="s">
        <v>1152</v>
      </c>
      <c r="F43">
        <v>626</v>
      </c>
      <c r="G43">
        <v>564094.33867850096</v>
      </c>
      <c r="H43">
        <v>2.0515845705109299E-2</v>
      </c>
      <c r="I43">
        <v>2.09493963081193E-2</v>
      </c>
    </row>
    <row r="44" spans="1:9">
      <c r="A44" t="s">
        <v>208</v>
      </c>
      <c r="B44">
        <v>2018</v>
      </c>
      <c r="C44" t="s">
        <v>177</v>
      </c>
      <c r="D44" t="s">
        <v>187</v>
      </c>
      <c r="E44" t="s">
        <v>181</v>
      </c>
      <c r="F44">
        <v>21882</v>
      </c>
      <c r="G44">
        <v>19208418.371060699</v>
      </c>
      <c r="H44">
        <v>0.71713695801789401</v>
      </c>
      <c r="I44">
        <v>0.71336431039215897</v>
      </c>
    </row>
    <row r="45" spans="1:9">
      <c r="A45" t="s">
        <v>209</v>
      </c>
      <c r="B45">
        <v>2018</v>
      </c>
      <c r="C45" t="s">
        <v>177</v>
      </c>
      <c r="D45" t="s">
        <v>187</v>
      </c>
      <c r="E45" t="s">
        <v>183</v>
      </c>
      <c r="F45">
        <v>23</v>
      </c>
      <c r="G45">
        <v>19069.146312018202</v>
      </c>
      <c r="H45">
        <v>7.5377707862222696E-4</v>
      </c>
      <c r="I45">
        <v>7.0819200966252703E-4</v>
      </c>
    </row>
    <row r="46" spans="1:9">
      <c r="A46" t="s">
        <v>2103</v>
      </c>
      <c r="B46">
        <v>2019</v>
      </c>
      <c r="C46" t="s">
        <v>177</v>
      </c>
      <c r="D46" t="s">
        <v>178</v>
      </c>
      <c r="E46" t="s">
        <v>1146</v>
      </c>
      <c r="F46">
        <v>386</v>
      </c>
      <c r="G46">
        <v>526641.83553632803</v>
      </c>
      <c r="H46">
        <v>0.101338934103439</v>
      </c>
      <c r="I46">
        <v>0.10057650923657301</v>
      </c>
    </row>
    <row r="47" spans="1:9">
      <c r="A47" t="s">
        <v>2104</v>
      </c>
      <c r="B47">
        <v>2019</v>
      </c>
      <c r="C47" t="s">
        <v>177</v>
      </c>
      <c r="D47" t="s">
        <v>178</v>
      </c>
      <c r="E47" t="s">
        <v>1149</v>
      </c>
      <c r="F47">
        <v>638</v>
      </c>
      <c r="G47">
        <v>895906.05765937304</v>
      </c>
      <c r="H47">
        <v>0.16749803097926</v>
      </c>
      <c r="I47">
        <v>0.171097504609589</v>
      </c>
    </row>
    <row r="48" spans="1:9">
      <c r="A48" t="s">
        <v>211</v>
      </c>
      <c r="B48">
        <v>2019</v>
      </c>
      <c r="C48" t="s">
        <v>177</v>
      </c>
      <c r="D48" t="s">
        <v>178</v>
      </c>
      <c r="E48" t="s">
        <v>179</v>
      </c>
      <c r="F48">
        <v>2</v>
      </c>
      <c r="G48">
        <v>2460.5296979290401</v>
      </c>
      <c r="H48">
        <v>5.2507219742714605E-4</v>
      </c>
      <c r="I48">
        <v>4.6990472687874902E-4</v>
      </c>
    </row>
    <row r="49" spans="1:9">
      <c r="A49" t="s">
        <v>2105</v>
      </c>
      <c r="B49">
        <v>2019</v>
      </c>
      <c r="C49" t="s">
        <v>177</v>
      </c>
      <c r="D49" t="s">
        <v>178</v>
      </c>
      <c r="E49" t="s">
        <v>1152</v>
      </c>
      <c r="F49">
        <v>71</v>
      </c>
      <c r="G49">
        <v>102571.949279612</v>
      </c>
      <c r="H49">
        <v>1.86400630086637E-2</v>
      </c>
      <c r="I49">
        <v>1.9588889275437199E-2</v>
      </c>
    </row>
    <row r="50" spans="1:9">
      <c r="A50" t="s">
        <v>212</v>
      </c>
      <c r="B50">
        <v>2019</v>
      </c>
      <c r="C50" t="s">
        <v>177</v>
      </c>
      <c r="D50" t="s">
        <v>178</v>
      </c>
      <c r="E50" t="s">
        <v>181</v>
      </c>
      <c r="F50">
        <v>2705</v>
      </c>
      <c r="G50">
        <v>3699077.8531109099</v>
      </c>
      <c r="H50">
        <v>0.71016014702021502</v>
      </c>
      <c r="I50">
        <v>0.70643901178364998</v>
      </c>
    </row>
    <row r="51" spans="1:9">
      <c r="A51" t="s">
        <v>213</v>
      </c>
      <c r="B51">
        <v>2019</v>
      </c>
      <c r="C51" t="s">
        <v>177</v>
      </c>
      <c r="D51" t="s">
        <v>178</v>
      </c>
      <c r="E51" t="s">
        <v>183</v>
      </c>
      <c r="F51">
        <v>7</v>
      </c>
      <c r="G51">
        <v>9572.7747158455495</v>
      </c>
      <c r="H51">
        <v>1.8377526909950099E-3</v>
      </c>
      <c r="I51">
        <v>1.82818036787253E-3</v>
      </c>
    </row>
    <row r="52" spans="1:9">
      <c r="A52" t="s">
        <v>2106</v>
      </c>
      <c r="B52">
        <v>2019</v>
      </c>
      <c r="C52" t="s">
        <v>177</v>
      </c>
      <c r="D52" t="s">
        <v>187</v>
      </c>
      <c r="E52" t="s">
        <v>1146</v>
      </c>
      <c r="F52">
        <v>2668</v>
      </c>
      <c r="G52">
        <v>2572131.0271335598</v>
      </c>
      <c r="H52">
        <v>8.9458154506437806E-2</v>
      </c>
      <c r="I52">
        <v>9.4010296787799E-2</v>
      </c>
    </row>
    <row r="53" spans="1:9">
      <c r="A53" t="s">
        <v>2107</v>
      </c>
      <c r="B53">
        <v>2019</v>
      </c>
      <c r="C53" t="s">
        <v>177</v>
      </c>
      <c r="D53" t="s">
        <v>187</v>
      </c>
      <c r="E53" t="s">
        <v>1149</v>
      </c>
      <c r="F53">
        <v>5030</v>
      </c>
      <c r="G53">
        <v>4591485.72852086</v>
      </c>
      <c r="H53">
        <v>0.16865611587982801</v>
      </c>
      <c r="I53">
        <v>0.16781685360571499</v>
      </c>
    </row>
    <row r="54" spans="1:9">
      <c r="A54" t="s">
        <v>215</v>
      </c>
      <c r="B54">
        <v>2019</v>
      </c>
      <c r="C54" t="s">
        <v>177</v>
      </c>
      <c r="D54" t="s">
        <v>187</v>
      </c>
      <c r="E54" t="s">
        <v>179</v>
      </c>
      <c r="F54">
        <v>15</v>
      </c>
      <c r="G54">
        <v>13366.099281716</v>
      </c>
      <c r="H54">
        <v>5.0295064377682401E-4</v>
      </c>
      <c r="I54">
        <v>4.8852525284049601E-4</v>
      </c>
    </row>
    <row r="55" spans="1:9">
      <c r="A55" t="s">
        <v>2108</v>
      </c>
      <c r="B55">
        <v>2019</v>
      </c>
      <c r="C55" t="s">
        <v>177</v>
      </c>
      <c r="D55" t="s">
        <v>187</v>
      </c>
      <c r="E55" t="s">
        <v>1152</v>
      </c>
      <c r="F55">
        <v>634</v>
      </c>
      <c r="G55">
        <v>596947.09703925601</v>
      </c>
      <c r="H55">
        <v>2.1258047210300401E-2</v>
      </c>
      <c r="I55">
        <v>2.1818162903550001E-2</v>
      </c>
    </row>
    <row r="56" spans="1:9">
      <c r="A56" t="s">
        <v>216</v>
      </c>
      <c r="B56">
        <v>2019</v>
      </c>
      <c r="C56" t="s">
        <v>177</v>
      </c>
      <c r="D56" t="s">
        <v>187</v>
      </c>
      <c r="E56" t="s">
        <v>181</v>
      </c>
      <c r="F56">
        <v>21452</v>
      </c>
      <c r="G56">
        <v>19564705.0163613</v>
      </c>
      <c r="H56">
        <v>0.71928648068669498</v>
      </c>
      <c r="I56">
        <v>0.71508166020748898</v>
      </c>
    </row>
    <row r="57" spans="1:9">
      <c r="A57" t="s">
        <v>217</v>
      </c>
      <c r="B57">
        <v>2019</v>
      </c>
      <c r="C57" t="s">
        <v>177</v>
      </c>
      <c r="D57" t="s">
        <v>187</v>
      </c>
      <c r="E57" t="s">
        <v>183</v>
      </c>
      <c r="F57">
        <v>25</v>
      </c>
      <c r="G57">
        <v>21464.031663346999</v>
      </c>
      <c r="H57">
        <v>8.3825107296137298E-4</v>
      </c>
      <c r="I57">
        <v>7.8450124260686998E-4</v>
      </c>
    </row>
    <row r="58" spans="1:9">
      <c r="A58" t="s">
        <v>2109</v>
      </c>
      <c r="B58">
        <v>2020</v>
      </c>
      <c r="C58" t="s">
        <v>220</v>
      </c>
      <c r="D58" t="s">
        <v>178</v>
      </c>
      <c r="E58" t="s">
        <v>1146</v>
      </c>
      <c r="F58">
        <v>252</v>
      </c>
      <c r="G58">
        <v>456603.91136224801</v>
      </c>
      <c r="H58">
        <v>8.4028009336445497E-2</v>
      </c>
      <c r="I58">
        <v>8.5596627634660402E-2</v>
      </c>
    </row>
    <row r="59" spans="1:9">
      <c r="A59" t="s">
        <v>2110</v>
      </c>
      <c r="B59">
        <v>2020</v>
      </c>
      <c r="C59" t="s">
        <v>220</v>
      </c>
      <c r="D59" t="s">
        <v>178</v>
      </c>
      <c r="E59" t="s">
        <v>1149</v>
      </c>
      <c r="F59">
        <v>510</v>
      </c>
      <c r="G59">
        <v>919826.60326619796</v>
      </c>
      <c r="H59">
        <v>0.17005668556185399</v>
      </c>
      <c r="I59">
        <v>0.172434035909446</v>
      </c>
    </row>
    <row r="60" spans="1:9">
      <c r="A60" t="s">
        <v>219</v>
      </c>
      <c r="B60">
        <v>2020</v>
      </c>
      <c r="C60" t="s">
        <v>220</v>
      </c>
      <c r="D60" t="s">
        <v>178</v>
      </c>
      <c r="E60" t="s">
        <v>179</v>
      </c>
      <c r="F60">
        <v>1</v>
      </c>
      <c r="G60">
        <v>1659.02592599532</v>
      </c>
      <c r="H60">
        <v>3.3344448149383099E-4</v>
      </c>
      <c r="I60">
        <v>3.11007025761124E-4</v>
      </c>
    </row>
    <row r="61" spans="1:9">
      <c r="A61" t="s">
        <v>2111</v>
      </c>
      <c r="B61">
        <v>2020</v>
      </c>
      <c r="C61" t="s">
        <v>220</v>
      </c>
      <c r="D61" t="s">
        <v>178</v>
      </c>
      <c r="E61" t="s">
        <v>1152</v>
      </c>
      <c r="F61">
        <v>40</v>
      </c>
      <c r="G61">
        <v>78449.939208993004</v>
      </c>
      <c r="H61">
        <v>1.33377792597533E-2</v>
      </c>
      <c r="I61">
        <v>1.47065105386417E-2</v>
      </c>
    </row>
    <row r="62" spans="1:9">
      <c r="A62" t="s">
        <v>221</v>
      </c>
      <c r="B62">
        <v>2020</v>
      </c>
      <c r="C62" t="s">
        <v>220</v>
      </c>
      <c r="D62" t="s">
        <v>178</v>
      </c>
      <c r="E62" t="s">
        <v>181</v>
      </c>
      <c r="F62">
        <v>2194</v>
      </c>
      <c r="G62">
        <v>3873749.5817952198</v>
      </c>
      <c r="H62">
        <v>0.73157719239746599</v>
      </c>
      <c r="I62">
        <v>0.72618716627634705</v>
      </c>
    </row>
    <row r="63" spans="1:9">
      <c r="A63" t="s">
        <v>222</v>
      </c>
      <c r="B63">
        <v>2020</v>
      </c>
      <c r="C63" t="s">
        <v>220</v>
      </c>
      <c r="D63" t="s">
        <v>178</v>
      </c>
      <c r="E63" t="s">
        <v>183</v>
      </c>
      <c r="F63">
        <v>2</v>
      </c>
      <c r="G63">
        <v>4078.9384413427001</v>
      </c>
      <c r="H63">
        <v>6.6688896298766295E-4</v>
      </c>
      <c r="I63">
        <v>7.6465261514441804E-4</v>
      </c>
    </row>
    <row r="64" spans="1:9">
      <c r="A64" t="s">
        <v>2112</v>
      </c>
      <c r="B64">
        <v>2020</v>
      </c>
      <c r="C64" t="s">
        <v>220</v>
      </c>
      <c r="D64" t="s">
        <v>187</v>
      </c>
      <c r="E64" t="s">
        <v>1146</v>
      </c>
      <c r="F64">
        <v>2041</v>
      </c>
      <c r="G64">
        <v>2517209.71224115</v>
      </c>
      <c r="H64">
        <v>8.5918753946537599E-2</v>
      </c>
      <c r="I64">
        <v>9.3187382000383498E-2</v>
      </c>
    </row>
    <row r="65" spans="1:9">
      <c r="A65" t="s">
        <v>2113</v>
      </c>
      <c r="B65">
        <v>2020</v>
      </c>
      <c r="C65" t="s">
        <v>220</v>
      </c>
      <c r="D65" t="s">
        <v>187</v>
      </c>
      <c r="E65" t="s">
        <v>1149</v>
      </c>
      <c r="F65">
        <v>3741</v>
      </c>
      <c r="G65">
        <v>4305999.8675105702</v>
      </c>
      <c r="H65">
        <v>0.157482635234687</v>
      </c>
      <c r="I65">
        <v>0.159408591424053</v>
      </c>
    </row>
    <row r="66" spans="1:9">
      <c r="A66" t="s">
        <v>224</v>
      </c>
      <c r="B66">
        <v>2020</v>
      </c>
      <c r="C66" t="s">
        <v>220</v>
      </c>
      <c r="D66" t="s">
        <v>187</v>
      </c>
      <c r="E66" t="s">
        <v>179</v>
      </c>
      <c r="F66">
        <v>4</v>
      </c>
      <c r="G66">
        <v>4725.6025396866899</v>
      </c>
      <c r="H66">
        <v>1.68385603030941E-4</v>
      </c>
      <c r="I66">
        <v>1.7494232876437399E-4</v>
      </c>
    </row>
    <row r="67" spans="1:9">
      <c r="A67" t="s">
        <v>2114</v>
      </c>
      <c r="B67">
        <v>2020</v>
      </c>
      <c r="C67" t="s">
        <v>220</v>
      </c>
      <c r="D67" t="s">
        <v>187</v>
      </c>
      <c r="E67" t="s">
        <v>1152</v>
      </c>
      <c r="F67">
        <v>437</v>
      </c>
      <c r="G67">
        <v>539455.554283028</v>
      </c>
      <c r="H67">
        <v>1.8396127131130299E-2</v>
      </c>
      <c r="I67">
        <v>1.99707042940192E-2</v>
      </c>
    </row>
    <row r="68" spans="1:9">
      <c r="A68" t="s">
        <v>225</v>
      </c>
      <c r="B68">
        <v>2020</v>
      </c>
      <c r="C68" t="s">
        <v>220</v>
      </c>
      <c r="D68" t="s">
        <v>187</v>
      </c>
      <c r="E68" t="s">
        <v>181</v>
      </c>
      <c r="F68">
        <v>17516</v>
      </c>
      <c r="G68">
        <v>19621974.273635499</v>
      </c>
      <c r="H68">
        <v>0.73736055567249004</v>
      </c>
      <c r="I68">
        <v>0.726407658188711</v>
      </c>
    </row>
    <row r="69" spans="1:9">
      <c r="A69" t="s">
        <v>226</v>
      </c>
      <c r="B69">
        <v>2020</v>
      </c>
      <c r="C69" t="s">
        <v>220</v>
      </c>
      <c r="D69" t="s">
        <v>187</v>
      </c>
      <c r="E69" t="s">
        <v>183</v>
      </c>
      <c r="F69">
        <v>16</v>
      </c>
      <c r="G69">
        <v>22979.989790032902</v>
      </c>
      <c r="H69">
        <v>6.7354241212376302E-4</v>
      </c>
      <c r="I69">
        <v>8.5072176406872195E-4</v>
      </c>
    </row>
    <row r="70" spans="1:9">
      <c r="A70" t="s">
        <v>2115</v>
      </c>
      <c r="B70">
        <v>2021</v>
      </c>
      <c r="C70" t="s">
        <v>220</v>
      </c>
      <c r="D70" t="s">
        <v>178</v>
      </c>
      <c r="E70" t="s">
        <v>1146</v>
      </c>
      <c r="F70">
        <v>319</v>
      </c>
      <c r="G70">
        <v>468066.41938900802</v>
      </c>
      <c r="H70">
        <v>8.4057971014492694E-2</v>
      </c>
      <c r="I70">
        <v>8.9037741202685095E-2</v>
      </c>
    </row>
    <row r="71" spans="1:9">
      <c r="A71" t="s">
        <v>2116</v>
      </c>
      <c r="B71">
        <v>2021</v>
      </c>
      <c r="C71" t="s">
        <v>220</v>
      </c>
      <c r="D71" t="s">
        <v>178</v>
      </c>
      <c r="E71" t="s">
        <v>1149</v>
      </c>
      <c r="F71">
        <v>673</v>
      </c>
      <c r="G71">
        <v>935171.05220734398</v>
      </c>
      <c r="H71">
        <v>0.17733860342555999</v>
      </c>
      <c r="I71">
        <v>0.177892526952416</v>
      </c>
    </row>
    <row r="72" spans="1:9">
      <c r="A72" t="s">
        <v>2117</v>
      </c>
      <c r="B72">
        <v>2021</v>
      </c>
      <c r="C72" t="s">
        <v>220</v>
      </c>
      <c r="D72" t="s">
        <v>178</v>
      </c>
      <c r="E72" t="s">
        <v>1152</v>
      </c>
      <c r="F72">
        <v>39</v>
      </c>
      <c r="G72">
        <v>64816.845850969999</v>
      </c>
      <c r="H72">
        <v>1.02766798418972E-2</v>
      </c>
      <c r="I72">
        <v>1.23297577168351E-2</v>
      </c>
    </row>
    <row r="73" spans="1:9">
      <c r="A73" t="s">
        <v>228</v>
      </c>
      <c r="B73">
        <v>2021</v>
      </c>
      <c r="C73" t="s">
        <v>220</v>
      </c>
      <c r="D73" t="s">
        <v>178</v>
      </c>
      <c r="E73" t="s">
        <v>181</v>
      </c>
      <c r="F73">
        <v>2760</v>
      </c>
      <c r="G73">
        <v>3781164.0699361502</v>
      </c>
      <c r="H73">
        <v>0.72727272727272696</v>
      </c>
      <c r="I73">
        <v>0.71927037266064597</v>
      </c>
    </row>
    <row r="74" spans="1:9">
      <c r="A74" t="s">
        <v>229</v>
      </c>
      <c r="B74">
        <v>2021</v>
      </c>
      <c r="C74" t="s">
        <v>220</v>
      </c>
      <c r="D74" t="s">
        <v>178</v>
      </c>
      <c r="E74" t="s">
        <v>183</v>
      </c>
      <c r="F74">
        <v>4</v>
      </c>
      <c r="G74">
        <v>7725.6126165285996</v>
      </c>
      <c r="H74">
        <v>1.05401844532279E-3</v>
      </c>
      <c r="I74">
        <v>1.4696014674169199E-3</v>
      </c>
    </row>
    <row r="75" spans="1:9">
      <c r="A75" t="s">
        <v>2118</v>
      </c>
      <c r="B75">
        <v>2021</v>
      </c>
      <c r="C75" t="s">
        <v>220</v>
      </c>
      <c r="D75" t="s">
        <v>187</v>
      </c>
      <c r="E75" t="s">
        <v>1146</v>
      </c>
      <c r="F75">
        <v>2307</v>
      </c>
      <c r="G75">
        <v>2343018.4770201501</v>
      </c>
      <c r="H75">
        <v>7.8603066439523001E-2</v>
      </c>
      <c r="I75">
        <v>8.7280284959134702E-2</v>
      </c>
    </row>
    <row r="76" spans="1:9">
      <c r="A76" t="s">
        <v>2119</v>
      </c>
      <c r="B76">
        <v>2021</v>
      </c>
      <c r="C76" t="s">
        <v>220</v>
      </c>
      <c r="D76" t="s">
        <v>187</v>
      </c>
      <c r="E76" t="s">
        <v>1149</v>
      </c>
      <c r="F76">
        <v>4554</v>
      </c>
      <c r="G76">
        <v>4240597.6272584395</v>
      </c>
      <c r="H76">
        <v>0.15516183986371401</v>
      </c>
      <c r="I76">
        <v>0.15796741380156201</v>
      </c>
    </row>
    <row r="77" spans="1:9">
      <c r="A77" t="s">
        <v>231</v>
      </c>
      <c r="B77">
        <v>2021</v>
      </c>
      <c r="C77" t="s">
        <v>220</v>
      </c>
      <c r="D77" t="s">
        <v>187</v>
      </c>
      <c r="E77" t="s">
        <v>179</v>
      </c>
      <c r="F77">
        <v>2</v>
      </c>
      <c r="G77">
        <v>2817.1545595694101</v>
      </c>
      <c r="H77">
        <v>6.8143100511073193E-5</v>
      </c>
      <c r="I77">
        <v>1.0494243009378901E-4</v>
      </c>
    </row>
    <row r="78" spans="1:9">
      <c r="A78" t="s">
        <v>2120</v>
      </c>
      <c r="B78">
        <v>2021</v>
      </c>
      <c r="C78" t="s">
        <v>220</v>
      </c>
      <c r="D78" t="s">
        <v>187</v>
      </c>
      <c r="E78" t="s">
        <v>1152</v>
      </c>
      <c r="F78">
        <v>488</v>
      </c>
      <c r="G78">
        <v>529925.36301504297</v>
      </c>
      <c r="H78">
        <v>1.6626916524701899E-2</v>
      </c>
      <c r="I78">
        <v>1.9740363614139798E-2</v>
      </c>
    </row>
    <row r="79" spans="1:9">
      <c r="A79" t="s">
        <v>232</v>
      </c>
      <c r="B79">
        <v>2021</v>
      </c>
      <c r="C79" t="s">
        <v>220</v>
      </c>
      <c r="D79" t="s">
        <v>187</v>
      </c>
      <c r="E79" t="s">
        <v>181</v>
      </c>
      <c r="F79">
        <v>21976</v>
      </c>
      <c r="G79">
        <v>19705864.841645099</v>
      </c>
      <c r="H79">
        <v>0.74875638841567305</v>
      </c>
      <c r="I79">
        <v>0.73406740732680298</v>
      </c>
    </row>
    <row r="80" spans="1:9">
      <c r="A80" t="s">
        <v>233</v>
      </c>
      <c r="B80">
        <v>2021</v>
      </c>
      <c r="C80" t="s">
        <v>220</v>
      </c>
      <c r="D80" t="s">
        <v>187</v>
      </c>
      <c r="E80" t="s">
        <v>183</v>
      </c>
      <c r="F80">
        <v>23</v>
      </c>
      <c r="G80">
        <v>22538.536501732699</v>
      </c>
      <c r="H80">
        <v>7.8364565587734204E-4</v>
      </c>
      <c r="I80">
        <v>8.3958786826766104E-4</v>
      </c>
    </row>
    <row r="81" spans="1:9">
      <c r="A81" t="s">
        <v>2121</v>
      </c>
      <c r="B81">
        <v>2022</v>
      </c>
      <c r="C81" t="s">
        <v>220</v>
      </c>
      <c r="D81" t="s">
        <v>178</v>
      </c>
      <c r="E81" t="s">
        <v>1146</v>
      </c>
      <c r="F81">
        <v>236</v>
      </c>
      <c r="G81">
        <v>456983.99056156998</v>
      </c>
      <c r="H81">
        <v>8.7928464977645296E-2</v>
      </c>
      <c r="I81">
        <v>8.8121974063381001E-2</v>
      </c>
    </row>
    <row r="82" spans="1:9">
      <c r="A82" t="s">
        <v>2122</v>
      </c>
      <c r="B82">
        <v>2022</v>
      </c>
      <c r="C82" t="s">
        <v>220</v>
      </c>
      <c r="D82" t="s">
        <v>178</v>
      </c>
      <c r="E82" t="s">
        <v>1149</v>
      </c>
      <c r="F82">
        <v>438</v>
      </c>
      <c r="G82">
        <v>830594.94770544197</v>
      </c>
      <c r="H82">
        <v>0.16318926974664699</v>
      </c>
      <c r="I82">
        <v>0.16016680660722801</v>
      </c>
    </row>
    <row r="83" spans="1:9">
      <c r="A83" t="s">
        <v>2123</v>
      </c>
      <c r="B83">
        <v>2022</v>
      </c>
      <c r="C83" t="s">
        <v>220</v>
      </c>
      <c r="D83" t="s">
        <v>178</v>
      </c>
      <c r="E83" t="s">
        <v>1152</v>
      </c>
      <c r="F83">
        <v>39</v>
      </c>
      <c r="G83">
        <v>83700.695427334402</v>
      </c>
      <c r="H83">
        <v>1.45305514157973E-2</v>
      </c>
      <c r="I83">
        <v>1.61403258404536E-2</v>
      </c>
    </row>
    <row r="84" spans="1:9">
      <c r="A84" t="s">
        <v>235</v>
      </c>
      <c r="B84">
        <v>2022</v>
      </c>
      <c r="C84" t="s">
        <v>220</v>
      </c>
      <c r="D84" t="s">
        <v>178</v>
      </c>
      <c r="E84" t="s">
        <v>181</v>
      </c>
      <c r="F84">
        <v>1965</v>
      </c>
      <c r="G84">
        <v>3803188.4815582102</v>
      </c>
      <c r="H84">
        <v>0.73211624441132594</v>
      </c>
      <c r="I84">
        <v>0.73338340872330399</v>
      </c>
    </row>
    <row r="85" spans="1:9">
      <c r="A85" t="s">
        <v>236</v>
      </c>
      <c r="B85">
        <v>2022</v>
      </c>
      <c r="C85" t="s">
        <v>220</v>
      </c>
      <c r="D85" t="s">
        <v>178</v>
      </c>
      <c r="E85" t="s">
        <v>183</v>
      </c>
      <c r="F85">
        <v>6</v>
      </c>
      <c r="G85">
        <v>11343.8847474411</v>
      </c>
      <c r="H85">
        <v>2.2354694485842001E-3</v>
      </c>
      <c r="I85">
        <v>2.1874847656338302E-3</v>
      </c>
    </row>
    <row r="86" spans="1:9">
      <c r="A86" t="s">
        <v>2124</v>
      </c>
      <c r="B86">
        <v>2022</v>
      </c>
      <c r="C86" t="s">
        <v>220</v>
      </c>
      <c r="D86" t="s">
        <v>187</v>
      </c>
      <c r="E86" t="s">
        <v>1146</v>
      </c>
      <c r="F86">
        <v>1865</v>
      </c>
      <c r="G86">
        <v>2357454.2657335699</v>
      </c>
      <c r="H86">
        <v>7.8079209578832798E-2</v>
      </c>
      <c r="I86">
        <v>8.6210337473980894E-2</v>
      </c>
    </row>
    <row r="87" spans="1:9">
      <c r="A87" t="s">
        <v>2125</v>
      </c>
      <c r="B87">
        <v>2022</v>
      </c>
      <c r="C87" t="s">
        <v>220</v>
      </c>
      <c r="D87" t="s">
        <v>187</v>
      </c>
      <c r="E87" t="s">
        <v>1149</v>
      </c>
      <c r="F87">
        <v>3701</v>
      </c>
      <c r="G87">
        <v>4385546.0046957703</v>
      </c>
      <c r="H87">
        <v>0.154944318847861</v>
      </c>
      <c r="I87">
        <v>0.160376133937361</v>
      </c>
    </row>
    <row r="88" spans="1:9">
      <c r="A88" t="s">
        <v>238</v>
      </c>
      <c r="B88">
        <v>2022</v>
      </c>
      <c r="C88" t="s">
        <v>220</v>
      </c>
      <c r="D88" t="s">
        <v>187</v>
      </c>
      <c r="E88" t="s">
        <v>179</v>
      </c>
      <c r="F88">
        <v>2</v>
      </c>
      <c r="G88">
        <v>2826.6381537828902</v>
      </c>
      <c r="H88">
        <v>8.3731055848614296E-5</v>
      </c>
      <c r="I88">
        <v>1.0336804098238801E-4</v>
      </c>
    </row>
    <row r="89" spans="1:9">
      <c r="A89" t="s">
        <v>2126</v>
      </c>
      <c r="B89">
        <v>2022</v>
      </c>
      <c r="C89" t="s">
        <v>220</v>
      </c>
      <c r="D89" t="s">
        <v>187</v>
      </c>
      <c r="E89" t="s">
        <v>1152</v>
      </c>
      <c r="F89">
        <v>449</v>
      </c>
      <c r="G89">
        <v>598091.83332475403</v>
      </c>
      <c r="H89">
        <v>1.8797622038013901E-2</v>
      </c>
      <c r="I89">
        <v>2.1871770553866701E-2</v>
      </c>
    </row>
    <row r="90" spans="1:9">
      <c r="A90" t="s">
        <v>239</v>
      </c>
      <c r="B90">
        <v>2022</v>
      </c>
      <c r="C90" t="s">
        <v>220</v>
      </c>
      <c r="D90" t="s">
        <v>187</v>
      </c>
      <c r="E90" t="s">
        <v>181</v>
      </c>
      <c r="F90">
        <v>17835</v>
      </c>
      <c r="G90">
        <v>19957170.093679599</v>
      </c>
      <c r="H90">
        <v>0.74667169053001803</v>
      </c>
      <c r="I90">
        <v>0.72981876841049997</v>
      </c>
    </row>
    <row r="91" spans="1:9">
      <c r="A91" t="s">
        <v>240</v>
      </c>
      <c r="B91">
        <v>2022</v>
      </c>
      <c r="C91" t="s">
        <v>220</v>
      </c>
      <c r="D91" t="s">
        <v>187</v>
      </c>
      <c r="E91" t="s">
        <v>183</v>
      </c>
      <c r="F91">
        <v>34</v>
      </c>
      <c r="G91">
        <v>44289.1644125374</v>
      </c>
      <c r="H91">
        <v>1.4234279494264399E-3</v>
      </c>
      <c r="I91">
        <v>1.6196215833087901E-3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1"/>
  </sheetPr>
  <dimension ref="A1:K443"/>
  <sheetViews>
    <sheetView workbookViewId="0">
      <selection activeCell="G22" sqref="A1:K443"/>
    </sheetView>
  </sheetViews>
  <sheetFormatPr defaultColWidth="11.42578125" defaultRowHeight="15"/>
  <sheetData>
    <row r="1" spans="1:11">
      <c r="A1" t="s">
        <v>167</v>
      </c>
      <c r="B1" t="s">
        <v>168</v>
      </c>
      <c r="C1" t="s">
        <v>169</v>
      </c>
      <c r="D1" t="s">
        <v>1053</v>
      </c>
      <c r="E1" t="s">
        <v>170</v>
      </c>
      <c r="F1" t="s">
        <v>171</v>
      </c>
      <c r="G1" t="s">
        <v>172</v>
      </c>
      <c r="H1" t="s">
        <v>173</v>
      </c>
      <c r="I1" t="s">
        <v>174</v>
      </c>
      <c r="J1" t="s">
        <v>175</v>
      </c>
      <c r="K1" t="s">
        <v>243</v>
      </c>
    </row>
    <row r="2" spans="1:11">
      <c r="A2" t="s">
        <v>244</v>
      </c>
      <c r="B2">
        <v>2015</v>
      </c>
      <c r="C2" t="s">
        <v>177</v>
      </c>
      <c r="D2">
        <v>-8</v>
      </c>
      <c r="E2" t="s">
        <v>178</v>
      </c>
      <c r="F2" t="s">
        <v>181</v>
      </c>
      <c r="G2">
        <v>4</v>
      </c>
      <c r="H2">
        <v>4383.1752597976201</v>
      </c>
      <c r="I2">
        <v>1</v>
      </c>
      <c r="J2">
        <v>1</v>
      </c>
      <c r="K2">
        <v>1.3061212603269301E-3</v>
      </c>
    </row>
    <row r="3" spans="1:11">
      <c r="A3" t="s">
        <v>246</v>
      </c>
      <c r="B3">
        <v>2015</v>
      </c>
      <c r="C3" t="s">
        <v>177</v>
      </c>
      <c r="D3">
        <v>-8</v>
      </c>
      <c r="E3" t="s">
        <v>187</v>
      </c>
      <c r="F3" t="s">
        <v>181</v>
      </c>
      <c r="G3">
        <v>20</v>
      </c>
      <c r="H3">
        <v>17217.6097052966</v>
      </c>
      <c r="I3">
        <v>0.71428571428571397</v>
      </c>
      <c r="J3">
        <v>0.75478160071658096</v>
      </c>
      <c r="K3">
        <v>9.5241083938610099E-4</v>
      </c>
    </row>
    <row r="4" spans="1:11">
      <c r="A4" t="s">
        <v>1054</v>
      </c>
      <c r="B4">
        <v>2015</v>
      </c>
      <c r="C4" t="s">
        <v>177</v>
      </c>
      <c r="D4">
        <v>-8</v>
      </c>
      <c r="E4" t="s">
        <v>187</v>
      </c>
      <c r="F4" t="s">
        <v>183</v>
      </c>
      <c r="G4">
        <v>1</v>
      </c>
      <c r="H4">
        <v>670.67547752569101</v>
      </c>
      <c r="I4">
        <v>3.5714285714285698E-2</v>
      </c>
      <c r="J4">
        <v>2.9400916802782E-2</v>
      </c>
      <c r="K4">
        <v>3.03590859630033E-2</v>
      </c>
    </row>
    <row r="5" spans="1:11">
      <c r="A5" t="s">
        <v>247</v>
      </c>
      <c r="B5">
        <v>2015</v>
      </c>
      <c r="C5" t="s">
        <v>177</v>
      </c>
      <c r="D5">
        <v>-8</v>
      </c>
      <c r="E5" t="s">
        <v>187</v>
      </c>
      <c r="F5" t="s">
        <v>185</v>
      </c>
      <c r="G5">
        <v>7</v>
      </c>
      <c r="H5">
        <v>4923.0945447047097</v>
      </c>
      <c r="I5">
        <v>0.25</v>
      </c>
      <c r="J5">
        <v>0.21581748248063601</v>
      </c>
      <c r="K5">
        <v>6.2729905640193499E-4</v>
      </c>
    </row>
    <row r="6" spans="1:11">
      <c r="A6" t="s">
        <v>248</v>
      </c>
      <c r="B6">
        <v>2015</v>
      </c>
      <c r="C6" t="s">
        <v>177</v>
      </c>
      <c r="D6">
        <v>1</v>
      </c>
      <c r="E6" t="s">
        <v>178</v>
      </c>
      <c r="F6" t="s">
        <v>181</v>
      </c>
      <c r="G6">
        <v>438</v>
      </c>
      <c r="H6">
        <v>414148.98101325298</v>
      </c>
      <c r="I6">
        <v>0.65864661654135304</v>
      </c>
      <c r="J6">
        <v>0.64758142617824699</v>
      </c>
      <c r="K6">
        <v>0.123410257857022</v>
      </c>
    </row>
    <row r="7" spans="1:11">
      <c r="A7" t="s">
        <v>1055</v>
      </c>
      <c r="B7">
        <v>2015</v>
      </c>
      <c r="C7" t="s">
        <v>177</v>
      </c>
      <c r="D7">
        <v>1</v>
      </c>
      <c r="E7" t="s">
        <v>178</v>
      </c>
      <c r="F7" t="s">
        <v>183</v>
      </c>
      <c r="G7">
        <v>1</v>
      </c>
      <c r="H7">
        <v>811.15617962809904</v>
      </c>
      <c r="I7">
        <v>1.50375939849624E-3</v>
      </c>
      <c r="J7">
        <v>1.2683592130824401E-3</v>
      </c>
      <c r="K7">
        <v>0.14285714285714299</v>
      </c>
    </row>
    <row r="8" spans="1:11">
      <c r="A8" t="s">
        <v>249</v>
      </c>
      <c r="B8">
        <v>2015</v>
      </c>
      <c r="C8" t="s">
        <v>177</v>
      </c>
      <c r="D8">
        <v>1</v>
      </c>
      <c r="E8" t="s">
        <v>178</v>
      </c>
      <c r="F8" t="s">
        <v>185</v>
      </c>
      <c r="G8">
        <v>226</v>
      </c>
      <c r="H8">
        <v>224571.76454399599</v>
      </c>
      <c r="I8">
        <v>0.33984962406015001</v>
      </c>
      <c r="J8">
        <v>0.35115021460867102</v>
      </c>
      <c r="K8">
        <v>0.14822438904033999</v>
      </c>
    </row>
    <row r="9" spans="1:11">
      <c r="A9" t="s">
        <v>250</v>
      </c>
      <c r="B9">
        <v>2015</v>
      </c>
      <c r="C9" t="s">
        <v>177</v>
      </c>
      <c r="D9">
        <v>1</v>
      </c>
      <c r="E9" t="s">
        <v>187</v>
      </c>
      <c r="F9" t="s">
        <v>181</v>
      </c>
      <c r="G9">
        <v>2357</v>
      </c>
      <c r="H9">
        <v>1775705.8751574601</v>
      </c>
      <c r="I9">
        <v>0.69262415515721398</v>
      </c>
      <c r="J9">
        <v>0.685928361537958</v>
      </c>
      <c r="K9">
        <v>9.82251051109191E-2</v>
      </c>
    </row>
    <row r="10" spans="1:11">
      <c r="A10" t="s">
        <v>1056</v>
      </c>
      <c r="B10">
        <v>2015</v>
      </c>
      <c r="C10" t="s">
        <v>177</v>
      </c>
      <c r="D10">
        <v>1</v>
      </c>
      <c r="E10" t="s">
        <v>187</v>
      </c>
      <c r="F10" t="s">
        <v>183</v>
      </c>
      <c r="G10">
        <v>6</v>
      </c>
      <c r="H10">
        <v>3979.5815521282502</v>
      </c>
      <c r="I10">
        <v>1.7631501616221E-3</v>
      </c>
      <c r="J10">
        <v>1.53725225097651E-3</v>
      </c>
      <c r="K10">
        <v>0.18014145810663801</v>
      </c>
    </row>
    <row r="11" spans="1:11">
      <c r="A11" t="s">
        <v>251</v>
      </c>
      <c r="B11">
        <v>2015</v>
      </c>
      <c r="C11" t="s">
        <v>177</v>
      </c>
      <c r="D11">
        <v>1</v>
      </c>
      <c r="E11" t="s">
        <v>187</v>
      </c>
      <c r="F11" t="s">
        <v>185</v>
      </c>
      <c r="G11">
        <v>1040</v>
      </c>
      <c r="H11">
        <v>809077.41522655694</v>
      </c>
      <c r="I11">
        <v>0.30561269468116398</v>
      </c>
      <c r="J11">
        <v>0.312534386211066</v>
      </c>
      <c r="K11">
        <v>0.103092373002188</v>
      </c>
    </row>
    <row r="12" spans="1:11">
      <c r="A12" t="s">
        <v>1057</v>
      </c>
      <c r="B12">
        <v>2015</v>
      </c>
      <c r="C12" t="s">
        <v>177</v>
      </c>
      <c r="D12">
        <v>2</v>
      </c>
      <c r="E12" t="s">
        <v>178</v>
      </c>
      <c r="F12" t="s">
        <v>179</v>
      </c>
      <c r="G12">
        <v>1</v>
      </c>
      <c r="H12">
        <v>846.58318144920599</v>
      </c>
      <c r="I12">
        <v>8.0971659919028304E-4</v>
      </c>
      <c r="J12">
        <v>6.9290230077559097E-4</v>
      </c>
      <c r="K12">
        <v>1</v>
      </c>
    </row>
    <row r="13" spans="1:11">
      <c r="A13" t="s">
        <v>252</v>
      </c>
      <c r="B13">
        <v>2015</v>
      </c>
      <c r="C13" t="s">
        <v>177</v>
      </c>
      <c r="D13">
        <v>2</v>
      </c>
      <c r="E13" t="s">
        <v>178</v>
      </c>
      <c r="F13" t="s">
        <v>181</v>
      </c>
      <c r="G13">
        <v>903</v>
      </c>
      <c r="H13">
        <v>905661.98265853501</v>
      </c>
      <c r="I13">
        <v>0.73117408906882597</v>
      </c>
      <c r="J13">
        <v>0.74125648283592005</v>
      </c>
      <c r="K13">
        <v>0.26987384717871599</v>
      </c>
    </row>
    <row r="14" spans="1:11">
      <c r="A14" t="s">
        <v>1058</v>
      </c>
      <c r="B14">
        <v>2015</v>
      </c>
      <c r="C14" t="s">
        <v>177</v>
      </c>
      <c r="D14">
        <v>2</v>
      </c>
      <c r="E14" t="s">
        <v>178</v>
      </c>
      <c r="F14" t="s">
        <v>183</v>
      </c>
      <c r="G14">
        <v>1</v>
      </c>
      <c r="H14">
        <v>941.86960014045906</v>
      </c>
      <c r="I14">
        <v>8.0971659919028304E-4</v>
      </c>
      <c r="J14">
        <v>7.7089130432609005E-4</v>
      </c>
      <c r="K14">
        <v>0.165877796901893</v>
      </c>
    </row>
    <row r="15" spans="1:11">
      <c r="A15" t="s">
        <v>253</v>
      </c>
      <c r="B15">
        <v>2015</v>
      </c>
      <c r="C15" t="s">
        <v>177</v>
      </c>
      <c r="D15">
        <v>2</v>
      </c>
      <c r="E15" t="s">
        <v>178</v>
      </c>
      <c r="F15" t="s">
        <v>185</v>
      </c>
      <c r="G15">
        <v>330</v>
      </c>
      <c r="H15">
        <v>314342.56553792802</v>
      </c>
      <c r="I15">
        <v>0.26720647773279399</v>
      </c>
      <c r="J15">
        <v>0.25727972355897799</v>
      </c>
      <c r="K15">
        <v>0.207475925661636</v>
      </c>
    </row>
    <row r="16" spans="1:11">
      <c r="A16" t="s">
        <v>254</v>
      </c>
      <c r="B16">
        <v>2015</v>
      </c>
      <c r="C16" t="s">
        <v>177</v>
      </c>
      <c r="D16">
        <v>2</v>
      </c>
      <c r="E16" t="s">
        <v>187</v>
      </c>
      <c r="F16" t="s">
        <v>181</v>
      </c>
      <c r="G16">
        <v>4639</v>
      </c>
      <c r="H16">
        <v>3586747.21333243</v>
      </c>
      <c r="I16">
        <v>0.707596095179988</v>
      </c>
      <c r="J16">
        <v>0.70958713035240595</v>
      </c>
      <c r="K16">
        <v>0.19840482985654101</v>
      </c>
    </row>
    <row r="17" spans="1:11">
      <c r="A17" t="s">
        <v>1059</v>
      </c>
      <c r="B17">
        <v>2015</v>
      </c>
      <c r="C17" t="s">
        <v>177</v>
      </c>
      <c r="D17">
        <v>2</v>
      </c>
      <c r="E17" t="s">
        <v>187</v>
      </c>
      <c r="F17" t="s">
        <v>183</v>
      </c>
      <c r="G17">
        <v>1</v>
      </c>
      <c r="H17">
        <v>1012.02285318393</v>
      </c>
      <c r="I17">
        <v>1.52532031726663E-4</v>
      </c>
      <c r="J17">
        <v>2.00214386331017E-4</v>
      </c>
      <c r="K17">
        <v>4.5810663764961901E-2</v>
      </c>
    </row>
    <row r="18" spans="1:11">
      <c r="A18" t="s">
        <v>255</v>
      </c>
      <c r="B18">
        <v>2015</v>
      </c>
      <c r="C18" t="s">
        <v>177</v>
      </c>
      <c r="D18">
        <v>2</v>
      </c>
      <c r="E18" t="s">
        <v>187</v>
      </c>
      <c r="F18" t="s">
        <v>185</v>
      </c>
      <c r="G18">
        <v>1916</v>
      </c>
      <c r="H18">
        <v>1466936.74110914</v>
      </c>
      <c r="I18">
        <v>0.292251372788286</v>
      </c>
      <c r="J18">
        <v>0.290212655261263</v>
      </c>
      <c r="K18">
        <v>0.18691658775655001</v>
      </c>
    </row>
    <row r="19" spans="1:11">
      <c r="A19" t="s">
        <v>256</v>
      </c>
      <c r="B19">
        <v>2015</v>
      </c>
      <c r="C19" t="s">
        <v>177</v>
      </c>
      <c r="D19">
        <v>3</v>
      </c>
      <c r="E19" t="s">
        <v>178</v>
      </c>
      <c r="F19" t="s">
        <v>181</v>
      </c>
      <c r="G19">
        <v>599</v>
      </c>
      <c r="H19">
        <v>617791.938826242</v>
      </c>
      <c r="I19">
        <v>0.66927374301676001</v>
      </c>
      <c r="J19">
        <v>0.66860795642344395</v>
      </c>
      <c r="K19">
        <v>0.18409284090474701</v>
      </c>
    </row>
    <row r="20" spans="1:11">
      <c r="A20" t="s">
        <v>1060</v>
      </c>
      <c r="B20">
        <v>2015</v>
      </c>
      <c r="C20" t="s">
        <v>177</v>
      </c>
      <c r="D20">
        <v>3</v>
      </c>
      <c r="E20" t="s">
        <v>178</v>
      </c>
      <c r="F20" t="s">
        <v>183</v>
      </c>
      <c r="G20">
        <v>1</v>
      </c>
      <c r="H20">
        <v>943.091220892911</v>
      </c>
      <c r="I20">
        <v>1.1173184357541901E-3</v>
      </c>
      <c r="J20">
        <v>1.0206644896016499E-3</v>
      </c>
      <c r="K20">
        <v>0.16609294320137699</v>
      </c>
    </row>
    <row r="21" spans="1:11">
      <c r="A21" t="s">
        <v>257</v>
      </c>
      <c r="B21">
        <v>2015</v>
      </c>
      <c r="C21" t="s">
        <v>177</v>
      </c>
      <c r="D21">
        <v>3</v>
      </c>
      <c r="E21" t="s">
        <v>178</v>
      </c>
      <c r="F21" t="s">
        <v>185</v>
      </c>
      <c r="G21">
        <v>295</v>
      </c>
      <c r="H21">
        <v>305262.25848495198</v>
      </c>
      <c r="I21">
        <v>0.32960893854748602</v>
      </c>
      <c r="J21">
        <v>0.33037137908695502</v>
      </c>
      <c r="K21">
        <v>0.20148263898127799</v>
      </c>
    </row>
    <row r="22" spans="1:11">
      <c r="A22" t="s">
        <v>258</v>
      </c>
      <c r="B22">
        <v>2015</v>
      </c>
      <c r="C22" t="s">
        <v>177</v>
      </c>
      <c r="D22">
        <v>3</v>
      </c>
      <c r="E22" t="s">
        <v>187</v>
      </c>
      <c r="F22" t="s">
        <v>181</v>
      </c>
      <c r="G22">
        <v>3002</v>
      </c>
      <c r="H22">
        <v>2338949.4777589901</v>
      </c>
      <c r="I22">
        <v>0.71289479933507505</v>
      </c>
      <c r="J22">
        <v>0.70769441695732704</v>
      </c>
      <c r="K22">
        <v>0.12938153864115301</v>
      </c>
    </row>
    <row r="23" spans="1:11">
      <c r="A23" t="s">
        <v>259</v>
      </c>
      <c r="B23">
        <v>2015</v>
      </c>
      <c r="C23" t="s">
        <v>177</v>
      </c>
      <c r="D23">
        <v>3</v>
      </c>
      <c r="E23" t="s">
        <v>187</v>
      </c>
      <c r="F23" t="s">
        <v>183</v>
      </c>
      <c r="G23">
        <v>5</v>
      </c>
      <c r="H23">
        <v>4330.5443468191097</v>
      </c>
      <c r="I23">
        <v>1.18736642127761E-3</v>
      </c>
      <c r="J23">
        <v>1.3102899766635301E-3</v>
      </c>
      <c r="K23">
        <v>0.19602829162132801</v>
      </c>
    </row>
    <row r="24" spans="1:11">
      <c r="A24" t="s">
        <v>260</v>
      </c>
      <c r="B24">
        <v>2015</v>
      </c>
      <c r="C24" t="s">
        <v>177</v>
      </c>
      <c r="D24">
        <v>3</v>
      </c>
      <c r="E24" t="s">
        <v>187</v>
      </c>
      <c r="F24" t="s">
        <v>185</v>
      </c>
      <c r="G24">
        <v>1204</v>
      </c>
      <c r="H24">
        <v>961747.43284446199</v>
      </c>
      <c r="I24">
        <v>0.28591783424364797</v>
      </c>
      <c r="J24">
        <v>0.29099529306600902</v>
      </c>
      <c r="K24">
        <v>0.122545535463914</v>
      </c>
    </row>
    <row r="25" spans="1:11">
      <c r="A25" t="s">
        <v>261</v>
      </c>
      <c r="B25">
        <v>2015</v>
      </c>
      <c r="C25" t="s">
        <v>177</v>
      </c>
      <c r="D25">
        <v>4</v>
      </c>
      <c r="E25" t="s">
        <v>178</v>
      </c>
      <c r="F25" t="s">
        <v>181</v>
      </c>
      <c r="G25">
        <v>432</v>
      </c>
      <c r="H25">
        <v>420649.22503705003</v>
      </c>
      <c r="I25">
        <v>0.84872298624754405</v>
      </c>
      <c r="J25">
        <v>0.85253877235723996</v>
      </c>
      <c r="K25">
        <v>0.125347234229987</v>
      </c>
    </row>
    <row r="26" spans="1:11">
      <c r="A26" t="s">
        <v>1061</v>
      </c>
      <c r="B26">
        <v>2015</v>
      </c>
      <c r="C26" t="s">
        <v>177</v>
      </c>
      <c r="D26">
        <v>4</v>
      </c>
      <c r="E26" t="s">
        <v>178</v>
      </c>
      <c r="F26" t="s">
        <v>183</v>
      </c>
      <c r="G26">
        <v>1</v>
      </c>
      <c r="H26">
        <v>965.08039443704604</v>
      </c>
      <c r="I26">
        <v>1.9646365422396899E-3</v>
      </c>
      <c r="J26">
        <v>1.9559490561926801E-3</v>
      </c>
      <c r="K26">
        <v>0.169965576592083</v>
      </c>
    </row>
    <row r="27" spans="1:11">
      <c r="A27" t="s">
        <v>262</v>
      </c>
      <c r="B27">
        <v>2015</v>
      </c>
      <c r="C27" t="s">
        <v>177</v>
      </c>
      <c r="D27">
        <v>4</v>
      </c>
      <c r="E27" t="s">
        <v>178</v>
      </c>
      <c r="F27" t="s">
        <v>185</v>
      </c>
      <c r="G27">
        <v>76</v>
      </c>
      <c r="H27">
        <v>71793.430000849097</v>
      </c>
      <c r="I27">
        <v>0.14931237721021601</v>
      </c>
      <c r="J27">
        <v>0.14550527858656701</v>
      </c>
      <c r="K27">
        <v>4.73859094467841E-2</v>
      </c>
    </row>
    <row r="28" spans="1:11">
      <c r="A28" t="s">
        <v>1062</v>
      </c>
      <c r="B28">
        <v>2015</v>
      </c>
      <c r="C28" t="s">
        <v>177</v>
      </c>
      <c r="D28">
        <v>4</v>
      </c>
      <c r="E28" t="s">
        <v>187</v>
      </c>
      <c r="F28" t="s">
        <v>179</v>
      </c>
      <c r="G28">
        <v>1</v>
      </c>
      <c r="H28">
        <v>677.887041800161</v>
      </c>
      <c r="I28">
        <v>2.6588673225206102E-4</v>
      </c>
      <c r="J28">
        <v>2.35646949061402E-4</v>
      </c>
      <c r="K28">
        <v>0.37276933245208199</v>
      </c>
    </row>
    <row r="29" spans="1:11">
      <c r="A29" t="s">
        <v>263</v>
      </c>
      <c r="B29">
        <v>2015</v>
      </c>
      <c r="C29" t="s">
        <v>177</v>
      </c>
      <c r="D29">
        <v>4</v>
      </c>
      <c r="E29" t="s">
        <v>187</v>
      </c>
      <c r="F29" t="s">
        <v>181</v>
      </c>
      <c r="G29">
        <v>3298</v>
      </c>
      <c r="H29">
        <v>2509355.1357825701</v>
      </c>
      <c r="I29">
        <v>0.87689444296729602</v>
      </c>
      <c r="J29">
        <v>0.87230149773691201</v>
      </c>
      <c r="K29">
        <v>0.13880771327121499</v>
      </c>
    </row>
    <row r="30" spans="1:11">
      <c r="A30" t="s">
        <v>1063</v>
      </c>
      <c r="B30">
        <v>2015</v>
      </c>
      <c r="C30" t="s">
        <v>177</v>
      </c>
      <c r="D30">
        <v>4</v>
      </c>
      <c r="E30" t="s">
        <v>187</v>
      </c>
      <c r="F30" t="s">
        <v>183</v>
      </c>
      <c r="G30">
        <v>4</v>
      </c>
      <c r="H30">
        <v>3127.41504036173</v>
      </c>
      <c r="I30">
        <v>1.06354692900824E-3</v>
      </c>
      <c r="J30">
        <v>1.0871513501024301E-3</v>
      </c>
      <c r="K30">
        <v>0.14156692056583201</v>
      </c>
    </row>
    <row r="31" spans="1:11">
      <c r="A31" t="s">
        <v>264</v>
      </c>
      <c r="B31">
        <v>2015</v>
      </c>
      <c r="C31" t="s">
        <v>177</v>
      </c>
      <c r="D31">
        <v>4</v>
      </c>
      <c r="E31" t="s">
        <v>187</v>
      </c>
      <c r="F31" t="s">
        <v>185</v>
      </c>
      <c r="G31">
        <v>458</v>
      </c>
      <c r="H31">
        <v>363545.77242243401</v>
      </c>
      <c r="I31">
        <v>0.121776123371444</v>
      </c>
      <c r="J31">
        <v>0.126375703963924</v>
      </c>
      <c r="K31">
        <v>4.6322880442098799E-2</v>
      </c>
    </row>
    <row r="32" spans="1:11">
      <c r="A32" t="s">
        <v>265</v>
      </c>
      <c r="B32">
        <v>2015</v>
      </c>
      <c r="C32" t="s">
        <v>177</v>
      </c>
      <c r="D32">
        <v>5</v>
      </c>
      <c r="E32" t="s">
        <v>178</v>
      </c>
      <c r="F32" t="s">
        <v>181</v>
      </c>
      <c r="G32">
        <v>266</v>
      </c>
      <c r="H32">
        <v>275082.11779562698</v>
      </c>
      <c r="I32">
        <v>0.73480662983425404</v>
      </c>
      <c r="J32">
        <v>0.73045706685697598</v>
      </c>
      <c r="K32">
        <v>8.19703938567162E-2</v>
      </c>
    </row>
    <row r="33" spans="1:11">
      <c r="A33" t="s">
        <v>1064</v>
      </c>
      <c r="B33">
        <v>2015</v>
      </c>
      <c r="C33" t="s">
        <v>177</v>
      </c>
      <c r="D33">
        <v>5</v>
      </c>
      <c r="E33" t="s">
        <v>178</v>
      </c>
      <c r="F33" t="s">
        <v>183</v>
      </c>
      <c r="G33">
        <v>2</v>
      </c>
      <c r="H33">
        <v>2016.89586229818</v>
      </c>
      <c r="I33">
        <v>5.5248618784530402E-3</v>
      </c>
      <c r="J33">
        <v>5.3556946832322297E-3</v>
      </c>
      <c r="K33">
        <v>0.35520654044750399</v>
      </c>
    </row>
    <row r="34" spans="1:11">
      <c r="A34" t="s">
        <v>266</v>
      </c>
      <c r="B34">
        <v>2015</v>
      </c>
      <c r="C34" t="s">
        <v>177</v>
      </c>
      <c r="D34">
        <v>5</v>
      </c>
      <c r="E34" t="s">
        <v>178</v>
      </c>
      <c r="F34" t="s">
        <v>185</v>
      </c>
      <c r="G34">
        <v>94</v>
      </c>
      <c r="H34">
        <v>99490.015700439806</v>
      </c>
      <c r="I34">
        <v>0.25966850828729299</v>
      </c>
      <c r="J34">
        <v>0.26418723845979197</v>
      </c>
      <c r="K34">
        <v>6.5666522337551103E-2</v>
      </c>
    </row>
    <row r="35" spans="1:11">
      <c r="A35" t="s">
        <v>267</v>
      </c>
      <c r="B35">
        <v>2015</v>
      </c>
      <c r="C35" t="s">
        <v>177</v>
      </c>
      <c r="D35">
        <v>5</v>
      </c>
      <c r="E35" t="s">
        <v>187</v>
      </c>
      <c r="F35" t="s">
        <v>181</v>
      </c>
      <c r="G35">
        <v>2700</v>
      </c>
      <c r="H35">
        <v>2165868.3293895801</v>
      </c>
      <c r="I35">
        <v>0.73891625615763501</v>
      </c>
      <c r="J35">
        <v>0.73948215615747503</v>
      </c>
      <c r="K35">
        <v>0.119807366347672</v>
      </c>
    </row>
    <row r="36" spans="1:11">
      <c r="A36" t="s">
        <v>268</v>
      </c>
      <c r="B36">
        <v>2015</v>
      </c>
      <c r="C36" t="s">
        <v>177</v>
      </c>
      <c r="D36">
        <v>5</v>
      </c>
      <c r="E36" t="s">
        <v>187</v>
      </c>
      <c r="F36" t="s">
        <v>185</v>
      </c>
      <c r="G36">
        <v>954</v>
      </c>
      <c r="H36">
        <v>763030.37540668796</v>
      </c>
      <c r="I36">
        <v>0.26108374384236499</v>
      </c>
      <c r="J36">
        <v>0.26051784384252502</v>
      </c>
      <c r="K36">
        <v>9.7225074625768501E-2</v>
      </c>
    </row>
    <row r="37" spans="1:11">
      <c r="A37" t="s">
        <v>270</v>
      </c>
      <c r="B37">
        <v>2015</v>
      </c>
      <c r="C37" t="s">
        <v>177</v>
      </c>
      <c r="D37">
        <v>6</v>
      </c>
      <c r="E37" t="s">
        <v>178</v>
      </c>
      <c r="F37" t="s">
        <v>181</v>
      </c>
      <c r="G37">
        <v>241</v>
      </c>
      <c r="H37">
        <v>225389.02882738601</v>
      </c>
      <c r="I37">
        <v>0.66027397260274001</v>
      </c>
      <c r="J37">
        <v>0.65798624113323401</v>
      </c>
      <c r="K37">
        <v>6.7162589891393204E-2</v>
      </c>
    </row>
    <row r="38" spans="1:11">
      <c r="A38" t="s">
        <v>272</v>
      </c>
      <c r="B38">
        <v>2015</v>
      </c>
      <c r="C38" t="s">
        <v>177</v>
      </c>
      <c r="D38">
        <v>6</v>
      </c>
      <c r="E38" t="s">
        <v>178</v>
      </c>
      <c r="F38" t="s">
        <v>185</v>
      </c>
      <c r="G38">
        <v>124</v>
      </c>
      <c r="H38">
        <v>117154.651780895</v>
      </c>
      <c r="I38">
        <v>0.33972602739725999</v>
      </c>
      <c r="J38">
        <v>0.34201375886676599</v>
      </c>
      <c r="K38">
        <v>7.7325734687608103E-2</v>
      </c>
    </row>
    <row r="39" spans="1:11">
      <c r="A39" t="s">
        <v>273</v>
      </c>
      <c r="B39">
        <v>2015</v>
      </c>
      <c r="C39" t="s">
        <v>177</v>
      </c>
      <c r="D39">
        <v>6</v>
      </c>
      <c r="E39" t="s">
        <v>187</v>
      </c>
      <c r="F39" t="s">
        <v>181</v>
      </c>
      <c r="G39">
        <v>1990</v>
      </c>
      <c r="H39">
        <v>1526886.4749228</v>
      </c>
      <c r="I39">
        <v>0.61839651957737696</v>
      </c>
      <c r="J39">
        <v>0.61379333669936897</v>
      </c>
      <c r="K39">
        <v>8.4461388898898704E-2</v>
      </c>
    </row>
    <row r="40" spans="1:11">
      <c r="A40" t="s">
        <v>274</v>
      </c>
      <c r="B40">
        <v>2015</v>
      </c>
      <c r="C40" t="s">
        <v>177</v>
      </c>
      <c r="D40">
        <v>6</v>
      </c>
      <c r="E40" t="s">
        <v>187</v>
      </c>
      <c r="F40" t="s">
        <v>183</v>
      </c>
      <c r="G40">
        <v>3</v>
      </c>
      <c r="H40">
        <v>2770.44260877548</v>
      </c>
      <c r="I40">
        <v>9.3225605966438803E-4</v>
      </c>
      <c r="J40">
        <v>1.1136906645665199E-3</v>
      </c>
      <c r="K40">
        <v>0.12540805223068599</v>
      </c>
    </row>
    <row r="41" spans="1:11">
      <c r="A41" t="s">
        <v>275</v>
      </c>
      <c r="B41">
        <v>2015</v>
      </c>
      <c r="C41" t="s">
        <v>177</v>
      </c>
      <c r="D41">
        <v>6</v>
      </c>
      <c r="E41" t="s">
        <v>187</v>
      </c>
      <c r="F41" t="s">
        <v>185</v>
      </c>
      <c r="G41">
        <v>1225</v>
      </c>
      <c r="H41">
        <v>957966.16930988105</v>
      </c>
      <c r="I41">
        <v>0.38067122436295803</v>
      </c>
      <c r="J41">
        <v>0.38509297263606501</v>
      </c>
      <c r="K41">
        <v>0.122063728132019</v>
      </c>
    </row>
    <row r="42" spans="1:11">
      <c r="A42" t="s">
        <v>276</v>
      </c>
      <c r="B42">
        <v>2015</v>
      </c>
      <c r="C42" t="s">
        <v>177</v>
      </c>
      <c r="D42">
        <v>7</v>
      </c>
      <c r="E42" t="s">
        <v>178</v>
      </c>
      <c r="F42" t="s">
        <v>181</v>
      </c>
      <c r="G42">
        <v>162</v>
      </c>
      <c r="H42">
        <v>161972.25232609999</v>
      </c>
      <c r="I42">
        <v>0.61363636363636398</v>
      </c>
      <c r="J42">
        <v>0.60224568033576198</v>
      </c>
      <c r="K42">
        <v>4.8265330452683101E-2</v>
      </c>
    </row>
    <row r="43" spans="1:11">
      <c r="A43" t="s">
        <v>278</v>
      </c>
      <c r="B43">
        <v>2015</v>
      </c>
      <c r="C43" t="s">
        <v>177</v>
      </c>
      <c r="D43">
        <v>7</v>
      </c>
      <c r="E43" t="s">
        <v>178</v>
      </c>
      <c r="F43" t="s">
        <v>185</v>
      </c>
      <c r="G43">
        <v>102</v>
      </c>
      <c r="H43">
        <v>106974.886050713</v>
      </c>
      <c r="I43">
        <v>0.38636363636363602</v>
      </c>
      <c r="J43">
        <v>0.39775431966423802</v>
      </c>
      <c r="K43">
        <v>7.0606770890026899E-2</v>
      </c>
    </row>
    <row r="44" spans="1:11">
      <c r="A44" t="s">
        <v>280</v>
      </c>
      <c r="B44">
        <v>2015</v>
      </c>
      <c r="C44" t="s">
        <v>177</v>
      </c>
      <c r="D44">
        <v>7</v>
      </c>
      <c r="E44" t="s">
        <v>187</v>
      </c>
      <c r="F44" t="s">
        <v>181</v>
      </c>
      <c r="G44">
        <v>1673</v>
      </c>
      <c r="H44">
        <v>1334237.9488220001</v>
      </c>
      <c r="I44">
        <v>0.65402658326817797</v>
      </c>
      <c r="J44">
        <v>0.64689339285089897</v>
      </c>
      <c r="K44">
        <v>7.3804825787602196E-2</v>
      </c>
    </row>
    <row r="45" spans="1:11">
      <c r="A45" t="s">
        <v>281</v>
      </c>
      <c r="B45">
        <v>2015</v>
      </c>
      <c r="C45" t="s">
        <v>177</v>
      </c>
      <c r="D45">
        <v>7</v>
      </c>
      <c r="E45" t="s">
        <v>187</v>
      </c>
      <c r="F45" t="s">
        <v>183</v>
      </c>
      <c r="G45">
        <v>1</v>
      </c>
      <c r="H45">
        <v>681.492823937396</v>
      </c>
      <c r="I45">
        <v>3.9093041438623903E-4</v>
      </c>
      <c r="J45">
        <v>3.3041572942040301E-4</v>
      </c>
      <c r="K45">
        <v>3.0848748639825899E-2</v>
      </c>
    </row>
    <row r="46" spans="1:11">
      <c r="A46" t="s">
        <v>282</v>
      </c>
      <c r="B46">
        <v>2015</v>
      </c>
      <c r="C46" t="s">
        <v>177</v>
      </c>
      <c r="D46">
        <v>7</v>
      </c>
      <c r="E46" t="s">
        <v>187</v>
      </c>
      <c r="F46" t="s">
        <v>185</v>
      </c>
      <c r="G46">
        <v>884</v>
      </c>
      <c r="H46">
        <v>727611.97940000903</v>
      </c>
      <c r="I46">
        <v>0.34558248631743499</v>
      </c>
      <c r="J46">
        <v>0.35277619141967997</v>
      </c>
      <c r="K46">
        <v>9.2712074480736206E-2</v>
      </c>
    </row>
    <row r="47" spans="1:11">
      <c r="A47" t="s">
        <v>283</v>
      </c>
      <c r="B47">
        <v>2015</v>
      </c>
      <c r="C47" t="s">
        <v>177</v>
      </c>
      <c r="D47">
        <v>8</v>
      </c>
      <c r="E47" t="s">
        <v>178</v>
      </c>
      <c r="F47" t="s">
        <v>181</v>
      </c>
      <c r="G47">
        <v>114</v>
      </c>
      <c r="H47">
        <v>115308.78282394</v>
      </c>
      <c r="I47">
        <v>0.53023255813953496</v>
      </c>
      <c r="J47">
        <v>0.53519385822664201</v>
      </c>
      <c r="K47">
        <v>3.4360308183461301E-2</v>
      </c>
    </row>
    <row r="48" spans="1:11">
      <c r="A48" t="s">
        <v>284</v>
      </c>
      <c r="B48">
        <v>2015</v>
      </c>
      <c r="C48" t="s">
        <v>177</v>
      </c>
      <c r="D48">
        <v>8</v>
      </c>
      <c r="E48" t="s">
        <v>178</v>
      </c>
      <c r="F48" t="s">
        <v>185</v>
      </c>
      <c r="G48">
        <v>101</v>
      </c>
      <c r="H48">
        <v>100143.58280300201</v>
      </c>
      <c r="I48">
        <v>0.46976744186046498</v>
      </c>
      <c r="J48">
        <v>0.46480614177335799</v>
      </c>
      <c r="K48">
        <v>6.6097897068345096E-2</v>
      </c>
    </row>
    <row r="49" spans="1:11">
      <c r="A49" t="s">
        <v>285</v>
      </c>
      <c r="B49">
        <v>2015</v>
      </c>
      <c r="C49" t="s">
        <v>177</v>
      </c>
      <c r="D49">
        <v>8</v>
      </c>
      <c r="E49" t="s">
        <v>187</v>
      </c>
      <c r="F49" t="s">
        <v>181</v>
      </c>
      <c r="G49">
        <v>1320</v>
      </c>
      <c r="H49">
        <v>1026486.84726376</v>
      </c>
      <c r="I49">
        <v>0.60411899313501105</v>
      </c>
      <c r="J49">
        <v>0.59861720724648404</v>
      </c>
      <c r="K49">
        <v>5.6781238310943803E-2</v>
      </c>
    </row>
    <row r="50" spans="1:11">
      <c r="A50" t="s">
        <v>1065</v>
      </c>
      <c r="B50">
        <v>2015</v>
      </c>
      <c r="C50" t="s">
        <v>177</v>
      </c>
      <c r="D50">
        <v>8</v>
      </c>
      <c r="E50" t="s">
        <v>187</v>
      </c>
      <c r="F50" t="s">
        <v>183</v>
      </c>
      <c r="G50">
        <v>4</v>
      </c>
      <c r="H50">
        <v>3199.5306831064299</v>
      </c>
      <c r="I50">
        <v>1.83066361556064E-3</v>
      </c>
      <c r="J50">
        <v>1.8658730281114601E-3</v>
      </c>
      <c r="K50">
        <v>0.14483133841131701</v>
      </c>
    </row>
    <row r="51" spans="1:11">
      <c r="A51" t="s">
        <v>286</v>
      </c>
      <c r="B51">
        <v>2015</v>
      </c>
      <c r="C51" t="s">
        <v>177</v>
      </c>
      <c r="D51">
        <v>8</v>
      </c>
      <c r="E51" t="s">
        <v>187</v>
      </c>
      <c r="F51" t="s">
        <v>185</v>
      </c>
      <c r="G51">
        <v>861</v>
      </c>
      <c r="H51">
        <v>685076.971381807</v>
      </c>
      <c r="I51">
        <v>0.394050343249428</v>
      </c>
      <c r="J51">
        <v>0.39951691972540399</v>
      </c>
      <c r="K51">
        <v>8.7292278019064307E-2</v>
      </c>
    </row>
    <row r="52" spans="1:11">
      <c r="A52" t="s">
        <v>287</v>
      </c>
      <c r="B52">
        <v>2015</v>
      </c>
      <c r="C52" t="s">
        <v>177</v>
      </c>
      <c r="D52">
        <v>9</v>
      </c>
      <c r="E52" t="s">
        <v>178</v>
      </c>
      <c r="F52" t="s">
        <v>181</v>
      </c>
      <c r="G52">
        <v>216</v>
      </c>
      <c r="H52">
        <v>215484.12776650599</v>
      </c>
      <c r="I52">
        <v>0.56992084432717705</v>
      </c>
      <c r="J52">
        <v>0.551349053537046</v>
      </c>
      <c r="K52">
        <v>6.4211076184946494E-2</v>
      </c>
    </row>
    <row r="53" spans="1:11">
      <c r="A53" t="s">
        <v>288</v>
      </c>
      <c r="B53">
        <v>2015</v>
      </c>
      <c r="C53" t="s">
        <v>177</v>
      </c>
      <c r="D53">
        <v>9</v>
      </c>
      <c r="E53" t="s">
        <v>178</v>
      </c>
      <c r="F53" t="s">
        <v>185</v>
      </c>
      <c r="G53">
        <v>163</v>
      </c>
      <c r="H53">
        <v>175346.55632394401</v>
      </c>
      <c r="I53">
        <v>0.43007915567282301</v>
      </c>
      <c r="J53">
        <v>0.448650946462954</v>
      </c>
      <c r="K53">
        <v>0.11573421188643</v>
      </c>
    </row>
    <row r="54" spans="1:11">
      <c r="A54" t="s">
        <v>1066</v>
      </c>
      <c r="B54">
        <v>2015</v>
      </c>
      <c r="C54" t="s">
        <v>177</v>
      </c>
      <c r="D54">
        <v>9</v>
      </c>
      <c r="E54" t="s">
        <v>187</v>
      </c>
      <c r="F54" t="s">
        <v>179</v>
      </c>
      <c r="G54">
        <v>1</v>
      </c>
      <c r="H54">
        <v>1140.6290827453099</v>
      </c>
      <c r="I54">
        <v>2.7824151363383401E-4</v>
      </c>
      <c r="J54">
        <v>3.92225584680636E-4</v>
      </c>
      <c r="K54">
        <v>0.62723066754791801</v>
      </c>
    </row>
    <row r="55" spans="1:11">
      <c r="A55" t="s">
        <v>289</v>
      </c>
      <c r="B55">
        <v>2015</v>
      </c>
      <c r="C55" t="s">
        <v>177</v>
      </c>
      <c r="D55">
        <v>9</v>
      </c>
      <c r="E55" t="s">
        <v>187</v>
      </c>
      <c r="F55" t="s">
        <v>181</v>
      </c>
      <c r="G55">
        <v>2252</v>
      </c>
      <c r="H55">
        <v>1796467.9687036499</v>
      </c>
      <c r="I55">
        <v>0.626599888703395</v>
      </c>
      <c r="J55">
        <v>0.61774744309422602</v>
      </c>
      <c r="K55">
        <v>9.9373582935669905E-2</v>
      </c>
    </row>
    <row r="56" spans="1:11">
      <c r="A56" t="s">
        <v>290</v>
      </c>
      <c r="B56">
        <v>2015</v>
      </c>
      <c r="C56" t="s">
        <v>177</v>
      </c>
      <c r="D56">
        <v>9</v>
      </c>
      <c r="E56" t="s">
        <v>187</v>
      </c>
      <c r="F56" t="s">
        <v>183</v>
      </c>
      <c r="G56">
        <v>2</v>
      </c>
      <c r="H56">
        <v>2319.7198416211199</v>
      </c>
      <c r="I56">
        <v>5.5648302726766803E-4</v>
      </c>
      <c r="J56">
        <v>7.9767690035155599E-4</v>
      </c>
      <c r="K56">
        <v>0.10500544069640901</v>
      </c>
    </row>
    <row r="57" spans="1:11">
      <c r="A57" t="s">
        <v>291</v>
      </c>
      <c r="B57">
        <v>2015</v>
      </c>
      <c r="C57" t="s">
        <v>177</v>
      </c>
      <c r="D57">
        <v>9</v>
      </c>
      <c r="E57" t="s">
        <v>187</v>
      </c>
      <c r="F57" t="s">
        <v>185</v>
      </c>
      <c r="G57">
        <v>1339</v>
      </c>
      <c r="H57">
        <v>1108166.2261637801</v>
      </c>
      <c r="I57">
        <v>0.372565386755704</v>
      </c>
      <c r="J57">
        <v>0.381062654420742</v>
      </c>
      <c r="K57">
        <v>0.14120216902125901</v>
      </c>
    </row>
    <row r="58" spans="1:11">
      <c r="A58" t="s">
        <v>345</v>
      </c>
      <c r="B58">
        <v>2016</v>
      </c>
      <c r="C58" t="s">
        <v>177</v>
      </c>
      <c r="D58">
        <v>-8</v>
      </c>
      <c r="E58" t="s">
        <v>178</v>
      </c>
      <c r="F58" t="s">
        <v>181</v>
      </c>
      <c r="G58">
        <v>5</v>
      </c>
      <c r="H58">
        <v>6604.1343065760002</v>
      </c>
      <c r="I58">
        <v>0.71428571428571397</v>
      </c>
      <c r="J58">
        <v>0.74139668826493899</v>
      </c>
      <c r="K58">
        <v>1.8823331572492101E-3</v>
      </c>
    </row>
    <row r="59" spans="1:11">
      <c r="A59" t="s">
        <v>1067</v>
      </c>
      <c r="B59">
        <v>2016</v>
      </c>
      <c r="C59" t="s">
        <v>177</v>
      </c>
      <c r="D59">
        <v>-8</v>
      </c>
      <c r="E59" t="s">
        <v>178</v>
      </c>
      <c r="F59" t="s">
        <v>183</v>
      </c>
      <c r="G59">
        <v>1</v>
      </c>
      <c r="H59">
        <v>1299.2790935252499</v>
      </c>
      <c r="I59">
        <v>0.14285714285714299</v>
      </c>
      <c r="J59">
        <v>0.145860331173506</v>
      </c>
      <c r="K59">
        <v>0.13943565037852701</v>
      </c>
    </row>
    <row r="60" spans="1:11">
      <c r="A60" t="s">
        <v>346</v>
      </c>
      <c r="B60">
        <v>2016</v>
      </c>
      <c r="C60" t="s">
        <v>177</v>
      </c>
      <c r="D60">
        <v>-8</v>
      </c>
      <c r="E60" t="s">
        <v>178</v>
      </c>
      <c r="F60" t="s">
        <v>185</v>
      </c>
      <c r="G60">
        <v>1</v>
      </c>
      <c r="H60">
        <v>1004.27989163896</v>
      </c>
      <c r="I60">
        <v>0.14285714285714299</v>
      </c>
      <c r="J60">
        <v>0.112742980561555</v>
      </c>
      <c r="K60">
        <v>6.5027497579116798E-4</v>
      </c>
    </row>
    <row r="61" spans="1:11">
      <c r="A61" t="s">
        <v>347</v>
      </c>
      <c r="B61">
        <v>2016</v>
      </c>
      <c r="C61" t="s">
        <v>177</v>
      </c>
      <c r="D61">
        <v>-8</v>
      </c>
      <c r="E61" t="s">
        <v>187</v>
      </c>
      <c r="F61" t="s">
        <v>181</v>
      </c>
      <c r="G61">
        <v>20</v>
      </c>
      <c r="H61">
        <v>17586.730953833299</v>
      </c>
      <c r="I61">
        <v>0.86956521739130399</v>
      </c>
      <c r="J61">
        <v>0.88172585630480005</v>
      </c>
      <c r="K61">
        <v>9.5064352404873804E-4</v>
      </c>
    </row>
    <row r="62" spans="1:11">
      <c r="A62" t="s">
        <v>348</v>
      </c>
      <c r="B62">
        <v>2016</v>
      </c>
      <c r="C62" t="s">
        <v>177</v>
      </c>
      <c r="D62">
        <v>-8</v>
      </c>
      <c r="E62" t="s">
        <v>187</v>
      </c>
      <c r="F62" t="s">
        <v>183</v>
      </c>
      <c r="G62">
        <v>1</v>
      </c>
      <c r="H62">
        <v>782.58310582946797</v>
      </c>
      <c r="I62">
        <v>4.3478260869565202E-2</v>
      </c>
      <c r="J62">
        <v>3.9235475935154203E-2</v>
      </c>
      <c r="K62">
        <v>3.4374136501796097E-2</v>
      </c>
    </row>
    <row r="63" spans="1:11">
      <c r="A63" t="s">
        <v>349</v>
      </c>
      <c r="B63">
        <v>2016</v>
      </c>
      <c r="C63" t="s">
        <v>177</v>
      </c>
      <c r="D63">
        <v>-8</v>
      </c>
      <c r="E63" t="s">
        <v>187</v>
      </c>
      <c r="F63" t="s">
        <v>185</v>
      </c>
      <c r="G63">
        <v>2</v>
      </c>
      <c r="H63">
        <v>1576.48976142174</v>
      </c>
      <c r="I63">
        <v>8.6956521739130405E-2</v>
      </c>
      <c r="J63">
        <v>7.9038667760045395E-2</v>
      </c>
      <c r="K63">
        <v>1.99242686974474E-4</v>
      </c>
    </row>
    <row r="64" spans="1:11">
      <c r="A64" t="s">
        <v>350</v>
      </c>
      <c r="B64">
        <v>2016</v>
      </c>
      <c r="C64" t="s">
        <v>177</v>
      </c>
      <c r="D64">
        <v>1</v>
      </c>
      <c r="E64" t="s">
        <v>178</v>
      </c>
      <c r="F64" t="s">
        <v>181</v>
      </c>
      <c r="G64">
        <v>473</v>
      </c>
      <c r="H64">
        <v>506686.78134420601</v>
      </c>
      <c r="I64">
        <v>0.68352601156069404</v>
      </c>
      <c r="J64">
        <v>0.67520057154772495</v>
      </c>
      <c r="K64">
        <v>0.144417615479805</v>
      </c>
    </row>
    <row r="65" spans="1:11">
      <c r="A65" t="s">
        <v>1068</v>
      </c>
      <c r="B65">
        <v>2016</v>
      </c>
      <c r="C65" t="s">
        <v>177</v>
      </c>
      <c r="D65">
        <v>1</v>
      </c>
      <c r="E65" t="s">
        <v>178</v>
      </c>
      <c r="F65" t="s">
        <v>185</v>
      </c>
      <c r="G65">
        <v>219</v>
      </c>
      <c r="H65">
        <v>243737.31883502801</v>
      </c>
      <c r="I65">
        <v>0.31647398843930602</v>
      </c>
      <c r="J65">
        <v>0.324799428452275</v>
      </c>
      <c r="K65">
        <v>0.157820823083682</v>
      </c>
    </row>
    <row r="66" spans="1:11">
      <c r="A66" t="s">
        <v>351</v>
      </c>
      <c r="B66">
        <v>2016</v>
      </c>
      <c r="C66" t="s">
        <v>177</v>
      </c>
      <c r="D66">
        <v>1</v>
      </c>
      <c r="E66" t="s">
        <v>187</v>
      </c>
      <c r="F66" t="s">
        <v>181</v>
      </c>
      <c r="G66">
        <v>2162</v>
      </c>
      <c r="H66">
        <v>1830527.30948931</v>
      </c>
      <c r="I66">
        <v>0.68331226295828096</v>
      </c>
      <c r="J66">
        <v>0.67706731209987203</v>
      </c>
      <c r="K66">
        <v>9.8948402459132098E-2</v>
      </c>
    </row>
    <row r="67" spans="1:11">
      <c r="A67" t="s">
        <v>352</v>
      </c>
      <c r="B67">
        <v>2016</v>
      </c>
      <c r="C67" t="s">
        <v>177</v>
      </c>
      <c r="D67">
        <v>1</v>
      </c>
      <c r="E67" t="s">
        <v>187</v>
      </c>
      <c r="F67" t="s">
        <v>183</v>
      </c>
      <c r="G67">
        <v>2</v>
      </c>
      <c r="H67">
        <v>1453.1888862267399</v>
      </c>
      <c r="I67">
        <v>6.3211125158027797E-4</v>
      </c>
      <c r="J67">
        <v>5.3749905181444302E-4</v>
      </c>
      <c r="K67">
        <v>6.3829787234042507E-2</v>
      </c>
    </row>
    <row r="68" spans="1:11">
      <c r="A68" t="s">
        <v>353</v>
      </c>
      <c r="B68">
        <v>2016</v>
      </c>
      <c r="C68" t="s">
        <v>177</v>
      </c>
      <c r="D68">
        <v>1</v>
      </c>
      <c r="E68" t="s">
        <v>187</v>
      </c>
      <c r="F68" t="s">
        <v>185</v>
      </c>
      <c r="G68">
        <v>1000</v>
      </c>
      <c r="H68">
        <v>871631.50116417196</v>
      </c>
      <c r="I68">
        <v>0.31605562579013902</v>
      </c>
      <c r="J68">
        <v>0.32239518884831397</v>
      </c>
      <c r="K68">
        <v>0.110160057231786</v>
      </c>
    </row>
    <row r="69" spans="1:11">
      <c r="A69" t="s">
        <v>354</v>
      </c>
      <c r="B69">
        <v>2016</v>
      </c>
      <c r="C69" t="s">
        <v>177</v>
      </c>
      <c r="D69">
        <v>2</v>
      </c>
      <c r="E69" t="s">
        <v>178</v>
      </c>
      <c r="F69" t="s">
        <v>181</v>
      </c>
      <c r="G69">
        <v>837</v>
      </c>
      <c r="H69">
        <v>959718.33828619902</v>
      </c>
      <c r="I69">
        <v>0.71477369769427801</v>
      </c>
      <c r="J69">
        <v>0.70938887419403496</v>
      </c>
      <c r="K69">
        <v>0.27354223368495301</v>
      </c>
    </row>
    <row r="70" spans="1:11">
      <c r="A70" t="s">
        <v>1069</v>
      </c>
      <c r="B70">
        <v>2016</v>
      </c>
      <c r="C70" t="s">
        <v>177</v>
      </c>
      <c r="D70">
        <v>2</v>
      </c>
      <c r="E70" t="s">
        <v>178</v>
      </c>
      <c r="F70" t="s">
        <v>183</v>
      </c>
      <c r="G70">
        <v>4</v>
      </c>
      <c r="H70">
        <v>3843.9678611008499</v>
      </c>
      <c r="I70">
        <v>3.41588385994876E-3</v>
      </c>
      <c r="J70">
        <v>2.8413211716823501E-3</v>
      </c>
      <c r="K70">
        <v>0.41252580867171401</v>
      </c>
    </row>
    <row r="71" spans="1:11">
      <c r="A71" t="s">
        <v>355</v>
      </c>
      <c r="B71">
        <v>2016</v>
      </c>
      <c r="C71" t="s">
        <v>177</v>
      </c>
      <c r="D71">
        <v>2</v>
      </c>
      <c r="E71" t="s">
        <v>178</v>
      </c>
      <c r="F71" t="s">
        <v>185</v>
      </c>
      <c r="G71">
        <v>330</v>
      </c>
      <c r="H71">
        <v>389318.142360684</v>
      </c>
      <c r="I71">
        <v>0.28181041844577298</v>
      </c>
      <c r="J71">
        <v>0.28776980463428298</v>
      </c>
      <c r="K71">
        <v>0.252084949331703</v>
      </c>
    </row>
    <row r="72" spans="1:11">
      <c r="A72" t="s">
        <v>356</v>
      </c>
      <c r="B72">
        <v>2016</v>
      </c>
      <c r="C72" t="s">
        <v>177</v>
      </c>
      <c r="D72">
        <v>2</v>
      </c>
      <c r="E72" t="s">
        <v>187</v>
      </c>
      <c r="F72" t="s">
        <v>181</v>
      </c>
      <c r="G72">
        <v>4260</v>
      </c>
      <c r="H72">
        <v>3714971.07208812</v>
      </c>
      <c r="I72">
        <v>0.71035517758879396</v>
      </c>
      <c r="J72">
        <v>0.711397473813554</v>
      </c>
      <c r="K72">
        <v>0.200811236663583</v>
      </c>
    </row>
    <row r="73" spans="1:11">
      <c r="A73" t="s">
        <v>357</v>
      </c>
      <c r="B73">
        <v>2016</v>
      </c>
      <c r="C73" t="s">
        <v>177</v>
      </c>
      <c r="D73">
        <v>2</v>
      </c>
      <c r="E73" t="s">
        <v>187</v>
      </c>
      <c r="F73" t="s">
        <v>183</v>
      </c>
      <c r="G73">
        <v>3</v>
      </c>
      <c r="H73">
        <v>2805.7239967841001</v>
      </c>
      <c r="I73">
        <v>5.0025012506253101E-4</v>
      </c>
      <c r="J73">
        <v>5.3728142825305197E-4</v>
      </c>
      <c r="K73">
        <v>0.123238463663996</v>
      </c>
    </row>
    <row r="74" spans="1:11">
      <c r="A74" t="s">
        <v>358</v>
      </c>
      <c r="B74">
        <v>2016</v>
      </c>
      <c r="C74" t="s">
        <v>177</v>
      </c>
      <c r="D74">
        <v>2</v>
      </c>
      <c r="E74" t="s">
        <v>187</v>
      </c>
      <c r="F74" t="s">
        <v>185</v>
      </c>
      <c r="G74">
        <v>1734</v>
      </c>
      <c r="H74">
        <v>1504298.35716727</v>
      </c>
      <c r="I74">
        <v>0.28914457228614299</v>
      </c>
      <c r="J74">
        <v>0.28806524475819301</v>
      </c>
      <c r="K74">
        <v>0.19011886662872601</v>
      </c>
    </row>
    <row r="75" spans="1:11">
      <c r="A75" t="s">
        <v>359</v>
      </c>
      <c r="B75">
        <v>2016</v>
      </c>
      <c r="C75" t="s">
        <v>177</v>
      </c>
      <c r="D75">
        <v>3</v>
      </c>
      <c r="E75" t="s">
        <v>178</v>
      </c>
      <c r="F75" t="s">
        <v>181</v>
      </c>
      <c r="G75">
        <v>546</v>
      </c>
      <c r="H75">
        <v>626037.04540126899</v>
      </c>
      <c r="I75">
        <v>0.70451612903225802</v>
      </c>
      <c r="J75">
        <v>0.70998757771203003</v>
      </c>
      <c r="K75">
        <v>0.17843523973335099</v>
      </c>
    </row>
    <row r="76" spans="1:11">
      <c r="A76" t="s">
        <v>360</v>
      </c>
      <c r="B76">
        <v>2016</v>
      </c>
      <c r="C76" t="s">
        <v>177</v>
      </c>
      <c r="D76">
        <v>3</v>
      </c>
      <c r="E76" t="s">
        <v>178</v>
      </c>
      <c r="F76" t="s">
        <v>183</v>
      </c>
      <c r="G76">
        <v>1</v>
      </c>
      <c r="H76">
        <v>1074.82317904655</v>
      </c>
      <c r="I76">
        <v>1.29032258064516E-3</v>
      </c>
      <c r="J76">
        <v>1.2189551895780801E-3</v>
      </c>
      <c r="K76">
        <v>0.115347556779078</v>
      </c>
    </row>
    <row r="77" spans="1:11">
      <c r="A77" t="s">
        <v>361</v>
      </c>
      <c r="B77">
        <v>2016</v>
      </c>
      <c r="C77" t="s">
        <v>177</v>
      </c>
      <c r="D77">
        <v>3</v>
      </c>
      <c r="E77" t="s">
        <v>178</v>
      </c>
      <c r="F77" t="s">
        <v>185</v>
      </c>
      <c r="G77">
        <v>228</v>
      </c>
      <c r="H77">
        <v>254645.87627869201</v>
      </c>
      <c r="I77">
        <v>0.29419354838709699</v>
      </c>
      <c r="J77">
        <v>0.28879346709839199</v>
      </c>
      <c r="K77">
        <v>0.16488415471727599</v>
      </c>
    </row>
    <row r="78" spans="1:11">
      <c r="A78" t="s">
        <v>362</v>
      </c>
      <c r="B78">
        <v>2016</v>
      </c>
      <c r="C78" t="s">
        <v>177</v>
      </c>
      <c r="D78">
        <v>3</v>
      </c>
      <c r="E78" t="s">
        <v>187</v>
      </c>
      <c r="F78" t="s">
        <v>181</v>
      </c>
      <c r="G78">
        <v>2825</v>
      </c>
      <c r="H78">
        <v>2493649.4816655698</v>
      </c>
      <c r="I78">
        <v>0.707488104182319</v>
      </c>
      <c r="J78">
        <v>0.70755170634970199</v>
      </c>
      <c r="K78">
        <v>0.13479319932827899</v>
      </c>
    </row>
    <row r="79" spans="1:11">
      <c r="A79" t="s">
        <v>363</v>
      </c>
      <c r="B79">
        <v>2016</v>
      </c>
      <c r="C79" t="s">
        <v>177</v>
      </c>
      <c r="D79">
        <v>3</v>
      </c>
      <c r="E79" t="s">
        <v>187</v>
      </c>
      <c r="F79" t="s">
        <v>183</v>
      </c>
      <c r="G79">
        <v>2</v>
      </c>
      <c r="H79">
        <v>1727.47042492582</v>
      </c>
      <c r="I79">
        <v>5.0087653393438502E-4</v>
      </c>
      <c r="J79">
        <v>4.9015495393864305E-4</v>
      </c>
      <c r="K79">
        <v>7.5877314175186505E-2</v>
      </c>
    </row>
    <row r="80" spans="1:11">
      <c r="A80" t="s">
        <v>364</v>
      </c>
      <c r="B80">
        <v>2016</v>
      </c>
      <c r="C80" t="s">
        <v>177</v>
      </c>
      <c r="D80">
        <v>3</v>
      </c>
      <c r="E80" t="s">
        <v>187</v>
      </c>
      <c r="F80" t="s">
        <v>185</v>
      </c>
      <c r="G80">
        <v>1166</v>
      </c>
      <c r="H80">
        <v>1028958.3852242</v>
      </c>
      <c r="I80">
        <v>0.29201101928374701</v>
      </c>
      <c r="J80">
        <v>0.291958138696359</v>
      </c>
      <c r="K80">
        <v>0.13004361872423301</v>
      </c>
    </row>
    <row r="81" spans="1:11">
      <c r="A81" t="s">
        <v>365</v>
      </c>
      <c r="B81">
        <v>2016</v>
      </c>
      <c r="C81" t="s">
        <v>177</v>
      </c>
      <c r="D81">
        <v>4</v>
      </c>
      <c r="E81" t="s">
        <v>178</v>
      </c>
      <c r="F81" t="s">
        <v>181</v>
      </c>
      <c r="G81">
        <v>379</v>
      </c>
      <c r="H81">
        <v>406233.14007579797</v>
      </c>
      <c r="I81">
        <v>0.87528868360277101</v>
      </c>
      <c r="J81">
        <v>0.86401852842006499</v>
      </c>
      <c r="K81">
        <v>0.115785971883814</v>
      </c>
    </row>
    <row r="82" spans="1:11">
      <c r="A82" t="s">
        <v>1070</v>
      </c>
      <c r="B82">
        <v>2016</v>
      </c>
      <c r="C82" t="s">
        <v>177</v>
      </c>
      <c r="D82">
        <v>4</v>
      </c>
      <c r="E82" t="s">
        <v>178</v>
      </c>
      <c r="F82" t="s">
        <v>183</v>
      </c>
      <c r="G82">
        <v>1</v>
      </c>
      <c r="H82">
        <v>1083.8014156257</v>
      </c>
      <c r="I82">
        <v>2.3094688221708998E-3</v>
      </c>
      <c r="J82">
        <v>2.3051405999367099E-3</v>
      </c>
      <c r="K82">
        <v>0.116311080523056</v>
      </c>
    </row>
    <row r="83" spans="1:11">
      <c r="A83" t="s">
        <v>366</v>
      </c>
      <c r="B83">
        <v>2016</v>
      </c>
      <c r="C83" t="s">
        <v>177</v>
      </c>
      <c r="D83">
        <v>4</v>
      </c>
      <c r="E83" t="s">
        <v>178</v>
      </c>
      <c r="F83" t="s">
        <v>185</v>
      </c>
      <c r="G83">
        <v>53</v>
      </c>
      <c r="H83">
        <v>62850.221264485801</v>
      </c>
      <c r="I83">
        <v>0.122401847575058</v>
      </c>
      <c r="J83">
        <v>0.13367633097999801</v>
      </c>
      <c r="K83">
        <v>4.0695752699513199E-2</v>
      </c>
    </row>
    <row r="84" spans="1:11">
      <c r="A84" t="s">
        <v>367</v>
      </c>
      <c r="B84">
        <v>2016</v>
      </c>
      <c r="C84" t="s">
        <v>177</v>
      </c>
      <c r="D84">
        <v>4</v>
      </c>
      <c r="E84" t="s">
        <v>187</v>
      </c>
      <c r="F84" t="s">
        <v>181</v>
      </c>
      <c r="G84">
        <v>2864</v>
      </c>
      <c r="H84">
        <v>2424734.3578091301</v>
      </c>
      <c r="I84">
        <v>0.88123076923076904</v>
      </c>
      <c r="J84">
        <v>0.88059243879291604</v>
      </c>
      <c r="K84">
        <v>0.131068020591246</v>
      </c>
    </row>
    <row r="85" spans="1:11">
      <c r="A85" t="s">
        <v>1071</v>
      </c>
      <c r="B85">
        <v>2016</v>
      </c>
      <c r="C85" t="s">
        <v>177</v>
      </c>
      <c r="D85">
        <v>4</v>
      </c>
      <c r="E85" t="s">
        <v>187</v>
      </c>
      <c r="F85" t="s">
        <v>183</v>
      </c>
      <c r="G85">
        <v>1</v>
      </c>
      <c r="H85">
        <v>530.948666656005</v>
      </c>
      <c r="I85">
        <v>3.0769230769230797E-4</v>
      </c>
      <c r="J85">
        <v>1.9282499121549699E-4</v>
      </c>
      <c r="K85">
        <v>2.33213594915723E-2</v>
      </c>
    </row>
    <row r="86" spans="1:11">
      <c r="A86" t="s">
        <v>368</v>
      </c>
      <c r="B86">
        <v>2016</v>
      </c>
      <c r="C86" t="s">
        <v>177</v>
      </c>
      <c r="D86">
        <v>4</v>
      </c>
      <c r="E86" t="s">
        <v>187</v>
      </c>
      <c r="F86" t="s">
        <v>185</v>
      </c>
      <c r="G86">
        <v>385</v>
      </c>
      <c r="H86">
        <v>328260.90041836898</v>
      </c>
      <c r="I86">
        <v>0.11846153846153799</v>
      </c>
      <c r="J86">
        <v>0.119214736215869</v>
      </c>
      <c r="K86">
        <v>4.1486843383640101E-2</v>
      </c>
    </row>
    <row r="87" spans="1:11">
      <c r="A87" t="s">
        <v>369</v>
      </c>
      <c r="B87">
        <v>2016</v>
      </c>
      <c r="C87" t="s">
        <v>177</v>
      </c>
      <c r="D87">
        <v>5</v>
      </c>
      <c r="E87" t="s">
        <v>178</v>
      </c>
      <c r="F87" t="s">
        <v>181</v>
      </c>
      <c r="G87">
        <v>223</v>
      </c>
      <c r="H87">
        <v>263279.09205215599</v>
      </c>
      <c r="I87">
        <v>0.74581939799331098</v>
      </c>
      <c r="J87">
        <v>0.74763165658383102</v>
      </c>
      <c r="K87">
        <v>7.5040715644860895E-2</v>
      </c>
    </row>
    <row r="88" spans="1:11">
      <c r="A88" t="s">
        <v>1072</v>
      </c>
      <c r="B88">
        <v>2016</v>
      </c>
      <c r="C88" t="s">
        <v>177</v>
      </c>
      <c r="D88">
        <v>5</v>
      </c>
      <c r="E88" t="s">
        <v>178</v>
      </c>
      <c r="F88" t="s">
        <v>183</v>
      </c>
      <c r="G88">
        <v>2</v>
      </c>
      <c r="H88">
        <v>2016.2554146314801</v>
      </c>
      <c r="I88">
        <v>6.6889632107023402E-3</v>
      </c>
      <c r="J88">
        <v>5.7255453290549598E-3</v>
      </c>
      <c r="K88">
        <v>0.21637990364762599</v>
      </c>
    </row>
    <row r="89" spans="1:11">
      <c r="A89" t="s">
        <v>1073</v>
      </c>
      <c r="B89">
        <v>2016</v>
      </c>
      <c r="C89" t="s">
        <v>177</v>
      </c>
      <c r="D89">
        <v>5</v>
      </c>
      <c r="E89" t="s">
        <v>178</v>
      </c>
      <c r="F89" t="s">
        <v>185</v>
      </c>
      <c r="G89">
        <v>74</v>
      </c>
      <c r="H89">
        <v>86855.460666675805</v>
      </c>
      <c r="I89">
        <v>0.24749163879598701</v>
      </c>
      <c r="J89">
        <v>0.24664279808711401</v>
      </c>
      <c r="K89">
        <v>5.6239234751757697E-2</v>
      </c>
    </row>
    <row r="90" spans="1:11">
      <c r="A90" t="s">
        <v>370</v>
      </c>
      <c r="B90">
        <v>2016</v>
      </c>
      <c r="C90" t="s">
        <v>177</v>
      </c>
      <c r="D90">
        <v>5</v>
      </c>
      <c r="E90" t="s">
        <v>187</v>
      </c>
      <c r="F90" t="s">
        <v>181</v>
      </c>
      <c r="G90">
        <v>2473</v>
      </c>
      <c r="H90">
        <v>2210902.9604326999</v>
      </c>
      <c r="I90">
        <v>0.74241969378564998</v>
      </c>
      <c r="J90">
        <v>0.74197709508835996</v>
      </c>
      <c r="K90">
        <v>0.11950945216327501</v>
      </c>
    </row>
    <row r="91" spans="1:11">
      <c r="A91" t="s">
        <v>1074</v>
      </c>
      <c r="B91">
        <v>2016</v>
      </c>
      <c r="C91" t="s">
        <v>177</v>
      </c>
      <c r="D91">
        <v>5</v>
      </c>
      <c r="E91" t="s">
        <v>187</v>
      </c>
      <c r="F91" t="s">
        <v>183</v>
      </c>
      <c r="G91">
        <v>5</v>
      </c>
      <c r="H91">
        <v>3954.4352116109599</v>
      </c>
      <c r="I91">
        <v>1.50105073551486E-3</v>
      </c>
      <c r="J91">
        <v>1.32710498992321E-3</v>
      </c>
      <c r="K91">
        <v>0.173694390715667</v>
      </c>
    </row>
    <row r="92" spans="1:11">
      <c r="A92" t="s">
        <v>371</v>
      </c>
      <c r="B92">
        <v>2016</v>
      </c>
      <c r="C92" t="s">
        <v>177</v>
      </c>
      <c r="D92">
        <v>5</v>
      </c>
      <c r="E92" t="s">
        <v>187</v>
      </c>
      <c r="F92" t="s">
        <v>185</v>
      </c>
      <c r="G92">
        <v>853</v>
      </c>
      <c r="H92">
        <v>764888.17206679005</v>
      </c>
      <c r="I92">
        <v>0.25607925547883498</v>
      </c>
      <c r="J92">
        <v>0.25669579992171598</v>
      </c>
      <c r="K92">
        <v>9.6669435074631702E-2</v>
      </c>
    </row>
    <row r="93" spans="1:11">
      <c r="A93" t="s">
        <v>372</v>
      </c>
      <c r="B93">
        <v>2016</v>
      </c>
      <c r="C93" t="s">
        <v>177</v>
      </c>
      <c r="D93">
        <v>6</v>
      </c>
      <c r="E93" t="s">
        <v>178</v>
      </c>
      <c r="F93" t="s">
        <v>181</v>
      </c>
      <c r="G93">
        <v>202</v>
      </c>
      <c r="H93">
        <v>227480.29760064199</v>
      </c>
      <c r="I93">
        <v>0.63322884012539205</v>
      </c>
      <c r="J93">
        <v>0.63742811960897106</v>
      </c>
      <c r="K93">
        <v>6.4837219674384494E-2</v>
      </c>
    </row>
    <row r="94" spans="1:11">
      <c r="A94" t="s">
        <v>373</v>
      </c>
      <c r="B94">
        <v>2016</v>
      </c>
      <c r="C94" t="s">
        <v>177</v>
      </c>
      <c r="D94">
        <v>6</v>
      </c>
      <c r="E94" t="s">
        <v>178</v>
      </c>
      <c r="F94" t="s">
        <v>185</v>
      </c>
      <c r="G94">
        <v>117</v>
      </c>
      <c r="H94">
        <v>129391.780368227</v>
      </c>
      <c r="I94">
        <v>0.36677115987460801</v>
      </c>
      <c r="J94">
        <v>0.362571880391029</v>
      </c>
      <c r="K94">
        <v>8.3781660418600995E-2</v>
      </c>
    </row>
    <row r="95" spans="1:11">
      <c r="A95" t="s">
        <v>374</v>
      </c>
      <c r="B95">
        <v>2016</v>
      </c>
      <c r="C95" t="s">
        <v>177</v>
      </c>
      <c r="D95">
        <v>6</v>
      </c>
      <c r="E95" t="s">
        <v>187</v>
      </c>
      <c r="F95" t="s">
        <v>181</v>
      </c>
      <c r="G95">
        <v>1782</v>
      </c>
      <c r="H95">
        <v>1524570.0275870799</v>
      </c>
      <c r="I95">
        <v>0.62177250523377503</v>
      </c>
      <c r="J95">
        <v>0.61743621100368196</v>
      </c>
      <c r="K95">
        <v>8.2410007151929698E-2</v>
      </c>
    </row>
    <row r="96" spans="1:11">
      <c r="A96" t="s">
        <v>375</v>
      </c>
      <c r="B96">
        <v>2016</v>
      </c>
      <c r="C96" t="s">
        <v>177</v>
      </c>
      <c r="D96">
        <v>6</v>
      </c>
      <c r="E96" t="s">
        <v>187</v>
      </c>
      <c r="F96" t="s">
        <v>183</v>
      </c>
      <c r="G96">
        <v>4</v>
      </c>
      <c r="H96">
        <v>3690.21905047882</v>
      </c>
      <c r="I96">
        <v>1.39567341242149E-3</v>
      </c>
      <c r="J96">
        <v>1.4945032547356101E-3</v>
      </c>
      <c r="K96">
        <v>0.16208897485493201</v>
      </c>
    </row>
    <row r="97" spans="1:11">
      <c r="A97" t="s">
        <v>376</v>
      </c>
      <c r="B97">
        <v>2016</v>
      </c>
      <c r="C97" t="s">
        <v>177</v>
      </c>
      <c r="D97">
        <v>6</v>
      </c>
      <c r="E97" t="s">
        <v>187</v>
      </c>
      <c r="F97" t="s">
        <v>185</v>
      </c>
      <c r="G97">
        <v>1080</v>
      </c>
      <c r="H97">
        <v>940934.14205693605</v>
      </c>
      <c r="I97">
        <v>0.376831821353803</v>
      </c>
      <c r="J97">
        <v>0.381069285741583</v>
      </c>
      <c r="K97">
        <v>0.118918784832686</v>
      </c>
    </row>
    <row r="98" spans="1:11">
      <c r="A98" t="s">
        <v>377</v>
      </c>
      <c r="B98">
        <v>2016</v>
      </c>
      <c r="C98" t="s">
        <v>177</v>
      </c>
      <c r="D98">
        <v>7</v>
      </c>
      <c r="E98" t="s">
        <v>178</v>
      </c>
      <c r="F98" t="s">
        <v>181</v>
      </c>
      <c r="G98">
        <v>144</v>
      </c>
      <c r="H98">
        <v>169887.47515586001</v>
      </c>
      <c r="I98">
        <v>0.62882096069868998</v>
      </c>
      <c r="J98">
        <v>0.62805242344640499</v>
      </c>
      <c r="K98">
        <v>4.84219146132151E-2</v>
      </c>
    </row>
    <row r="99" spans="1:11">
      <c r="A99" t="s">
        <v>378</v>
      </c>
      <c r="B99">
        <v>2016</v>
      </c>
      <c r="C99" t="s">
        <v>177</v>
      </c>
      <c r="D99">
        <v>7</v>
      </c>
      <c r="E99" t="s">
        <v>178</v>
      </c>
      <c r="F99" t="s">
        <v>185</v>
      </c>
      <c r="G99">
        <v>85</v>
      </c>
      <c r="H99">
        <v>100611.401711156</v>
      </c>
      <c r="I99">
        <v>0.37117903930131002</v>
      </c>
      <c r="J99">
        <v>0.37194757655359501</v>
      </c>
      <c r="K99">
        <v>6.5146257887594594E-2</v>
      </c>
    </row>
    <row r="100" spans="1:11">
      <c r="A100" t="s">
        <v>379</v>
      </c>
      <c r="B100">
        <v>2016</v>
      </c>
      <c r="C100" t="s">
        <v>177</v>
      </c>
      <c r="D100">
        <v>7</v>
      </c>
      <c r="E100" t="s">
        <v>187</v>
      </c>
      <c r="F100" t="s">
        <v>181</v>
      </c>
      <c r="G100">
        <v>1528</v>
      </c>
      <c r="H100">
        <v>1390786.06165612</v>
      </c>
      <c r="I100">
        <v>0.66261925411968803</v>
      </c>
      <c r="J100">
        <v>0.66199862857416603</v>
      </c>
      <c r="K100">
        <v>7.5178369778975698E-2</v>
      </c>
    </row>
    <row r="101" spans="1:11">
      <c r="A101" t="s">
        <v>380</v>
      </c>
      <c r="B101">
        <v>2016</v>
      </c>
      <c r="C101" t="s">
        <v>177</v>
      </c>
      <c r="D101">
        <v>7</v>
      </c>
      <c r="E101" t="s">
        <v>187</v>
      </c>
      <c r="F101" t="s">
        <v>183</v>
      </c>
      <c r="G101">
        <v>4</v>
      </c>
      <c r="H101">
        <v>3529.1730094078098</v>
      </c>
      <c r="I101">
        <v>1.7346053772766699E-3</v>
      </c>
      <c r="J101">
        <v>1.6798469273174299E-3</v>
      </c>
      <c r="K101">
        <v>0.155015197568389</v>
      </c>
    </row>
    <row r="102" spans="1:11">
      <c r="A102" t="s">
        <v>381</v>
      </c>
      <c r="B102">
        <v>2016</v>
      </c>
      <c r="C102" t="s">
        <v>177</v>
      </c>
      <c r="D102">
        <v>7</v>
      </c>
      <c r="E102" t="s">
        <v>187</v>
      </c>
      <c r="F102" t="s">
        <v>185</v>
      </c>
      <c r="G102">
        <v>774</v>
      </c>
      <c r="H102">
        <v>706574.40713273198</v>
      </c>
      <c r="I102">
        <v>0.33564614050303598</v>
      </c>
      <c r="J102">
        <v>0.33632152449851599</v>
      </c>
      <c r="K102">
        <v>8.9299522819330096E-2</v>
      </c>
    </row>
    <row r="103" spans="1:11">
      <c r="A103" t="s">
        <v>382</v>
      </c>
      <c r="B103">
        <v>2016</v>
      </c>
      <c r="C103" t="s">
        <v>177</v>
      </c>
      <c r="D103">
        <v>8</v>
      </c>
      <c r="E103" t="s">
        <v>178</v>
      </c>
      <c r="F103" t="s">
        <v>181</v>
      </c>
      <c r="G103">
        <v>97</v>
      </c>
      <c r="H103">
        <v>109602.46434255999</v>
      </c>
      <c r="I103">
        <v>0.497435897435897</v>
      </c>
      <c r="J103">
        <v>0.488623952883323</v>
      </c>
      <c r="K103">
        <v>3.1239272729931399E-2</v>
      </c>
    </row>
    <row r="104" spans="1:11">
      <c r="A104" t="s">
        <v>383</v>
      </c>
      <c r="B104">
        <v>2016</v>
      </c>
      <c r="C104" t="s">
        <v>177</v>
      </c>
      <c r="D104">
        <v>8</v>
      </c>
      <c r="E104" t="s">
        <v>178</v>
      </c>
      <c r="F104" t="s">
        <v>185</v>
      </c>
      <c r="G104">
        <v>98</v>
      </c>
      <c r="H104">
        <v>114705.95053519199</v>
      </c>
      <c r="I104">
        <v>0.502564102564103</v>
      </c>
      <c r="J104">
        <v>0.51137604711667695</v>
      </c>
      <c r="K104">
        <v>7.4272530823698293E-2</v>
      </c>
    </row>
    <row r="105" spans="1:11">
      <c r="A105" t="s">
        <v>384</v>
      </c>
      <c r="B105">
        <v>2016</v>
      </c>
      <c r="C105" t="s">
        <v>177</v>
      </c>
      <c r="D105">
        <v>8</v>
      </c>
      <c r="E105" t="s">
        <v>187</v>
      </c>
      <c r="F105" t="s">
        <v>181</v>
      </c>
      <c r="G105">
        <v>1276</v>
      </c>
      <c r="H105">
        <v>1112171.3779144799</v>
      </c>
      <c r="I105">
        <v>0.62457170827214903</v>
      </c>
      <c r="J105">
        <v>0.62300052436019604</v>
      </c>
      <c r="K105">
        <v>6.0117967393838401E-2</v>
      </c>
    </row>
    <row r="106" spans="1:11">
      <c r="A106" t="s">
        <v>385</v>
      </c>
      <c r="B106">
        <v>2016</v>
      </c>
      <c r="C106" t="s">
        <v>177</v>
      </c>
      <c r="D106">
        <v>8</v>
      </c>
      <c r="E106" t="s">
        <v>187</v>
      </c>
      <c r="F106" t="s">
        <v>183</v>
      </c>
      <c r="G106">
        <v>1</v>
      </c>
      <c r="H106">
        <v>733.51439019064298</v>
      </c>
      <c r="I106">
        <v>4.8947626040137101E-4</v>
      </c>
      <c r="J106">
        <v>4.1088977723149098E-4</v>
      </c>
      <c r="K106">
        <v>3.2218844984802403E-2</v>
      </c>
    </row>
    <row r="107" spans="1:11">
      <c r="A107" t="s">
        <v>386</v>
      </c>
      <c r="B107">
        <v>2016</v>
      </c>
      <c r="C107" t="s">
        <v>177</v>
      </c>
      <c r="D107">
        <v>8</v>
      </c>
      <c r="E107" t="s">
        <v>187</v>
      </c>
      <c r="F107" t="s">
        <v>185</v>
      </c>
      <c r="G107">
        <v>766</v>
      </c>
      <c r="H107">
        <v>672280.40758997598</v>
      </c>
      <c r="I107">
        <v>0.37493881546745</v>
      </c>
      <c r="J107">
        <v>0.37658858586257299</v>
      </c>
      <c r="K107">
        <v>8.4965318574427295E-2</v>
      </c>
    </row>
    <row r="108" spans="1:11">
      <c r="A108" t="s">
        <v>387</v>
      </c>
      <c r="B108">
        <v>2016</v>
      </c>
      <c r="C108" t="s">
        <v>177</v>
      </c>
      <c r="D108">
        <v>9</v>
      </c>
      <c r="E108" t="s">
        <v>178</v>
      </c>
      <c r="F108" t="s">
        <v>181</v>
      </c>
      <c r="G108">
        <v>200</v>
      </c>
      <c r="H108">
        <v>232954.45670347099</v>
      </c>
      <c r="I108">
        <v>0.59347181008902095</v>
      </c>
      <c r="J108">
        <v>0.59091500631173499</v>
      </c>
      <c r="K108">
        <v>6.6397483398435694E-2</v>
      </c>
    </row>
    <row r="109" spans="1:11">
      <c r="A109" t="s">
        <v>388</v>
      </c>
      <c r="B109">
        <v>2016</v>
      </c>
      <c r="C109" t="s">
        <v>177</v>
      </c>
      <c r="D109">
        <v>9</v>
      </c>
      <c r="E109" t="s">
        <v>178</v>
      </c>
      <c r="F109" t="s">
        <v>185</v>
      </c>
      <c r="G109">
        <v>137</v>
      </c>
      <c r="H109">
        <v>161272.215855555</v>
      </c>
      <c r="I109">
        <v>0.406528189910979</v>
      </c>
      <c r="J109">
        <v>0.40908499368826501</v>
      </c>
      <c r="K109">
        <v>0.104424361310383</v>
      </c>
    </row>
    <row r="110" spans="1:11">
      <c r="A110" t="s">
        <v>389</v>
      </c>
      <c r="B110">
        <v>2016</v>
      </c>
      <c r="C110" t="s">
        <v>177</v>
      </c>
      <c r="D110">
        <v>9</v>
      </c>
      <c r="E110" t="s">
        <v>187</v>
      </c>
      <c r="F110" t="s">
        <v>181</v>
      </c>
      <c r="G110">
        <v>2030</v>
      </c>
      <c r="H110">
        <v>1779917.3329105501</v>
      </c>
      <c r="I110">
        <v>0.63338533541341702</v>
      </c>
      <c r="J110">
        <v>0.61878236755546201</v>
      </c>
      <c r="K110">
        <v>9.6212700945692398E-2</v>
      </c>
    </row>
    <row r="111" spans="1:11">
      <c r="A111" t="s">
        <v>390</v>
      </c>
      <c r="B111">
        <v>2016</v>
      </c>
      <c r="C111" t="s">
        <v>177</v>
      </c>
      <c r="D111">
        <v>9</v>
      </c>
      <c r="E111" t="s">
        <v>187</v>
      </c>
      <c r="F111" t="s">
        <v>183</v>
      </c>
      <c r="G111">
        <v>4</v>
      </c>
      <c r="H111">
        <v>3559.3691421086201</v>
      </c>
      <c r="I111">
        <v>1.2480499219968801E-3</v>
      </c>
      <c r="J111">
        <v>1.2374028973336101E-3</v>
      </c>
      <c r="K111">
        <v>0.15634153080961599</v>
      </c>
    </row>
    <row r="112" spans="1:11">
      <c r="A112" t="s">
        <v>391</v>
      </c>
      <c r="B112">
        <v>2016</v>
      </c>
      <c r="C112" t="s">
        <v>177</v>
      </c>
      <c r="D112">
        <v>9</v>
      </c>
      <c r="E112" t="s">
        <v>187</v>
      </c>
      <c r="F112" t="s">
        <v>185</v>
      </c>
      <c r="G112">
        <v>1171</v>
      </c>
      <c r="H112">
        <v>1093006.89902703</v>
      </c>
      <c r="I112">
        <v>0.36536661466458698</v>
      </c>
      <c r="J112">
        <v>0.37998022954720401</v>
      </c>
      <c r="K112">
        <v>0.138138310043565</v>
      </c>
    </row>
    <row r="113" spans="1:11">
      <c r="A113" t="s">
        <v>1075</v>
      </c>
      <c r="B113">
        <v>2017</v>
      </c>
      <c r="C113" t="s">
        <v>177</v>
      </c>
      <c r="D113">
        <v>-8</v>
      </c>
      <c r="E113" t="s">
        <v>178</v>
      </c>
      <c r="F113" t="s">
        <v>181</v>
      </c>
      <c r="G113">
        <v>5</v>
      </c>
      <c r="H113">
        <v>6642.8476304597698</v>
      </c>
      <c r="I113">
        <v>1</v>
      </c>
      <c r="J113">
        <v>1</v>
      </c>
      <c r="K113">
        <v>1.8407658651687199E-3</v>
      </c>
    </row>
    <row r="114" spans="1:11">
      <c r="A114" t="s">
        <v>447</v>
      </c>
      <c r="B114">
        <v>2017</v>
      </c>
      <c r="C114" t="s">
        <v>177</v>
      </c>
      <c r="D114">
        <v>-8</v>
      </c>
      <c r="E114" t="s">
        <v>187</v>
      </c>
      <c r="F114" t="s">
        <v>181</v>
      </c>
      <c r="G114">
        <v>15</v>
      </c>
      <c r="H114">
        <v>11211.754304570801</v>
      </c>
      <c r="I114">
        <v>0.9375</v>
      </c>
      <c r="J114">
        <v>0.92330175367869405</v>
      </c>
      <c r="K114">
        <v>5.9617156465328002E-4</v>
      </c>
    </row>
    <row r="115" spans="1:11">
      <c r="A115" t="s">
        <v>448</v>
      </c>
      <c r="B115">
        <v>2017</v>
      </c>
      <c r="C115" t="s">
        <v>177</v>
      </c>
      <c r="D115">
        <v>-8</v>
      </c>
      <c r="E115" t="s">
        <v>187</v>
      </c>
      <c r="F115" t="s">
        <v>183</v>
      </c>
      <c r="G115">
        <v>1</v>
      </c>
      <c r="H115">
        <v>931.35520421115598</v>
      </c>
      <c r="I115">
        <v>6.25E-2</v>
      </c>
      <c r="J115">
        <v>7.6698246321306202E-2</v>
      </c>
      <c r="K115">
        <v>6.6451274886482697E-2</v>
      </c>
    </row>
    <row r="116" spans="1:11">
      <c r="A116" t="s">
        <v>450</v>
      </c>
      <c r="B116">
        <v>2017</v>
      </c>
      <c r="C116" t="s">
        <v>177</v>
      </c>
      <c r="D116">
        <v>1</v>
      </c>
      <c r="E116" t="s">
        <v>178</v>
      </c>
      <c r="F116" t="s">
        <v>181</v>
      </c>
      <c r="G116">
        <v>437</v>
      </c>
      <c r="H116">
        <v>470609.89007221197</v>
      </c>
      <c r="I116">
        <v>0.66514459665144599</v>
      </c>
      <c r="J116">
        <v>0.64406635871936402</v>
      </c>
      <c r="K116">
        <v>0.130408323304531</v>
      </c>
    </row>
    <row r="117" spans="1:11">
      <c r="A117" t="s">
        <v>1076</v>
      </c>
      <c r="B117">
        <v>2017</v>
      </c>
      <c r="C117" t="s">
        <v>177</v>
      </c>
      <c r="D117">
        <v>1</v>
      </c>
      <c r="E117" t="s">
        <v>178</v>
      </c>
      <c r="F117" t="s">
        <v>185</v>
      </c>
      <c r="G117">
        <v>220</v>
      </c>
      <c r="H117">
        <v>260075.517884748</v>
      </c>
      <c r="I117">
        <v>0.33485540334855401</v>
      </c>
      <c r="J117">
        <v>0.35593364128063598</v>
      </c>
      <c r="K117">
        <v>0.162824735882934</v>
      </c>
    </row>
    <row r="118" spans="1:11">
      <c r="A118" t="s">
        <v>451</v>
      </c>
      <c r="B118">
        <v>2017</v>
      </c>
      <c r="C118" t="s">
        <v>177</v>
      </c>
      <c r="D118">
        <v>1</v>
      </c>
      <c r="E118" t="s">
        <v>187</v>
      </c>
      <c r="F118" t="s">
        <v>181</v>
      </c>
      <c r="G118">
        <v>2209</v>
      </c>
      <c r="H118">
        <v>1884247.8445375699</v>
      </c>
      <c r="I118">
        <v>0.69269363436814002</v>
      </c>
      <c r="J118">
        <v>0.69334895727314805</v>
      </c>
      <c r="K118">
        <v>0.100192615281854</v>
      </c>
    </row>
    <row r="119" spans="1:11">
      <c r="A119" t="s">
        <v>1077</v>
      </c>
      <c r="B119">
        <v>2017</v>
      </c>
      <c r="C119" t="s">
        <v>177</v>
      </c>
      <c r="D119">
        <v>1</v>
      </c>
      <c r="E119" t="s">
        <v>187</v>
      </c>
      <c r="F119" t="s">
        <v>183</v>
      </c>
      <c r="G119">
        <v>3</v>
      </c>
      <c r="H119">
        <v>2876.0640340291902</v>
      </c>
      <c r="I119">
        <v>9.4073377234242701E-4</v>
      </c>
      <c r="J119">
        <v>1.0583087595540501E-3</v>
      </c>
      <c r="K119">
        <v>0.20520433112120201</v>
      </c>
    </row>
    <row r="120" spans="1:11">
      <c r="A120" t="s">
        <v>452</v>
      </c>
      <c r="B120">
        <v>2017</v>
      </c>
      <c r="C120" t="s">
        <v>177</v>
      </c>
      <c r="D120">
        <v>1</v>
      </c>
      <c r="E120" t="s">
        <v>187</v>
      </c>
      <c r="F120" t="s">
        <v>185</v>
      </c>
      <c r="G120">
        <v>977</v>
      </c>
      <c r="H120">
        <v>830480.011895912</v>
      </c>
      <c r="I120">
        <v>0.30636563185951698</v>
      </c>
      <c r="J120">
        <v>0.30559273396729802</v>
      </c>
      <c r="K120">
        <v>0.106447117865097</v>
      </c>
    </row>
    <row r="121" spans="1:11">
      <c r="A121" t="s">
        <v>453</v>
      </c>
      <c r="B121">
        <v>2017</v>
      </c>
      <c r="C121" t="s">
        <v>177</v>
      </c>
      <c r="D121">
        <v>2</v>
      </c>
      <c r="E121" t="s">
        <v>178</v>
      </c>
      <c r="F121" t="s">
        <v>181</v>
      </c>
      <c r="G121">
        <v>900</v>
      </c>
      <c r="H121">
        <v>1000302.03359812</v>
      </c>
      <c r="I121">
        <v>0.72173215717722505</v>
      </c>
      <c r="J121">
        <v>0.72311875157753802</v>
      </c>
      <c r="K121">
        <v>0.27718863065038202</v>
      </c>
    </row>
    <row r="122" spans="1:11">
      <c r="A122" t="s">
        <v>1078</v>
      </c>
      <c r="B122">
        <v>2017</v>
      </c>
      <c r="C122" t="s">
        <v>177</v>
      </c>
      <c r="D122">
        <v>2</v>
      </c>
      <c r="E122" t="s">
        <v>178</v>
      </c>
      <c r="F122" t="s">
        <v>183</v>
      </c>
      <c r="G122">
        <v>1</v>
      </c>
      <c r="H122">
        <v>1039.88207050808</v>
      </c>
      <c r="I122">
        <v>8.0192461908580603E-4</v>
      </c>
      <c r="J122">
        <v>7.5173117654159802E-4</v>
      </c>
      <c r="K122">
        <v>0.53795811518324599</v>
      </c>
    </row>
    <row r="123" spans="1:11">
      <c r="A123" t="s">
        <v>454</v>
      </c>
      <c r="B123">
        <v>2017</v>
      </c>
      <c r="C123" t="s">
        <v>177</v>
      </c>
      <c r="D123">
        <v>2</v>
      </c>
      <c r="E123" t="s">
        <v>178</v>
      </c>
      <c r="F123" t="s">
        <v>185</v>
      </c>
      <c r="G123">
        <v>346</v>
      </c>
      <c r="H123">
        <v>381974.49178987899</v>
      </c>
      <c r="I123">
        <v>0.27746591820368899</v>
      </c>
      <c r="J123">
        <v>0.27612951724592</v>
      </c>
      <c r="K123">
        <v>0.239141677946275</v>
      </c>
    </row>
    <row r="124" spans="1:11">
      <c r="A124" t="s">
        <v>1079</v>
      </c>
      <c r="B124">
        <v>2017</v>
      </c>
      <c r="C124" t="s">
        <v>177</v>
      </c>
      <c r="D124">
        <v>2</v>
      </c>
      <c r="E124" t="s">
        <v>187</v>
      </c>
      <c r="F124" t="s">
        <v>179</v>
      </c>
      <c r="G124">
        <v>1</v>
      </c>
      <c r="H124">
        <v>615.60008898582305</v>
      </c>
      <c r="I124">
        <v>1.6553550736633001E-4</v>
      </c>
      <c r="J124">
        <v>1.18581845991651E-4</v>
      </c>
      <c r="K124">
        <v>0.35372714486638501</v>
      </c>
    </row>
    <row r="125" spans="1:11">
      <c r="A125" t="s">
        <v>455</v>
      </c>
      <c r="B125">
        <v>2017</v>
      </c>
      <c r="C125" t="s">
        <v>177</v>
      </c>
      <c r="D125">
        <v>2</v>
      </c>
      <c r="E125" t="s">
        <v>187</v>
      </c>
      <c r="F125" t="s">
        <v>181</v>
      </c>
      <c r="G125">
        <v>4319</v>
      </c>
      <c r="H125">
        <v>3716771.81917293</v>
      </c>
      <c r="I125">
        <v>0.71494785631517999</v>
      </c>
      <c r="J125">
        <v>0.71595451549296596</v>
      </c>
      <c r="K125">
        <v>0.19763487592590101</v>
      </c>
    </row>
    <row r="126" spans="1:11">
      <c r="A126" t="s">
        <v>1080</v>
      </c>
      <c r="B126">
        <v>2017</v>
      </c>
      <c r="C126" t="s">
        <v>177</v>
      </c>
      <c r="D126">
        <v>2</v>
      </c>
      <c r="E126" t="s">
        <v>187</v>
      </c>
      <c r="F126" t="s">
        <v>183</v>
      </c>
      <c r="G126">
        <v>1</v>
      </c>
      <c r="H126">
        <v>1242.2148912934599</v>
      </c>
      <c r="I126">
        <v>1.6553550736633001E-4</v>
      </c>
      <c r="J126">
        <v>2.3928543475452399E-4</v>
      </c>
      <c r="K126">
        <v>8.8630806845965804E-2</v>
      </c>
    </row>
    <row r="127" spans="1:11">
      <c r="A127" t="s">
        <v>456</v>
      </c>
      <c r="B127">
        <v>2017</v>
      </c>
      <c r="C127" t="s">
        <v>177</v>
      </c>
      <c r="D127">
        <v>2</v>
      </c>
      <c r="E127" t="s">
        <v>187</v>
      </c>
      <c r="F127" t="s">
        <v>185</v>
      </c>
      <c r="G127">
        <v>1720</v>
      </c>
      <c r="H127">
        <v>1472722.24469313</v>
      </c>
      <c r="I127">
        <v>0.284721072670088</v>
      </c>
      <c r="J127">
        <v>0.28368761722628799</v>
      </c>
      <c r="K127">
        <v>0.18876678079887099</v>
      </c>
    </row>
    <row r="128" spans="1:11">
      <c r="A128" t="s">
        <v>457</v>
      </c>
      <c r="B128">
        <v>2017</v>
      </c>
      <c r="C128" t="s">
        <v>177</v>
      </c>
      <c r="D128">
        <v>3</v>
      </c>
      <c r="E128" t="s">
        <v>178</v>
      </c>
      <c r="F128" t="s">
        <v>181</v>
      </c>
      <c r="G128">
        <v>557</v>
      </c>
      <c r="H128">
        <v>648191.89222002402</v>
      </c>
      <c r="I128">
        <v>0.68680641183723801</v>
      </c>
      <c r="J128">
        <v>0.68772012240953495</v>
      </c>
      <c r="K128">
        <v>0.17961717258222901</v>
      </c>
    </row>
    <row r="129" spans="1:11">
      <c r="A129" t="s">
        <v>458</v>
      </c>
      <c r="B129">
        <v>2017</v>
      </c>
      <c r="C129" t="s">
        <v>177</v>
      </c>
      <c r="D129">
        <v>3</v>
      </c>
      <c r="E129" t="s">
        <v>178</v>
      </c>
      <c r="F129" t="s">
        <v>185</v>
      </c>
      <c r="G129">
        <v>254</v>
      </c>
      <c r="H129">
        <v>294330.903170901</v>
      </c>
      <c r="I129">
        <v>0.31319358816276199</v>
      </c>
      <c r="J129">
        <v>0.31227987759046499</v>
      </c>
      <c r="K129">
        <v>0.18427090700719101</v>
      </c>
    </row>
    <row r="130" spans="1:11">
      <c r="A130" t="s">
        <v>459</v>
      </c>
      <c r="B130">
        <v>2017</v>
      </c>
      <c r="C130" t="s">
        <v>177</v>
      </c>
      <c r="D130">
        <v>3</v>
      </c>
      <c r="E130" t="s">
        <v>187</v>
      </c>
      <c r="F130" t="s">
        <v>181</v>
      </c>
      <c r="G130">
        <v>2958</v>
      </c>
      <c r="H130">
        <v>2619314.73806882</v>
      </c>
      <c r="I130">
        <v>0.72358121330724101</v>
      </c>
      <c r="J130">
        <v>0.72320814291874003</v>
      </c>
      <c r="K130">
        <v>0.13927891419073099</v>
      </c>
    </row>
    <row r="131" spans="1:11">
      <c r="A131" t="s">
        <v>1081</v>
      </c>
      <c r="B131">
        <v>2017</v>
      </c>
      <c r="C131" t="s">
        <v>177</v>
      </c>
      <c r="D131">
        <v>3</v>
      </c>
      <c r="E131" t="s">
        <v>187</v>
      </c>
      <c r="F131" t="s">
        <v>183</v>
      </c>
      <c r="G131">
        <v>1</v>
      </c>
      <c r="H131">
        <v>576.43666384159599</v>
      </c>
      <c r="I131">
        <v>2.4461839530332701E-4</v>
      </c>
      <c r="J131">
        <v>1.5915753960691099E-4</v>
      </c>
      <c r="K131">
        <v>4.1128187216206799E-2</v>
      </c>
    </row>
    <row r="132" spans="1:11">
      <c r="A132" t="s">
        <v>460</v>
      </c>
      <c r="B132">
        <v>2017</v>
      </c>
      <c r="C132" t="s">
        <v>177</v>
      </c>
      <c r="D132">
        <v>3</v>
      </c>
      <c r="E132" t="s">
        <v>187</v>
      </c>
      <c r="F132" t="s">
        <v>185</v>
      </c>
      <c r="G132">
        <v>1129</v>
      </c>
      <c r="H132">
        <v>1001908.11460848</v>
      </c>
      <c r="I132">
        <v>0.276174168297456</v>
      </c>
      <c r="J132">
        <v>0.27663269954165298</v>
      </c>
      <c r="K132">
        <v>0.12841998559634499</v>
      </c>
    </row>
    <row r="133" spans="1:11">
      <c r="A133" t="s">
        <v>461</v>
      </c>
      <c r="B133">
        <v>2017</v>
      </c>
      <c r="C133" t="s">
        <v>177</v>
      </c>
      <c r="D133">
        <v>4</v>
      </c>
      <c r="E133" t="s">
        <v>178</v>
      </c>
      <c r="F133" t="s">
        <v>181</v>
      </c>
      <c r="G133">
        <v>355</v>
      </c>
      <c r="H133">
        <v>391671.20233786502</v>
      </c>
      <c r="I133">
        <v>0.84323040380047498</v>
      </c>
      <c r="J133">
        <v>0.83816841010980403</v>
      </c>
      <c r="K133">
        <v>0.108534023319639</v>
      </c>
    </row>
    <row r="134" spans="1:11">
      <c r="A134" t="s">
        <v>462</v>
      </c>
      <c r="B134">
        <v>2017</v>
      </c>
      <c r="C134" t="s">
        <v>177</v>
      </c>
      <c r="D134">
        <v>4</v>
      </c>
      <c r="E134" t="s">
        <v>178</v>
      </c>
      <c r="F134" t="s">
        <v>185</v>
      </c>
      <c r="G134">
        <v>66</v>
      </c>
      <c r="H134">
        <v>75622.956704175202</v>
      </c>
      <c r="I134">
        <v>0.15676959619952499</v>
      </c>
      <c r="J134">
        <v>0.161831589890196</v>
      </c>
      <c r="K134">
        <v>4.7345048285169597E-2</v>
      </c>
    </row>
    <row r="135" spans="1:11">
      <c r="A135" t="s">
        <v>463</v>
      </c>
      <c r="B135">
        <v>2017</v>
      </c>
      <c r="C135" t="s">
        <v>177</v>
      </c>
      <c r="D135">
        <v>4</v>
      </c>
      <c r="E135" t="s">
        <v>187</v>
      </c>
      <c r="F135" t="s">
        <v>181</v>
      </c>
      <c r="G135">
        <v>2967</v>
      </c>
      <c r="H135">
        <v>2516882.7996040899</v>
      </c>
      <c r="I135">
        <v>0.88015425689706295</v>
      </c>
      <c r="J135">
        <v>0.87561886773815001</v>
      </c>
      <c r="K135">
        <v>0.13383221893090999</v>
      </c>
    </row>
    <row r="136" spans="1:11">
      <c r="A136" t="s">
        <v>464</v>
      </c>
      <c r="B136">
        <v>2017</v>
      </c>
      <c r="C136" t="s">
        <v>177</v>
      </c>
      <c r="D136">
        <v>4</v>
      </c>
      <c r="E136" t="s">
        <v>187</v>
      </c>
      <c r="F136" t="s">
        <v>183</v>
      </c>
      <c r="G136">
        <v>1</v>
      </c>
      <c r="H136">
        <v>528.70623944706904</v>
      </c>
      <c r="I136">
        <v>2.9664787896766502E-4</v>
      </c>
      <c r="J136">
        <v>1.8393592217466799E-4</v>
      </c>
      <c r="K136">
        <v>3.7722668529514503E-2</v>
      </c>
    </row>
    <row r="137" spans="1:11">
      <c r="A137" t="s">
        <v>465</v>
      </c>
      <c r="B137">
        <v>2017</v>
      </c>
      <c r="C137" t="s">
        <v>177</v>
      </c>
      <c r="D137">
        <v>4</v>
      </c>
      <c r="E137" t="s">
        <v>187</v>
      </c>
      <c r="F137" t="s">
        <v>185</v>
      </c>
      <c r="G137">
        <v>403</v>
      </c>
      <c r="H137">
        <v>356992.97804516798</v>
      </c>
      <c r="I137">
        <v>0.119549095223969</v>
      </c>
      <c r="J137">
        <v>0.12419719633967501</v>
      </c>
      <c r="K137">
        <v>4.5757722120527901E-2</v>
      </c>
    </row>
    <row r="138" spans="1:11">
      <c r="A138" t="s">
        <v>466</v>
      </c>
      <c r="B138">
        <v>2017</v>
      </c>
      <c r="C138" t="s">
        <v>177</v>
      </c>
      <c r="D138">
        <v>5</v>
      </c>
      <c r="E138" t="s">
        <v>178</v>
      </c>
      <c r="F138" t="s">
        <v>181</v>
      </c>
      <c r="G138">
        <v>236</v>
      </c>
      <c r="H138">
        <v>270507.23023682798</v>
      </c>
      <c r="I138">
        <v>0.73291925465838503</v>
      </c>
      <c r="J138">
        <v>0.72447569032695203</v>
      </c>
      <c r="K138">
        <v>7.4958888627530404E-2</v>
      </c>
    </row>
    <row r="139" spans="1:11">
      <c r="A139" t="s">
        <v>467</v>
      </c>
      <c r="B139">
        <v>2017</v>
      </c>
      <c r="C139" t="s">
        <v>177</v>
      </c>
      <c r="D139">
        <v>5</v>
      </c>
      <c r="E139" t="s">
        <v>178</v>
      </c>
      <c r="F139" t="s">
        <v>185</v>
      </c>
      <c r="G139">
        <v>86</v>
      </c>
      <c r="H139">
        <v>102876.216369571</v>
      </c>
      <c r="I139">
        <v>0.26708074534161502</v>
      </c>
      <c r="J139">
        <v>0.27552430967304797</v>
      </c>
      <c r="K139">
        <v>6.4407418642281097E-2</v>
      </c>
    </row>
    <row r="140" spans="1:11">
      <c r="A140" t="s">
        <v>1082</v>
      </c>
      <c r="B140">
        <v>2017</v>
      </c>
      <c r="C140" t="s">
        <v>177</v>
      </c>
      <c r="D140">
        <v>5</v>
      </c>
      <c r="E140" t="s">
        <v>187</v>
      </c>
      <c r="F140" t="s">
        <v>179</v>
      </c>
      <c r="G140">
        <v>1</v>
      </c>
      <c r="H140">
        <v>1124.72461586078</v>
      </c>
      <c r="I140">
        <v>3.0120481927710803E-4</v>
      </c>
      <c r="J140">
        <v>3.8042330889627598E-4</v>
      </c>
      <c r="K140">
        <v>0.64627285513361499</v>
      </c>
    </row>
    <row r="141" spans="1:11">
      <c r="A141" t="s">
        <v>468</v>
      </c>
      <c r="B141">
        <v>2017</v>
      </c>
      <c r="C141" t="s">
        <v>177</v>
      </c>
      <c r="D141">
        <v>5</v>
      </c>
      <c r="E141" t="s">
        <v>187</v>
      </c>
      <c r="F141" t="s">
        <v>181</v>
      </c>
      <c r="G141">
        <v>2442</v>
      </c>
      <c r="H141">
        <v>2180293.9660590701</v>
      </c>
      <c r="I141">
        <v>0.73554216867469902</v>
      </c>
      <c r="J141">
        <v>0.73745575871475699</v>
      </c>
      <c r="K141">
        <v>0.115934512105712</v>
      </c>
    </row>
    <row r="142" spans="1:11">
      <c r="A142" t="s">
        <v>1083</v>
      </c>
      <c r="B142">
        <v>2017</v>
      </c>
      <c r="C142" t="s">
        <v>177</v>
      </c>
      <c r="D142">
        <v>5</v>
      </c>
      <c r="E142" t="s">
        <v>187</v>
      </c>
      <c r="F142" t="s">
        <v>183</v>
      </c>
      <c r="G142">
        <v>1</v>
      </c>
      <c r="H142">
        <v>774.70150363424705</v>
      </c>
      <c r="I142">
        <v>3.0120481927710803E-4</v>
      </c>
      <c r="J142">
        <v>2.6203259470222203E-4</v>
      </c>
      <c r="K142">
        <v>5.5274187914774703E-2</v>
      </c>
    </row>
    <row r="143" spans="1:11">
      <c r="A143" t="s">
        <v>469</v>
      </c>
      <c r="B143">
        <v>2017</v>
      </c>
      <c r="C143" t="s">
        <v>177</v>
      </c>
      <c r="D143">
        <v>5</v>
      </c>
      <c r="E143" t="s">
        <v>187</v>
      </c>
      <c r="F143" t="s">
        <v>185</v>
      </c>
      <c r="G143">
        <v>876</v>
      </c>
      <c r="H143">
        <v>774314.764810947</v>
      </c>
      <c r="I143">
        <v>0.26385542168674703</v>
      </c>
      <c r="J143">
        <v>0.26190178538164399</v>
      </c>
      <c r="K143">
        <v>9.9248114167551998E-2</v>
      </c>
    </row>
    <row r="144" spans="1:11">
      <c r="A144" t="s">
        <v>470</v>
      </c>
      <c r="B144">
        <v>2017</v>
      </c>
      <c r="C144" t="s">
        <v>177</v>
      </c>
      <c r="D144">
        <v>6</v>
      </c>
      <c r="E144" t="s">
        <v>178</v>
      </c>
      <c r="F144" t="s">
        <v>181</v>
      </c>
      <c r="G144">
        <v>237</v>
      </c>
      <c r="H144">
        <v>250368.68682999301</v>
      </c>
      <c r="I144">
        <v>0.66016713091921997</v>
      </c>
      <c r="J144">
        <v>0.66459139264990297</v>
      </c>
      <c r="K144">
        <v>6.9378398852702597E-2</v>
      </c>
    </row>
    <row r="145" spans="1:11">
      <c r="A145" t="s">
        <v>472</v>
      </c>
      <c r="B145">
        <v>2017</v>
      </c>
      <c r="C145" t="s">
        <v>177</v>
      </c>
      <c r="D145">
        <v>6</v>
      </c>
      <c r="E145" t="s">
        <v>178</v>
      </c>
      <c r="F145" t="s">
        <v>185</v>
      </c>
      <c r="G145">
        <v>122</v>
      </c>
      <c r="H145">
        <v>126357.057136847</v>
      </c>
      <c r="I145">
        <v>0.33983286908077998</v>
      </c>
      <c r="J145">
        <v>0.33540860735009698</v>
      </c>
      <c r="K145">
        <v>7.9108001485819396E-2</v>
      </c>
    </row>
    <row r="146" spans="1:11">
      <c r="A146" t="s">
        <v>474</v>
      </c>
      <c r="B146">
        <v>2017</v>
      </c>
      <c r="C146" t="s">
        <v>177</v>
      </c>
      <c r="D146">
        <v>6</v>
      </c>
      <c r="E146" t="s">
        <v>187</v>
      </c>
      <c r="F146" t="s">
        <v>181</v>
      </c>
      <c r="G146">
        <v>1906</v>
      </c>
      <c r="H146">
        <v>1639498.4668127899</v>
      </c>
      <c r="I146">
        <v>0.64391891891891895</v>
      </c>
      <c r="J146">
        <v>0.64026642718298998</v>
      </c>
      <c r="K146">
        <v>8.7178361178317704E-2</v>
      </c>
    </row>
    <row r="147" spans="1:11">
      <c r="A147" t="s">
        <v>475</v>
      </c>
      <c r="B147">
        <v>2017</v>
      </c>
      <c r="C147" t="s">
        <v>177</v>
      </c>
      <c r="D147">
        <v>6</v>
      </c>
      <c r="E147" t="s">
        <v>187</v>
      </c>
      <c r="F147" t="s">
        <v>183</v>
      </c>
      <c r="G147">
        <v>2</v>
      </c>
      <c r="H147">
        <v>1222.6331787213501</v>
      </c>
      <c r="I147">
        <v>6.7567567567567604E-4</v>
      </c>
      <c r="J147">
        <v>4.7746978294959698E-4</v>
      </c>
      <c r="K147">
        <v>8.7233670974502298E-2</v>
      </c>
    </row>
    <row r="148" spans="1:11">
      <c r="A148" t="s">
        <v>476</v>
      </c>
      <c r="B148">
        <v>2017</v>
      </c>
      <c r="C148" t="s">
        <v>177</v>
      </c>
      <c r="D148">
        <v>6</v>
      </c>
      <c r="E148" t="s">
        <v>187</v>
      </c>
      <c r="F148" t="s">
        <v>185</v>
      </c>
      <c r="G148">
        <v>1052</v>
      </c>
      <c r="H148">
        <v>919929.27492532798</v>
      </c>
      <c r="I148">
        <v>0.35540540540540499</v>
      </c>
      <c r="J148">
        <v>0.35925610303406003</v>
      </c>
      <c r="K148">
        <v>0.117912314026653</v>
      </c>
    </row>
    <row r="149" spans="1:11">
      <c r="A149" t="s">
        <v>477</v>
      </c>
      <c r="B149">
        <v>2017</v>
      </c>
      <c r="C149" t="s">
        <v>177</v>
      </c>
      <c r="D149">
        <v>7</v>
      </c>
      <c r="E149" t="s">
        <v>178</v>
      </c>
      <c r="F149" t="s">
        <v>181</v>
      </c>
      <c r="G149">
        <v>182</v>
      </c>
      <c r="H149">
        <v>205073.09372227799</v>
      </c>
      <c r="I149">
        <v>0.66181818181818197</v>
      </c>
      <c r="J149">
        <v>0.65903038926720203</v>
      </c>
      <c r="K149">
        <v>5.6826766439378298E-2</v>
      </c>
    </row>
    <row r="150" spans="1:11">
      <c r="A150" t="s">
        <v>478</v>
      </c>
      <c r="B150">
        <v>2017</v>
      </c>
      <c r="C150" t="s">
        <v>177</v>
      </c>
      <c r="D150">
        <v>7</v>
      </c>
      <c r="E150" t="s">
        <v>178</v>
      </c>
      <c r="F150" t="s">
        <v>183</v>
      </c>
      <c r="G150">
        <v>1</v>
      </c>
      <c r="H150">
        <v>893.13472235852203</v>
      </c>
      <c r="I150">
        <v>3.6363636363636398E-3</v>
      </c>
      <c r="J150">
        <v>2.87021038723447E-3</v>
      </c>
      <c r="K150">
        <v>0.46204188481675401</v>
      </c>
    </row>
    <row r="151" spans="1:11">
      <c r="A151" t="s">
        <v>479</v>
      </c>
      <c r="B151">
        <v>2017</v>
      </c>
      <c r="C151" t="s">
        <v>177</v>
      </c>
      <c r="D151">
        <v>7</v>
      </c>
      <c r="E151" t="s">
        <v>178</v>
      </c>
      <c r="F151" t="s">
        <v>185</v>
      </c>
      <c r="G151">
        <v>92</v>
      </c>
      <c r="H151">
        <v>105207.728116465</v>
      </c>
      <c r="I151">
        <v>0.33454545454545498</v>
      </c>
      <c r="J151">
        <v>0.33809940034556402</v>
      </c>
      <c r="K151">
        <v>6.58671015354787E-2</v>
      </c>
    </row>
    <row r="152" spans="1:11">
      <c r="A152" t="s">
        <v>480</v>
      </c>
      <c r="B152">
        <v>2017</v>
      </c>
      <c r="C152" t="s">
        <v>177</v>
      </c>
      <c r="D152">
        <v>7</v>
      </c>
      <c r="E152" t="s">
        <v>187</v>
      </c>
      <c r="F152" t="s">
        <v>181</v>
      </c>
      <c r="G152">
        <v>1548</v>
      </c>
      <c r="H152">
        <v>1370309.88794098</v>
      </c>
      <c r="I152">
        <v>0.67333623314484603</v>
      </c>
      <c r="J152">
        <v>0.66947912095008399</v>
      </c>
      <c r="K152">
        <v>7.286458191655E-2</v>
      </c>
    </row>
    <row r="153" spans="1:11">
      <c r="A153" t="s">
        <v>482</v>
      </c>
      <c r="B153">
        <v>2017</v>
      </c>
      <c r="C153" t="s">
        <v>177</v>
      </c>
      <c r="D153">
        <v>7</v>
      </c>
      <c r="E153" t="s">
        <v>187</v>
      </c>
      <c r="F153" t="s">
        <v>185</v>
      </c>
      <c r="G153">
        <v>751</v>
      </c>
      <c r="H153">
        <v>676520.020654705</v>
      </c>
      <c r="I153">
        <v>0.32666376685515403</v>
      </c>
      <c r="J153">
        <v>0.33052087904991601</v>
      </c>
      <c r="K153">
        <v>8.6713232522391798E-2</v>
      </c>
    </row>
    <row r="154" spans="1:11">
      <c r="A154" t="s">
        <v>483</v>
      </c>
      <c r="B154">
        <v>2017</v>
      </c>
      <c r="C154" t="s">
        <v>177</v>
      </c>
      <c r="D154">
        <v>8</v>
      </c>
      <c r="E154" t="s">
        <v>178</v>
      </c>
      <c r="F154" t="s">
        <v>181</v>
      </c>
      <c r="G154">
        <v>100</v>
      </c>
      <c r="H154">
        <v>118322.639825659</v>
      </c>
      <c r="I154">
        <v>0.512820512820513</v>
      </c>
      <c r="J154">
        <v>0.52810447921313097</v>
      </c>
      <c r="K154">
        <v>3.2787787494781097E-2</v>
      </c>
    </row>
    <row r="155" spans="1:11">
      <c r="A155" t="s">
        <v>484</v>
      </c>
      <c r="B155">
        <v>2017</v>
      </c>
      <c r="C155" t="s">
        <v>177</v>
      </c>
      <c r="D155">
        <v>8</v>
      </c>
      <c r="E155" t="s">
        <v>178</v>
      </c>
      <c r="F155" t="s">
        <v>185</v>
      </c>
      <c r="G155">
        <v>95</v>
      </c>
      <c r="H155">
        <v>105728.934215065</v>
      </c>
      <c r="I155">
        <v>0.487179487179487</v>
      </c>
      <c r="J155">
        <v>0.47189552078686903</v>
      </c>
      <c r="K155">
        <v>6.6193411547414399E-2</v>
      </c>
    </row>
    <row r="156" spans="1:11">
      <c r="A156" t="s">
        <v>485</v>
      </c>
      <c r="B156">
        <v>2017</v>
      </c>
      <c r="C156" t="s">
        <v>177</v>
      </c>
      <c r="D156">
        <v>8</v>
      </c>
      <c r="E156" t="s">
        <v>187</v>
      </c>
      <c r="F156" t="s">
        <v>181</v>
      </c>
      <c r="G156">
        <v>1257</v>
      </c>
      <c r="H156">
        <v>1080592.33115138</v>
      </c>
      <c r="I156">
        <v>0.62043435340572595</v>
      </c>
      <c r="J156">
        <v>0.61023804356690703</v>
      </c>
      <c r="K156">
        <v>5.7459198918782602E-2</v>
      </c>
    </row>
    <row r="157" spans="1:11">
      <c r="A157" t="s">
        <v>486</v>
      </c>
      <c r="B157">
        <v>2017</v>
      </c>
      <c r="C157" t="s">
        <v>177</v>
      </c>
      <c r="D157">
        <v>8</v>
      </c>
      <c r="E157" t="s">
        <v>187</v>
      </c>
      <c r="F157" t="s">
        <v>183</v>
      </c>
      <c r="G157">
        <v>5</v>
      </c>
      <c r="H157">
        <v>3944.4912262451498</v>
      </c>
      <c r="I157">
        <v>2.46791707798618E-3</v>
      </c>
      <c r="J157">
        <v>2.2275547765602901E-3</v>
      </c>
      <c r="K157">
        <v>0.281435557107929</v>
      </c>
    </row>
    <row r="158" spans="1:11">
      <c r="A158" t="s">
        <v>487</v>
      </c>
      <c r="B158">
        <v>2017</v>
      </c>
      <c r="C158" t="s">
        <v>177</v>
      </c>
      <c r="D158">
        <v>8</v>
      </c>
      <c r="E158" t="s">
        <v>187</v>
      </c>
      <c r="F158" t="s">
        <v>185</v>
      </c>
      <c r="G158">
        <v>764</v>
      </c>
      <c r="H158">
        <v>686234.99780454405</v>
      </c>
      <c r="I158">
        <v>0.377097729516288</v>
      </c>
      <c r="J158">
        <v>0.38753440165653202</v>
      </c>
      <c r="K158">
        <v>8.7958453723278804E-2</v>
      </c>
    </row>
    <row r="159" spans="1:11">
      <c r="A159" t="s">
        <v>488</v>
      </c>
      <c r="B159">
        <v>2017</v>
      </c>
      <c r="C159" t="s">
        <v>177</v>
      </c>
      <c r="D159">
        <v>9</v>
      </c>
      <c r="E159" t="s">
        <v>178</v>
      </c>
      <c r="F159" t="s">
        <v>181</v>
      </c>
      <c r="G159">
        <v>224</v>
      </c>
      <c r="H159">
        <v>247051.69073647499</v>
      </c>
      <c r="I159">
        <v>0.64553314121037497</v>
      </c>
      <c r="J159">
        <v>0.62999177379550597</v>
      </c>
      <c r="K159">
        <v>6.8459242863658204E-2</v>
      </c>
    </row>
    <row r="160" spans="1:11">
      <c r="A160" t="s">
        <v>489</v>
      </c>
      <c r="B160">
        <v>2017</v>
      </c>
      <c r="C160" t="s">
        <v>177</v>
      </c>
      <c r="D160">
        <v>9</v>
      </c>
      <c r="E160" t="s">
        <v>178</v>
      </c>
      <c r="F160" t="s">
        <v>185</v>
      </c>
      <c r="G160">
        <v>123</v>
      </c>
      <c r="H160">
        <v>145098.97060956899</v>
      </c>
      <c r="I160">
        <v>0.35446685878962497</v>
      </c>
      <c r="J160">
        <v>0.37000822620449397</v>
      </c>
      <c r="K160">
        <v>9.0841697667437799E-2</v>
      </c>
    </row>
    <row r="161" spans="1:11">
      <c r="A161" t="s">
        <v>490</v>
      </c>
      <c r="B161">
        <v>2017</v>
      </c>
      <c r="C161" t="s">
        <v>177</v>
      </c>
      <c r="D161">
        <v>9</v>
      </c>
      <c r="E161" t="s">
        <v>187</v>
      </c>
      <c r="F161" t="s">
        <v>181</v>
      </c>
      <c r="G161">
        <v>2032</v>
      </c>
      <c r="H161">
        <v>1787131.11717913</v>
      </c>
      <c r="I161">
        <v>0.63164438918246801</v>
      </c>
      <c r="J161">
        <v>0.62231299648835703</v>
      </c>
      <c r="K161">
        <v>9.5028549986587593E-2</v>
      </c>
    </row>
    <row r="162" spans="1:11">
      <c r="A162" t="s">
        <v>491</v>
      </c>
      <c r="B162">
        <v>2017</v>
      </c>
      <c r="C162" t="s">
        <v>177</v>
      </c>
      <c r="D162">
        <v>9</v>
      </c>
      <c r="E162" t="s">
        <v>187</v>
      </c>
      <c r="F162" t="s">
        <v>183</v>
      </c>
      <c r="G162">
        <v>2</v>
      </c>
      <c r="H162">
        <v>1919.00783206714</v>
      </c>
      <c r="I162">
        <v>6.2169723344731101E-4</v>
      </c>
      <c r="J162">
        <v>6.6823497323650796E-4</v>
      </c>
      <c r="K162">
        <v>0.136919315403423</v>
      </c>
    </row>
    <row r="163" spans="1:11">
      <c r="A163" t="s">
        <v>492</v>
      </c>
      <c r="B163">
        <v>2017</v>
      </c>
      <c r="C163" t="s">
        <v>177</v>
      </c>
      <c r="D163">
        <v>9</v>
      </c>
      <c r="E163" t="s">
        <v>187</v>
      </c>
      <c r="F163" t="s">
        <v>185</v>
      </c>
      <c r="G163">
        <v>1183</v>
      </c>
      <c r="H163">
        <v>1082705.93225213</v>
      </c>
      <c r="I163">
        <v>0.36773391358408503</v>
      </c>
      <c r="J163">
        <v>0.37701876853840599</v>
      </c>
      <c r="K163">
        <v>0.13877627917928301</v>
      </c>
    </row>
    <row r="164" spans="1:11">
      <c r="A164" t="s">
        <v>542</v>
      </c>
      <c r="B164">
        <v>2018</v>
      </c>
      <c r="C164" t="s">
        <v>177</v>
      </c>
      <c r="D164">
        <v>-8</v>
      </c>
      <c r="E164" t="s">
        <v>178</v>
      </c>
      <c r="F164" t="s">
        <v>181</v>
      </c>
      <c r="G164">
        <v>2</v>
      </c>
      <c r="H164">
        <v>2129.0096016174102</v>
      </c>
      <c r="I164">
        <v>0.5</v>
      </c>
      <c r="J164">
        <v>0.40803173029251399</v>
      </c>
      <c r="K164">
        <v>5.63762343004518E-4</v>
      </c>
    </row>
    <row r="165" spans="1:11">
      <c r="A165" t="s">
        <v>543</v>
      </c>
      <c r="B165">
        <v>2018</v>
      </c>
      <c r="C165" t="s">
        <v>177</v>
      </c>
      <c r="D165">
        <v>-8</v>
      </c>
      <c r="E165" t="s">
        <v>178</v>
      </c>
      <c r="F165" t="s">
        <v>183</v>
      </c>
      <c r="G165">
        <v>2</v>
      </c>
      <c r="H165">
        <v>3088.7454001593901</v>
      </c>
      <c r="I165">
        <v>0.5</v>
      </c>
      <c r="J165">
        <v>0.59196826970748595</v>
      </c>
      <c r="K165">
        <v>0.25832972739074</v>
      </c>
    </row>
    <row r="166" spans="1:11">
      <c r="A166" t="s">
        <v>544</v>
      </c>
      <c r="B166">
        <v>2018</v>
      </c>
      <c r="C166" t="s">
        <v>177</v>
      </c>
      <c r="D166">
        <v>-8</v>
      </c>
      <c r="E166" t="s">
        <v>187</v>
      </c>
      <c r="F166" t="s">
        <v>181</v>
      </c>
      <c r="G166">
        <v>18</v>
      </c>
      <c r="H166">
        <v>14048.886182514399</v>
      </c>
      <c r="I166">
        <v>0.81818181818181801</v>
      </c>
      <c r="J166">
        <v>0.84844549690627102</v>
      </c>
      <c r="K166">
        <v>7.3139213813045497E-4</v>
      </c>
    </row>
    <row r="167" spans="1:11">
      <c r="A167" t="s">
        <v>1084</v>
      </c>
      <c r="B167">
        <v>2018</v>
      </c>
      <c r="C167" t="s">
        <v>177</v>
      </c>
      <c r="D167">
        <v>-8</v>
      </c>
      <c r="E167" t="s">
        <v>187</v>
      </c>
      <c r="F167" t="s">
        <v>183</v>
      </c>
      <c r="G167">
        <v>1</v>
      </c>
      <c r="H167">
        <v>607.13652359835203</v>
      </c>
      <c r="I167">
        <v>4.5454545454545497E-2</v>
      </c>
      <c r="J167">
        <v>3.6666412038805302E-2</v>
      </c>
      <c r="K167">
        <v>3.1838684001061303E-2</v>
      </c>
    </row>
    <row r="168" spans="1:11">
      <c r="A168" t="s">
        <v>545</v>
      </c>
      <c r="B168">
        <v>2018</v>
      </c>
      <c r="C168" t="s">
        <v>177</v>
      </c>
      <c r="D168">
        <v>-8</v>
      </c>
      <c r="E168" t="s">
        <v>187</v>
      </c>
      <c r="F168" t="s">
        <v>185</v>
      </c>
      <c r="G168">
        <v>3</v>
      </c>
      <c r="H168">
        <v>1902.3611072748399</v>
      </c>
      <c r="I168">
        <v>0.13636363636363599</v>
      </c>
      <c r="J168">
        <v>0.11488809105492299</v>
      </c>
      <c r="K168">
        <v>2.47241506456965E-4</v>
      </c>
    </row>
    <row r="169" spans="1:11">
      <c r="A169" t="s">
        <v>546</v>
      </c>
      <c r="B169">
        <v>2018</v>
      </c>
      <c r="C169" t="s">
        <v>177</v>
      </c>
      <c r="D169">
        <v>1</v>
      </c>
      <c r="E169" t="s">
        <v>178</v>
      </c>
      <c r="F169" t="s">
        <v>181</v>
      </c>
      <c r="G169">
        <v>423</v>
      </c>
      <c r="H169">
        <v>481769.26264546497</v>
      </c>
      <c r="I169">
        <v>0.70499999999999996</v>
      </c>
      <c r="J169">
        <v>0.707143196164982</v>
      </c>
      <c r="K169">
        <v>0.127572636633592</v>
      </c>
    </row>
    <row r="170" spans="1:11">
      <c r="A170" t="s">
        <v>1085</v>
      </c>
      <c r="B170">
        <v>2018</v>
      </c>
      <c r="C170" t="s">
        <v>177</v>
      </c>
      <c r="D170">
        <v>1</v>
      </c>
      <c r="E170" t="s">
        <v>178</v>
      </c>
      <c r="F170" t="s">
        <v>183</v>
      </c>
      <c r="G170">
        <v>2</v>
      </c>
      <c r="H170">
        <v>3027.95350995525</v>
      </c>
      <c r="I170">
        <v>3.3333333333333301E-3</v>
      </c>
      <c r="J170">
        <v>4.4444444444444401E-3</v>
      </c>
      <c r="K170">
        <v>0.25324534833405399</v>
      </c>
    </row>
    <row r="171" spans="1:11">
      <c r="A171" t="s">
        <v>547</v>
      </c>
      <c r="B171">
        <v>2018</v>
      </c>
      <c r="C171" t="s">
        <v>177</v>
      </c>
      <c r="D171">
        <v>1</v>
      </c>
      <c r="E171" t="s">
        <v>178</v>
      </c>
      <c r="F171" t="s">
        <v>185</v>
      </c>
      <c r="G171">
        <v>175</v>
      </c>
      <c r="H171">
        <v>196492.32358451199</v>
      </c>
      <c r="I171">
        <v>0.29166666666666702</v>
      </c>
      <c r="J171">
        <v>0.28841235939057402</v>
      </c>
      <c r="K171">
        <v>0.13456291897560901</v>
      </c>
    </row>
    <row r="172" spans="1:11">
      <c r="A172" t="s">
        <v>1086</v>
      </c>
      <c r="B172">
        <v>2018</v>
      </c>
      <c r="C172" t="s">
        <v>177</v>
      </c>
      <c r="D172">
        <v>1</v>
      </c>
      <c r="E172" t="s">
        <v>187</v>
      </c>
      <c r="F172" t="s">
        <v>179</v>
      </c>
      <c r="G172">
        <v>1</v>
      </c>
      <c r="H172">
        <v>806.98562928280899</v>
      </c>
      <c r="I172">
        <v>3.0712530712530701E-4</v>
      </c>
      <c r="J172">
        <v>2.8836927176815102E-4</v>
      </c>
      <c r="K172">
        <v>0.172106824925816</v>
      </c>
    </row>
    <row r="173" spans="1:11">
      <c r="A173" t="s">
        <v>548</v>
      </c>
      <c r="B173">
        <v>2018</v>
      </c>
      <c r="C173" t="s">
        <v>177</v>
      </c>
      <c r="D173">
        <v>1</v>
      </c>
      <c r="E173" t="s">
        <v>187</v>
      </c>
      <c r="F173" t="s">
        <v>181</v>
      </c>
      <c r="G173">
        <v>2254</v>
      </c>
      <c r="H173">
        <v>1937945.63189649</v>
      </c>
      <c r="I173">
        <v>0.69226044226044203</v>
      </c>
      <c r="J173">
        <v>0.69250795840431401</v>
      </c>
      <c r="K173">
        <v>0.100890432229245</v>
      </c>
    </row>
    <row r="174" spans="1:11">
      <c r="A174" t="s">
        <v>549</v>
      </c>
      <c r="B174">
        <v>2018</v>
      </c>
      <c r="C174" t="s">
        <v>177</v>
      </c>
      <c r="D174">
        <v>1</v>
      </c>
      <c r="E174" t="s">
        <v>187</v>
      </c>
      <c r="F174" t="s">
        <v>183</v>
      </c>
      <c r="G174">
        <v>4</v>
      </c>
      <c r="H174">
        <v>3673.1759677700302</v>
      </c>
      <c r="I174">
        <v>1.22850122850123E-3</v>
      </c>
      <c r="J174">
        <v>1.31257737494469E-3</v>
      </c>
      <c r="K174">
        <v>0.19262403820642099</v>
      </c>
    </row>
    <row r="175" spans="1:11">
      <c r="A175" t="s">
        <v>550</v>
      </c>
      <c r="B175">
        <v>2018</v>
      </c>
      <c r="C175" t="s">
        <v>177</v>
      </c>
      <c r="D175">
        <v>1</v>
      </c>
      <c r="E175" t="s">
        <v>187</v>
      </c>
      <c r="F175" t="s">
        <v>185</v>
      </c>
      <c r="G175">
        <v>997</v>
      </c>
      <c r="H175">
        <v>856019.49276992097</v>
      </c>
      <c r="I175">
        <v>0.30620393120393102</v>
      </c>
      <c r="J175">
        <v>0.30589109494897299</v>
      </c>
      <c r="K175">
        <v>0.11125308866945099</v>
      </c>
    </row>
    <row r="176" spans="1:11">
      <c r="A176" t="s">
        <v>551</v>
      </c>
      <c r="B176">
        <v>2018</v>
      </c>
      <c r="C176" t="s">
        <v>177</v>
      </c>
      <c r="D176">
        <v>2</v>
      </c>
      <c r="E176" t="s">
        <v>178</v>
      </c>
      <c r="F176" t="s">
        <v>181</v>
      </c>
      <c r="G176">
        <v>895</v>
      </c>
      <c r="H176">
        <v>1099989.1564653099</v>
      </c>
      <c r="I176">
        <v>0.74273858921161795</v>
      </c>
      <c r="J176">
        <v>0.74887923572285897</v>
      </c>
      <c r="K176">
        <v>0.29127743888864199</v>
      </c>
    </row>
    <row r="177" spans="1:11">
      <c r="A177" t="s">
        <v>1087</v>
      </c>
      <c r="B177">
        <v>2018</v>
      </c>
      <c r="C177" t="s">
        <v>177</v>
      </c>
      <c r="D177">
        <v>2</v>
      </c>
      <c r="E177" t="s">
        <v>178</v>
      </c>
      <c r="F177" t="s">
        <v>183</v>
      </c>
      <c r="G177">
        <v>1</v>
      </c>
      <c r="H177">
        <v>575.58279023070804</v>
      </c>
      <c r="I177">
        <v>8.2987551867219904E-4</v>
      </c>
      <c r="J177">
        <v>3.9186022653924001E-4</v>
      </c>
      <c r="K177">
        <v>4.8139333621808701E-2</v>
      </c>
    </row>
    <row r="178" spans="1:11">
      <c r="A178" t="s">
        <v>552</v>
      </c>
      <c r="B178">
        <v>2018</v>
      </c>
      <c r="C178" t="s">
        <v>177</v>
      </c>
      <c r="D178">
        <v>2</v>
      </c>
      <c r="E178" t="s">
        <v>178</v>
      </c>
      <c r="F178" t="s">
        <v>185</v>
      </c>
      <c r="G178">
        <v>309</v>
      </c>
      <c r="H178">
        <v>368282.44463458302</v>
      </c>
      <c r="I178">
        <v>0.25643153526971002</v>
      </c>
      <c r="J178">
        <v>0.250728904050602</v>
      </c>
      <c r="K178">
        <v>0.25220914412052298</v>
      </c>
    </row>
    <row r="179" spans="1:11">
      <c r="A179" t="s">
        <v>1088</v>
      </c>
      <c r="B179">
        <v>2018</v>
      </c>
      <c r="C179" t="s">
        <v>177</v>
      </c>
      <c r="D179">
        <v>2</v>
      </c>
      <c r="E179" t="s">
        <v>187</v>
      </c>
      <c r="F179" t="s">
        <v>179</v>
      </c>
      <c r="G179">
        <v>1</v>
      </c>
      <c r="H179">
        <v>1010.62933823976</v>
      </c>
      <c r="I179">
        <v>1.6589250165892499E-4</v>
      </c>
      <c r="J179">
        <v>1.91381691981826E-4</v>
      </c>
      <c r="K179">
        <v>0.215538171027785</v>
      </c>
    </row>
    <row r="180" spans="1:11">
      <c r="A180" t="s">
        <v>553</v>
      </c>
      <c r="B180">
        <v>2018</v>
      </c>
      <c r="C180" t="s">
        <v>177</v>
      </c>
      <c r="D180">
        <v>2</v>
      </c>
      <c r="E180" t="s">
        <v>187</v>
      </c>
      <c r="F180" t="s">
        <v>181</v>
      </c>
      <c r="G180">
        <v>4468</v>
      </c>
      <c r="H180">
        <v>3927314.4624740002</v>
      </c>
      <c r="I180">
        <v>0.74120769741207704</v>
      </c>
      <c r="J180">
        <v>0.74371093172703695</v>
      </c>
      <c r="K180">
        <v>0.20445798225588799</v>
      </c>
    </row>
    <row r="181" spans="1:11">
      <c r="A181" t="s">
        <v>1089</v>
      </c>
      <c r="B181">
        <v>2018</v>
      </c>
      <c r="C181" t="s">
        <v>177</v>
      </c>
      <c r="D181">
        <v>2</v>
      </c>
      <c r="E181" t="s">
        <v>187</v>
      </c>
      <c r="F181" t="s">
        <v>183</v>
      </c>
      <c r="G181">
        <v>3</v>
      </c>
      <c r="H181">
        <v>2247.6700050713998</v>
      </c>
      <c r="I181">
        <v>4.9767750497677499E-4</v>
      </c>
      <c r="J181">
        <v>4.2563863160413498E-4</v>
      </c>
      <c r="K181">
        <v>0.117869461395596</v>
      </c>
    </row>
    <row r="182" spans="1:11">
      <c r="A182" t="s">
        <v>554</v>
      </c>
      <c r="B182">
        <v>2018</v>
      </c>
      <c r="C182" t="s">
        <v>177</v>
      </c>
      <c r="D182">
        <v>2</v>
      </c>
      <c r="E182" t="s">
        <v>187</v>
      </c>
      <c r="F182" t="s">
        <v>185</v>
      </c>
      <c r="G182">
        <v>1556</v>
      </c>
      <c r="H182">
        <v>1350127.43355838</v>
      </c>
      <c r="I182">
        <v>0.25812873258128699</v>
      </c>
      <c r="J182">
        <v>0.25567204794937698</v>
      </c>
      <c r="K182">
        <v>0.17547012462846001</v>
      </c>
    </row>
    <row r="183" spans="1:11">
      <c r="A183" t="s">
        <v>555</v>
      </c>
      <c r="B183">
        <v>2018</v>
      </c>
      <c r="C183" t="s">
        <v>177</v>
      </c>
      <c r="D183">
        <v>3</v>
      </c>
      <c r="E183" t="s">
        <v>178</v>
      </c>
      <c r="F183" t="s">
        <v>181</v>
      </c>
      <c r="G183">
        <v>591</v>
      </c>
      <c r="H183">
        <v>731154.41104099702</v>
      </c>
      <c r="I183">
        <v>0.73507462686567204</v>
      </c>
      <c r="J183">
        <v>0.73819660099718698</v>
      </c>
      <c r="K183">
        <v>0.19360989426887301</v>
      </c>
    </row>
    <row r="184" spans="1:11">
      <c r="A184" t="s">
        <v>556</v>
      </c>
      <c r="B184">
        <v>2018</v>
      </c>
      <c r="C184" t="s">
        <v>177</v>
      </c>
      <c r="D184">
        <v>3</v>
      </c>
      <c r="E184" t="s">
        <v>178</v>
      </c>
      <c r="F184" t="s">
        <v>183</v>
      </c>
      <c r="G184">
        <v>1</v>
      </c>
      <c r="H184">
        <v>1133.05735784742</v>
      </c>
      <c r="I184">
        <v>1.2437810945273599E-3</v>
      </c>
      <c r="J184">
        <v>1.1439705179470199E-3</v>
      </c>
      <c r="K184">
        <v>9.4764171354391996E-2</v>
      </c>
    </row>
    <row r="185" spans="1:11">
      <c r="A185" t="s">
        <v>557</v>
      </c>
      <c r="B185">
        <v>2018</v>
      </c>
      <c r="C185" t="s">
        <v>177</v>
      </c>
      <c r="D185">
        <v>3</v>
      </c>
      <c r="E185" t="s">
        <v>178</v>
      </c>
      <c r="F185" t="s">
        <v>185</v>
      </c>
      <c r="G185">
        <v>212</v>
      </c>
      <c r="H185">
        <v>258172.81014121199</v>
      </c>
      <c r="I185">
        <v>0.26368159203980102</v>
      </c>
      <c r="J185">
        <v>0.26065942848486601</v>
      </c>
      <c r="K185">
        <v>0.17680327810768301</v>
      </c>
    </row>
    <row r="186" spans="1:11">
      <c r="A186" t="s">
        <v>559</v>
      </c>
      <c r="B186">
        <v>2018</v>
      </c>
      <c r="C186" t="s">
        <v>177</v>
      </c>
      <c r="D186">
        <v>3</v>
      </c>
      <c r="E186" t="s">
        <v>187</v>
      </c>
      <c r="F186" t="s">
        <v>181</v>
      </c>
      <c r="G186">
        <v>2972</v>
      </c>
      <c r="H186">
        <v>2683742.0185426399</v>
      </c>
      <c r="I186">
        <v>0.72986247544204297</v>
      </c>
      <c r="J186">
        <v>0.73111948522190695</v>
      </c>
      <c r="K186">
        <v>0.13971697027309399</v>
      </c>
    </row>
    <row r="187" spans="1:11">
      <c r="A187" t="s">
        <v>560</v>
      </c>
      <c r="B187">
        <v>2018</v>
      </c>
      <c r="C187" t="s">
        <v>177</v>
      </c>
      <c r="D187">
        <v>3</v>
      </c>
      <c r="E187" t="s">
        <v>187</v>
      </c>
      <c r="F187" t="s">
        <v>183</v>
      </c>
      <c r="G187">
        <v>1</v>
      </c>
      <c r="H187">
        <v>813.30996807029203</v>
      </c>
      <c r="I187">
        <v>2.4557956777996101E-4</v>
      </c>
      <c r="J187">
        <v>2.21566291049204E-4</v>
      </c>
      <c r="K187">
        <v>4.2650570443088301E-2</v>
      </c>
    </row>
    <row r="188" spans="1:11">
      <c r="A188" t="s">
        <v>561</v>
      </c>
      <c r="B188">
        <v>2018</v>
      </c>
      <c r="C188" t="s">
        <v>177</v>
      </c>
      <c r="D188">
        <v>3</v>
      </c>
      <c r="E188" t="s">
        <v>187</v>
      </c>
      <c r="F188" t="s">
        <v>185</v>
      </c>
      <c r="G188">
        <v>1099</v>
      </c>
      <c r="H188">
        <v>986174.38501631794</v>
      </c>
      <c r="I188">
        <v>0.26989194499017699</v>
      </c>
      <c r="J188">
        <v>0.26865894848704303</v>
      </c>
      <c r="K188">
        <v>0.12816874758861399</v>
      </c>
    </row>
    <row r="189" spans="1:11">
      <c r="A189" t="s">
        <v>562</v>
      </c>
      <c r="B189">
        <v>2018</v>
      </c>
      <c r="C189" t="s">
        <v>177</v>
      </c>
      <c r="D189">
        <v>4</v>
      </c>
      <c r="E189" t="s">
        <v>178</v>
      </c>
      <c r="F189" t="s">
        <v>181</v>
      </c>
      <c r="G189">
        <v>378</v>
      </c>
      <c r="H189">
        <v>446503.49910469999</v>
      </c>
      <c r="I189">
        <v>0.88524590163934402</v>
      </c>
      <c r="J189">
        <v>0.88854483585839095</v>
      </c>
      <c r="K189">
        <v>0.118234252501139</v>
      </c>
    </row>
    <row r="190" spans="1:11">
      <c r="A190" t="s">
        <v>563</v>
      </c>
      <c r="B190">
        <v>2018</v>
      </c>
      <c r="C190" t="s">
        <v>177</v>
      </c>
      <c r="D190">
        <v>4</v>
      </c>
      <c r="E190" t="s">
        <v>178</v>
      </c>
      <c r="F190" t="s">
        <v>183</v>
      </c>
      <c r="G190">
        <v>1</v>
      </c>
      <c r="H190">
        <v>966.20302090413202</v>
      </c>
      <c r="I190">
        <v>2.34192037470726E-3</v>
      </c>
      <c r="J190">
        <v>1.92275022779571E-3</v>
      </c>
      <c r="K190">
        <v>8.0809173517957605E-2</v>
      </c>
    </row>
    <row r="191" spans="1:11">
      <c r="A191" t="s">
        <v>564</v>
      </c>
      <c r="B191">
        <v>2018</v>
      </c>
      <c r="C191" t="s">
        <v>177</v>
      </c>
      <c r="D191">
        <v>4</v>
      </c>
      <c r="E191" t="s">
        <v>178</v>
      </c>
      <c r="F191" t="s">
        <v>185</v>
      </c>
      <c r="G191">
        <v>48</v>
      </c>
      <c r="H191">
        <v>55041.236079724797</v>
      </c>
      <c r="I191">
        <v>0.11241217798594801</v>
      </c>
      <c r="J191">
        <v>0.10953241391381301</v>
      </c>
      <c r="K191">
        <v>3.7693632279368998E-2</v>
      </c>
    </row>
    <row r="192" spans="1:11">
      <c r="A192" t="s">
        <v>565</v>
      </c>
      <c r="B192">
        <v>2018</v>
      </c>
      <c r="C192" t="s">
        <v>177</v>
      </c>
      <c r="D192">
        <v>4</v>
      </c>
      <c r="E192" t="s">
        <v>187</v>
      </c>
      <c r="F192" t="s">
        <v>181</v>
      </c>
      <c r="G192">
        <v>2955</v>
      </c>
      <c r="H192">
        <v>2517585.1953146202</v>
      </c>
      <c r="I192">
        <v>0.87972610896100001</v>
      </c>
      <c r="J192">
        <v>0.87578001592812105</v>
      </c>
      <c r="K192">
        <v>0.13106676180625099</v>
      </c>
    </row>
    <row r="193" spans="1:11">
      <c r="A193" t="s">
        <v>566</v>
      </c>
      <c r="B193">
        <v>2018</v>
      </c>
      <c r="C193" t="s">
        <v>177</v>
      </c>
      <c r="D193">
        <v>4</v>
      </c>
      <c r="E193" t="s">
        <v>187</v>
      </c>
      <c r="F193" t="s">
        <v>185</v>
      </c>
      <c r="G193">
        <v>404</v>
      </c>
      <c r="H193">
        <v>357092.40582540102</v>
      </c>
      <c r="I193">
        <v>0.12027389103900001</v>
      </c>
      <c r="J193">
        <v>0.12421998407187899</v>
      </c>
      <c r="K193">
        <v>4.6409729479324799E-2</v>
      </c>
    </row>
    <row r="194" spans="1:11">
      <c r="A194" t="s">
        <v>567</v>
      </c>
      <c r="B194">
        <v>2018</v>
      </c>
      <c r="C194" t="s">
        <v>177</v>
      </c>
      <c r="D194">
        <v>5</v>
      </c>
      <c r="E194" t="s">
        <v>178</v>
      </c>
      <c r="F194" t="s">
        <v>181</v>
      </c>
      <c r="G194">
        <v>200</v>
      </c>
      <c r="H194">
        <v>238540.909938692</v>
      </c>
      <c r="I194">
        <v>0.72463768115941996</v>
      </c>
      <c r="J194">
        <v>0.71245127618723902</v>
      </c>
      <c r="K194">
        <v>6.3165700233245498E-2</v>
      </c>
    </row>
    <row r="195" spans="1:11">
      <c r="A195" t="s">
        <v>1090</v>
      </c>
      <c r="B195">
        <v>2018</v>
      </c>
      <c r="C195" t="s">
        <v>177</v>
      </c>
      <c r="D195">
        <v>5</v>
      </c>
      <c r="E195" t="s">
        <v>178</v>
      </c>
      <c r="F195" t="s">
        <v>183</v>
      </c>
      <c r="G195">
        <v>1</v>
      </c>
      <c r="H195">
        <v>1546.95958902455</v>
      </c>
      <c r="I195">
        <v>3.6231884057971002E-3</v>
      </c>
      <c r="J195">
        <v>4.6203116006134698E-3</v>
      </c>
      <c r="K195">
        <v>0.12938122025097401</v>
      </c>
    </row>
    <row r="196" spans="1:11">
      <c r="A196" t="s">
        <v>568</v>
      </c>
      <c r="B196">
        <v>2018</v>
      </c>
      <c r="C196" t="s">
        <v>177</v>
      </c>
      <c r="D196">
        <v>5</v>
      </c>
      <c r="E196" t="s">
        <v>178</v>
      </c>
      <c r="F196" t="s">
        <v>185</v>
      </c>
      <c r="G196">
        <v>75</v>
      </c>
      <c r="H196">
        <v>94729.286271722696</v>
      </c>
      <c r="I196">
        <v>0.27173913043478298</v>
      </c>
      <c r="J196">
        <v>0.28292841221214798</v>
      </c>
      <c r="K196">
        <v>6.4873014073328697E-2</v>
      </c>
    </row>
    <row r="197" spans="1:11">
      <c r="A197" t="s">
        <v>569</v>
      </c>
      <c r="B197">
        <v>2018</v>
      </c>
      <c r="C197" t="s">
        <v>177</v>
      </c>
      <c r="D197">
        <v>5</v>
      </c>
      <c r="E197" t="s">
        <v>187</v>
      </c>
      <c r="F197" t="s">
        <v>181</v>
      </c>
      <c r="G197">
        <v>2402</v>
      </c>
      <c r="H197">
        <v>2167927.6821677899</v>
      </c>
      <c r="I197">
        <v>0.76496815286624198</v>
      </c>
      <c r="J197">
        <v>0.76696437640928805</v>
      </c>
      <c r="K197">
        <v>0.112863414378457</v>
      </c>
    </row>
    <row r="198" spans="1:11">
      <c r="A198" t="s">
        <v>1091</v>
      </c>
      <c r="B198">
        <v>2018</v>
      </c>
      <c r="C198" t="s">
        <v>177</v>
      </c>
      <c r="D198">
        <v>5</v>
      </c>
      <c r="E198" t="s">
        <v>187</v>
      </c>
      <c r="F198" t="s">
        <v>183</v>
      </c>
      <c r="G198">
        <v>5</v>
      </c>
      <c r="H198">
        <v>4852.0327177568297</v>
      </c>
      <c r="I198">
        <v>1.5923566878980899E-3</v>
      </c>
      <c r="J198">
        <v>1.71654076761949E-3</v>
      </c>
      <c r="K198">
        <v>0.254444149641815</v>
      </c>
    </row>
    <row r="199" spans="1:11">
      <c r="A199" t="s">
        <v>570</v>
      </c>
      <c r="B199">
        <v>2018</v>
      </c>
      <c r="C199" t="s">
        <v>177</v>
      </c>
      <c r="D199">
        <v>5</v>
      </c>
      <c r="E199" t="s">
        <v>187</v>
      </c>
      <c r="F199" t="s">
        <v>185</v>
      </c>
      <c r="G199">
        <v>733</v>
      </c>
      <c r="H199">
        <v>653854.41422148806</v>
      </c>
      <c r="I199">
        <v>0.23343949044585999</v>
      </c>
      <c r="J199">
        <v>0.23131908282309199</v>
      </c>
      <c r="K199">
        <v>8.4978582540113895E-2</v>
      </c>
    </row>
    <row r="200" spans="1:11">
      <c r="A200" t="s">
        <v>571</v>
      </c>
      <c r="B200">
        <v>2018</v>
      </c>
      <c r="C200" t="s">
        <v>177</v>
      </c>
      <c r="D200">
        <v>6</v>
      </c>
      <c r="E200" t="s">
        <v>178</v>
      </c>
      <c r="F200" t="s">
        <v>181</v>
      </c>
      <c r="G200">
        <v>211</v>
      </c>
      <c r="H200">
        <v>248738.426159319</v>
      </c>
      <c r="I200">
        <v>0.64723926380368102</v>
      </c>
      <c r="J200">
        <v>0.65307473918713299</v>
      </c>
      <c r="K200">
        <v>6.5866005404720401E-2</v>
      </c>
    </row>
    <row r="201" spans="1:11">
      <c r="A201" t="s">
        <v>572</v>
      </c>
      <c r="B201">
        <v>2018</v>
      </c>
      <c r="C201" t="s">
        <v>177</v>
      </c>
      <c r="D201">
        <v>6</v>
      </c>
      <c r="E201" t="s">
        <v>178</v>
      </c>
      <c r="F201" t="s">
        <v>185</v>
      </c>
      <c r="G201">
        <v>115</v>
      </c>
      <c r="H201">
        <v>132134.406969884</v>
      </c>
      <c r="I201">
        <v>0.35276073619631898</v>
      </c>
      <c r="J201">
        <v>0.34692526081286701</v>
      </c>
      <c r="K201">
        <v>9.0488987939171497E-2</v>
      </c>
    </row>
    <row r="202" spans="1:11">
      <c r="A202" t="s">
        <v>574</v>
      </c>
      <c r="B202">
        <v>2018</v>
      </c>
      <c r="C202" t="s">
        <v>177</v>
      </c>
      <c r="D202">
        <v>6</v>
      </c>
      <c r="E202" t="s">
        <v>187</v>
      </c>
      <c r="F202" t="s">
        <v>181</v>
      </c>
      <c r="G202">
        <v>1861</v>
      </c>
      <c r="H202">
        <v>1618434.97688182</v>
      </c>
      <c r="I202">
        <v>0.63493688161037198</v>
      </c>
      <c r="J202">
        <v>0.632568089133967</v>
      </c>
      <c r="K202">
        <v>8.4256545521736004E-2</v>
      </c>
    </row>
    <row r="203" spans="1:11">
      <c r="A203" t="s">
        <v>1092</v>
      </c>
      <c r="B203">
        <v>2018</v>
      </c>
      <c r="C203" t="s">
        <v>177</v>
      </c>
      <c r="D203">
        <v>6</v>
      </c>
      <c r="E203" t="s">
        <v>187</v>
      </c>
      <c r="F203" t="s">
        <v>183</v>
      </c>
      <c r="G203">
        <v>2</v>
      </c>
      <c r="H203">
        <v>1750.5769763752501</v>
      </c>
      <c r="I203">
        <v>6.8236096895257596E-4</v>
      </c>
      <c r="J203">
        <v>6.84216016488419E-4</v>
      </c>
      <c r="K203">
        <v>9.1801538869726695E-2</v>
      </c>
    </row>
    <row r="204" spans="1:11">
      <c r="A204" t="s">
        <v>575</v>
      </c>
      <c r="B204">
        <v>2018</v>
      </c>
      <c r="C204" t="s">
        <v>177</v>
      </c>
      <c r="D204">
        <v>6</v>
      </c>
      <c r="E204" t="s">
        <v>187</v>
      </c>
      <c r="F204" t="s">
        <v>185</v>
      </c>
      <c r="G204">
        <v>1068</v>
      </c>
      <c r="H204">
        <v>938329.497221253</v>
      </c>
      <c r="I204">
        <v>0.36438075742067599</v>
      </c>
      <c r="J204">
        <v>0.366747694849544</v>
      </c>
      <c r="K204">
        <v>0.121950557945502</v>
      </c>
    </row>
    <row r="205" spans="1:11">
      <c r="A205" t="s">
        <v>576</v>
      </c>
      <c r="B205">
        <v>2018</v>
      </c>
      <c r="C205" t="s">
        <v>177</v>
      </c>
      <c r="D205">
        <v>7</v>
      </c>
      <c r="E205" t="s">
        <v>178</v>
      </c>
      <c r="F205" t="s">
        <v>181</v>
      </c>
      <c r="G205">
        <v>154</v>
      </c>
      <c r="H205">
        <v>181208.98369829601</v>
      </c>
      <c r="I205">
        <v>0.66956521739130404</v>
      </c>
      <c r="J205">
        <v>0.65333246283273305</v>
      </c>
      <c r="K205">
        <v>4.7984189994074701E-2</v>
      </c>
    </row>
    <row r="206" spans="1:11">
      <c r="A206" t="s">
        <v>577</v>
      </c>
      <c r="B206">
        <v>2018</v>
      </c>
      <c r="C206" t="s">
        <v>177</v>
      </c>
      <c r="D206">
        <v>7</v>
      </c>
      <c r="E206" t="s">
        <v>178</v>
      </c>
      <c r="F206" t="s">
        <v>185</v>
      </c>
      <c r="G206">
        <v>76</v>
      </c>
      <c r="H206">
        <v>96152.075191394106</v>
      </c>
      <c r="I206">
        <v>0.33043478260869602</v>
      </c>
      <c r="J206">
        <v>0.346667537167267</v>
      </c>
      <c r="K206">
        <v>6.5847375954874707E-2</v>
      </c>
    </row>
    <row r="207" spans="1:11">
      <c r="A207" t="s">
        <v>1093</v>
      </c>
      <c r="B207">
        <v>2018</v>
      </c>
      <c r="C207" t="s">
        <v>177</v>
      </c>
      <c r="D207">
        <v>7</v>
      </c>
      <c r="E207" t="s">
        <v>187</v>
      </c>
      <c r="F207" t="s">
        <v>179</v>
      </c>
      <c r="G207">
        <v>1</v>
      </c>
      <c r="H207">
        <v>1325.5814098563999</v>
      </c>
      <c r="I207">
        <v>4.2372881355932202E-4</v>
      </c>
      <c r="J207">
        <v>6.2241649641278998E-4</v>
      </c>
      <c r="K207">
        <v>0.28270838953331501</v>
      </c>
    </row>
    <row r="208" spans="1:11">
      <c r="A208" t="s">
        <v>578</v>
      </c>
      <c r="B208">
        <v>2018</v>
      </c>
      <c r="C208" t="s">
        <v>177</v>
      </c>
      <c r="D208">
        <v>7</v>
      </c>
      <c r="E208" t="s">
        <v>187</v>
      </c>
      <c r="F208" t="s">
        <v>181</v>
      </c>
      <c r="G208">
        <v>1613</v>
      </c>
      <c r="H208">
        <v>1437130.09739002</v>
      </c>
      <c r="I208">
        <v>0.68347457627118602</v>
      </c>
      <c r="J208">
        <v>0.67479331971302303</v>
      </c>
      <c r="K208">
        <v>7.4817721564998704E-2</v>
      </c>
    </row>
    <row r="209" spans="1:11">
      <c r="A209" t="s">
        <v>579</v>
      </c>
      <c r="B209">
        <v>2018</v>
      </c>
      <c r="C209" t="s">
        <v>177</v>
      </c>
      <c r="D209">
        <v>7</v>
      </c>
      <c r="E209" t="s">
        <v>187</v>
      </c>
      <c r="F209" t="s">
        <v>183</v>
      </c>
      <c r="G209">
        <v>2</v>
      </c>
      <c r="H209">
        <v>1186.44595653178</v>
      </c>
      <c r="I209">
        <v>8.4745762711864404E-4</v>
      </c>
      <c r="J209">
        <v>5.5708652064427198E-4</v>
      </c>
      <c r="K209">
        <v>6.2218094985407299E-2</v>
      </c>
    </row>
    <row r="210" spans="1:11">
      <c r="A210" t="s">
        <v>580</v>
      </c>
      <c r="B210">
        <v>2018</v>
      </c>
      <c r="C210" t="s">
        <v>177</v>
      </c>
      <c r="D210">
        <v>7</v>
      </c>
      <c r="E210" t="s">
        <v>187</v>
      </c>
      <c r="F210" t="s">
        <v>185</v>
      </c>
      <c r="G210">
        <v>744</v>
      </c>
      <c r="H210">
        <v>690091.61060600705</v>
      </c>
      <c r="I210">
        <v>0.31525423728813601</v>
      </c>
      <c r="J210">
        <v>0.32402717726991997</v>
      </c>
      <c r="K210">
        <v>8.9688171581660106E-2</v>
      </c>
    </row>
    <row r="211" spans="1:11">
      <c r="A211" t="s">
        <v>581</v>
      </c>
      <c r="B211">
        <v>2018</v>
      </c>
      <c r="C211" t="s">
        <v>177</v>
      </c>
      <c r="D211">
        <v>8</v>
      </c>
      <c r="E211" t="s">
        <v>178</v>
      </c>
      <c r="F211" t="s">
        <v>181</v>
      </c>
      <c r="G211">
        <v>93</v>
      </c>
      <c r="H211">
        <v>107358.478100515</v>
      </c>
      <c r="I211">
        <v>0.51666666666666705</v>
      </c>
      <c r="J211">
        <v>0.52077725701306898</v>
      </c>
      <c r="K211">
        <v>2.8428555281932499E-2</v>
      </c>
    </row>
    <row r="212" spans="1:11">
      <c r="A212" t="s">
        <v>582</v>
      </c>
      <c r="B212">
        <v>2018</v>
      </c>
      <c r="C212" t="s">
        <v>177</v>
      </c>
      <c r="D212">
        <v>8</v>
      </c>
      <c r="E212" t="s">
        <v>178</v>
      </c>
      <c r="F212" t="s">
        <v>183</v>
      </c>
      <c r="G212">
        <v>1</v>
      </c>
      <c r="H212">
        <v>1618.0990350081299</v>
      </c>
      <c r="I212">
        <v>5.5555555555555601E-3</v>
      </c>
      <c r="J212">
        <v>7.8491162685640093E-3</v>
      </c>
      <c r="K212">
        <v>0.13533102553007401</v>
      </c>
    </row>
    <row r="213" spans="1:11">
      <c r="A213" t="s">
        <v>583</v>
      </c>
      <c r="B213">
        <v>2018</v>
      </c>
      <c r="C213" t="s">
        <v>177</v>
      </c>
      <c r="D213">
        <v>8</v>
      </c>
      <c r="E213" t="s">
        <v>178</v>
      </c>
      <c r="F213" t="s">
        <v>185</v>
      </c>
      <c r="G213">
        <v>86</v>
      </c>
      <c r="H213">
        <v>97173.896324612695</v>
      </c>
      <c r="I213">
        <v>0.47777777777777802</v>
      </c>
      <c r="J213">
        <v>0.47137362671836702</v>
      </c>
      <c r="K213">
        <v>6.6547144942530403E-2</v>
      </c>
    </row>
    <row r="214" spans="1:11">
      <c r="A214" t="s">
        <v>1094</v>
      </c>
      <c r="B214">
        <v>2018</v>
      </c>
      <c r="C214" t="s">
        <v>177</v>
      </c>
      <c r="D214">
        <v>8</v>
      </c>
      <c r="E214" t="s">
        <v>187</v>
      </c>
      <c r="F214" t="s">
        <v>179</v>
      </c>
      <c r="G214">
        <v>1</v>
      </c>
      <c r="H214">
        <v>1545.6683996608001</v>
      </c>
      <c r="I214">
        <v>4.7984644913627599E-4</v>
      </c>
      <c r="J214">
        <v>8.4503789185866199E-4</v>
      </c>
      <c r="K214">
        <v>0.32964661451308302</v>
      </c>
    </row>
    <row r="215" spans="1:11">
      <c r="A215" t="s">
        <v>584</v>
      </c>
      <c r="B215">
        <v>2018</v>
      </c>
      <c r="C215" t="s">
        <v>177</v>
      </c>
      <c r="D215">
        <v>8</v>
      </c>
      <c r="E215" t="s">
        <v>187</v>
      </c>
      <c r="F215" t="s">
        <v>181</v>
      </c>
      <c r="G215">
        <v>1262</v>
      </c>
      <c r="H215">
        <v>1090711.91057014</v>
      </c>
      <c r="I215">
        <v>0.60556621880998096</v>
      </c>
      <c r="J215">
        <v>0.59630700461728103</v>
      </c>
      <c r="K215">
        <v>5.6783015108281903E-2</v>
      </c>
    </row>
    <row r="216" spans="1:11">
      <c r="A216" t="s">
        <v>585</v>
      </c>
      <c r="B216">
        <v>2018</v>
      </c>
      <c r="C216" t="s">
        <v>177</v>
      </c>
      <c r="D216">
        <v>8</v>
      </c>
      <c r="E216" t="s">
        <v>187</v>
      </c>
      <c r="F216" t="s">
        <v>183</v>
      </c>
      <c r="G216">
        <v>2</v>
      </c>
      <c r="H216">
        <v>1925.12872690977</v>
      </c>
      <c r="I216">
        <v>9.5969289827255297E-4</v>
      </c>
      <c r="J216">
        <v>1.0524940027895899E-3</v>
      </c>
      <c r="K216">
        <v>0.10095516052003201</v>
      </c>
    </row>
    <row r="217" spans="1:11">
      <c r="A217" t="s">
        <v>586</v>
      </c>
      <c r="B217">
        <v>2018</v>
      </c>
      <c r="C217" t="s">
        <v>177</v>
      </c>
      <c r="D217">
        <v>8</v>
      </c>
      <c r="E217" t="s">
        <v>187</v>
      </c>
      <c r="F217" t="s">
        <v>185</v>
      </c>
      <c r="G217">
        <v>819</v>
      </c>
      <c r="H217">
        <v>734928.64287374495</v>
      </c>
      <c r="I217">
        <v>0.39299424184261</v>
      </c>
      <c r="J217">
        <v>0.40179546348806999</v>
      </c>
      <c r="K217">
        <v>9.5515443470547398E-2</v>
      </c>
    </row>
    <row r="218" spans="1:11">
      <c r="A218" t="s">
        <v>587</v>
      </c>
      <c r="B218">
        <v>2018</v>
      </c>
      <c r="C218" t="s">
        <v>177</v>
      </c>
      <c r="D218">
        <v>9</v>
      </c>
      <c r="E218" t="s">
        <v>178</v>
      </c>
      <c r="F218" t="s">
        <v>181</v>
      </c>
      <c r="G218">
        <v>197</v>
      </c>
      <c r="H218">
        <v>239038.886060577</v>
      </c>
      <c r="I218">
        <v>0.613707165109034</v>
      </c>
      <c r="J218">
        <v>0.595977967828902</v>
      </c>
      <c r="K218">
        <v>6.3297564450777E-2</v>
      </c>
    </row>
    <row r="219" spans="1:11">
      <c r="A219" t="s">
        <v>589</v>
      </c>
      <c r="B219">
        <v>2018</v>
      </c>
      <c r="C219" t="s">
        <v>177</v>
      </c>
      <c r="D219">
        <v>9</v>
      </c>
      <c r="E219" t="s">
        <v>178</v>
      </c>
      <c r="F219" t="s">
        <v>185</v>
      </c>
      <c r="G219">
        <v>124</v>
      </c>
      <c r="H219">
        <v>162047.897283739</v>
      </c>
      <c r="I219">
        <v>0.386292834890966</v>
      </c>
      <c r="J219">
        <v>0.404022032171098</v>
      </c>
      <c r="K219">
        <v>0.110974503606911</v>
      </c>
    </row>
    <row r="220" spans="1:11">
      <c r="A220" t="s">
        <v>590</v>
      </c>
      <c r="B220">
        <v>2018</v>
      </c>
      <c r="C220" t="s">
        <v>177</v>
      </c>
      <c r="D220">
        <v>9</v>
      </c>
      <c r="E220" t="s">
        <v>187</v>
      </c>
      <c r="F220" t="s">
        <v>181</v>
      </c>
      <c r="G220">
        <v>2077</v>
      </c>
      <c r="H220">
        <v>1813577.5096406401</v>
      </c>
      <c r="I220">
        <v>0.63692118981907397</v>
      </c>
      <c r="J220">
        <v>0.61656644328549204</v>
      </c>
      <c r="K220">
        <v>9.4415764723917397E-2</v>
      </c>
    </row>
    <row r="221" spans="1:11">
      <c r="A221" t="s">
        <v>1095</v>
      </c>
      <c r="B221">
        <v>2018</v>
      </c>
      <c r="C221" t="s">
        <v>177</v>
      </c>
      <c r="D221">
        <v>9</v>
      </c>
      <c r="E221" t="s">
        <v>187</v>
      </c>
      <c r="F221" t="s">
        <v>183</v>
      </c>
      <c r="G221">
        <v>3</v>
      </c>
      <c r="H221">
        <v>2013.6694699345301</v>
      </c>
      <c r="I221">
        <v>9.1996320147194101E-4</v>
      </c>
      <c r="J221">
        <v>6.8459220321723897E-4</v>
      </c>
      <c r="K221">
        <v>0.105598301936853</v>
      </c>
    </row>
    <row r="222" spans="1:11">
      <c r="A222" t="s">
        <v>591</v>
      </c>
      <c r="B222">
        <v>2018</v>
      </c>
      <c r="C222" t="s">
        <v>177</v>
      </c>
      <c r="D222">
        <v>9</v>
      </c>
      <c r="E222" t="s">
        <v>187</v>
      </c>
      <c r="F222" t="s">
        <v>185</v>
      </c>
      <c r="G222">
        <v>1181</v>
      </c>
      <c r="H222">
        <v>1125823.37465048</v>
      </c>
      <c r="I222">
        <v>0.362158846979454</v>
      </c>
      <c r="J222">
        <v>0.38274896451129098</v>
      </c>
      <c r="K222">
        <v>0.14631831258986999</v>
      </c>
    </row>
    <row r="223" spans="1:11">
      <c r="A223" t="s">
        <v>646</v>
      </c>
      <c r="B223">
        <v>2019</v>
      </c>
      <c r="C223" t="s">
        <v>177</v>
      </c>
      <c r="D223">
        <v>-8</v>
      </c>
      <c r="E223" t="s">
        <v>178</v>
      </c>
      <c r="F223" t="s">
        <v>181</v>
      </c>
      <c r="G223">
        <v>7</v>
      </c>
      <c r="H223">
        <v>10033.3921209576</v>
      </c>
      <c r="I223">
        <v>1</v>
      </c>
      <c r="J223">
        <v>1</v>
      </c>
      <c r="K223">
        <v>2.7124036095967901E-3</v>
      </c>
    </row>
    <row r="224" spans="1:11">
      <c r="A224" t="s">
        <v>648</v>
      </c>
      <c r="B224">
        <v>2019</v>
      </c>
      <c r="C224" t="s">
        <v>177</v>
      </c>
      <c r="D224">
        <v>-8</v>
      </c>
      <c r="E224" t="s">
        <v>187</v>
      </c>
      <c r="F224" t="s">
        <v>181</v>
      </c>
      <c r="G224">
        <v>20</v>
      </c>
      <c r="H224">
        <v>17727.013126648901</v>
      </c>
      <c r="I224">
        <v>0.74074074074074103</v>
      </c>
      <c r="J224">
        <v>0.64157277535065504</v>
      </c>
      <c r="K224">
        <v>9.06071065821052E-4</v>
      </c>
    </row>
    <row r="225" spans="1:11">
      <c r="A225" t="s">
        <v>1096</v>
      </c>
      <c r="B225">
        <v>2019</v>
      </c>
      <c r="C225" t="s">
        <v>177</v>
      </c>
      <c r="D225">
        <v>-8</v>
      </c>
      <c r="E225" t="s">
        <v>187</v>
      </c>
      <c r="F225" t="s">
        <v>183</v>
      </c>
      <c r="G225">
        <v>1</v>
      </c>
      <c r="H225">
        <v>1304.97043087008</v>
      </c>
      <c r="I225">
        <v>3.7037037037037E-2</v>
      </c>
      <c r="J225">
        <v>4.7229248103012197E-2</v>
      </c>
      <c r="K225">
        <v>6.0798010892730299E-2</v>
      </c>
    </row>
    <row r="226" spans="1:11">
      <c r="A226" t="s">
        <v>649</v>
      </c>
      <c r="B226">
        <v>2019</v>
      </c>
      <c r="C226" t="s">
        <v>177</v>
      </c>
      <c r="D226">
        <v>-8</v>
      </c>
      <c r="E226" t="s">
        <v>187</v>
      </c>
      <c r="F226" t="s">
        <v>185</v>
      </c>
      <c r="G226">
        <v>6</v>
      </c>
      <c r="H226">
        <v>8598.5734232695395</v>
      </c>
      <c r="I226">
        <v>0.22222222222222199</v>
      </c>
      <c r="J226">
        <v>0.31119797654633302</v>
      </c>
      <c r="K226">
        <v>1.1079830778384699E-3</v>
      </c>
    </row>
    <row r="227" spans="1:11">
      <c r="A227" t="s">
        <v>650</v>
      </c>
      <c r="B227">
        <v>2019</v>
      </c>
      <c r="C227" t="s">
        <v>177</v>
      </c>
      <c r="D227">
        <v>1</v>
      </c>
      <c r="E227" t="s">
        <v>178</v>
      </c>
      <c r="F227" t="s">
        <v>181</v>
      </c>
      <c r="G227">
        <v>396</v>
      </c>
      <c r="H227">
        <v>515479.01994746801</v>
      </c>
      <c r="I227">
        <v>0.68158347676419995</v>
      </c>
      <c r="J227">
        <v>0.67074308411483996</v>
      </c>
      <c r="K227">
        <v>0.139353384929152</v>
      </c>
    </row>
    <row r="228" spans="1:11">
      <c r="A228" t="s">
        <v>1097</v>
      </c>
      <c r="B228">
        <v>2019</v>
      </c>
      <c r="C228" t="s">
        <v>177</v>
      </c>
      <c r="D228">
        <v>1</v>
      </c>
      <c r="E228" t="s">
        <v>178</v>
      </c>
      <c r="F228" t="s">
        <v>183</v>
      </c>
      <c r="G228">
        <v>2</v>
      </c>
      <c r="H228">
        <v>3029.1449692114302</v>
      </c>
      <c r="I228">
        <v>3.44234079173838E-3</v>
      </c>
      <c r="J228">
        <v>3.94153391361472E-3</v>
      </c>
      <c r="K228">
        <v>0.31643332880250102</v>
      </c>
    </row>
    <row r="229" spans="1:11">
      <c r="A229" t="s">
        <v>651</v>
      </c>
      <c r="B229">
        <v>2019</v>
      </c>
      <c r="C229" t="s">
        <v>177</v>
      </c>
      <c r="D229">
        <v>1</v>
      </c>
      <c r="E229" t="s">
        <v>178</v>
      </c>
      <c r="F229" t="s">
        <v>185</v>
      </c>
      <c r="G229">
        <v>183</v>
      </c>
      <c r="H229">
        <v>250011.156647002</v>
      </c>
      <c r="I229">
        <v>0.314974182444062</v>
      </c>
      <c r="J229">
        <v>0.32531538197154602</v>
      </c>
      <c r="K229">
        <v>0.16392885967651399</v>
      </c>
    </row>
    <row r="230" spans="1:11">
      <c r="A230" t="s">
        <v>652</v>
      </c>
      <c r="B230">
        <v>2019</v>
      </c>
      <c r="C230" t="s">
        <v>177</v>
      </c>
      <c r="D230">
        <v>1</v>
      </c>
      <c r="E230" t="s">
        <v>187</v>
      </c>
      <c r="F230" t="s">
        <v>179</v>
      </c>
      <c r="G230">
        <v>1</v>
      </c>
      <c r="H230">
        <v>880.56914176530097</v>
      </c>
      <c r="I230">
        <v>3.0478512648582698E-4</v>
      </c>
      <c r="J230">
        <v>2.9523646822203302E-4</v>
      </c>
      <c r="K230">
        <v>6.5880787147067202E-2</v>
      </c>
    </row>
    <row r="231" spans="1:11">
      <c r="A231" t="s">
        <v>653</v>
      </c>
      <c r="B231">
        <v>2019</v>
      </c>
      <c r="C231" t="s">
        <v>177</v>
      </c>
      <c r="D231">
        <v>1</v>
      </c>
      <c r="E231" t="s">
        <v>187</v>
      </c>
      <c r="F231" t="s">
        <v>181</v>
      </c>
      <c r="G231">
        <v>2329</v>
      </c>
      <c r="H231">
        <v>2119207.17594335</v>
      </c>
      <c r="I231">
        <v>0.70984455958549197</v>
      </c>
      <c r="J231">
        <v>0.71052596824141701</v>
      </c>
      <c r="K231">
        <v>0.108317870071189</v>
      </c>
    </row>
    <row r="232" spans="1:11">
      <c r="A232" t="s">
        <v>654</v>
      </c>
      <c r="B232">
        <v>2019</v>
      </c>
      <c r="C232" t="s">
        <v>177</v>
      </c>
      <c r="D232">
        <v>1</v>
      </c>
      <c r="E232" t="s">
        <v>187</v>
      </c>
      <c r="F232" t="s">
        <v>183</v>
      </c>
      <c r="G232">
        <v>5</v>
      </c>
      <c r="H232">
        <v>3813.2582892318401</v>
      </c>
      <c r="I232">
        <v>1.5239256324291401E-3</v>
      </c>
      <c r="J232">
        <v>1.2785059756628E-3</v>
      </c>
      <c r="K232">
        <v>0.17765806298839701</v>
      </c>
    </row>
    <row r="233" spans="1:11">
      <c r="A233" t="s">
        <v>655</v>
      </c>
      <c r="B233">
        <v>2019</v>
      </c>
      <c r="C233" t="s">
        <v>177</v>
      </c>
      <c r="D233">
        <v>1</v>
      </c>
      <c r="E233" t="s">
        <v>187</v>
      </c>
      <c r="F233" t="s">
        <v>185</v>
      </c>
      <c r="G233">
        <v>946</v>
      </c>
      <c r="H233">
        <v>858688.33278810198</v>
      </c>
      <c r="I233">
        <v>0.28832672965559297</v>
      </c>
      <c r="J233">
        <v>0.28790028931469802</v>
      </c>
      <c r="K233">
        <v>0.110647673170043</v>
      </c>
    </row>
    <row r="234" spans="1:11">
      <c r="A234" t="s">
        <v>1098</v>
      </c>
      <c r="B234">
        <v>2019</v>
      </c>
      <c r="C234" t="s">
        <v>177</v>
      </c>
      <c r="D234">
        <v>2</v>
      </c>
      <c r="E234" t="s">
        <v>178</v>
      </c>
      <c r="F234" t="s">
        <v>179</v>
      </c>
      <c r="G234">
        <v>1</v>
      </c>
      <c r="H234">
        <v>1173.6635576583799</v>
      </c>
      <c r="I234">
        <v>9.8135426889107004E-4</v>
      </c>
      <c r="J234">
        <v>8.3823309385144004E-4</v>
      </c>
      <c r="K234">
        <v>0.47699629825489198</v>
      </c>
    </row>
    <row r="235" spans="1:11">
      <c r="A235" t="s">
        <v>656</v>
      </c>
      <c r="B235">
        <v>2019</v>
      </c>
      <c r="C235" t="s">
        <v>177</v>
      </c>
      <c r="D235">
        <v>2</v>
      </c>
      <c r="E235" t="s">
        <v>178</v>
      </c>
      <c r="F235" t="s">
        <v>181</v>
      </c>
      <c r="G235">
        <v>739</v>
      </c>
      <c r="H235">
        <v>1020383.35726402</v>
      </c>
      <c r="I235">
        <v>0.72522080471050099</v>
      </c>
      <c r="J235">
        <v>0.72876003765543795</v>
      </c>
      <c r="K235">
        <v>0.27584803504632299</v>
      </c>
    </row>
    <row r="236" spans="1:11">
      <c r="A236" t="s">
        <v>1099</v>
      </c>
      <c r="B236">
        <v>2019</v>
      </c>
      <c r="C236" t="s">
        <v>177</v>
      </c>
      <c r="D236">
        <v>2</v>
      </c>
      <c r="E236" t="s">
        <v>178</v>
      </c>
      <c r="F236" t="s">
        <v>183</v>
      </c>
      <c r="G236">
        <v>1</v>
      </c>
      <c r="H236">
        <v>1190.5788860947</v>
      </c>
      <c r="I236">
        <v>9.8135426889107004E-4</v>
      </c>
      <c r="J236">
        <v>8.5031405861869997E-4</v>
      </c>
      <c r="K236">
        <v>0.124371347016447</v>
      </c>
    </row>
    <row r="237" spans="1:11">
      <c r="A237" t="s">
        <v>657</v>
      </c>
      <c r="B237">
        <v>2019</v>
      </c>
      <c r="C237" t="s">
        <v>177</v>
      </c>
      <c r="D237">
        <v>2</v>
      </c>
      <c r="E237" t="s">
        <v>178</v>
      </c>
      <c r="F237" t="s">
        <v>185</v>
      </c>
      <c r="G237">
        <v>278</v>
      </c>
      <c r="H237">
        <v>377416.10925024003</v>
      </c>
      <c r="I237">
        <v>0.27281648675171699</v>
      </c>
      <c r="J237">
        <v>0.26955141519209203</v>
      </c>
      <c r="K237">
        <v>0.24746652606504899</v>
      </c>
    </row>
    <row r="238" spans="1:11">
      <c r="A238" t="s">
        <v>1100</v>
      </c>
      <c r="B238">
        <v>2019</v>
      </c>
      <c r="C238" t="s">
        <v>177</v>
      </c>
      <c r="D238">
        <v>2</v>
      </c>
      <c r="E238" t="s">
        <v>187</v>
      </c>
      <c r="F238" t="s">
        <v>179</v>
      </c>
      <c r="G238">
        <v>6</v>
      </c>
      <c r="H238">
        <v>5524.8407336154796</v>
      </c>
      <c r="I238">
        <v>9.800718719372751E-4</v>
      </c>
      <c r="J238">
        <v>9.9862103939270599E-4</v>
      </c>
      <c r="K238">
        <v>0.41334727635706803</v>
      </c>
    </row>
    <row r="239" spans="1:11">
      <c r="A239" t="s">
        <v>658</v>
      </c>
      <c r="B239">
        <v>2019</v>
      </c>
      <c r="C239" t="s">
        <v>177</v>
      </c>
      <c r="D239">
        <v>2</v>
      </c>
      <c r="E239" t="s">
        <v>187</v>
      </c>
      <c r="F239" t="s">
        <v>181</v>
      </c>
      <c r="G239">
        <v>4497</v>
      </c>
      <c r="H239">
        <v>4063268.7683908199</v>
      </c>
      <c r="I239">
        <v>0.73456386801698803</v>
      </c>
      <c r="J239">
        <v>0.73444029909021702</v>
      </c>
      <c r="K239">
        <v>0.207683620325114</v>
      </c>
    </row>
    <row r="240" spans="1:11">
      <c r="A240" t="s">
        <v>659</v>
      </c>
      <c r="B240">
        <v>2019</v>
      </c>
      <c r="C240" t="s">
        <v>177</v>
      </c>
      <c r="D240">
        <v>2</v>
      </c>
      <c r="E240" t="s">
        <v>187</v>
      </c>
      <c r="F240" t="s">
        <v>183</v>
      </c>
      <c r="G240">
        <v>6</v>
      </c>
      <c r="H240">
        <v>5822.1757684972699</v>
      </c>
      <c r="I240">
        <v>9.800718719372751E-4</v>
      </c>
      <c r="J240">
        <v>1.0523646739874399E-3</v>
      </c>
      <c r="K240">
        <v>0.271252663982951</v>
      </c>
    </row>
    <row r="241" spans="1:11">
      <c r="A241" t="s">
        <v>660</v>
      </c>
      <c r="B241">
        <v>2019</v>
      </c>
      <c r="C241" t="s">
        <v>177</v>
      </c>
      <c r="D241">
        <v>2</v>
      </c>
      <c r="E241" t="s">
        <v>187</v>
      </c>
      <c r="F241" t="s">
        <v>185</v>
      </c>
      <c r="G241">
        <v>1613</v>
      </c>
      <c r="H241">
        <v>1457854.00662609</v>
      </c>
      <c r="I241">
        <v>0.26347598823913798</v>
      </c>
      <c r="J241">
        <v>0.26350871519640301</v>
      </c>
      <c r="K241">
        <v>0.18785413460905601</v>
      </c>
    </row>
    <row r="242" spans="1:11">
      <c r="A242" t="s">
        <v>1101</v>
      </c>
      <c r="B242">
        <v>2019</v>
      </c>
      <c r="C242" t="s">
        <v>177</v>
      </c>
      <c r="D242">
        <v>3</v>
      </c>
      <c r="E242" t="s">
        <v>178</v>
      </c>
      <c r="F242" t="s">
        <v>179</v>
      </c>
      <c r="G242">
        <v>1</v>
      </c>
      <c r="H242">
        <v>1286.86614027066</v>
      </c>
      <c r="I242">
        <v>1.40646976090014E-3</v>
      </c>
      <c r="J242">
        <v>1.3061485390682399E-3</v>
      </c>
      <c r="K242">
        <v>0.52300370174510802</v>
      </c>
    </row>
    <row r="243" spans="1:11">
      <c r="A243" t="s">
        <v>661</v>
      </c>
      <c r="B243">
        <v>2019</v>
      </c>
      <c r="C243" t="s">
        <v>177</v>
      </c>
      <c r="D243">
        <v>3</v>
      </c>
      <c r="E243" t="s">
        <v>178</v>
      </c>
      <c r="F243" t="s">
        <v>181</v>
      </c>
      <c r="G243">
        <v>518</v>
      </c>
      <c r="H243">
        <v>712603.75164876704</v>
      </c>
      <c r="I243">
        <v>0.72855133614627299</v>
      </c>
      <c r="J243">
        <v>0.72328140435400501</v>
      </c>
      <c r="K243">
        <v>0.19264362090932199</v>
      </c>
    </row>
    <row r="244" spans="1:11">
      <c r="A244" t="s">
        <v>1102</v>
      </c>
      <c r="B244">
        <v>2019</v>
      </c>
      <c r="C244" t="s">
        <v>177</v>
      </c>
      <c r="D244">
        <v>3</v>
      </c>
      <c r="E244" t="s">
        <v>178</v>
      </c>
      <c r="F244" t="s">
        <v>183</v>
      </c>
      <c r="G244">
        <v>1</v>
      </c>
      <c r="H244">
        <v>1325.9015135852401</v>
      </c>
      <c r="I244">
        <v>1.40646976090014E-3</v>
      </c>
      <c r="J244">
        <v>1.3457688183119601E-3</v>
      </c>
      <c r="K244">
        <v>0.13850754383580299</v>
      </c>
    </row>
    <row r="245" spans="1:11">
      <c r="A245" t="s">
        <v>662</v>
      </c>
      <c r="B245">
        <v>2019</v>
      </c>
      <c r="C245" t="s">
        <v>177</v>
      </c>
      <c r="D245">
        <v>3</v>
      </c>
      <c r="E245" t="s">
        <v>178</v>
      </c>
      <c r="F245" t="s">
        <v>185</v>
      </c>
      <c r="G245">
        <v>191</v>
      </c>
      <c r="H245">
        <v>270020.68900805601</v>
      </c>
      <c r="I245">
        <v>0.26863572433192701</v>
      </c>
      <c r="J245">
        <v>0.27406667828861497</v>
      </c>
      <c r="K245">
        <v>0.17704883346728001</v>
      </c>
    </row>
    <row r="246" spans="1:11">
      <c r="A246" t="s">
        <v>663</v>
      </c>
      <c r="B246">
        <v>2019</v>
      </c>
      <c r="C246" t="s">
        <v>177</v>
      </c>
      <c r="D246">
        <v>3</v>
      </c>
      <c r="E246" t="s">
        <v>187</v>
      </c>
      <c r="F246" t="s">
        <v>179</v>
      </c>
      <c r="G246">
        <v>2</v>
      </c>
      <c r="H246">
        <v>1626.4480540542299</v>
      </c>
      <c r="I246">
        <v>5.00751126690035E-4</v>
      </c>
      <c r="J246">
        <v>4.3349919193041297E-4</v>
      </c>
      <c r="K246">
        <v>0.12168457077669</v>
      </c>
    </row>
    <row r="247" spans="1:11">
      <c r="A247" t="s">
        <v>664</v>
      </c>
      <c r="B247">
        <v>2019</v>
      </c>
      <c r="C247" t="s">
        <v>177</v>
      </c>
      <c r="D247">
        <v>3</v>
      </c>
      <c r="E247" t="s">
        <v>187</v>
      </c>
      <c r="F247" t="s">
        <v>181</v>
      </c>
      <c r="G247">
        <v>2938</v>
      </c>
      <c r="H247">
        <v>2757298.32610001</v>
      </c>
      <c r="I247">
        <v>0.73560340510766198</v>
      </c>
      <c r="J247">
        <v>0.73490610001097301</v>
      </c>
      <c r="K247">
        <v>0.14093227185353299</v>
      </c>
    </row>
    <row r="248" spans="1:11">
      <c r="A248" t="s">
        <v>665</v>
      </c>
      <c r="B248">
        <v>2019</v>
      </c>
      <c r="C248" t="s">
        <v>177</v>
      </c>
      <c r="D248">
        <v>3</v>
      </c>
      <c r="E248" t="s">
        <v>187</v>
      </c>
      <c r="F248" t="s">
        <v>183</v>
      </c>
      <c r="G248">
        <v>3</v>
      </c>
      <c r="H248">
        <v>2357.0790158364098</v>
      </c>
      <c r="I248">
        <v>7.5112669003505304E-4</v>
      </c>
      <c r="J248">
        <v>6.2823515705540296E-4</v>
      </c>
      <c r="K248">
        <v>0.109815297182098</v>
      </c>
    </row>
    <row r="249" spans="1:11">
      <c r="A249" t="s">
        <v>666</v>
      </c>
      <c r="B249">
        <v>2019</v>
      </c>
      <c r="C249" t="s">
        <v>177</v>
      </c>
      <c r="D249">
        <v>3</v>
      </c>
      <c r="E249" t="s">
        <v>187</v>
      </c>
      <c r="F249" t="s">
        <v>185</v>
      </c>
      <c r="G249">
        <v>1051</v>
      </c>
      <c r="H249">
        <v>990623.76587291399</v>
      </c>
      <c r="I249">
        <v>0.26314471707561299</v>
      </c>
      <c r="J249">
        <v>0.26403216564004101</v>
      </c>
      <c r="K249">
        <v>0.12764842667057899</v>
      </c>
    </row>
    <row r="250" spans="1:11">
      <c r="A250" t="s">
        <v>667</v>
      </c>
      <c r="B250">
        <v>2019</v>
      </c>
      <c r="C250" t="s">
        <v>177</v>
      </c>
      <c r="D250">
        <v>4</v>
      </c>
      <c r="E250" t="s">
        <v>178</v>
      </c>
      <c r="F250" t="s">
        <v>181</v>
      </c>
      <c r="G250">
        <v>315</v>
      </c>
      <c r="H250">
        <v>421995.80675460101</v>
      </c>
      <c r="I250">
        <v>0.88483146067415697</v>
      </c>
      <c r="J250">
        <v>0.88498072142527795</v>
      </c>
      <c r="K250">
        <v>0.114081353113372</v>
      </c>
    </row>
    <row r="251" spans="1:11">
      <c r="A251" t="s">
        <v>1103</v>
      </c>
      <c r="B251">
        <v>2019</v>
      </c>
      <c r="C251" t="s">
        <v>177</v>
      </c>
      <c r="D251">
        <v>4</v>
      </c>
      <c r="E251" t="s">
        <v>178</v>
      </c>
      <c r="F251" t="s">
        <v>183</v>
      </c>
      <c r="G251">
        <v>1</v>
      </c>
      <c r="H251">
        <v>949.86075065478497</v>
      </c>
      <c r="I251">
        <v>2.8089887640449398E-3</v>
      </c>
      <c r="J251">
        <v>1.99198295080894E-3</v>
      </c>
      <c r="K251">
        <v>9.9225227674323804E-2</v>
      </c>
    </row>
    <row r="252" spans="1:11">
      <c r="A252" t="s">
        <v>668</v>
      </c>
      <c r="B252">
        <v>2019</v>
      </c>
      <c r="C252" t="s">
        <v>177</v>
      </c>
      <c r="D252">
        <v>4</v>
      </c>
      <c r="E252" t="s">
        <v>178</v>
      </c>
      <c r="F252" t="s">
        <v>185</v>
      </c>
      <c r="G252">
        <v>40</v>
      </c>
      <c r="H252">
        <v>53896.1399354409</v>
      </c>
      <c r="I252">
        <v>0.112359550561798</v>
      </c>
      <c r="J252">
        <v>0.113027295623914</v>
      </c>
      <c r="K252">
        <v>3.5338953985390401E-2</v>
      </c>
    </row>
    <row r="253" spans="1:11">
      <c r="A253" t="s">
        <v>1104</v>
      </c>
      <c r="B253">
        <v>2019</v>
      </c>
      <c r="C253" t="s">
        <v>177</v>
      </c>
      <c r="D253">
        <v>4</v>
      </c>
      <c r="E253" t="s">
        <v>187</v>
      </c>
      <c r="F253" t="s">
        <v>179</v>
      </c>
      <c r="G253">
        <v>3</v>
      </c>
      <c r="H253">
        <v>3183.0096682858298</v>
      </c>
      <c r="I253">
        <v>9.4846664558962995E-4</v>
      </c>
      <c r="J253">
        <v>1.11435606456592E-3</v>
      </c>
      <c r="K253">
        <v>0.23814050765281899</v>
      </c>
    </row>
    <row r="254" spans="1:11">
      <c r="A254" t="s">
        <v>669</v>
      </c>
      <c r="B254">
        <v>2019</v>
      </c>
      <c r="C254" t="s">
        <v>177</v>
      </c>
      <c r="D254">
        <v>4</v>
      </c>
      <c r="E254" t="s">
        <v>187</v>
      </c>
      <c r="F254" t="s">
        <v>181</v>
      </c>
      <c r="G254">
        <v>2820</v>
      </c>
      <c r="H254">
        <v>2532197.9154189001</v>
      </c>
      <c r="I254">
        <v>0.89155864685425201</v>
      </c>
      <c r="J254">
        <v>0.88651006368066698</v>
      </c>
      <c r="K254">
        <v>0.12942683844715899</v>
      </c>
    </row>
    <row r="255" spans="1:11">
      <c r="A255" t="s">
        <v>1105</v>
      </c>
      <c r="B255">
        <v>2019</v>
      </c>
      <c r="C255" t="s">
        <v>177</v>
      </c>
      <c r="D255">
        <v>4</v>
      </c>
      <c r="E255" t="s">
        <v>187</v>
      </c>
      <c r="F255" t="s">
        <v>183</v>
      </c>
      <c r="G255">
        <v>1</v>
      </c>
      <c r="H255">
        <v>908.52371769435797</v>
      </c>
      <c r="I255">
        <v>3.1615554852987699E-4</v>
      </c>
      <c r="J255">
        <v>3.1806969507570297E-4</v>
      </c>
      <c r="K255">
        <v>4.2327729102533698E-2</v>
      </c>
    </row>
    <row r="256" spans="1:11">
      <c r="A256" t="s">
        <v>670</v>
      </c>
      <c r="B256">
        <v>2019</v>
      </c>
      <c r="C256" t="s">
        <v>177</v>
      </c>
      <c r="D256">
        <v>4</v>
      </c>
      <c r="E256" t="s">
        <v>187</v>
      </c>
      <c r="F256" t="s">
        <v>185</v>
      </c>
      <c r="G256">
        <v>339</v>
      </c>
      <c r="H256">
        <v>320077.35306261998</v>
      </c>
      <c r="I256">
        <v>0.107176730951628</v>
      </c>
      <c r="J256">
        <v>0.112057510559691</v>
      </c>
      <c r="K256">
        <v>4.1244084726075901E-2</v>
      </c>
    </row>
    <row r="257" spans="1:11">
      <c r="A257" t="s">
        <v>671</v>
      </c>
      <c r="B257">
        <v>2019</v>
      </c>
      <c r="C257" t="s">
        <v>177</v>
      </c>
      <c r="D257">
        <v>5</v>
      </c>
      <c r="E257" t="s">
        <v>178</v>
      </c>
      <c r="F257" t="s">
        <v>181</v>
      </c>
      <c r="G257">
        <v>170</v>
      </c>
      <c r="H257">
        <v>241319.28018895601</v>
      </c>
      <c r="I257">
        <v>0.76233183856502196</v>
      </c>
      <c r="J257">
        <v>0.76367694170159806</v>
      </c>
      <c r="K257">
        <v>6.5237686194143496E-2</v>
      </c>
    </row>
    <row r="258" spans="1:11">
      <c r="A258" t="s">
        <v>672</v>
      </c>
      <c r="B258">
        <v>2019</v>
      </c>
      <c r="C258" t="s">
        <v>177</v>
      </c>
      <c r="D258">
        <v>5</v>
      </c>
      <c r="E258" t="s">
        <v>178</v>
      </c>
      <c r="F258" t="s">
        <v>185</v>
      </c>
      <c r="G258">
        <v>53</v>
      </c>
      <c r="H258">
        <v>74677.271509012906</v>
      </c>
      <c r="I258">
        <v>0.23766816143497799</v>
      </c>
      <c r="J258">
        <v>0.236323058298402</v>
      </c>
      <c r="K258">
        <v>4.8964854714505297E-2</v>
      </c>
    </row>
    <row r="259" spans="1:11">
      <c r="A259" t="s">
        <v>1106</v>
      </c>
      <c r="B259">
        <v>2019</v>
      </c>
      <c r="C259" t="s">
        <v>177</v>
      </c>
      <c r="D259">
        <v>5</v>
      </c>
      <c r="E259" t="s">
        <v>187</v>
      </c>
      <c r="F259" t="s">
        <v>179</v>
      </c>
      <c r="G259">
        <v>1</v>
      </c>
      <c r="H259">
        <v>562.90350620783295</v>
      </c>
      <c r="I259">
        <v>3.1979533098816802E-4</v>
      </c>
      <c r="J259">
        <v>1.94162587280028E-4</v>
      </c>
      <c r="K259">
        <v>4.2114269417244998E-2</v>
      </c>
    </row>
    <row r="260" spans="1:11">
      <c r="A260" t="s">
        <v>673</v>
      </c>
      <c r="B260">
        <v>2019</v>
      </c>
      <c r="C260" t="s">
        <v>177</v>
      </c>
      <c r="D260">
        <v>5</v>
      </c>
      <c r="E260" t="s">
        <v>187</v>
      </c>
      <c r="F260" t="s">
        <v>181</v>
      </c>
      <c r="G260">
        <v>2368</v>
      </c>
      <c r="H260">
        <v>2194316.03881456</v>
      </c>
      <c r="I260">
        <v>0.75727534377998096</v>
      </c>
      <c r="J260">
        <v>0.75688652621216801</v>
      </c>
      <c r="K260">
        <v>0.112156868042709</v>
      </c>
    </row>
    <row r="261" spans="1:11">
      <c r="A261" t="s">
        <v>675</v>
      </c>
      <c r="B261">
        <v>2019</v>
      </c>
      <c r="C261" t="s">
        <v>177</v>
      </c>
      <c r="D261">
        <v>5</v>
      </c>
      <c r="E261" t="s">
        <v>187</v>
      </c>
      <c r="F261" t="s">
        <v>185</v>
      </c>
      <c r="G261">
        <v>758</v>
      </c>
      <c r="H261">
        <v>704255.81939311</v>
      </c>
      <c r="I261">
        <v>0.24240486088903099</v>
      </c>
      <c r="J261">
        <v>0.24291931120055199</v>
      </c>
      <c r="K261">
        <v>9.0748022020160801E-2</v>
      </c>
    </row>
    <row r="262" spans="1:11">
      <c r="A262" t="s">
        <v>676</v>
      </c>
      <c r="B262">
        <v>2019</v>
      </c>
      <c r="C262" t="s">
        <v>177</v>
      </c>
      <c r="D262">
        <v>6</v>
      </c>
      <c r="E262" t="s">
        <v>178</v>
      </c>
      <c r="F262" t="s">
        <v>181</v>
      </c>
      <c r="G262">
        <v>189</v>
      </c>
      <c r="H262">
        <v>241098.07974017301</v>
      </c>
      <c r="I262">
        <v>0.65625</v>
      </c>
      <c r="J262">
        <v>0.64433703098376005</v>
      </c>
      <c r="K262">
        <v>6.5177887385476502E-2</v>
      </c>
    </row>
    <row r="263" spans="1:11">
      <c r="A263" t="s">
        <v>677</v>
      </c>
      <c r="B263">
        <v>2019</v>
      </c>
      <c r="C263" t="s">
        <v>177</v>
      </c>
      <c r="D263">
        <v>6</v>
      </c>
      <c r="E263" t="s">
        <v>178</v>
      </c>
      <c r="F263" t="s">
        <v>183</v>
      </c>
      <c r="G263">
        <v>1</v>
      </c>
      <c r="H263">
        <v>1208.7953936414999</v>
      </c>
      <c r="I263">
        <v>3.4722222222222199E-3</v>
      </c>
      <c r="J263">
        <v>3.23051778697361E-3</v>
      </c>
      <c r="K263">
        <v>0.12627429658828301</v>
      </c>
    </row>
    <row r="264" spans="1:11">
      <c r="A264" t="s">
        <v>678</v>
      </c>
      <c r="B264">
        <v>2019</v>
      </c>
      <c r="C264" t="s">
        <v>177</v>
      </c>
      <c r="D264">
        <v>6</v>
      </c>
      <c r="E264" t="s">
        <v>178</v>
      </c>
      <c r="F264" t="s">
        <v>185</v>
      </c>
      <c r="G264">
        <v>98</v>
      </c>
      <c r="H264">
        <v>131873.20166864601</v>
      </c>
      <c r="I264">
        <v>0.34027777777777801</v>
      </c>
      <c r="J264">
        <v>0.35243245122926598</v>
      </c>
      <c r="K264">
        <v>8.6467435539106505E-2</v>
      </c>
    </row>
    <row r="265" spans="1:11">
      <c r="A265" t="s">
        <v>1107</v>
      </c>
      <c r="B265">
        <v>2019</v>
      </c>
      <c r="C265" t="s">
        <v>177</v>
      </c>
      <c r="D265">
        <v>6</v>
      </c>
      <c r="E265" t="s">
        <v>187</v>
      </c>
      <c r="F265" t="s">
        <v>179</v>
      </c>
      <c r="G265">
        <v>2</v>
      </c>
      <c r="H265">
        <v>1588.3281777873401</v>
      </c>
      <c r="I265">
        <v>7.0175438596491201E-4</v>
      </c>
      <c r="J265">
        <v>6.2079226999398095E-4</v>
      </c>
      <c r="K265">
        <v>0.118832588649111</v>
      </c>
    </row>
    <row r="266" spans="1:11">
      <c r="A266" t="s">
        <v>679</v>
      </c>
      <c r="B266">
        <v>2019</v>
      </c>
      <c r="C266" t="s">
        <v>177</v>
      </c>
      <c r="D266">
        <v>6</v>
      </c>
      <c r="E266" t="s">
        <v>187</v>
      </c>
      <c r="F266" t="s">
        <v>181</v>
      </c>
      <c r="G266">
        <v>1859</v>
      </c>
      <c r="H266">
        <v>1651227.2442902599</v>
      </c>
      <c r="I266">
        <v>0.65228070175438602</v>
      </c>
      <c r="J266">
        <v>0.64537614051955805</v>
      </c>
      <c r="K266">
        <v>8.4398269378935104E-2</v>
      </c>
    </row>
    <row r="267" spans="1:11">
      <c r="A267" t="s">
        <v>681</v>
      </c>
      <c r="B267">
        <v>2019</v>
      </c>
      <c r="C267" t="s">
        <v>177</v>
      </c>
      <c r="D267">
        <v>6</v>
      </c>
      <c r="E267" t="s">
        <v>187</v>
      </c>
      <c r="F267" t="s">
        <v>185</v>
      </c>
      <c r="G267">
        <v>989</v>
      </c>
      <c r="H267">
        <v>905734.613414163</v>
      </c>
      <c r="I267">
        <v>0.347017543859649</v>
      </c>
      <c r="J267">
        <v>0.354003067210448</v>
      </c>
      <c r="K267">
        <v>0.11670989770927299</v>
      </c>
    </row>
    <row r="268" spans="1:11">
      <c r="A268" t="s">
        <v>682</v>
      </c>
      <c r="B268">
        <v>2019</v>
      </c>
      <c r="C268" t="s">
        <v>177</v>
      </c>
      <c r="D268">
        <v>7</v>
      </c>
      <c r="E268" t="s">
        <v>178</v>
      </c>
      <c r="F268" t="s">
        <v>181</v>
      </c>
      <c r="G268">
        <v>110</v>
      </c>
      <c r="H268">
        <v>159661.182752186</v>
      </c>
      <c r="I268">
        <v>0.62146892655367203</v>
      </c>
      <c r="J268">
        <v>0.62159642963886097</v>
      </c>
      <c r="K268">
        <v>4.3162428338163E-2</v>
      </c>
    </row>
    <row r="269" spans="1:11">
      <c r="A269" t="s">
        <v>683</v>
      </c>
      <c r="B269">
        <v>2019</v>
      </c>
      <c r="C269" t="s">
        <v>177</v>
      </c>
      <c r="D269">
        <v>7</v>
      </c>
      <c r="E269" t="s">
        <v>178</v>
      </c>
      <c r="F269" t="s">
        <v>183</v>
      </c>
      <c r="G269">
        <v>1</v>
      </c>
      <c r="H269">
        <v>1868.4932026579099</v>
      </c>
      <c r="I269">
        <v>5.6497175141242903E-3</v>
      </c>
      <c r="J269">
        <v>7.2744588481431401E-3</v>
      </c>
      <c r="K269">
        <v>0.19518825608264201</v>
      </c>
    </row>
    <row r="270" spans="1:11">
      <c r="A270" t="s">
        <v>684</v>
      </c>
      <c r="B270">
        <v>2019</v>
      </c>
      <c r="C270" t="s">
        <v>177</v>
      </c>
      <c r="D270">
        <v>7</v>
      </c>
      <c r="E270" t="s">
        <v>178</v>
      </c>
      <c r="F270" t="s">
        <v>185</v>
      </c>
      <c r="G270">
        <v>66</v>
      </c>
      <c r="H270">
        <v>95326.983992425899</v>
      </c>
      <c r="I270">
        <v>0.37288135593220301</v>
      </c>
      <c r="J270">
        <v>0.37112911151299599</v>
      </c>
      <c r="K270">
        <v>6.2504585762721096E-2</v>
      </c>
    </row>
    <row r="271" spans="1:11">
      <c r="A271" t="s">
        <v>685</v>
      </c>
      <c r="B271">
        <v>2019</v>
      </c>
      <c r="C271" t="s">
        <v>177</v>
      </c>
      <c r="D271">
        <v>7</v>
      </c>
      <c r="E271" t="s">
        <v>187</v>
      </c>
      <c r="F271" t="s">
        <v>181</v>
      </c>
      <c r="G271">
        <v>1494</v>
      </c>
      <c r="H271">
        <v>1367413.3295203401</v>
      </c>
      <c r="I271">
        <v>0.66488651535380505</v>
      </c>
      <c r="J271">
        <v>0.66265758362638905</v>
      </c>
      <c r="K271">
        <v>6.9891844951243606E-2</v>
      </c>
    </row>
    <row r="272" spans="1:11">
      <c r="A272" t="s">
        <v>686</v>
      </c>
      <c r="B272">
        <v>2019</v>
      </c>
      <c r="C272" t="s">
        <v>177</v>
      </c>
      <c r="D272">
        <v>7</v>
      </c>
      <c r="E272" t="s">
        <v>187</v>
      </c>
      <c r="F272" t="s">
        <v>183</v>
      </c>
      <c r="G272">
        <v>1</v>
      </c>
      <c r="H272">
        <v>768.75083804907194</v>
      </c>
      <c r="I272">
        <v>4.4503782821539803E-4</v>
      </c>
      <c r="J272">
        <v>3.7254176316319399E-4</v>
      </c>
      <c r="K272">
        <v>3.5815770779067002E-2</v>
      </c>
    </row>
    <row r="273" spans="1:11">
      <c r="A273" t="s">
        <v>687</v>
      </c>
      <c r="B273">
        <v>2019</v>
      </c>
      <c r="C273" t="s">
        <v>177</v>
      </c>
      <c r="D273">
        <v>7</v>
      </c>
      <c r="E273" t="s">
        <v>187</v>
      </c>
      <c r="F273" t="s">
        <v>185</v>
      </c>
      <c r="G273">
        <v>752</v>
      </c>
      <c r="H273">
        <v>695347.20430953696</v>
      </c>
      <c r="I273">
        <v>0.33466844681798003</v>
      </c>
      <c r="J273">
        <v>0.33696987461044797</v>
      </c>
      <c r="K273">
        <v>8.9600088023009103E-2</v>
      </c>
    </row>
    <row r="274" spans="1:11">
      <c r="A274" t="s">
        <v>688</v>
      </c>
      <c r="B274">
        <v>2019</v>
      </c>
      <c r="C274" t="s">
        <v>177</v>
      </c>
      <c r="D274">
        <v>8</v>
      </c>
      <c r="E274" t="s">
        <v>178</v>
      </c>
      <c r="F274" t="s">
        <v>181</v>
      </c>
      <c r="G274">
        <v>89</v>
      </c>
      <c r="H274">
        <v>131590.84580167101</v>
      </c>
      <c r="I274">
        <v>0.53293413173652704</v>
      </c>
      <c r="J274">
        <v>0.55328391279371902</v>
      </c>
      <c r="K274">
        <v>3.55739595183171E-2</v>
      </c>
    </row>
    <row r="275" spans="1:11">
      <c r="A275" t="s">
        <v>689</v>
      </c>
      <c r="B275">
        <v>2019</v>
      </c>
      <c r="C275" t="s">
        <v>177</v>
      </c>
      <c r="D275">
        <v>8</v>
      </c>
      <c r="E275" t="s">
        <v>178</v>
      </c>
      <c r="F275" t="s">
        <v>185</v>
      </c>
      <c r="G275">
        <v>78</v>
      </c>
      <c r="H275">
        <v>106245.177908514</v>
      </c>
      <c r="I275">
        <v>0.46706586826347302</v>
      </c>
      <c r="J275">
        <v>0.44671608720628098</v>
      </c>
      <c r="K275">
        <v>6.9663494598611403E-2</v>
      </c>
    </row>
    <row r="276" spans="1:11">
      <c r="A276" t="s">
        <v>690</v>
      </c>
      <c r="B276">
        <v>2019</v>
      </c>
      <c r="C276" t="s">
        <v>177</v>
      </c>
      <c r="D276">
        <v>8</v>
      </c>
      <c r="E276" t="s">
        <v>187</v>
      </c>
      <c r="F276" t="s">
        <v>181</v>
      </c>
      <c r="G276">
        <v>1210</v>
      </c>
      <c r="H276">
        <v>1101693.6493517701</v>
      </c>
      <c r="I276">
        <v>0.60560560560560595</v>
      </c>
      <c r="J276">
        <v>0.60023856600095304</v>
      </c>
      <c r="K276">
        <v>5.6310261178508098E-2</v>
      </c>
    </row>
    <row r="277" spans="1:11">
      <c r="A277" t="s">
        <v>691</v>
      </c>
      <c r="B277">
        <v>2019</v>
      </c>
      <c r="C277" t="s">
        <v>177</v>
      </c>
      <c r="D277">
        <v>8</v>
      </c>
      <c r="E277" t="s">
        <v>187</v>
      </c>
      <c r="F277" t="s">
        <v>183</v>
      </c>
      <c r="G277">
        <v>5</v>
      </c>
      <c r="H277">
        <v>4142.3598876693804</v>
      </c>
      <c r="I277">
        <v>2.5025025025024999E-3</v>
      </c>
      <c r="J277">
        <v>2.2568925220704701E-3</v>
      </c>
      <c r="K277">
        <v>0.19299076485910499</v>
      </c>
    </row>
    <row r="278" spans="1:11">
      <c r="A278" t="s">
        <v>692</v>
      </c>
      <c r="B278">
        <v>2019</v>
      </c>
      <c r="C278" t="s">
        <v>177</v>
      </c>
      <c r="D278">
        <v>8</v>
      </c>
      <c r="E278" t="s">
        <v>187</v>
      </c>
      <c r="F278" t="s">
        <v>185</v>
      </c>
      <c r="G278">
        <v>783</v>
      </c>
      <c r="H278">
        <v>729590.28916009003</v>
      </c>
      <c r="I278">
        <v>0.391891891891892</v>
      </c>
      <c r="J278">
        <v>0.397504541476977</v>
      </c>
      <c r="K278">
        <v>9.4012536074533998E-2</v>
      </c>
    </row>
    <row r="279" spans="1:11">
      <c r="A279" t="s">
        <v>693</v>
      </c>
      <c r="B279">
        <v>2019</v>
      </c>
      <c r="C279" t="s">
        <v>177</v>
      </c>
      <c r="D279">
        <v>9</v>
      </c>
      <c r="E279" t="s">
        <v>178</v>
      </c>
      <c r="F279" t="s">
        <v>181</v>
      </c>
      <c r="G279">
        <v>172</v>
      </c>
      <c r="H279">
        <v>244913.136892118</v>
      </c>
      <c r="I279">
        <v>0.61428571428571399</v>
      </c>
      <c r="J279">
        <v>0.59652525559844605</v>
      </c>
      <c r="K279">
        <v>6.6209240956133703E-2</v>
      </c>
    </row>
    <row r="280" spans="1:11">
      <c r="A280" t="s">
        <v>694</v>
      </c>
      <c r="B280">
        <v>2019</v>
      </c>
      <c r="C280" t="s">
        <v>177</v>
      </c>
      <c r="D280">
        <v>9</v>
      </c>
      <c r="E280" t="s">
        <v>178</v>
      </c>
      <c r="F280" t="s">
        <v>185</v>
      </c>
      <c r="G280">
        <v>108</v>
      </c>
      <c r="H280">
        <v>165653.11255597399</v>
      </c>
      <c r="I280">
        <v>0.38571428571428601</v>
      </c>
      <c r="J280">
        <v>0.40347474440155401</v>
      </c>
      <c r="K280">
        <v>0.108616456190822</v>
      </c>
    </row>
    <row r="281" spans="1:11">
      <c r="A281" t="s">
        <v>696</v>
      </c>
      <c r="B281">
        <v>2019</v>
      </c>
      <c r="C281" t="s">
        <v>177</v>
      </c>
      <c r="D281">
        <v>9</v>
      </c>
      <c r="E281" t="s">
        <v>187</v>
      </c>
      <c r="F281" t="s">
        <v>181</v>
      </c>
      <c r="G281">
        <v>1917</v>
      </c>
      <c r="H281">
        <v>1760355.55540459</v>
      </c>
      <c r="I281">
        <v>0.63582089552238796</v>
      </c>
      <c r="J281">
        <v>0.61712806290199695</v>
      </c>
      <c r="K281">
        <v>8.9976084685788299E-2</v>
      </c>
    </row>
    <row r="282" spans="1:11">
      <c r="A282" t="s">
        <v>697</v>
      </c>
      <c r="B282">
        <v>2019</v>
      </c>
      <c r="C282" t="s">
        <v>177</v>
      </c>
      <c r="D282">
        <v>9</v>
      </c>
      <c r="E282" t="s">
        <v>187</v>
      </c>
      <c r="F282" t="s">
        <v>183</v>
      </c>
      <c r="G282">
        <v>3</v>
      </c>
      <c r="H282">
        <v>2346.9137154985701</v>
      </c>
      <c r="I282">
        <v>9.9502487562189005E-4</v>
      </c>
      <c r="J282">
        <v>8.2275782900624497E-4</v>
      </c>
      <c r="K282">
        <v>0.10934170021311899</v>
      </c>
    </row>
    <row r="283" spans="1:11">
      <c r="A283" t="s">
        <v>698</v>
      </c>
      <c r="B283">
        <v>2019</v>
      </c>
      <c r="C283" t="s">
        <v>177</v>
      </c>
      <c r="D283">
        <v>9</v>
      </c>
      <c r="E283" t="s">
        <v>187</v>
      </c>
      <c r="F283" t="s">
        <v>185</v>
      </c>
      <c r="G283">
        <v>1095</v>
      </c>
      <c r="H283">
        <v>1089793.8946437901</v>
      </c>
      <c r="I283">
        <v>0.36318407960199001</v>
      </c>
      <c r="J283">
        <v>0.38204917926899701</v>
      </c>
      <c r="K283">
        <v>0.140427153919431</v>
      </c>
    </row>
    <row r="284" spans="1:11">
      <c r="A284" t="s">
        <v>759</v>
      </c>
      <c r="B284">
        <v>2020</v>
      </c>
      <c r="C284" t="s">
        <v>220</v>
      </c>
      <c r="D284">
        <v>-8</v>
      </c>
      <c r="E284" t="s">
        <v>178</v>
      </c>
      <c r="F284" t="s">
        <v>181</v>
      </c>
      <c r="G284">
        <v>2</v>
      </c>
      <c r="H284">
        <v>4817.1716646369996</v>
      </c>
      <c r="I284">
        <v>1</v>
      </c>
      <c r="J284">
        <v>1</v>
      </c>
      <c r="K284">
        <v>1.2435423516469501E-3</v>
      </c>
    </row>
    <row r="285" spans="1:11">
      <c r="A285" t="s">
        <v>760</v>
      </c>
      <c r="B285">
        <v>2020</v>
      </c>
      <c r="C285" t="s">
        <v>220</v>
      </c>
      <c r="D285">
        <v>-8</v>
      </c>
      <c r="E285" t="s">
        <v>187</v>
      </c>
      <c r="F285" t="s">
        <v>181</v>
      </c>
      <c r="G285">
        <v>4</v>
      </c>
      <c r="H285">
        <v>5389.3034216775204</v>
      </c>
      <c r="I285">
        <v>0.57142857142857095</v>
      </c>
      <c r="J285">
        <v>0.67105905319668102</v>
      </c>
      <c r="K285">
        <v>2.7465653285045302E-4</v>
      </c>
    </row>
    <row r="286" spans="1:11">
      <c r="A286" t="s">
        <v>761</v>
      </c>
      <c r="B286">
        <v>2020</v>
      </c>
      <c r="C286" t="s">
        <v>220</v>
      </c>
      <c r="D286">
        <v>-8</v>
      </c>
      <c r="E286" t="s">
        <v>187</v>
      </c>
      <c r="F286" t="s">
        <v>185</v>
      </c>
      <c r="G286">
        <v>3</v>
      </c>
      <c r="H286">
        <v>2641.7385499713801</v>
      </c>
      <c r="I286">
        <v>0.42857142857142899</v>
      </c>
      <c r="J286">
        <v>0.32894094680331898</v>
      </c>
      <c r="K286">
        <v>3.5880194221514202E-4</v>
      </c>
    </row>
    <row r="287" spans="1:11">
      <c r="A287" t="s">
        <v>1108</v>
      </c>
      <c r="B287">
        <v>2020</v>
      </c>
      <c r="C287" t="s">
        <v>220</v>
      </c>
      <c r="D287">
        <v>1</v>
      </c>
      <c r="E287" t="s">
        <v>178</v>
      </c>
      <c r="F287" t="s">
        <v>179</v>
      </c>
      <c r="G287">
        <v>1</v>
      </c>
      <c r="H287">
        <v>1659.02592599532</v>
      </c>
      <c r="I287">
        <v>2.1097046413502099E-3</v>
      </c>
      <c r="J287">
        <v>2.1639641737915302E-3</v>
      </c>
      <c r="K287">
        <v>1</v>
      </c>
    </row>
    <row r="288" spans="1:11">
      <c r="A288" t="s">
        <v>762</v>
      </c>
      <c r="B288">
        <v>2020</v>
      </c>
      <c r="C288" t="s">
        <v>220</v>
      </c>
      <c r="D288">
        <v>1</v>
      </c>
      <c r="E288" t="s">
        <v>178</v>
      </c>
      <c r="F288" t="s">
        <v>181</v>
      </c>
      <c r="G288">
        <v>351</v>
      </c>
      <c r="H288">
        <v>558388.150161686</v>
      </c>
      <c r="I288">
        <v>0.740506329113924</v>
      </c>
      <c r="J288">
        <v>0.72833819718319703</v>
      </c>
      <c r="K288">
        <v>0.14414668227028499</v>
      </c>
    </row>
    <row r="289" spans="1:11">
      <c r="A289" t="s">
        <v>1109</v>
      </c>
      <c r="B289">
        <v>2020</v>
      </c>
      <c r="C289" t="s">
        <v>220</v>
      </c>
      <c r="D289">
        <v>1</v>
      </c>
      <c r="E289" t="s">
        <v>178</v>
      </c>
      <c r="F289" t="s">
        <v>185</v>
      </c>
      <c r="G289">
        <v>122</v>
      </c>
      <c r="H289">
        <v>206613.35650722901</v>
      </c>
      <c r="I289">
        <v>0.25738396624472598</v>
      </c>
      <c r="J289">
        <v>0.26949783864301202</v>
      </c>
      <c r="K289">
        <v>0.14201397507421201</v>
      </c>
    </row>
    <row r="290" spans="1:11">
      <c r="A290" t="s">
        <v>763</v>
      </c>
      <c r="B290">
        <v>2020</v>
      </c>
      <c r="C290" t="s">
        <v>220</v>
      </c>
      <c r="D290">
        <v>1</v>
      </c>
      <c r="E290" t="s">
        <v>187</v>
      </c>
      <c r="F290" t="s">
        <v>181</v>
      </c>
      <c r="G290">
        <v>2062</v>
      </c>
      <c r="H290">
        <v>2196826.4024292701</v>
      </c>
      <c r="I290">
        <v>0.73616565512317</v>
      </c>
      <c r="J290">
        <v>0.72823412119233</v>
      </c>
      <c r="K290">
        <v>0.111957460130858</v>
      </c>
    </row>
    <row r="291" spans="1:11">
      <c r="A291" t="s">
        <v>1110</v>
      </c>
      <c r="B291">
        <v>2020</v>
      </c>
      <c r="C291" t="s">
        <v>220</v>
      </c>
      <c r="D291">
        <v>1</v>
      </c>
      <c r="E291" t="s">
        <v>187</v>
      </c>
      <c r="F291" t="s">
        <v>183</v>
      </c>
      <c r="G291">
        <v>3</v>
      </c>
      <c r="H291">
        <v>5651.90947931562</v>
      </c>
      <c r="I291">
        <v>1.0710460549803601E-3</v>
      </c>
      <c r="J291">
        <v>1.8735724079866299E-3</v>
      </c>
      <c r="K291">
        <v>0.245949172778441</v>
      </c>
    </row>
    <row r="292" spans="1:11">
      <c r="A292" t="s">
        <v>764</v>
      </c>
      <c r="B292">
        <v>2020</v>
      </c>
      <c r="C292" t="s">
        <v>220</v>
      </c>
      <c r="D292">
        <v>1</v>
      </c>
      <c r="E292" t="s">
        <v>187</v>
      </c>
      <c r="F292" t="s">
        <v>185</v>
      </c>
      <c r="G292">
        <v>736</v>
      </c>
      <c r="H292">
        <v>814170.23352406698</v>
      </c>
      <c r="I292">
        <v>0.26276329882184901</v>
      </c>
      <c r="J292">
        <v>0.26989230639968298</v>
      </c>
      <c r="K292">
        <v>0.110580913120777</v>
      </c>
    </row>
    <row r="293" spans="1:11">
      <c r="A293" t="s">
        <v>765</v>
      </c>
      <c r="B293">
        <v>2020</v>
      </c>
      <c r="C293" t="s">
        <v>220</v>
      </c>
      <c r="D293">
        <v>2</v>
      </c>
      <c r="E293" t="s">
        <v>178</v>
      </c>
      <c r="F293" t="s">
        <v>181</v>
      </c>
      <c r="G293">
        <v>691</v>
      </c>
      <c r="H293">
        <v>1223778.80862176</v>
      </c>
      <c r="I293">
        <v>0.74141630901287603</v>
      </c>
      <c r="J293">
        <v>0.74204823940162501</v>
      </c>
      <c r="K293">
        <v>0.315915828522562</v>
      </c>
    </row>
    <row r="294" spans="1:11">
      <c r="A294" t="s">
        <v>766</v>
      </c>
      <c r="B294">
        <v>2020</v>
      </c>
      <c r="C294" t="s">
        <v>220</v>
      </c>
      <c r="D294">
        <v>2</v>
      </c>
      <c r="E294" t="s">
        <v>178</v>
      </c>
      <c r="F294" t="s">
        <v>185</v>
      </c>
      <c r="G294">
        <v>241</v>
      </c>
      <c r="H294">
        <v>425411.55885164702</v>
      </c>
      <c r="I294">
        <v>0.25858369098712403</v>
      </c>
      <c r="J294">
        <v>0.25795176059837499</v>
      </c>
      <c r="K294">
        <v>0.292403102763233</v>
      </c>
    </row>
    <row r="295" spans="1:11">
      <c r="A295" t="s">
        <v>1111</v>
      </c>
      <c r="B295">
        <v>2020</v>
      </c>
      <c r="C295" t="s">
        <v>220</v>
      </c>
      <c r="D295">
        <v>2</v>
      </c>
      <c r="E295" t="s">
        <v>187</v>
      </c>
      <c r="F295" t="s">
        <v>179</v>
      </c>
      <c r="G295">
        <v>1</v>
      </c>
      <c r="H295">
        <v>1111.82962711456</v>
      </c>
      <c r="I295">
        <v>1.8656716417910399E-4</v>
      </c>
      <c r="J295">
        <v>1.8750610055835401E-4</v>
      </c>
      <c r="K295">
        <v>0.23527785457561501</v>
      </c>
    </row>
    <row r="296" spans="1:11">
      <c r="A296" t="s">
        <v>767</v>
      </c>
      <c r="B296">
        <v>2020</v>
      </c>
      <c r="C296" t="s">
        <v>220</v>
      </c>
      <c r="D296">
        <v>2</v>
      </c>
      <c r="E296" t="s">
        <v>187</v>
      </c>
      <c r="F296" t="s">
        <v>181</v>
      </c>
      <c r="G296">
        <v>4049</v>
      </c>
      <c r="H296">
        <v>4436940.9964392399</v>
      </c>
      <c r="I296">
        <v>0.75541044776119404</v>
      </c>
      <c r="J296">
        <v>0.74827427184947304</v>
      </c>
      <c r="K296">
        <v>0.22612102811697199</v>
      </c>
    </row>
    <row r="297" spans="1:11">
      <c r="A297" t="s">
        <v>1112</v>
      </c>
      <c r="B297">
        <v>2020</v>
      </c>
      <c r="C297" t="s">
        <v>220</v>
      </c>
      <c r="D297">
        <v>2</v>
      </c>
      <c r="E297" t="s">
        <v>187</v>
      </c>
      <c r="F297" t="s">
        <v>183</v>
      </c>
      <c r="G297">
        <v>1</v>
      </c>
      <c r="H297">
        <v>1208.51046425496</v>
      </c>
      <c r="I297">
        <v>1.8656716417910399E-4</v>
      </c>
      <c r="J297">
        <v>2.03810978867776E-4</v>
      </c>
      <c r="K297">
        <v>5.25896867360282E-2</v>
      </c>
    </row>
    <row r="298" spans="1:11">
      <c r="A298" t="s">
        <v>768</v>
      </c>
      <c r="B298">
        <v>2020</v>
      </c>
      <c r="C298" t="s">
        <v>220</v>
      </c>
      <c r="D298">
        <v>2</v>
      </c>
      <c r="E298" t="s">
        <v>187</v>
      </c>
      <c r="F298" t="s">
        <v>185</v>
      </c>
      <c r="G298">
        <v>1309</v>
      </c>
      <c r="H298">
        <v>1490303.7485720301</v>
      </c>
      <c r="I298">
        <v>0.24421641791044801</v>
      </c>
      <c r="J298">
        <v>0.25133441107110099</v>
      </c>
      <c r="K298">
        <v>0.20241362624016901</v>
      </c>
    </row>
    <row r="299" spans="1:11">
      <c r="A299" t="s">
        <v>769</v>
      </c>
      <c r="B299">
        <v>2020</v>
      </c>
      <c r="C299" t="s">
        <v>220</v>
      </c>
      <c r="D299">
        <v>3</v>
      </c>
      <c r="E299" t="s">
        <v>178</v>
      </c>
      <c r="F299" t="s">
        <v>181</v>
      </c>
      <c r="G299">
        <v>413</v>
      </c>
      <c r="H299">
        <v>747094.68707572203</v>
      </c>
      <c r="I299">
        <v>0.71577123050260005</v>
      </c>
      <c r="J299">
        <v>0.722551360881315</v>
      </c>
      <c r="K299">
        <v>0.192860862918633</v>
      </c>
    </row>
    <row r="300" spans="1:11">
      <c r="A300" t="s">
        <v>770</v>
      </c>
      <c r="B300">
        <v>2020</v>
      </c>
      <c r="C300" t="s">
        <v>220</v>
      </c>
      <c r="D300">
        <v>3</v>
      </c>
      <c r="E300" t="s">
        <v>178</v>
      </c>
      <c r="F300" t="s">
        <v>185</v>
      </c>
      <c r="G300">
        <v>164</v>
      </c>
      <c r="H300">
        <v>286872.89989895403</v>
      </c>
      <c r="I300">
        <v>0.2842287694974</v>
      </c>
      <c r="J300">
        <v>0.277448639118685</v>
      </c>
      <c r="K300">
        <v>0.197179705825512</v>
      </c>
    </row>
    <row r="301" spans="1:11">
      <c r="A301" t="s">
        <v>771</v>
      </c>
      <c r="B301">
        <v>2020</v>
      </c>
      <c r="C301" t="s">
        <v>220</v>
      </c>
      <c r="D301">
        <v>3</v>
      </c>
      <c r="E301" t="s">
        <v>187</v>
      </c>
      <c r="F301" t="s">
        <v>179</v>
      </c>
      <c r="G301">
        <v>1</v>
      </c>
      <c r="H301">
        <v>1738.94857072795</v>
      </c>
      <c r="I301">
        <v>2.9129041654529602E-4</v>
      </c>
      <c r="J301">
        <v>4.3701601133417902E-4</v>
      </c>
      <c r="K301">
        <v>0.36798451755598599</v>
      </c>
    </row>
    <row r="302" spans="1:11">
      <c r="A302" t="s">
        <v>772</v>
      </c>
      <c r="B302">
        <v>2020</v>
      </c>
      <c r="C302" t="s">
        <v>220</v>
      </c>
      <c r="D302">
        <v>3</v>
      </c>
      <c r="E302" t="s">
        <v>187</v>
      </c>
      <c r="F302" t="s">
        <v>181</v>
      </c>
      <c r="G302">
        <v>2575</v>
      </c>
      <c r="H302">
        <v>2960823.2009708602</v>
      </c>
      <c r="I302">
        <v>0.75007282260413599</v>
      </c>
      <c r="J302">
        <v>0.74408591912084598</v>
      </c>
      <c r="K302">
        <v>0.15089323631155099</v>
      </c>
    </row>
    <row r="303" spans="1:11">
      <c r="A303" t="s">
        <v>773</v>
      </c>
      <c r="B303">
        <v>2020</v>
      </c>
      <c r="C303" t="s">
        <v>220</v>
      </c>
      <c r="D303">
        <v>3</v>
      </c>
      <c r="E303" t="s">
        <v>187</v>
      </c>
      <c r="F303" t="s">
        <v>183</v>
      </c>
      <c r="G303">
        <v>3</v>
      </c>
      <c r="H303">
        <v>4287.9257769565102</v>
      </c>
      <c r="I303">
        <v>8.7387124963588696E-4</v>
      </c>
      <c r="J303">
        <v>1.0776007131470899E-3</v>
      </c>
      <c r="K303">
        <v>0.18659389391096701</v>
      </c>
    </row>
    <row r="304" spans="1:11">
      <c r="A304" t="s">
        <v>774</v>
      </c>
      <c r="B304">
        <v>2020</v>
      </c>
      <c r="C304" t="s">
        <v>220</v>
      </c>
      <c r="D304">
        <v>3</v>
      </c>
      <c r="E304" t="s">
        <v>187</v>
      </c>
      <c r="F304" t="s">
        <v>185</v>
      </c>
      <c r="G304">
        <v>854</v>
      </c>
      <c r="H304">
        <v>1012291.4792873299</v>
      </c>
      <c r="I304">
        <v>0.24876201572968201</v>
      </c>
      <c r="J304">
        <v>0.25439946415467302</v>
      </c>
      <c r="K304">
        <v>0.13748981664369</v>
      </c>
    </row>
    <row r="305" spans="1:11">
      <c r="A305" t="s">
        <v>775</v>
      </c>
      <c r="B305">
        <v>2020</v>
      </c>
      <c r="C305" t="s">
        <v>220</v>
      </c>
      <c r="D305">
        <v>4</v>
      </c>
      <c r="E305" t="s">
        <v>178</v>
      </c>
      <c r="F305" t="s">
        <v>181</v>
      </c>
      <c r="G305">
        <v>227</v>
      </c>
      <c r="H305">
        <v>382536.73220996099</v>
      </c>
      <c r="I305">
        <v>0.86641221374045796</v>
      </c>
      <c r="J305">
        <v>0.87208705346971405</v>
      </c>
      <c r="K305">
        <v>9.87510225254883E-2</v>
      </c>
    </row>
    <row r="306" spans="1:11">
      <c r="A306" t="s">
        <v>776</v>
      </c>
      <c r="B306">
        <v>2020</v>
      </c>
      <c r="C306" t="s">
        <v>220</v>
      </c>
      <c r="D306">
        <v>4</v>
      </c>
      <c r="E306" t="s">
        <v>178</v>
      </c>
      <c r="F306" t="s">
        <v>185</v>
      </c>
      <c r="G306">
        <v>35</v>
      </c>
      <c r="H306">
        <v>56108.390072256101</v>
      </c>
      <c r="I306">
        <v>0.13358778625954201</v>
      </c>
      <c r="J306">
        <v>0.12791294653028601</v>
      </c>
      <c r="K306">
        <v>3.8565636045396597E-2</v>
      </c>
    </row>
    <row r="307" spans="1:11">
      <c r="A307" t="s">
        <v>777</v>
      </c>
      <c r="B307">
        <v>2020</v>
      </c>
      <c r="C307" t="s">
        <v>220</v>
      </c>
      <c r="D307">
        <v>4</v>
      </c>
      <c r="E307" t="s">
        <v>187</v>
      </c>
      <c r="F307" t="s">
        <v>181</v>
      </c>
      <c r="G307">
        <v>2319</v>
      </c>
      <c r="H307">
        <v>2504924.7134353202</v>
      </c>
      <c r="I307">
        <v>0.90268586998832201</v>
      </c>
      <c r="J307">
        <v>0.89640872095632795</v>
      </c>
      <c r="K307">
        <v>0.12765915796765601</v>
      </c>
    </row>
    <row r="308" spans="1:11">
      <c r="A308" t="s">
        <v>779</v>
      </c>
      <c r="B308">
        <v>2020</v>
      </c>
      <c r="C308" t="s">
        <v>220</v>
      </c>
      <c r="D308">
        <v>4</v>
      </c>
      <c r="E308" t="s">
        <v>187</v>
      </c>
      <c r="F308" t="s">
        <v>185</v>
      </c>
      <c r="G308">
        <v>250</v>
      </c>
      <c r="H308">
        <v>289475.49137633998</v>
      </c>
      <c r="I308">
        <v>9.7314130011677699E-2</v>
      </c>
      <c r="J308">
        <v>0.103591279043672</v>
      </c>
      <c r="K308">
        <v>3.9316672170544097E-2</v>
      </c>
    </row>
    <row r="309" spans="1:11">
      <c r="A309" t="s">
        <v>780</v>
      </c>
      <c r="B309">
        <v>2020</v>
      </c>
      <c r="C309" t="s">
        <v>220</v>
      </c>
      <c r="D309">
        <v>5</v>
      </c>
      <c r="E309" t="s">
        <v>178</v>
      </c>
      <c r="F309" t="s">
        <v>181</v>
      </c>
      <c r="G309">
        <v>142</v>
      </c>
      <c r="H309">
        <v>265381.51826485601</v>
      </c>
      <c r="I309">
        <v>0.79329608938547502</v>
      </c>
      <c r="J309">
        <v>0.78888096652802497</v>
      </c>
      <c r="K309">
        <v>6.8507659739293E-2</v>
      </c>
    </row>
    <row r="310" spans="1:11">
      <c r="A310" t="s">
        <v>781</v>
      </c>
      <c r="B310">
        <v>2020</v>
      </c>
      <c r="C310" t="s">
        <v>220</v>
      </c>
      <c r="D310">
        <v>5</v>
      </c>
      <c r="E310" t="s">
        <v>178</v>
      </c>
      <c r="F310" t="s">
        <v>185</v>
      </c>
      <c r="G310">
        <v>37</v>
      </c>
      <c r="H310">
        <v>71020.9676929899</v>
      </c>
      <c r="I310">
        <v>0.206703910614525</v>
      </c>
      <c r="J310">
        <v>0.211119033471975</v>
      </c>
      <c r="K310">
        <v>4.8815672453130197E-2</v>
      </c>
    </row>
    <row r="311" spans="1:11">
      <c r="A311" t="s">
        <v>782</v>
      </c>
      <c r="B311">
        <v>2020</v>
      </c>
      <c r="C311" t="s">
        <v>220</v>
      </c>
      <c r="D311">
        <v>5</v>
      </c>
      <c r="E311" t="s">
        <v>187</v>
      </c>
      <c r="F311" t="s">
        <v>181</v>
      </c>
      <c r="G311">
        <v>1798</v>
      </c>
      <c r="H311">
        <v>2049806.2050858999</v>
      </c>
      <c r="I311">
        <v>0.772668672110013</v>
      </c>
      <c r="J311">
        <v>0.76559634683944799</v>
      </c>
      <c r="K311">
        <v>0.10446482991469699</v>
      </c>
    </row>
    <row r="312" spans="1:11">
      <c r="A312" t="s">
        <v>1113</v>
      </c>
      <c r="B312">
        <v>2020</v>
      </c>
      <c r="C312" t="s">
        <v>220</v>
      </c>
      <c r="D312">
        <v>5</v>
      </c>
      <c r="E312" t="s">
        <v>187</v>
      </c>
      <c r="F312" t="s">
        <v>183</v>
      </c>
      <c r="G312">
        <v>2</v>
      </c>
      <c r="H312">
        <v>2205.3682850404002</v>
      </c>
      <c r="I312">
        <v>8.5947571981091504E-4</v>
      </c>
      <c r="J312">
        <v>8.2369830780746895E-4</v>
      </c>
      <c r="K312">
        <v>9.5969071578827697E-2</v>
      </c>
    </row>
    <row r="313" spans="1:11">
      <c r="A313" t="s">
        <v>783</v>
      </c>
      <c r="B313">
        <v>2020</v>
      </c>
      <c r="C313" t="s">
        <v>220</v>
      </c>
      <c r="D313">
        <v>5</v>
      </c>
      <c r="E313" t="s">
        <v>187</v>
      </c>
      <c r="F313" t="s">
        <v>185</v>
      </c>
      <c r="G313">
        <v>527</v>
      </c>
      <c r="H313">
        <v>625386.52753165201</v>
      </c>
      <c r="I313">
        <v>0.22647185217017601</v>
      </c>
      <c r="J313">
        <v>0.23357995485274399</v>
      </c>
      <c r="K313">
        <v>8.4940237827839299E-2</v>
      </c>
    </row>
    <row r="314" spans="1:11">
      <c r="A314" t="s">
        <v>784</v>
      </c>
      <c r="B314">
        <v>2020</v>
      </c>
      <c r="C314" t="s">
        <v>220</v>
      </c>
      <c r="D314">
        <v>6</v>
      </c>
      <c r="E314" t="s">
        <v>178</v>
      </c>
      <c r="F314" t="s">
        <v>181</v>
      </c>
      <c r="G314">
        <v>134</v>
      </c>
      <c r="H314">
        <v>238348.057252272</v>
      </c>
      <c r="I314">
        <v>0.70526315789473704</v>
      </c>
      <c r="J314">
        <v>0.69242561493972499</v>
      </c>
      <c r="K314">
        <v>6.1529030779995199E-2</v>
      </c>
    </row>
    <row r="315" spans="1:11">
      <c r="A315" t="s">
        <v>785</v>
      </c>
      <c r="B315">
        <v>2020</v>
      </c>
      <c r="C315" t="s">
        <v>220</v>
      </c>
      <c r="D315">
        <v>6</v>
      </c>
      <c r="E315" t="s">
        <v>178</v>
      </c>
      <c r="F315" t="s">
        <v>185</v>
      </c>
      <c r="G315">
        <v>56</v>
      </c>
      <c r="H315">
        <v>105873.83764833699</v>
      </c>
      <c r="I315">
        <v>0.29473684210526302</v>
      </c>
      <c r="J315">
        <v>0.30757438506027501</v>
      </c>
      <c r="K315">
        <v>7.2771503231816095E-2</v>
      </c>
    </row>
    <row r="316" spans="1:11">
      <c r="A316" t="s">
        <v>1114</v>
      </c>
      <c r="B316">
        <v>2020</v>
      </c>
      <c r="C316" t="s">
        <v>220</v>
      </c>
      <c r="D316">
        <v>6</v>
      </c>
      <c r="E316" t="s">
        <v>187</v>
      </c>
      <c r="F316" t="s">
        <v>179</v>
      </c>
      <c r="G316">
        <v>2</v>
      </c>
      <c r="H316">
        <v>1874.82434184418</v>
      </c>
      <c r="I316">
        <v>8.9166295140436901E-4</v>
      </c>
      <c r="J316">
        <v>7.35487448791366E-4</v>
      </c>
      <c r="K316">
        <v>0.396737627868399</v>
      </c>
    </row>
    <row r="317" spans="1:11">
      <c r="A317" t="s">
        <v>786</v>
      </c>
      <c r="B317">
        <v>2020</v>
      </c>
      <c r="C317" t="s">
        <v>220</v>
      </c>
      <c r="D317">
        <v>6</v>
      </c>
      <c r="E317" t="s">
        <v>187</v>
      </c>
      <c r="F317" t="s">
        <v>181</v>
      </c>
      <c r="G317">
        <v>1447</v>
      </c>
      <c r="H317">
        <v>1608012.6677904699</v>
      </c>
      <c r="I317">
        <v>0.64511814534106104</v>
      </c>
      <c r="J317">
        <v>0.63081810293441598</v>
      </c>
      <c r="K317">
        <v>8.1949585977748596E-2</v>
      </c>
    </row>
    <row r="318" spans="1:11">
      <c r="A318" t="s">
        <v>1115</v>
      </c>
      <c r="B318">
        <v>2020</v>
      </c>
      <c r="C318" t="s">
        <v>220</v>
      </c>
      <c r="D318">
        <v>6</v>
      </c>
      <c r="E318" t="s">
        <v>187</v>
      </c>
      <c r="F318" t="s">
        <v>183</v>
      </c>
      <c r="G318">
        <v>3</v>
      </c>
      <c r="H318">
        <v>4477.3679578397196</v>
      </c>
      <c r="I318">
        <v>1.33749442710655E-3</v>
      </c>
      <c r="J318">
        <v>1.75645678537144E-3</v>
      </c>
      <c r="K318">
        <v>0.19483768264256099</v>
      </c>
    </row>
    <row r="319" spans="1:11">
      <c r="A319" t="s">
        <v>787</v>
      </c>
      <c r="B319">
        <v>2020</v>
      </c>
      <c r="C319" t="s">
        <v>220</v>
      </c>
      <c r="D319">
        <v>6</v>
      </c>
      <c r="E319" t="s">
        <v>187</v>
      </c>
      <c r="F319" t="s">
        <v>185</v>
      </c>
      <c r="G319">
        <v>791</v>
      </c>
      <c r="H319">
        <v>934726.01144694502</v>
      </c>
      <c r="I319">
        <v>0.35265269728042797</v>
      </c>
      <c r="J319">
        <v>0.36668995283142197</v>
      </c>
      <c r="K319">
        <v>0.12695484507723601</v>
      </c>
    </row>
    <row r="320" spans="1:11">
      <c r="A320" t="s">
        <v>788</v>
      </c>
      <c r="B320">
        <v>2020</v>
      </c>
      <c r="C320" t="s">
        <v>220</v>
      </c>
      <c r="D320">
        <v>7</v>
      </c>
      <c r="E320" t="s">
        <v>178</v>
      </c>
      <c r="F320" t="s">
        <v>181</v>
      </c>
      <c r="G320">
        <v>93</v>
      </c>
      <c r="H320">
        <v>176901.46809605</v>
      </c>
      <c r="I320">
        <v>0.65492957746478897</v>
      </c>
      <c r="J320">
        <v>0.60865060152582195</v>
      </c>
      <c r="K320">
        <v>4.5666727897797701E-2</v>
      </c>
    </row>
    <row r="321" spans="1:11">
      <c r="A321" t="s">
        <v>789</v>
      </c>
      <c r="B321">
        <v>2020</v>
      </c>
      <c r="C321" t="s">
        <v>220</v>
      </c>
      <c r="D321">
        <v>7</v>
      </c>
      <c r="E321" t="s">
        <v>178</v>
      </c>
      <c r="F321" t="s">
        <v>183</v>
      </c>
      <c r="G321">
        <v>1</v>
      </c>
      <c r="H321">
        <v>2389.26384362217</v>
      </c>
      <c r="I321">
        <v>7.0422535211267599E-3</v>
      </c>
      <c r="J321">
        <v>8.2205472417840406E-3</v>
      </c>
      <c r="K321">
        <v>0.58575628879451203</v>
      </c>
    </row>
    <row r="322" spans="1:11">
      <c r="A322" t="s">
        <v>790</v>
      </c>
      <c r="B322">
        <v>2020</v>
      </c>
      <c r="C322" t="s">
        <v>220</v>
      </c>
      <c r="D322">
        <v>7</v>
      </c>
      <c r="E322" t="s">
        <v>178</v>
      </c>
      <c r="F322" t="s">
        <v>185</v>
      </c>
      <c r="G322">
        <v>48</v>
      </c>
      <c r="H322">
        <v>111354.619683372</v>
      </c>
      <c r="I322">
        <v>0.338028169014085</v>
      </c>
      <c r="J322">
        <v>0.38312885123239399</v>
      </c>
      <c r="K322">
        <v>7.6538673256390105E-2</v>
      </c>
    </row>
    <row r="323" spans="1:11">
      <c r="A323" t="s">
        <v>791</v>
      </c>
      <c r="B323">
        <v>2020</v>
      </c>
      <c r="C323" t="s">
        <v>220</v>
      </c>
      <c r="D323">
        <v>7</v>
      </c>
      <c r="E323" t="s">
        <v>187</v>
      </c>
      <c r="F323" t="s">
        <v>181</v>
      </c>
      <c r="G323">
        <v>1137</v>
      </c>
      <c r="H323">
        <v>1336936.58492018</v>
      </c>
      <c r="I323">
        <v>0.686594202898551</v>
      </c>
      <c r="J323">
        <v>0.67966216745771402</v>
      </c>
      <c r="K323">
        <v>6.81346620006794E-2</v>
      </c>
    </row>
    <row r="324" spans="1:11">
      <c r="A324" t="s">
        <v>792</v>
      </c>
      <c r="B324">
        <v>2020</v>
      </c>
      <c r="C324" t="s">
        <v>220</v>
      </c>
      <c r="D324">
        <v>7</v>
      </c>
      <c r="E324" t="s">
        <v>187</v>
      </c>
      <c r="F324" t="s">
        <v>183</v>
      </c>
      <c r="G324">
        <v>1</v>
      </c>
      <c r="H324">
        <v>246.92808404777</v>
      </c>
      <c r="I324">
        <v>6.0386473429951699E-4</v>
      </c>
      <c r="J324">
        <v>1.2553151638086701E-4</v>
      </c>
      <c r="K324">
        <v>1.07453522087668E-2</v>
      </c>
    </row>
    <row r="325" spans="1:11">
      <c r="A325" t="s">
        <v>793</v>
      </c>
      <c r="B325">
        <v>2020</v>
      </c>
      <c r="C325" t="s">
        <v>220</v>
      </c>
      <c r="D325">
        <v>7</v>
      </c>
      <c r="E325" t="s">
        <v>187</v>
      </c>
      <c r="F325" t="s">
        <v>185</v>
      </c>
      <c r="G325">
        <v>518</v>
      </c>
      <c r="H325">
        <v>629876.96046748303</v>
      </c>
      <c r="I325">
        <v>0.31280193236714998</v>
      </c>
      <c r="J325">
        <v>0.32021230102590498</v>
      </c>
      <c r="K325">
        <v>8.5550130149992298E-2</v>
      </c>
    </row>
    <row r="326" spans="1:11">
      <c r="A326" t="s">
        <v>794</v>
      </c>
      <c r="B326">
        <v>2020</v>
      </c>
      <c r="C326" t="s">
        <v>220</v>
      </c>
      <c r="D326">
        <v>8</v>
      </c>
      <c r="E326" t="s">
        <v>178</v>
      </c>
      <c r="F326" t="s">
        <v>181</v>
      </c>
      <c r="G326">
        <v>49</v>
      </c>
      <c r="H326">
        <v>94725.716446026505</v>
      </c>
      <c r="I326">
        <v>0.550561797752809</v>
      </c>
      <c r="J326">
        <v>0.58014706482441203</v>
      </c>
      <c r="K326">
        <v>2.44532369596611E-2</v>
      </c>
    </row>
    <row r="327" spans="1:11">
      <c r="A327" t="s">
        <v>795</v>
      </c>
      <c r="B327">
        <v>2020</v>
      </c>
      <c r="C327" t="s">
        <v>220</v>
      </c>
      <c r="D327">
        <v>8</v>
      </c>
      <c r="E327" t="s">
        <v>178</v>
      </c>
      <c r="F327" t="s">
        <v>185</v>
      </c>
      <c r="G327">
        <v>40</v>
      </c>
      <c r="H327">
        <v>68553.083343637802</v>
      </c>
      <c r="I327">
        <v>0.449438202247191</v>
      </c>
      <c r="J327">
        <v>0.41985293517558803</v>
      </c>
      <c r="K327">
        <v>4.7119392636570202E-2</v>
      </c>
    </row>
    <row r="328" spans="1:11">
      <c r="A328" t="s">
        <v>796</v>
      </c>
      <c r="B328">
        <v>2020</v>
      </c>
      <c r="C328" t="s">
        <v>220</v>
      </c>
      <c r="D328">
        <v>8</v>
      </c>
      <c r="E328" t="s">
        <v>187</v>
      </c>
      <c r="F328" t="s">
        <v>181</v>
      </c>
      <c r="G328">
        <v>854</v>
      </c>
      <c r="H328">
        <v>989021.446985872</v>
      </c>
      <c r="I328">
        <v>0.627941176470588</v>
      </c>
      <c r="J328">
        <v>0.62001623340723799</v>
      </c>
      <c r="K328">
        <v>5.0403768407480801E-2</v>
      </c>
    </row>
    <row r="329" spans="1:11">
      <c r="A329" t="s">
        <v>1116</v>
      </c>
      <c r="B329">
        <v>2020</v>
      </c>
      <c r="C329" t="s">
        <v>220</v>
      </c>
      <c r="D329">
        <v>8</v>
      </c>
      <c r="E329" t="s">
        <v>187</v>
      </c>
      <c r="F329" t="s">
        <v>183</v>
      </c>
      <c r="G329">
        <v>1</v>
      </c>
      <c r="H329">
        <v>2009.3936151612199</v>
      </c>
      <c r="I329">
        <v>7.3529411764705903E-4</v>
      </c>
      <c r="J329">
        <v>1.25968619234868E-3</v>
      </c>
      <c r="K329">
        <v>8.7441014270282599E-2</v>
      </c>
    </row>
    <row r="330" spans="1:11">
      <c r="A330" t="s">
        <v>797</v>
      </c>
      <c r="B330">
        <v>2020</v>
      </c>
      <c r="C330" t="s">
        <v>220</v>
      </c>
      <c r="D330">
        <v>8</v>
      </c>
      <c r="E330" t="s">
        <v>187</v>
      </c>
      <c r="F330" t="s">
        <v>185</v>
      </c>
      <c r="G330">
        <v>505</v>
      </c>
      <c r="H330">
        <v>604123.27584976098</v>
      </c>
      <c r="I330">
        <v>0.371323529411765</v>
      </c>
      <c r="J330">
        <v>0.378724080400413</v>
      </c>
      <c r="K330">
        <v>8.2052254835974101E-2</v>
      </c>
    </row>
    <row r="331" spans="1:11">
      <c r="A331" t="s">
        <v>798</v>
      </c>
      <c r="B331">
        <v>2020</v>
      </c>
      <c r="C331" t="s">
        <v>220</v>
      </c>
      <c r="D331">
        <v>9</v>
      </c>
      <c r="E331" t="s">
        <v>178</v>
      </c>
      <c r="F331" t="s">
        <v>181</v>
      </c>
      <c r="G331">
        <v>92</v>
      </c>
      <c r="H331">
        <v>181777.27200224801</v>
      </c>
      <c r="I331">
        <v>0.60526315789473695</v>
      </c>
      <c r="J331">
        <v>0.59299944791970005</v>
      </c>
      <c r="K331">
        <v>4.6925406034637601E-2</v>
      </c>
    </row>
    <row r="332" spans="1:11">
      <c r="A332" t="s">
        <v>1117</v>
      </c>
      <c r="B332">
        <v>2020</v>
      </c>
      <c r="C332" t="s">
        <v>220</v>
      </c>
      <c r="D332">
        <v>9</v>
      </c>
      <c r="E332" t="s">
        <v>178</v>
      </c>
      <c r="F332" t="s">
        <v>183</v>
      </c>
      <c r="G332">
        <v>1</v>
      </c>
      <c r="H332">
        <v>1689.6745977205301</v>
      </c>
      <c r="I332">
        <v>6.5789473684210497E-3</v>
      </c>
      <c r="J332">
        <v>5.5121088163311398E-3</v>
      </c>
      <c r="K332">
        <v>0.41424371120548797</v>
      </c>
    </row>
    <row r="333" spans="1:11">
      <c r="A333" t="s">
        <v>799</v>
      </c>
      <c r="B333">
        <v>2020</v>
      </c>
      <c r="C333" t="s">
        <v>220</v>
      </c>
      <c r="D333">
        <v>9</v>
      </c>
      <c r="E333" t="s">
        <v>178</v>
      </c>
      <c r="F333" t="s">
        <v>185</v>
      </c>
      <c r="G333">
        <v>59</v>
      </c>
      <c r="H333">
        <v>123071.74013901599</v>
      </c>
      <c r="I333">
        <v>0.38815789473684198</v>
      </c>
      <c r="J333">
        <v>0.40148844326396799</v>
      </c>
      <c r="K333">
        <v>8.4592338713740001E-2</v>
      </c>
    </row>
    <row r="334" spans="1:11">
      <c r="A334" t="s">
        <v>800</v>
      </c>
      <c r="B334">
        <v>2020</v>
      </c>
      <c r="C334" t="s">
        <v>220</v>
      </c>
      <c r="D334">
        <v>9</v>
      </c>
      <c r="E334" t="s">
        <v>187</v>
      </c>
      <c r="F334" t="s">
        <v>181</v>
      </c>
      <c r="G334">
        <v>1271</v>
      </c>
      <c r="H334">
        <v>1533292.75215673</v>
      </c>
      <c r="I334">
        <v>0.63581790895447698</v>
      </c>
      <c r="J334">
        <v>0.61433566799627304</v>
      </c>
      <c r="K334">
        <v>7.8141614639506099E-2</v>
      </c>
    </row>
    <row r="335" spans="1:11">
      <c r="A335" t="s">
        <v>1118</v>
      </c>
      <c r="B335">
        <v>2020</v>
      </c>
      <c r="C335" t="s">
        <v>220</v>
      </c>
      <c r="D335">
        <v>9</v>
      </c>
      <c r="E335" t="s">
        <v>187</v>
      </c>
      <c r="F335" t="s">
        <v>183</v>
      </c>
      <c r="G335">
        <v>2</v>
      </c>
      <c r="H335">
        <v>2892.5861274167301</v>
      </c>
      <c r="I335">
        <v>1.0005002501250601E-3</v>
      </c>
      <c r="J335">
        <v>1.15895599736173E-3</v>
      </c>
      <c r="K335">
        <v>0.125874125874126</v>
      </c>
    </row>
    <row r="336" spans="1:11">
      <c r="A336" t="s">
        <v>801</v>
      </c>
      <c r="B336">
        <v>2020</v>
      </c>
      <c r="C336" t="s">
        <v>220</v>
      </c>
      <c r="D336">
        <v>9</v>
      </c>
      <c r="E336" t="s">
        <v>187</v>
      </c>
      <c r="F336" t="s">
        <v>185</v>
      </c>
      <c r="G336">
        <v>726</v>
      </c>
      <c r="H336">
        <v>959669.66742916801</v>
      </c>
      <c r="I336">
        <v>0.36318159079539802</v>
      </c>
      <c r="J336">
        <v>0.38450537600636497</v>
      </c>
      <c r="K336">
        <v>0.130342701991564</v>
      </c>
    </row>
    <row r="337" spans="1:11">
      <c r="A337" t="s">
        <v>854</v>
      </c>
      <c r="B337">
        <v>2021</v>
      </c>
      <c r="C337" t="s">
        <v>220</v>
      </c>
      <c r="D337">
        <v>-8</v>
      </c>
      <c r="E337" t="s">
        <v>178</v>
      </c>
      <c r="F337" t="s">
        <v>181</v>
      </c>
      <c r="G337">
        <v>4</v>
      </c>
      <c r="H337">
        <v>12802.0709067813</v>
      </c>
      <c r="I337">
        <v>0.57142857142857095</v>
      </c>
      <c r="J337">
        <v>0.68630194487197405</v>
      </c>
      <c r="K337">
        <v>3.38574858694178E-3</v>
      </c>
    </row>
    <row r="338" spans="1:11">
      <c r="A338" t="s">
        <v>1119</v>
      </c>
      <c r="B338">
        <v>2021</v>
      </c>
      <c r="C338" t="s">
        <v>220</v>
      </c>
      <c r="D338">
        <v>-8</v>
      </c>
      <c r="E338" t="s">
        <v>178</v>
      </c>
      <c r="F338" t="s">
        <v>185</v>
      </c>
      <c r="G338">
        <v>3</v>
      </c>
      <c r="H338">
        <v>5851.6295561679399</v>
      </c>
      <c r="I338">
        <v>0.42857142857142899</v>
      </c>
      <c r="J338">
        <v>0.31369805512802601</v>
      </c>
      <c r="K338">
        <v>3.9859761908148297E-3</v>
      </c>
    </row>
    <row r="339" spans="1:11">
      <c r="A339" t="s">
        <v>855</v>
      </c>
      <c r="B339">
        <v>2021</v>
      </c>
      <c r="C339" t="s">
        <v>220</v>
      </c>
      <c r="D339">
        <v>-8</v>
      </c>
      <c r="E339" t="s">
        <v>187</v>
      </c>
      <c r="F339" t="s">
        <v>181</v>
      </c>
      <c r="G339">
        <v>11</v>
      </c>
      <c r="H339">
        <v>10674.5067321755</v>
      </c>
      <c r="I339">
        <v>0.73333333333333295</v>
      </c>
      <c r="J339">
        <v>0.68339575530586805</v>
      </c>
      <c r="K339">
        <v>5.4169186777414298E-4</v>
      </c>
    </row>
    <row r="340" spans="1:11">
      <c r="A340" t="s">
        <v>856</v>
      </c>
      <c r="B340">
        <v>2021</v>
      </c>
      <c r="C340" t="s">
        <v>220</v>
      </c>
      <c r="D340">
        <v>-8</v>
      </c>
      <c r="E340" t="s">
        <v>187</v>
      </c>
      <c r="F340" t="s">
        <v>185</v>
      </c>
      <c r="G340">
        <v>4</v>
      </c>
      <c r="H340">
        <v>4945.2957750816904</v>
      </c>
      <c r="I340">
        <v>0.266666666666667</v>
      </c>
      <c r="J340">
        <v>0.31660424469413201</v>
      </c>
      <c r="K340">
        <v>6.9519462251242702E-4</v>
      </c>
    </row>
    <row r="341" spans="1:11">
      <c r="A341" t="s">
        <v>857</v>
      </c>
      <c r="B341">
        <v>2021</v>
      </c>
      <c r="C341" t="s">
        <v>220</v>
      </c>
      <c r="D341">
        <v>1</v>
      </c>
      <c r="E341" t="s">
        <v>178</v>
      </c>
      <c r="F341" t="s">
        <v>181</v>
      </c>
      <c r="G341">
        <v>440</v>
      </c>
      <c r="H341">
        <v>514451.41513932799</v>
      </c>
      <c r="I341">
        <v>0.73825503355704702</v>
      </c>
      <c r="J341">
        <v>0.72081206208036497</v>
      </c>
      <c r="K341">
        <v>0.13605635873611099</v>
      </c>
    </row>
    <row r="342" spans="1:11">
      <c r="A342" t="s">
        <v>1120</v>
      </c>
      <c r="B342">
        <v>2021</v>
      </c>
      <c r="C342" t="s">
        <v>220</v>
      </c>
      <c r="D342">
        <v>1</v>
      </c>
      <c r="E342" t="s">
        <v>178</v>
      </c>
      <c r="F342" t="s">
        <v>183</v>
      </c>
      <c r="G342">
        <v>1</v>
      </c>
      <c r="H342">
        <v>2064.5133715115298</v>
      </c>
      <c r="I342">
        <v>1.6778523489932901E-3</v>
      </c>
      <c r="J342">
        <v>2.8926466070827799E-3</v>
      </c>
      <c r="K342">
        <v>0.26722972972973003</v>
      </c>
    </row>
    <row r="343" spans="1:11">
      <c r="A343" t="s">
        <v>858</v>
      </c>
      <c r="B343">
        <v>2021</v>
      </c>
      <c r="C343" t="s">
        <v>220</v>
      </c>
      <c r="D343">
        <v>1</v>
      </c>
      <c r="E343" t="s">
        <v>178</v>
      </c>
      <c r="F343" t="s">
        <v>185</v>
      </c>
      <c r="G343">
        <v>155</v>
      </c>
      <c r="H343">
        <v>197194.957034761</v>
      </c>
      <c r="I343">
        <v>0.26006711409395999</v>
      </c>
      <c r="J343">
        <v>0.27629529131255198</v>
      </c>
      <c r="K343">
        <v>0.134324019684535</v>
      </c>
    </row>
    <row r="344" spans="1:11">
      <c r="A344" t="s">
        <v>859</v>
      </c>
      <c r="B344">
        <v>2021</v>
      </c>
      <c r="C344" t="s">
        <v>220</v>
      </c>
      <c r="D344">
        <v>1</v>
      </c>
      <c r="E344" t="s">
        <v>187</v>
      </c>
      <c r="F344" t="s">
        <v>181</v>
      </c>
      <c r="G344">
        <v>2459</v>
      </c>
      <c r="H344">
        <v>1964315.9427235201</v>
      </c>
      <c r="I344">
        <v>0.75591761450968298</v>
      </c>
      <c r="J344">
        <v>0.74471840357389996</v>
      </c>
      <c r="K344">
        <v>9.9681793136643299E-2</v>
      </c>
    </row>
    <row r="345" spans="1:11">
      <c r="A345" t="s">
        <v>1121</v>
      </c>
      <c r="B345">
        <v>2021</v>
      </c>
      <c r="C345" t="s">
        <v>220</v>
      </c>
      <c r="D345">
        <v>1</v>
      </c>
      <c r="E345" t="s">
        <v>187</v>
      </c>
      <c r="F345" t="s">
        <v>183</v>
      </c>
      <c r="G345">
        <v>1</v>
      </c>
      <c r="H345">
        <v>881.41707032213105</v>
      </c>
      <c r="I345">
        <v>3.0740854595757798E-4</v>
      </c>
      <c r="J345">
        <v>3.3416595529076401E-4</v>
      </c>
      <c r="K345">
        <v>3.9107111957086001E-2</v>
      </c>
    </row>
    <row r="346" spans="1:11">
      <c r="A346" t="s">
        <v>860</v>
      </c>
      <c r="B346">
        <v>2021</v>
      </c>
      <c r="C346" t="s">
        <v>220</v>
      </c>
      <c r="D346">
        <v>1</v>
      </c>
      <c r="E346" t="s">
        <v>187</v>
      </c>
      <c r="F346" t="s">
        <v>185</v>
      </c>
      <c r="G346">
        <v>793</v>
      </c>
      <c r="H346">
        <v>672465.32357315498</v>
      </c>
      <c r="I346">
        <v>0.24377497694435901</v>
      </c>
      <c r="J346">
        <v>0.25494743047080898</v>
      </c>
      <c r="K346">
        <v>9.4533127650269597E-2</v>
      </c>
    </row>
    <row r="347" spans="1:11">
      <c r="A347" t="s">
        <v>861</v>
      </c>
      <c r="B347">
        <v>2021</v>
      </c>
      <c r="C347" t="s">
        <v>220</v>
      </c>
      <c r="D347">
        <v>2</v>
      </c>
      <c r="E347" t="s">
        <v>178</v>
      </c>
      <c r="F347" t="s">
        <v>181</v>
      </c>
      <c r="G347">
        <v>927</v>
      </c>
      <c r="H347">
        <v>1269721.3985541801</v>
      </c>
      <c r="I347">
        <v>0.72705882352941198</v>
      </c>
      <c r="J347">
        <v>0.73518099855225305</v>
      </c>
      <c r="K347">
        <v>0.33580172007072501</v>
      </c>
    </row>
    <row r="348" spans="1:11">
      <c r="A348" t="s">
        <v>1122</v>
      </c>
      <c r="B348">
        <v>2021</v>
      </c>
      <c r="C348" t="s">
        <v>220</v>
      </c>
      <c r="D348">
        <v>2</v>
      </c>
      <c r="E348" t="s">
        <v>178</v>
      </c>
      <c r="F348" t="s">
        <v>183</v>
      </c>
      <c r="G348">
        <v>1</v>
      </c>
      <c r="H348">
        <v>2021.4483011829</v>
      </c>
      <c r="I348">
        <v>7.8431372549019605E-4</v>
      </c>
      <c r="J348">
        <v>1.1704381624800899E-3</v>
      </c>
      <c r="K348">
        <v>0.26165540540540499</v>
      </c>
    </row>
    <row r="349" spans="1:11">
      <c r="A349" t="s">
        <v>862</v>
      </c>
      <c r="B349">
        <v>2021</v>
      </c>
      <c r="C349" t="s">
        <v>220</v>
      </c>
      <c r="D349">
        <v>2</v>
      </c>
      <c r="E349" t="s">
        <v>178</v>
      </c>
      <c r="F349" t="s">
        <v>185</v>
      </c>
      <c r="G349">
        <v>347</v>
      </c>
      <c r="H349">
        <v>455343.95361222798</v>
      </c>
      <c r="I349">
        <v>0.27215686274509798</v>
      </c>
      <c r="J349">
        <v>0.26364856328526698</v>
      </c>
      <c r="K349">
        <v>0.31016832837901298</v>
      </c>
    </row>
    <row r="350" spans="1:11">
      <c r="A350" t="s">
        <v>863</v>
      </c>
      <c r="B350">
        <v>2021</v>
      </c>
      <c r="C350" t="s">
        <v>220</v>
      </c>
      <c r="D350">
        <v>2</v>
      </c>
      <c r="E350" t="s">
        <v>187</v>
      </c>
      <c r="F350" t="s">
        <v>181</v>
      </c>
      <c r="G350">
        <v>5654</v>
      </c>
      <c r="H350">
        <v>4922281.4293649998</v>
      </c>
      <c r="I350">
        <v>0.76799782667753302</v>
      </c>
      <c r="J350">
        <v>0.76912234301872096</v>
      </c>
      <c r="K350">
        <v>0.249787637788045</v>
      </c>
    </row>
    <row r="351" spans="1:11">
      <c r="A351" t="s">
        <v>1123</v>
      </c>
      <c r="B351">
        <v>2021</v>
      </c>
      <c r="C351" t="s">
        <v>220</v>
      </c>
      <c r="D351">
        <v>2</v>
      </c>
      <c r="E351" t="s">
        <v>187</v>
      </c>
      <c r="F351" t="s">
        <v>183</v>
      </c>
      <c r="G351">
        <v>5</v>
      </c>
      <c r="H351">
        <v>6095.8180571393405</v>
      </c>
      <c r="I351">
        <v>6.79163270850312E-4</v>
      </c>
      <c r="J351">
        <v>9.5249122464898602E-4</v>
      </c>
      <c r="K351">
        <v>0.27046201765011302</v>
      </c>
    </row>
    <row r="352" spans="1:11">
      <c r="A352" t="s">
        <v>864</v>
      </c>
      <c r="B352">
        <v>2021</v>
      </c>
      <c r="C352" t="s">
        <v>220</v>
      </c>
      <c r="D352">
        <v>2</v>
      </c>
      <c r="E352" t="s">
        <v>187</v>
      </c>
      <c r="F352" t="s">
        <v>185</v>
      </c>
      <c r="G352">
        <v>1703</v>
      </c>
      <c r="H352">
        <v>1471490.6982230099</v>
      </c>
      <c r="I352">
        <v>0.23132301005161601</v>
      </c>
      <c r="J352">
        <v>0.22992516575663</v>
      </c>
      <c r="K352">
        <v>0.206857681927992</v>
      </c>
    </row>
    <row r="353" spans="1:11">
      <c r="A353" t="s">
        <v>865</v>
      </c>
      <c r="B353">
        <v>2021</v>
      </c>
      <c r="C353" t="s">
        <v>220</v>
      </c>
      <c r="D353">
        <v>3</v>
      </c>
      <c r="E353" t="s">
        <v>178</v>
      </c>
      <c r="F353" t="s">
        <v>181</v>
      </c>
      <c r="G353">
        <v>491</v>
      </c>
      <c r="H353">
        <v>709675.81895602203</v>
      </c>
      <c r="I353">
        <v>0.72740740740740695</v>
      </c>
      <c r="J353">
        <v>0.74114374573252095</v>
      </c>
      <c r="K353">
        <v>0.187687126458918</v>
      </c>
    </row>
    <row r="354" spans="1:11">
      <c r="A354" t="s">
        <v>866</v>
      </c>
      <c r="B354">
        <v>2021</v>
      </c>
      <c r="C354" t="s">
        <v>220</v>
      </c>
      <c r="D354">
        <v>3</v>
      </c>
      <c r="E354" t="s">
        <v>178</v>
      </c>
      <c r="F354" t="s">
        <v>185</v>
      </c>
      <c r="G354">
        <v>184</v>
      </c>
      <c r="H354">
        <v>247865.579783844</v>
      </c>
      <c r="I354">
        <v>0.272592592592593</v>
      </c>
      <c r="J354">
        <v>0.25885625426747899</v>
      </c>
      <c r="K354">
        <v>0.168839515566997</v>
      </c>
    </row>
    <row r="355" spans="1:11">
      <c r="A355" t="s">
        <v>1124</v>
      </c>
      <c r="B355">
        <v>2021</v>
      </c>
      <c r="C355" t="s">
        <v>220</v>
      </c>
      <c r="D355">
        <v>3</v>
      </c>
      <c r="E355" t="s">
        <v>187</v>
      </c>
      <c r="F355" t="s">
        <v>179</v>
      </c>
      <c r="G355">
        <v>1</v>
      </c>
      <c r="H355">
        <v>1833.03550022744</v>
      </c>
      <c r="I355">
        <v>2.3946360153256701E-4</v>
      </c>
      <c r="J355">
        <v>4.8640145713457799E-4</v>
      </c>
      <c r="K355">
        <v>0.650669127826488</v>
      </c>
    </row>
    <row r="356" spans="1:11">
      <c r="A356" t="s">
        <v>867</v>
      </c>
      <c r="B356">
        <v>2021</v>
      </c>
      <c r="C356" t="s">
        <v>220</v>
      </c>
      <c r="D356">
        <v>3</v>
      </c>
      <c r="E356" t="s">
        <v>187</v>
      </c>
      <c r="F356" t="s">
        <v>181</v>
      </c>
      <c r="G356">
        <v>3304</v>
      </c>
      <c r="H356">
        <v>2972113.66064785</v>
      </c>
      <c r="I356">
        <v>0.79118773946360199</v>
      </c>
      <c r="J356">
        <v>0.78865925680617099</v>
      </c>
      <c r="K356">
        <v>0.15082381232854</v>
      </c>
    </row>
    <row r="357" spans="1:11">
      <c r="A357" t="s">
        <v>868</v>
      </c>
      <c r="B357">
        <v>2021</v>
      </c>
      <c r="C357" t="s">
        <v>220</v>
      </c>
      <c r="D357">
        <v>3</v>
      </c>
      <c r="E357" t="s">
        <v>187</v>
      </c>
      <c r="F357" t="s">
        <v>183</v>
      </c>
      <c r="G357">
        <v>2</v>
      </c>
      <c r="H357">
        <v>1809.6350470330499</v>
      </c>
      <c r="I357">
        <v>4.7892720306513402E-4</v>
      </c>
      <c r="J357">
        <v>4.8019207683073199E-4</v>
      </c>
      <c r="K357">
        <v>8.0290707734902197E-2</v>
      </c>
    </row>
    <row r="358" spans="1:11">
      <c r="A358" t="s">
        <v>869</v>
      </c>
      <c r="B358">
        <v>2021</v>
      </c>
      <c r="C358" t="s">
        <v>220</v>
      </c>
      <c r="D358">
        <v>3</v>
      </c>
      <c r="E358" t="s">
        <v>187</v>
      </c>
      <c r="F358" t="s">
        <v>185</v>
      </c>
      <c r="G358">
        <v>869</v>
      </c>
      <c r="H358">
        <v>792808.65425120702</v>
      </c>
      <c r="I358">
        <v>0.208093869731801</v>
      </c>
      <c r="J358">
        <v>0.21037414965986401</v>
      </c>
      <c r="K358">
        <v>0.111450626652892</v>
      </c>
    </row>
    <row r="359" spans="1:11">
      <c r="A359" t="s">
        <v>870</v>
      </c>
      <c r="B359">
        <v>2021</v>
      </c>
      <c r="C359" t="s">
        <v>220</v>
      </c>
      <c r="D359">
        <v>4</v>
      </c>
      <c r="E359" t="s">
        <v>178</v>
      </c>
      <c r="F359" t="s">
        <v>181</v>
      </c>
      <c r="G359">
        <v>371</v>
      </c>
      <c r="H359">
        <v>483714.69994387199</v>
      </c>
      <c r="I359">
        <v>0.88755980861243999</v>
      </c>
      <c r="J359">
        <v>0.86925178523269597</v>
      </c>
      <c r="K359">
        <v>0.12792745593608701</v>
      </c>
    </row>
    <row r="360" spans="1:11">
      <c r="A360" t="s">
        <v>1125</v>
      </c>
      <c r="B360">
        <v>2021</v>
      </c>
      <c r="C360" t="s">
        <v>220</v>
      </c>
      <c r="D360">
        <v>4</v>
      </c>
      <c r="E360" t="s">
        <v>178</v>
      </c>
      <c r="F360" t="s">
        <v>185</v>
      </c>
      <c r="G360">
        <v>47</v>
      </c>
      <c r="H360">
        <v>72757.783819141696</v>
      </c>
      <c r="I360">
        <v>0.11244019138756001</v>
      </c>
      <c r="J360">
        <v>0.130748214767304</v>
      </c>
      <c r="K360">
        <v>4.9560689243197897E-2</v>
      </c>
    </row>
    <row r="361" spans="1:11">
      <c r="A361" t="s">
        <v>1126</v>
      </c>
      <c r="B361">
        <v>2021</v>
      </c>
      <c r="C361" t="s">
        <v>220</v>
      </c>
      <c r="D361">
        <v>4</v>
      </c>
      <c r="E361" t="s">
        <v>187</v>
      </c>
      <c r="F361" t="s">
        <v>179</v>
      </c>
      <c r="G361">
        <v>1</v>
      </c>
      <c r="H361">
        <v>984.11905934196602</v>
      </c>
      <c r="I361">
        <v>2.8860028860028898E-4</v>
      </c>
      <c r="J361">
        <v>3.3568609226356601E-4</v>
      </c>
      <c r="K361">
        <v>0.349330872173512</v>
      </c>
    </row>
    <row r="362" spans="1:11">
      <c r="A362" t="s">
        <v>871</v>
      </c>
      <c r="B362">
        <v>2021</v>
      </c>
      <c r="C362" t="s">
        <v>220</v>
      </c>
      <c r="D362">
        <v>4</v>
      </c>
      <c r="E362" t="s">
        <v>187</v>
      </c>
      <c r="F362" t="s">
        <v>181</v>
      </c>
      <c r="G362">
        <v>3082</v>
      </c>
      <c r="H362">
        <v>2587532.41249872</v>
      </c>
      <c r="I362">
        <v>0.88946608946608996</v>
      </c>
      <c r="J362">
        <v>0.88261540706040498</v>
      </c>
      <c r="K362">
        <v>0.13130773164699699</v>
      </c>
    </row>
    <row r="363" spans="1:11">
      <c r="A363" t="s">
        <v>1127</v>
      </c>
      <c r="B363">
        <v>2021</v>
      </c>
      <c r="C363" t="s">
        <v>220</v>
      </c>
      <c r="D363">
        <v>4</v>
      </c>
      <c r="E363" t="s">
        <v>187</v>
      </c>
      <c r="F363" t="s">
        <v>183</v>
      </c>
      <c r="G363">
        <v>1</v>
      </c>
      <c r="H363">
        <v>440.70853516106502</v>
      </c>
      <c r="I363">
        <v>2.8860028860028898E-4</v>
      </c>
      <c r="J363">
        <v>1.5032706113256099E-4</v>
      </c>
      <c r="K363">
        <v>1.9553555978543E-2</v>
      </c>
    </row>
    <row r="364" spans="1:11">
      <c r="A364" t="s">
        <v>872</v>
      </c>
      <c r="B364">
        <v>2021</v>
      </c>
      <c r="C364" t="s">
        <v>220</v>
      </c>
      <c r="D364">
        <v>4</v>
      </c>
      <c r="E364" t="s">
        <v>187</v>
      </c>
      <c r="F364" t="s">
        <v>185</v>
      </c>
      <c r="G364">
        <v>381</v>
      </c>
      <c r="H364">
        <v>342707.43718294799</v>
      </c>
      <c r="I364">
        <v>0.10995670995671</v>
      </c>
      <c r="J364">
        <v>0.116898579786199</v>
      </c>
      <c r="K364">
        <v>4.8176768035813902E-2</v>
      </c>
    </row>
    <row r="365" spans="1:11">
      <c r="A365" t="s">
        <v>873</v>
      </c>
      <c r="B365">
        <v>2021</v>
      </c>
      <c r="C365" t="s">
        <v>220</v>
      </c>
      <c r="D365">
        <v>5</v>
      </c>
      <c r="E365" t="s">
        <v>178</v>
      </c>
      <c r="F365" t="s">
        <v>181</v>
      </c>
      <c r="G365">
        <v>142</v>
      </c>
      <c r="H365">
        <v>198988.02996298901</v>
      </c>
      <c r="I365">
        <v>0.72448979591836704</v>
      </c>
      <c r="J365">
        <v>0.66351764741718</v>
      </c>
      <c r="K365">
        <v>5.26261294888348E-2</v>
      </c>
    </row>
    <row r="366" spans="1:11">
      <c r="A366" t="s">
        <v>874</v>
      </c>
      <c r="B366">
        <v>2021</v>
      </c>
      <c r="C366" t="s">
        <v>220</v>
      </c>
      <c r="D366">
        <v>5</v>
      </c>
      <c r="E366" t="s">
        <v>178</v>
      </c>
      <c r="F366" t="s">
        <v>185</v>
      </c>
      <c r="G366">
        <v>54</v>
      </c>
      <c r="H366">
        <v>100910.59479488</v>
      </c>
      <c r="I366">
        <v>0.27551020408163301</v>
      </c>
      <c r="J366">
        <v>0.336482352582819</v>
      </c>
      <c r="K366">
        <v>6.8737643829381703E-2</v>
      </c>
    </row>
    <row r="367" spans="1:11">
      <c r="A367" t="s">
        <v>875</v>
      </c>
      <c r="B367">
        <v>2021</v>
      </c>
      <c r="C367" t="s">
        <v>220</v>
      </c>
      <c r="D367">
        <v>5</v>
      </c>
      <c r="E367" t="s">
        <v>187</v>
      </c>
      <c r="F367" t="s">
        <v>181</v>
      </c>
      <c r="G367">
        <v>2095</v>
      </c>
      <c r="H367">
        <v>1967337.20123595</v>
      </c>
      <c r="I367">
        <v>0.77506474287828298</v>
      </c>
      <c r="J367">
        <v>0.77229123915605102</v>
      </c>
      <c r="K367">
        <v>9.9835110869039706E-2</v>
      </c>
    </row>
    <row r="368" spans="1:11">
      <c r="A368" t="s">
        <v>1128</v>
      </c>
      <c r="B368">
        <v>2021</v>
      </c>
      <c r="C368" t="s">
        <v>220</v>
      </c>
      <c r="D368">
        <v>5</v>
      </c>
      <c r="E368" t="s">
        <v>187</v>
      </c>
      <c r="F368" t="s">
        <v>183</v>
      </c>
      <c r="G368">
        <v>2</v>
      </c>
      <c r="H368">
        <v>1563.93028849192</v>
      </c>
      <c r="I368">
        <v>7.3991860895301497E-4</v>
      </c>
      <c r="J368">
        <v>6.13931185611862E-4</v>
      </c>
      <c r="K368">
        <v>6.9389167676068494E-2</v>
      </c>
    </row>
    <row r="369" spans="1:11">
      <c r="A369" t="s">
        <v>876</v>
      </c>
      <c r="B369">
        <v>2021</v>
      </c>
      <c r="C369" t="s">
        <v>220</v>
      </c>
      <c r="D369">
        <v>5</v>
      </c>
      <c r="E369" t="s">
        <v>187</v>
      </c>
      <c r="F369" t="s">
        <v>185</v>
      </c>
      <c r="G369">
        <v>606</v>
      </c>
      <c r="H369">
        <v>578502.10379624797</v>
      </c>
      <c r="I369">
        <v>0.22419533851276399</v>
      </c>
      <c r="J369">
        <v>0.22709482965833699</v>
      </c>
      <c r="K369">
        <v>8.13240643153713E-2</v>
      </c>
    </row>
    <row r="370" spans="1:11">
      <c r="A370" t="s">
        <v>877</v>
      </c>
      <c r="B370">
        <v>2021</v>
      </c>
      <c r="C370" t="s">
        <v>220</v>
      </c>
      <c r="D370">
        <v>6</v>
      </c>
      <c r="E370" t="s">
        <v>178</v>
      </c>
      <c r="F370" t="s">
        <v>181</v>
      </c>
      <c r="G370">
        <v>136</v>
      </c>
      <c r="H370">
        <v>195326.193982925</v>
      </c>
      <c r="I370">
        <v>0.64454976303317502</v>
      </c>
      <c r="J370">
        <v>0.62854059320290101</v>
      </c>
      <c r="K370">
        <v>5.1657688047962398E-2</v>
      </c>
    </row>
    <row r="371" spans="1:11">
      <c r="A371" t="s">
        <v>878</v>
      </c>
      <c r="B371">
        <v>2021</v>
      </c>
      <c r="C371" t="s">
        <v>220</v>
      </c>
      <c r="D371">
        <v>6</v>
      </c>
      <c r="E371" t="s">
        <v>178</v>
      </c>
      <c r="F371" t="s">
        <v>185</v>
      </c>
      <c r="G371">
        <v>75</v>
      </c>
      <c r="H371">
        <v>115435.268514806</v>
      </c>
      <c r="I371">
        <v>0.35545023696682498</v>
      </c>
      <c r="J371">
        <v>0.37145940679709899</v>
      </c>
      <c r="K371">
        <v>7.86314696553784E-2</v>
      </c>
    </row>
    <row r="372" spans="1:11">
      <c r="A372" t="s">
        <v>879</v>
      </c>
      <c r="B372">
        <v>2021</v>
      </c>
      <c r="C372" t="s">
        <v>220</v>
      </c>
      <c r="D372">
        <v>6</v>
      </c>
      <c r="E372" t="s">
        <v>187</v>
      </c>
      <c r="F372" t="s">
        <v>181</v>
      </c>
      <c r="G372">
        <v>1449</v>
      </c>
      <c r="H372">
        <v>1375749.0440033199</v>
      </c>
      <c r="I372">
        <v>0.61294416243654803</v>
      </c>
      <c r="J372">
        <v>0.58743875110257704</v>
      </c>
      <c r="K372">
        <v>6.9814192630404504E-2</v>
      </c>
    </row>
    <row r="373" spans="1:11">
      <c r="A373" t="s">
        <v>1129</v>
      </c>
      <c r="B373">
        <v>2021</v>
      </c>
      <c r="C373" t="s">
        <v>220</v>
      </c>
      <c r="D373">
        <v>6</v>
      </c>
      <c r="E373" t="s">
        <v>187</v>
      </c>
      <c r="F373" t="s">
        <v>183</v>
      </c>
      <c r="G373">
        <v>1</v>
      </c>
      <c r="H373">
        <v>639.61238731340495</v>
      </c>
      <c r="I373">
        <v>4.23011844331641E-4</v>
      </c>
      <c r="J373">
        <v>2.7311165770449702E-4</v>
      </c>
      <c r="K373">
        <v>2.83786122166465E-2</v>
      </c>
    </row>
    <row r="374" spans="1:11">
      <c r="A374" t="s">
        <v>880</v>
      </c>
      <c r="B374">
        <v>2021</v>
      </c>
      <c r="C374" t="s">
        <v>220</v>
      </c>
      <c r="D374">
        <v>6</v>
      </c>
      <c r="E374" t="s">
        <v>187</v>
      </c>
      <c r="F374" t="s">
        <v>185</v>
      </c>
      <c r="G374">
        <v>914</v>
      </c>
      <c r="H374">
        <v>965555.99983292504</v>
      </c>
      <c r="I374">
        <v>0.38663282571912</v>
      </c>
      <c r="J374">
        <v>0.41228813723971802</v>
      </c>
      <c r="K374">
        <v>0.13573492250974001</v>
      </c>
    </row>
    <row r="375" spans="1:11">
      <c r="A375" t="s">
        <v>881</v>
      </c>
      <c r="B375">
        <v>2021</v>
      </c>
      <c r="C375" t="s">
        <v>220</v>
      </c>
      <c r="D375">
        <v>7</v>
      </c>
      <c r="E375" t="s">
        <v>178</v>
      </c>
      <c r="F375" t="s">
        <v>181</v>
      </c>
      <c r="G375">
        <v>105</v>
      </c>
      <c r="H375">
        <v>168148.21959917099</v>
      </c>
      <c r="I375">
        <v>0.69536423841059603</v>
      </c>
      <c r="J375">
        <v>0.65842079982012702</v>
      </c>
      <c r="K375">
        <v>4.44699612312804E-2</v>
      </c>
    </row>
    <row r="376" spans="1:11">
      <c r="A376" t="s">
        <v>882</v>
      </c>
      <c r="B376">
        <v>2021</v>
      </c>
      <c r="C376" t="s">
        <v>220</v>
      </c>
      <c r="D376">
        <v>7</v>
      </c>
      <c r="E376" t="s">
        <v>178</v>
      </c>
      <c r="F376" t="s">
        <v>185</v>
      </c>
      <c r="G376">
        <v>46</v>
      </c>
      <c r="H376">
        <v>87232.867458083507</v>
      </c>
      <c r="I376">
        <v>0.30463576158940397</v>
      </c>
      <c r="J376">
        <v>0.34157920017987298</v>
      </c>
      <c r="K376">
        <v>5.9420735609950398E-2</v>
      </c>
    </row>
    <row r="377" spans="1:11">
      <c r="A377" t="s">
        <v>883</v>
      </c>
      <c r="B377">
        <v>2021</v>
      </c>
      <c r="C377" t="s">
        <v>220</v>
      </c>
      <c r="D377">
        <v>7</v>
      </c>
      <c r="E377" t="s">
        <v>187</v>
      </c>
      <c r="F377" t="s">
        <v>181</v>
      </c>
      <c r="G377">
        <v>1282</v>
      </c>
      <c r="H377">
        <v>1248564.9808414399</v>
      </c>
      <c r="I377">
        <v>0.67509215376513998</v>
      </c>
      <c r="J377">
        <v>0.65290938891717698</v>
      </c>
      <c r="K377">
        <v>6.3360070256993195E-2</v>
      </c>
    </row>
    <row r="378" spans="1:11">
      <c r="A378" t="s">
        <v>884</v>
      </c>
      <c r="B378">
        <v>2021</v>
      </c>
      <c r="C378" t="s">
        <v>220</v>
      </c>
      <c r="D378">
        <v>7</v>
      </c>
      <c r="E378" t="s">
        <v>187</v>
      </c>
      <c r="F378" t="s">
        <v>183</v>
      </c>
      <c r="G378">
        <v>3</v>
      </c>
      <c r="H378">
        <v>2710.5524950171698</v>
      </c>
      <c r="I378">
        <v>1.5797788309636701E-3</v>
      </c>
      <c r="J378">
        <v>1.4174233622641799E-3</v>
      </c>
      <c r="K378">
        <v>0.12026302128395901</v>
      </c>
    </row>
    <row r="379" spans="1:11">
      <c r="A379" t="s">
        <v>885</v>
      </c>
      <c r="B379">
        <v>2021</v>
      </c>
      <c r="C379" t="s">
        <v>220</v>
      </c>
      <c r="D379">
        <v>7</v>
      </c>
      <c r="E379" t="s">
        <v>187</v>
      </c>
      <c r="F379" t="s">
        <v>185</v>
      </c>
      <c r="G379">
        <v>614</v>
      </c>
      <c r="H379">
        <v>661034.20218769403</v>
      </c>
      <c r="I379">
        <v>0.32332806740389702</v>
      </c>
      <c r="J379">
        <v>0.34567318772055899</v>
      </c>
      <c r="K379">
        <v>9.2926175411638695E-2</v>
      </c>
    </row>
    <row r="380" spans="1:11">
      <c r="A380" t="s">
        <v>886</v>
      </c>
      <c r="B380">
        <v>2021</v>
      </c>
      <c r="C380" t="s">
        <v>220</v>
      </c>
      <c r="D380">
        <v>8</v>
      </c>
      <c r="E380" t="s">
        <v>178</v>
      </c>
      <c r="F380" t="s">
        <v>181</v>
      </c>
      <c r="G380">
        <v>44</v>
      </c>
      <c r="H380">
        <v>68256.831468735094</v>
      </c>
      <c r="I380">
        <v>0.49438202247190999</v>
      </c>
      <c r="J380">
        <v>0.52276816055651099</v>
      </c>
      <c r="K380">
        <v>1.8051803679042099E-2</v>
      </c>
    </row>
    <row r="381" spans="1:11">
      <c r="A381" t="s">
        <v>887</v>
      </c>
      <c r="B381">
        <v>2021</v>
      </c>
      <c r="C381" t="s">
        <v>220</v>
      </c>
      <c r="D381">
        <v>8</v>
      </c>
      <c r="E381" t="s">
        <v>178</v>
      </c>
      <c r="F381" t="s">
        <v>183</v>
      </c>
      <c r="G381">
        <v>1</v>
      </c>
      <c r="H381">
        <v>2174.1335505298398</v>
      </c>
      <c r="I381">
        <v>1.1235955056179799E-2</v>
      </c>
      <c r="J381">
        <v>1.6651341302522701E-2</v>
      </c>
      <c r="K381">
        <v>0.28141891891891901</v>
      </c>
    </row>
    <row r="382" spans="1:11">
      <c r="A382" t="s">
        <v>888</v>
      </c>
      <c r="B382">
        <v>2021</v>
      </c>
      <c r="C382" t="s">
        <v>220</v>
      </c>
      <c r="D382">
        <v>8</v>
      </c>
      <c r="E382" t="s">
        <v>178</v>
      </c>
      <c r="F382" t="s">
        <v>185</v>
      </c>
      <c r="G382">
        <v>44</v>
      </c>
      <c r="H382">
        <v>60137.108208593003</v>
      </c>
      <c r="I382">
        <v>0.49438202247190999</v>
      </c>
      <c r="J382">
        <v>0.46058049814096702</v>
      </c>
      <c r="K382">
        <v>4.0963816865550597E-2</v>
      </c>
    </row>
    <row r="383" spans="1:11">
      <c r="A383" t="s">
        <v>889</v>
      </c>
      <c r="B383">
        <v>2021</v>
      </c>
      <c r="C383" t="s">
        <v>220</v>
      </c>
      <c r="D383">
        <v>8</v>
      </c>
      <c r="E383" t="s">
        <v>187</v>
      </c>
      <c r="F383" t="s">
        <v>181</v>
      </c>
      <c r="G383">
        <v>1059</v>
      </c>
      <c r="H383">
        <v>1042625.39242866</v>
      </c>
      <c r="I383">
        <v>0.65129151291512899</v>
      </c>
      <c r="J383">
        <v>0.63691398448065994</v>
      </c>
      <c r="K383">
        <v>5.2909395289530398E-2</v>
      </c>
    </row>
    <row r="384" spans="1:11">
      <c r="A384" t="s">
        <v>890</v>
      </c>
      <c r="B384">
        <v>2021</v>
      </c>
      <c r="C384" t="s">
        <v>220</v>
      </c>
      <c r="D384">
        <v>8</v>
      </c>
      <c r="E384" t="s">
        <v>187</v>
      </c>
      <c r="F384" t="s">
        <v>183</v>
      </c>
      <c r="G384">
        <v>3</v>
      </c>
      <c r="H384">
        <v>1925.33728782754</v>
      </c>
      <c r="I384">
        <v>1.8450184501845001E-3</v>
      </c>
      <c r="J384">
        <v>1.1761407811131299E-3</v>
      </c>
      <c r="K384">
        <v>8.5424237180596399E-2</v>
      </c>
    </row>
    <row r="385" spans="1:11">
      <c r="A385" t="s">
        <v>891</v>
      </c>
      <c r="B385">
        <v>2021</v>
      </c>
      <c r="C385" t="s">
        <v>220</v>
      </c>
      <c r="D385">
        <v>8</v>
      </c>
      <c r="E385" t="s">
        <v>187</v>
      </c>
      <c r="F385" t="s">
        <v>185</v>
      </c>
      <c r="G385">
        <v>564</v>
      </c>
      <c r="H385">
        <v>592444.87382457301</v>
      </c>
      <c r="I385">
        <v>0.34686346863468598</v>
      </c>
      <c r="J385">
        <v>0.361909874738227</v>
      </c>
      <c r="K385">
        <v>8.3284096472691402E-2</v>
      </c>
    </row>
    <row r="386" spans="1:11">
      <c r="A386" t="s">
        <v>892</v>
      </c>
      <c r="B386">
        <v>2021</v>
      </c>
      <c r="C386" t="s">
        <v>220</v>
      </c>
      <c r="D386">
        <v>9</v>
      </c>
      <c r="E386" t="s">
        <v>178</v>
      </c>
      <c r="F386" t="s">
        <v>181</v>
      </c>
      <c r="G386">
        <v>100</v>
      </c>
      <c r="H386">
        <v>160079.39142214501</v>
      </c>
      <c r="I386">
        <v>0.56497175141242895</v>
      </c>
      <c r="J386">
        <v>0.55802168107977801</v>
      </c>
      <c r="K386">
        <v>4.2336007764097898E-2</v>
      </c>
    </row>
    <row r="387" spans="1:11">
      <c r="A387" t="s">
        <v>1130</v>
      </c>
      <c r="B387">
        <v>2021</v>
      </c>
      <c r="C387" t="s">
        <v>220</v>
      </c>
      <c r="D387">
        <v>9</v>
      </c>
      <c r="E387" t="s">
        <v>178</v>
      </c>
      <c r="F387" t="s">
        <v>183</v>
      </c>
      <c r="G387">
        <v>1</v>
      </c>
      <c r="H387">
        <v>1465.51739330433</v>
      </c>
      <c r="I387">
        <v>5.6497175141242903E-3</v>
      </c>
      <c r="J387">
        <v>5.1086556001874199E-3</v>
      </c>
      <c r="K387">
        <v>0.18969594594594599</v>
      </c>
    </row>
    <row r="388" spans="1:11">
      <c r="A388" t="s">
        <v>893</v>
      </c>
      <c r="B388">
        <v>2021</v>
      </c>
      <c r="C388" t="s">
        <v>220</v>
      </c>
      <c r="D388">
        <v>9</v>
      </c>
      <c r="E388" t="s">
        <v>178</v>
      </c>
      <c r="F388" t="s">
        <v>185</v>
      </c>
      <c r="G388">
        <v>76</v>
      </c>
      <c r="H388">
        <v>125324.57466481499</v>
      </c>
      <c r="I388">
        <v>0.42937853107344598</v>
      </c>
      <c r="J388">
        <v>0.43686966332003502</v>
      </c>
      <c r="K388">
        <v>8.5367804975180997E-2</v>
      </c>
    </row>
    <row r="389" spans="1:11">
      <c r="A389" t="s">
        <v>894</v>
      </c>
      <c r="B389">
        <v>2021</v>
      </c>
      <c r="C389" t="s">
        <v>220</v>
      </c>
      <c r="D389">
        <v>9</v>
      </c>
      <c r="E389" t="s">
        <v>187</v>
      </c>
      <c r="F389" t="s">
        <v>181</v>
      </c>
      <c r="G389">
        <v>1581</v>
      </c>
      <c r="H389">
        <v>1614670.2711684301</v>
      </c>
      <c r="I389">
        <v>0.63570566948130303</v>
      </c>
      <c r="J389">
        <v>0.60868278248545304</v>
      </c>
      <c r="K389">
        <v>8.1938564186033194E-2</v>
      </c>
    </row>
    <row r="390" spans="1:11">
      <c r="A390" t="s">
        <v>895</v>
      </c>
      <c r="B390">
        <v>2021</v>
      </c>
      <c r="C390" t="s">
        <v>220</v>
      </c>
      <c r="D390">
        <v>9</v>
      </c>
      <c r="E390" t="s">
        <v>187</v>
      </c>
      <c r="F390" t="s">
        <v>183</v>
      </c>
      <c r="G390">
        <v>5</v>
      </c>
      <c r="H390">
        <v>6471.5253334270901</v>
      </c>
      <c r="I390">
        <v>2.0104543626859699E-3</v>
      </c>
      <c r="J390">
        <v>2.4395730306132602E-3</v>
      </c>
      <c r="K390">
        <v>0.28713156832208597</v>
      </c>
    </row>
    <row r="391" spans="1:11">
      <c r="A391" t="s">
        <v>896</v>
      </c>
      <c r="B391">
        <v>2021</v>
      </c>
      <c r="C391" t="s">
        <v>220</v>
      </c>
      <c r="D391">
        <v>9</v>
      </c>
      <c r="E391" t="s">
        <v>187</v>
      </c>
      <c r="F391" t="s">
        <v>185</v>
      </c>
      <c r="G391">
        <v>901</v>
      </c>
      <c r="H391">
        <v>1031586.87864679</v>
      </c>
      <c r="I391">
        <v>0.36228387615601099</v>
      </c>
      <c r="J391">
        <v>0.38887764448393303</v>
      </c>
      <c r="K391">
        <v>0.145017342401079</v>
      </c>
    </row>
    <row r="392" spans="1:11">
      <c r="A392" t="s">
        <v>951</v>
      </c>
      <c r="B392">
        <v>2022</v>
      </c>
      <c r="C392" t="s">
        <v>220</v>
      </c>
      <c r="D392">
        <v>-8</v>
      </c>
      <c r="E392" t="s">
        <v>187</v>
      </c>
      <c r="F392" t="s">
        <v>181</v>
      </c>
      <c r="G392">
        <v>14</v>
      </c>
      <c r="H392">
        <v>16375.055825080301</v>
      </c>
      <c r="I392">
        <v>0.7</v>
      </c>
      <c r="J392">
        <v>0.66622713982686499</v>
      </c>
      <c r="K392">
        <v>8.2050990938170197E-4</v>
      </c>
    </row>
    <row r="393" spans="1:11">
      <c r="A393" t="s">
        <v>952</v>
      </c>
      <c r="B393">
        <v>2022</v>
      </c>
      <c r="C393" t="s">
        <v>220</v>
      </c>
      <c r="D393">
        <v>-8</v>
      </c>
      <c r="E393" t="s">
        <v>187</v>
      </c>
      <c r="F393" t="s">
        <v>183</v>
      </c>
      <c r="G393">
        <v>1</v>
      </c>
      <c r="H393">
        <v>1486.59185056877</v>
      </c>
      <c r="I393">
        <v>0.05</v>
      </c>
      <c r="J393">
        <v>6.0482715129278199E-2</v>
      </c>
      <c r="K393">
        <v>3.3565588113645801E-2</v>
      </c>
    </row>
    <row r="394" spans="1:11">
      <c r="A394" t="s">
        <v>953</v>
      </c>
      <c r="B394">
        <v>2022</v>
      </c>
      <c r="C394" t="s">
        <v>220</v>
      </c>
      <c r="D394">
        <v>-8</v>
      </c>
      <c r="E394" t="s">
        <v>187</v>
      </c>
      <c r="F394" t="s">
        <v>185</v>
      </c>
      <c r="G394">
        <v>5</v>
      </c>
      <c r="H394">
        <v>6717.1406176884602</v>
      </c>
      <c r="I394">
        <v>0.25</v>
      </c>
      <c r="J394">
        <v>0.27329014504385701</v>
      </c>
      <c r="K394">
        <v>9.1500563168979096E-4</v>
      </c>
    </row>
    <row r="395" spans="1:11">
      <c r="A395" t="s">
        <v>954</v>
      </c>
      <c r="B395">
        <v>2022</v>
      </c>
      <c r="C395" t="s">
        <v>220</v>
      </c>
      <c r="D395">
        <v>1</v>
      </c>
      <c r="E395" t="s">
        <v>178</v>
      </c>
      <c r="F395" t="s">
        <v>181</v>
      </c>
      <c r="G395">
        <v>276</v>
      </c>
      <c r="H395">
        <v>461473.80749534903</v>
      </c>
      <c r="I395">
        <v>0.72251308900523603</v>
      </c>
      <c r="J395">
        <v>0.73722887950776905</v>
      </c>
      <c r="K395">
        <v>0.121338663527472</v>
      </c>
    </row>
    <row r="396" spans="1:11">
      <c r="A396" t="s">
        <v>1131</v>
      </c>
      <c r="B396">
        <v>2022</v>
      </c>
      <c r="C396" t="s">
        <v>220</v>
      </c>
      <c r="D396">
        <v>1</v>
      </c>
      <c r="E396" t="s">
        <v>178</v>
      </c>
      <c r="F396" t="s">
        <v>183</v>
      </c>
      <c r="G396">
        <v>1</v>
      </c>
      <c r="H396">
        <v>2470.17609851525</v>
      </c>
      <c r="I396">
        <v>2.6178010471204199E-3</v>
      </c>
      <c r="J396">
        <v>3.9462373112338E-3</v>
      </c>
      <c r="K396">
        <v>0.21775398406374499</v>
      </c>
    </row>
    <row r="397" spans="1:11">
      <c r="A397" t="s">
        <v>955</v>
      </c>
      <c r="B397">
        <v>2022</v>
      </c>
      <c r="C397" t="s">
        <v>220</v>
      </c>
      <c r="D397">
        <v>1</v>
      </c>
      <c r="E397" t="s">
        <v>178</v>
      </c>
      <c r="F397" t="s">
        <v>185</v>
      </c>
      <c r="G397">
        <v>105</v>
      </c>
      <c r="H397">
        <v>162013.32806688399</v>
      </c>
      <c r="I397">
        <v>0.27486910994764402</v>
      </c>
      <c r="J397">
        <v>0.258824883180997</v>
      </c>
      <c r="K397">
        <v>0.11814754925689799</v>
      </c>
    </row>
    <row r="398" spans="1:11">
      <c r="A398" t="s">
        <v>956</v>
      </c>
      <c r="B398">
        <v>2022</v>
      </c>
      <c r="C398" t="s">
        <v>220</v>
      </c>
      <c r="D398">
        <v>1</v>
      </c>
      <c r="E398" t="s">
        <v>187</v>
      </c>
      <c r="F398" t="s">
        <v>181</v>
      </c>
      <c r="G398">
        <v>1907</v>
      </c>
      <c r="H398">
        <v>1934511.1342418501</v>
      </c>
      <c r="I398">
        <v>0.74901806755695199</v>
      </c>
      <c r="J398">
        <v>0.73980003685857199</v>
      </c>
      <c r="K398">
        <v>9.6933138574316499E-2</v>
      </c>
    </row>
    <row r="399" spans="1:11">
      <c r="A399" t="s">
        <v>957</v>
      </c>
      <c r="B399">
        <v>2022</v>
      </c>
      <c r="C399" t="s">
        <v>220</v>
      </c>
      <c r="D399">
        <v>1</v>
      </c>
      <c r="E399" t="s">
        <v>187</v>
      </c>
      <c r="F399" t="s">
        <v>185</v>
      </c>
      <c r="G399">
        <v>639</v>
      </c>
      <c r="H399">
        <v>680399.70363321097</v>
      </c>
      <c r="I399">
        <v>0.25098193244304801</v>
      </c>
      <c r="J399">
        <v>0.26019996314142801</v>
      </c>
      <c r="K399">
        <v>9.2683717084174402E-2</v>
      </c>
    </row>
    <row r="400" spans="1:11">
      <c r="A400" t="s">
        <v>958</v>
      </c>
      <c r="B400">
        <v>2022</v>
      </c>
      <c r="C400" t="s">
        <v>220</v>
      </c>
      <c r="D400">
        <v>2</v>
      </c>
      <c r="E400" t="s">
        <v>178</v>
      </c>
      <c r="F400" t="s">
        <v>181</v>
      </c>
      <c r="G400">
        <v>722</v>
      </c>
      <c r="H400">
        <v>1426942.6299177201</v>
      </c>
      <c r="I400">
        <v>0.76483050847457601</v>
      </c>
      <c r="J400">
        <v>0.76666282200321101</v>
      </c>
      <c r="K400">
        <v>0.37519640081921102</v>
      </c>
    </row>
    <row r="401" spans="1:11">
      <c r="A401" t="s">
        <v>1132</v>
      </c>
      <c r="B401">
        <v>2022</v>
      </c>
      <c r="C401" t="s">
        <v>220</v>
      </c>
      <c r="D401">
        <v>2</v>
      </c>
      <c r="E401" t="s">
        <v>178</v>
      </c>
      <c r="F401" t="s">
        <v>183</v>
      </c>
      <c r="G401">
        <v>2</v>
      </c>
      <c r="H401">
        <v>4057.6420417577601</v>
      </c>
      <c r="I401">
        <v>2.1186440677966102E-3</v>
      </c>
      <c r="J401">
        <v>2.1800759422207802E-3</v>
      </c>
      <c r="K401">
        <v>0.35769422310756999</v>
      </c>
    </row>
    <row r="402" spans="1:11">
      <c r="A402" t="s">
        <v>959</v>
      </c>
      <c r="B402">
        <v>2022</v>
      </c>
      <c r="C402" t="s">
        <v>220</v>
      </c>
      <c r="D402">
        <v>2</v>
      </c>
      <c r="E402" t="s">
        <v>178</v>
      </c>
      <c r="F402" t="s">
        <v>185</v>
      </c>
      <c r="G402">
        <v>220</v>
      </c>
      <c r="H402">
        <v>430238.57902493002</v>
      </c>
      <c r="I402">
        <v>0.233050847457627</v>
      </c>
      <c r="J402">
        <v>0.23115710205456799</v>
      </c>
      <c r="K402">
        <v>0.31374970389214502</v>
      </c>
    </row>
    <row r="403" spans="1:11">
      <c r="A403" t="s">
        <v>960</v>
      </c>
      <c r="B403">
        <v>2022</v>
      </c>
      <c r="C403" t="s">
        <v>220</v>
      </c>
      <c r="D403">
        <v>2</v>
      </c>
      <c r="E403" t="s">
        <v>187</v>
      </c>
      <c r="F403" t="s">
        <v>181</v>
      </c>
      <c r="G403">
        <v>4685</v>
      </c>
      <c r="H403">
        <v>5220487.8516570702</v>
      </c>
      <c r="I403">
        <v>0.77144739008727103</v>
      </c>
      <c r="J403">
        <v>0.76164126841396396</v>
      </c>
      <c r="K403">
        <v>0.26158457472436902</v>
      </c>
    </row>
    <row r="404" spans="1:11">
      <c r="A404" t="s">
        <v>1133</v>
      </c>
      <c r="B404">
        <v>2022</v>
      </c>
      <c r="C404" t="s">
        <v>220</v>
      </c>
      <c r="D404">
        <v>2</v>
      </c>
      <c r="E404" t="s">
        <v>187</v>
      </c>
      <c r="F404" t="s">
        <v>183</v>
      </c>
      <c r="G404">
        <v>12</v>
      </c>
      <c r="H404">
        <v>19317.239506585101</v>
      </c>
      <c r="I404">
        <v>1.9759591635106202E-3</v>
      </c>
      <c r="J404">
        <v>2.81828197251368E-3</v>
      </c>
      <c r="K404">
        <v>0.43616175113741201</v>
      </c>
    </row>
    <row r="405" spans="1:11">
      <c r="A405" t="s">
        <v>961</v>
      </c>
      <c r="B405">
        <v>2022</v>
      </c>
      <c r="C405" t="s">
        <v>220</v>
      </c>
      <c r="D405">
        <v>2</v>
      </c>
      <c r="E405" t="s">
        <v>187</v>
      </c>
      <c r="F405" t="s">
        <v>185</v>
      </c>
      <c r="G405">
        <v>1376</v>
      </c>
      <c r="H405">
        <v>1614455.6588192999</v>
      </c>
      <c r="I405">
        <v>0.22657665074921801</v>
      </c>
      <c r="J405">
        <v>0.235540449613522</v>
      </c>
      <c r="K405">
        <v>0.21992036552622701</v>
      </c>
    </row>
    <row r="406" spans="1:11">
      <c r="A406" t="s">
        <v>962</v>
      </c>
      <c r="B406">
        <v>2022</v>
      </c>
      <c r="C406" t="s">
        <v>220</v>
      </c>
      <c r="D406">
        <v>3</v>
      </c>
      <c r="E406" t="s">
        <v>178</v>
      </c>
      <c r="F406" t="s">
        <v>181</v>
      </c>
      <c r="G406">
        <v>313</v>
      </c>
      <c r="H406">
        <v>596185.26354370895</v>
      </c>
      <c r="I406">
        <v>0.74170616113744103</v>
      </c>
      <c r="J406">
        <v>0.74001931886113403</v>
      </c>
      <c r="K406">
        <v>0.156759326137695</v>
      </c>
    </row>
    <row r="407" spans="1:11">
      <c r="A407" t="s">
        <v>1134</v>
      </c>
      <c r="B407">
        <v>2022</v>
      </c>
      <c r="C407" t="s">
        <v>220</v>
      </c>
      <c r="D407">
        <v>3</v>
      </c>
      <c r="E407" t="s">
        <v>178</v>
      </c>
      <c r="F407" t="s">
        <v>183</v>
      </c>
      <c r="G407">
        <v>2</v>
      </c>
      <c r="H407">
        <v>3926.29477065317</v>
      </c>
      <c r="I407">
        <v>4.739336492891E-3</v>
      </c>
      <c r="J407">
        <v>4.8735421009173802E-3</v>
      </c>
      <c r="K407">
        <v>0.34611553784860599</v>
      </c>
    </row>
    <row r="408" spans="1:11">
      <c r="A408" t="s">
        <v>963</v>
      </c>
      <c r="B408">
        <v>2022</v>
      </c>
      <c r="C408" t="s">
        <v>220</v>
      </c>
      <c r="D408">
        <v>3</v>
      </c>
      <c r="E408" t="s">
        <v>178</v>
      </c>
      <c r="F408" t="s">
        <v>185</v>
      </c>
      <c r="G408">
        <v>107</v>
      </c>
      <c r="H408">
        <v>205523.17087246399</v>
      </c>
      <c r="I408">
        <v>0.25355450236966798</v>
      </c>
      <c r="J408">
        <v>0.25510713903794902</v>
      </c>
      <c r="K408">
        <v>0.14987692212620901</v>
      </c>
    </row>
    <row r="409" spans="1:11">
      <c r="A409" t="s">
        <v>964</v>
      </c>
      <c r="B409">
        <v>2022</v>
      </c>
      <c r="C409" t="s">
        <v>220</v>
      </c>
      <c r="D409">
        <v>3</v>
      </c>
      <c r="E409" t="s">
        <v>187</v>
      </c>
      <c r="F409" t="s">
        <v>179</v>
      </c>
      <c r="G409">
        <v>2</v>
      </c>
      <c r="H409">
        <v>2826.6381537828902</v>
      </c>
      <c r="I409">
        <v>5.9880239520958105E-4</v>
      </c>
      <c r="J409">
        <v>7.2443539361651801E-4</v>
      </c>
      <c r="K409">
        <v>1</v>
      </c>
    </row>
    <row r="410" spans="1:11">
      <c r="A410" t="s">
        <v>965</v>
      </c>
      <c r="B410">
        <v>2022</v>
      </c>
      <c r="C410" t="s">
        <v>220</v>
      </c>
      <c r="D410">
        <v>3</v>
      </c>
      <c r="E410" t="s">
        <v>187</v>
      </c>
      <c r="F410" t="s">
        <v>181</v>
      </c>
      <c r="G410">
        <v>2611</v>
      </c>
      <c r="H410">
        <v>3035193.6040455801</v>
      </c>
      <c r="I410">
        <v>0.78173652694610796</v>
      </c>
      <c r="J410">
        <v>0.77788579705769401</v>
      </c>
      <c r="K410">
        <v>0.15208537031043401</v>
      </c>
    </row>
    <row r="411" spans="1:11">
      <c r="A411" t="s">
        <v>966</v>
      </c>
      <c r="B411">
        <v>2022</v>
      </c>
      <c r="C411" t="s">
        <v>220</v>
      </c>
      <c r="D411">
        <v>3</v>
      </c>
      <c r="E411" t="s">
        <v>187</v>
      </c>
      <c r="F411" t="s">
        <v>183</v>
      </c>
      <c r="G411">
        <v>2</v>
      </c>
      <c r="H411">
        <v>1254.09170332342</v>
      </c>
      <c r="I411">
        <v>5.9880239520958105E-4</v>
      </c>
      <c r="J411">
        <v>3.21409521594567E-4</v>
      </c>
      <c r="K411">
        <v>2.83159937641182E-2</v>
      </c>
    </row>
    <row r="412" spans="1:11">
      <c r="A412" t="s">
        <v>967</v>
      </c>
      <c r="B412">
        <v>2022</v>
      </c>
      <c r="C412" t="s">
        <v>220</v>
      </c>
      <c r="D412">
        <v>3</v>
      </c>
      <c r="E412" t="s">
        <v>187</v>
      </c>
      <c r="F412" t="s">
        <v>185</v>
      </c>
      <c r="G412">
        <v>725</v>
      </c>
      <c r="H412">
        <v>862575.54628025799</v>
      </c>
      <c r="I412">
        <v>0.21706586826347299</v>
      </c>
      <c r="J412">
        <v>0.22106835802709399</v>
      </c>
      <c r="K412">
        <v>0.117499621866773</v>
      </c>
    </row>
    <row r="413" spans="1:11">
      <c r="A413" t="s">
        <v>968</v>
      </c>
      <c r="B413">
        <v>2022</v>
      </c>
      <c r="C413" t="s">
        <v>220</v>
      </c>
      <c r="D413">
        <v>4</v>
      </c>
      <c r="E413" t="s">
        <v>178</v>
      </c>
      <c r="F413" t="s">
        <v>181</v>
      </c>
      <c r="G413">
        <v>221</v>
      </c>
      <c r="H413">
        <v>394582.738096905</v>
      </c>
      <c r="I413">
        <v>0.84351145038167896</v>
      </c>
      <c r="J413">
        <v>0.84074522124319895</v>
      </c>
      <c r="K413">
        <v>0.103750508293304</v>
      </c>
    </row>
    <row r="414" spans="1:11">
      <c r="A414" t="s">
        <v>1135</v>
      </c>
      <c r="B414">
        <v>2022</v>
      </c>
      <c r="C414" t="s">
        <v>220</v>
      </c>
      <c r="D414">
        <v>4</v>
      </c>
      <c r="E414" t="s">
        <v>178</v>
      </c>
      <c r="F414" t="s">
        <v>183</v>
      </c>
      <c r="G414">
        <v>1</v>
      </c>
      <c r="H414">
        <v>889.77183651492703</v>
      </c>
      <c r="I414">
        <v>3.81679389312977E-3</v>
      </c>
      <c r="J414">
        <v>1.8958543983822E-3</v>
      </c>
      <c r="K414">
        <v>7.8436254980079695E-2</v>
      </c>
    </row>
    <row r="415" spans="1:11">
      <c r="A415" t="s">
        <v>1136</v>
      </c>
      <c r="B415">
        <v>2022</v>
      </c>
      <c r="C415" t="s">
        <v>220</v>
      </c>
      <c r="D415">
        <v>4</v>
      </c>
      <c r="E415" t="s">
        <v>178</v>
      </c>
      <c r="F415" t="s">
        <v>185</v>
      </c>
      <c r="G415">
        <v>40</v>
      </c>
      <c r="H415">
        <v>73852.474766987405</v>
      </c>
      <c r="I415">
        <v>0.15267175572519101</v>
      </c>
      <c r="J415">
        <v>0.157358924358419</v>
      </c>
      <c r="K415">
        <v>5.3856611702182401E-2</v>
      </c>
    </row>
    <row r="416" spans="1:11">
      <c r="A416" t="s">
        <v>969</v>
      </c>
      <c r="B416">
        <v>2022</v>
      </c>
      <c r="C416" t="s">
        <v>220</v>
      </c>
      <c r="D416">
        <v>4</v>
      </c>
      <c r="E416" t="s">
        <v>187</v>
      </c>
      <c r="F416" t="s">
        <v>181</v>
      </c>
      <c r="G416">
        <v>2382</v>
      </c>
      <c r="H416">
        <v>2562436.2591876802</v>
      </c>
      <c r="I416">
        <v>0.90985485103132202</v>
      </c>
      <c r="J416">
        <v>0.90667965649418303</v>
      </c>
      <c r="K416">
        <v>0.12839677404960401</v>
      </c>
    </row>
    <row r="417" spans="1:11">
      <c r="A417" t="s">
        <v>1137</v>
      </c>
      <c r="B417">
        <v>2022</v>
      </c>
      <c r="C417" t="s">
        <v>220</v>
      </c>
      <c r="D417">
        <v>4</v>
      </c>
      <c r="E417" t="s">
        <v>187</v>
      </c>
      <c r="F417" t="s">
        <v>183</v>
      </c>
      <c r="G417">
        <v>1</v>
      </c>
      <c r="H417">
        <v>563.63672059479404</v>
      </c>
      <c r="I417">
        <v>3.8197097020626399E-4</v>
      </c>
      <c r="J417">
        <v>1.9943440403017001E-4</v>
      </c>
      <c r="K417">
        <v>1.2726289332187999E-2</v>
      </c>
    </row>
    <row r="418" spans="1:11">
      <c r="A418" t="s">
        <v>970</v>
      </c>
      <c r="B418">
        <v>2022</v>
      </c>
      <c r="C418" t="s">
        <v>220</v>
      </c>
      <c r="D418">
        <v>4</v>
      </c>
      <c r="E418" t="s">
        <v>187</v>
      </c>
      <c r="F418" t="s">
        <v>185</v>
      </c>
      <c r="G418">
        <v>235</v>
      </c>
      <c r="H418">
        <v>263176.07576372399</v>
      </c>
      <c r="I418">
        <v>8.9763177998472096E-2</v>
      </c>
      <c r="J418">
        <v>9.3120909101787303E-2</v>
      </c>
      <c r="K418">
        <v>3.5849717187057303E-2</v>
      </c>
    </row>
    <row r="419" spans="1:11">
      <c r="A419" t="s">
        <v>971</v>
      </c>
      <c r="B419">
        <v>2022</v>
      </c>
      <c r="C419" t="s">
        <v>220</v>
      </c>
      <c r="D419">
        <v>5</v>
      </c>
      <c r="E419" t="s">
        <v>178</v>
      </c>
      <c r="F419" t="s">
        <v>181</v>
      </c>
      <c r="G419">
        <v>133</v>
      </c>
      <c r="H419">
        <v>261239.83587327899</v>
      </c>
      <c r="I419">
        <v>0.78235294117647103</v>
      </c>
      <c r="J419">
        <v>0.797270736711436</v>
      </c>
      <c r="K419">
        <v>6.86896894908154E-2</v>
      </c>
    </row>
    <row r="420" spans="1:11">
      <c r="A420" t="s">
        <v>1138</v>
      </c>
      <c r="B420">
        <v>2022</v>
      </c>
      <c r="C420" t="s">
        <v>220</v>
      </c>
      <c r="D420">
        <v>5</v>
      </c>
      <c r="E420" t="s">
        <v>178</v>
      </c>
      <c r="F420" t="s">
        <v>185</v>
      </c>
      <c r="G420">
        <v>37</v>
      </c>
      <c r="H420">
        <v>66427.823108957295</v>
      </c>
      <c r="I420">
        <v>0.217647058823529</v>
      </c>
      <c r="J420">
        <v>0.202729263288564</v>
      </c>
      <c r="K420">
        <v>4.8442215195740199E-2</v>
      </c>
    </row>
    <row r="421" spans="1:11">
      <c r="A421" t="s">
        <v>972</v>
      </c>
      <c r="B421">
        <v>2022</v>
      </c>
      <c r="C421" t="s">
        <v>220</v>
      </c>
      <c r="D421">
        <v>5</v>
      </c>
      <c r="E421" t="s">
        <v>187</v>
      </c>
      <c r="F421" t="s">
        <v>181</v>
      </c>
      <c r="G421">
        <v>1721</v>
      </c>
      <c r="H421">
        <v>1920702.0345872799</v>
      </c>
      <c r="I421">
        <v>0.78692272519433004</v>
      </c>
      <c r="J421">
        <v>0.784550929291429</v>
      </c>
      <c r="K421">
        <v>9.6241201812252999E-2</v>
      </c>
    </row>
    <row r="422" spans="1:11">
      <c r="A422" t="s">
        <v>1139</v>
      </c>
      <c r="B422">
        <v>2022</v>
      </c>
      <c r="C422" t="s">
        <v>220</v>
      </c>
      <c r="D422">
        <v>5</v>
      </c>
      <c r="E422" t="s">
        <v>187</v>
      </c>
      <c r="F422" t="s">
        <v>183</v>
      </c>
      <c r="G422">
        <v>1</v>
      </c>
      <c r="H422">
        <v>1783.91022068252</v>
      </c>
      <c r="I422">
        <v>4.57247370827618E-4</v>
      </c>
      <c r="J422">
        <v>7.2867545106219099E-4</v>
      </c>
      <c r="K422">
        <v>4.0278705736374897E-2</v>
      </c>
    </row>
    <row r="423" spans="1:11">
      <c r="A423" t="s">
        <v>973</v>
      </c>
      <c r="B423">
        <v>2022</v>
      </c>
      <c r="C423" t="s">
        <v>220</v>
      </c>
      <c r="D423">
        <v>5</v>
      </c>
      <c r="E423" t="s">
        <v>187</v>
      </c>
      <c r="F423" t="s">
        <v>185</v>
      </c>
      <c r="G423">
        <v>465</v>
      </c>
      <c r="H423">
        <v>525668.74200372701</v>
      </c>
      <c r="I423">
        <v>0.21262002743484201</v>
      </c>
      <c r="J423">
        <v>0.214720395257508</v>
      </c>
      <c r="K423">
        <v>7.1606340660800294E-2</v>
      </c>
    </row>
    <row r="424" spans="1:11">
      <c r="A424" t="s">
        <v>974</v>
      </c>
      <c r="B424">
        <v>2022</v>
      </c>
      <c r="C424" t="s">
        <v>220</v>
      </c>
      <c r="D424">
        <v>6</v>
      </c>
      <c r="E424" t="s">
        <v>178</v>
      </c>
      <c r="F424" t="s">
        <v>181</v>
      </c>
      <c r="G424">
        <v>95</v>
      </c>
      <c r="H424">
        <v>209440.99162562599</v>
      </c>
      <c r="I424">
        <v>0.58282208588957096</v>
      </c>
      <c r="J424">
        <v>0.60665093046754504</v>
      </c>
      <c r="K424">
        <v>5.5069842749370101E-2</v>
      </c>
    </row>
    <row r="425" spans="1:11">
      <c r="A425" t="s">
        <v>976</v>
      </c>
      <c r="B425">
        <v>2022</v>
      </c>
      <c r="C425" t="s">
        <v>220</v>
      </c>
      <c r="D425">
        <v>6</v>
      </c>
      <c r="E425" t="s">
        <v>178</v>
      </c>
      <c r="F425" t="s">
        <v>185</v>
      </c>
      <c r="G425">
        <v>68</v>
      </c>
      <c r="H425">
        <v>135800.367295904</v>
      </c>
      <c r="I425">
        <v>0.41717791411042898</v>
      </c>
      <c r="J425">
        <v>0.39334906953245502</v>
      </c>
      <c r="K425">
        <v>9.9031856055534398E-2</v>
      </c>
    </row>
    <row r="426" spans="1:11">
      <c r="A426" t="s">
        <v>977</v>
      </c>
      <c r="B426">
        <v>2022</v>
      </c>
      <c r="C426" t="s">
        <v>220</v>
      </c>
      <c r="D426">
        <v>6</v>
      </c>
      <c r="E426" t="s">
        <v>187</v>
      </c>
      <c r="F426" t="s">
        <v>181</v>
      </c>
      <c r="G426">
        <v>1212</v>
      </c>
      <c r="H426">
        <v>1308857.4652800099</v>
      </c>
      <c r="I426">
        <v>0.60751879699248101</v>
      </c>
      <c r="J426">
        <v>0.57214960328728603</v>
      </c>
      <c r="K426">
        <v>6.5583319635809698E-2</v>
      </c>
    </row>
    <row r="427" spans="1:11">
      <c r="A427" t="s">
        <v>978</v>
      </c>
      <c r="B427">
        <v>2022</v>
      </c>
      <c r="C427" t="s">
        <v>220</v>
      </c>
      <c r="D427">
        <v>6</v>
      </c>
      <c r="E427" t="s">
        <v>187</v>
      </c>
      <c r="F427" t="s">
        <v>183</v>
      </c>
      <c r="G427">
        <v>6</v>
      </c>
      <c r="H427">
        <v>9075.9602933776696</v>
      </c>
      <c r="I427">
        <v>3.0075187969924801E-3</v>
      </c>
      <c r="J427">
        <v>3.96743512495172E-3</v>
      </c>
      <c r="K427">
        <v>0.20492507397155699</v>
      </c>
    </row>
    <row r="428" spans="1:11">
      <c r="A428" t="s">
        <v>979</v>
      </c>
      <c r="B428">
        <v>2022</v>
      </c>
      <c r="C428" t="s">
        <v>220</v>
      </c>
      <c r="D428">
        <v>6</v>
      </c>
      <c r="E428" t="s">
        <v>187</v>
      </c>
      <c r="F428" t="s">
        <v>185</v>
      </c>
      <c r="G428">
        <v>777</v>
      </c>
      <c r="H428">
        <v>969680.61411128403</v>
      </c>
      <c r="I428">
        <v>0.38947368421052603</v>
      </c>
      <c r="J428">
        <v>0.42388296158776301</v>
      </c>
      <c r="K428">
        <v>0.13208942217403999</v>
      </c>
    </row>
    <row r="429" spans="1:11">
      <c r="A429" t="s">
        <v>980</v>
      </c>
      <c r="B429">
        <v>2022</v>
      </c>
      <c r="C429" t="s">
        <v>220</v>
      </c>
      <c r="D429">
        <v>7</v>
      </c>
      <c r="E429" t="s">
        <v>178</v>
      </c>
      <c r="F429" t="s">
        <v>181</v>
      </c>
      <c r="G429">
        <v>72</v>
      </c>
      <c r="H429">
        <v>166000.35329622001</v>
      </c>
      <c r="I429">
        <v>0.70588235294117696</v>
      </c>
      <c r="J429">
        <v>0.72848527670862695</v>
      </c>
      <c r="K429">
        <v>4.36476798615585E-2</v>
      </c>
    </row>
    <row r="430" spans="1:11">
      <c r="A430" t="s">
        <v>981</v>
      </c>
      <c r="B430">
        <v>2022</v>
      </c>
      <c r="C430" t="s">
        <v>220</v>
      </c>
      <c r="D430">
        <v>7</v>
      </c>
      <c r="E430" t="s">
        <v>178</v>
      </c>
      <c r="F430" t="s">
        <v>185</v>
      </c>
      <c r="G430">
        <v>30</v>
      </c>
      <c r="H430">
        <v>61870.214035252997</v>
      </c>
      <c r="I430">
        <v>0.29411764705882398</v>
      </c>
      <c r="J430">
        <v>0.27151472329137299</v>
      </c>
      <c r="K430">
        <v>4.5118597633196998E-2</v>
      </c>
    </row>
    <row r="431" spans="1:11">
      <c r="A431" t="s">
        <v>982</v>
      </c>
      <c r="B431">
        <v>2022</v>
      </c>
      <c r="C431" t="s">
        <v>220</v>
      </c>
      <c r="D431">
        <v>7</v>
      </c>
      <c r="E431" t="s">
        <v>187</v>
      </c>
      <c r="F431" t="s">
        <v>181</v>
      </c>
      <c r="G431">
        <v>1029</v>
      </c>
      <c r="H431">
        <v>1224889.6848293999</v>
      </c>
      <c r="I431">
        <v>0.67608409986859397</v>
      </c>
      <c r="J431">
        <v>0.65412952769385302</v>
      </c>
      <c r="K431">
        <v>6.13759204877109E-2</v>
      </c>
    </row>
    <row r="432" spans="1:11">
      <c r="A432" t="s">
        <v>983</v>
      </c>
      <c r="B432">
        <v>2022</v>
      </c>
      <c r="C432" t="s">
        <v>220</v>
      </c>
      <c r="D432">
        <v>7</v>
      </c>
      <c r="E432" t="s">
        <v>187</v>
      </c>
      <c r="F432" t="s">
        <v>183</v>
      </c>
      <c r="G432">
        <v>2</v>
      </c>
      <c r="H432">
        <v>2120.6831612379101</v>
      </c>
      <c r="I432">
        <v>1.31406044678055E-3</v>
      </c>
      <c r="J432">
        <v>1.1325113533322501E-3</v>
      </c>
      <c r="K432">
        <v>4.7882663612357199E-2</v>
      </c>
    </row>
    <row r="433" spans="1:11">
      <c r="A433" t="s">
        <v>984</v>
      </c>
      <c r="B433">
        <v>2022</v>
      </c>
      <c r="C433" t="s">
        <v>220</v>
      </c>
      <c r="D433">
        <v>7</v>
      </c>
      <c r="E433" t="s">
        <v>187</v>
      </c>
      <c r="F433" t="s">
        <v>185</v>
      </c>
      <c r="G433">
        <v>491</v>
      </c>
      <c r="H433">
        <v>645538.77246442297</v>
      </c>
      <c r="I433">
        <v>0.32260183968462502</v>
      </c>
      <c r="J433">
        <v>0.344737960952815</v>
      </c>
      <c r="K433">
        <v>8.7934977976138806E-2</v>
      </c>
    </row>
    <row r="434" spans="1:11">
      <c r="A434" t="s">
        <v>985</v>
      </c>
      <c r="B434">
        <v>2022</v>
      </c>
      <c r="C434" t="s">
        <v>220</v>
      </c>
      <c r="D434">
        <v>8</v>
      </c>
      <c r="E434" t="s">
        <v>178</v>
      </c>
      <c r="F434" t="s">
        <v>181</v>
      </c>
      <c r="G434">
        <v>45</v>
      </c>
      <c r="H434">
        <v>94586.983230282101</v>
      </c>
      <c r="I434">
        <v>0.53571428571428603</v>
      </c>
      <c r="J434">
        <v>0.54913536516370298</v>
      </c>
      <c r="K434">
        <v>2.48704432317613E-2</v>
      </c>
    </row>
    <row r="435" spans="1:11">
      <c r="A435" t="s">
        <v>986</v>
      </c>
      <c r="B435">
        <v>2022</v>
      </c>
      <c r="C435" t="s">
        <v>220</v>
      </c>
      <c r="D435">
        <v>8</v>
      </c>
      <c r="E435" t="s">
        <v>178</v>
      </c>
      <c r="F435" t="s">
        <v>185</v>
      </c>
      <c r="G435">
        <v>39</v>
      </c>
      <c r="H435">
        <v>77660.133292771905</v>
      </c>
      <c r="I435">
        <v>0.46428571428571402</v>
      </c>
      <c r="J435">
        <v>0.45086463483629702</v>
      </c>
      <c r="K435">
        <v>5.66333309301391E-2</v>
      </c>
    </row>
    <row r="436" spans="1:11">
      <c r="A436" t="s">
        <v>987</v>
      </c>
      <c r="B436">
        <v>2022</v>
      </c>
      <c r="C436" t="s">
        <v>220</v>
      </c>
      <c r="D436">
        <v>8</v>
      </c>
      <c r="E436" t="s">
        <v>187</v>
      </c>
      <c r="F436" t="s">
        <v>181</v>
      </c>
      <c r="G436">
        <v>945</v>
      </c>
      <c r="H436">
        <v>1106765.5191107499</v>
      </c>
      <c r="I436">
        <v>0.64198369565217395</v>
      </c>
      <c r="J436">
        <v>0.62727237152410897</v>
      </c>
      <c r="K436">
        <v>5.54570369403855E-2</v>
      </c>
    </row>
    <row r="437" spans="1:11">
      <c r="A437" t="s">
        <v>988</v>
      </c>
      <c r="B437">
        <v>2022</v>
      </c>
      <c r="C437" t="s">
        <v>220</v>
      </c>
      <c r="D437">
        <v>8</v>
      </c>
      <c r="E437" t="s">
        <v>187</v>
      </c>
      <c r="F437" t="s">
        <v>183</v>
      </c>
      <c r="G437">
        <v>3</v>
      </c>
      <c r="H437">
        <v>3904.5933819204402</v>
      </c>
      <c r="I437">
        <v>2.0380434782608699E-3</v>
      </c>
      <c r="J437">
        <v>2.2129742101854302E-3</v>
      </c>
      <c r="K437">
        <v>8.8161369348732102E-2</v>
      </c>
    </row>
    <row r="438" spans="1:11">
      <c r="A438" t="s">
        <v>989</v>
      </c>
      <c r="B438">
        <v>2022</v>
      </c>
      <c r="C438" t="s">
        <v>220</v>
      </c>
      <c r="D438">
        <v>8</v>
      </c>
      <c r="E438" t="s">
        <v>187</v>
      </c>
      <c r="F438" t="s">
        <v>185</v>
      </c>
      <c r="G438">
        <v>524</v>
      </c>
      <c r="H438">
        <v>653739.68674907798</v>
      </c>
      <c r="I438">
        <v>0.35597826086956502</v>
      </c>
      <c r="J438">
        <v>0.37051465426570501</v>
      </c>
      <c r="K438">
        <v>8.9052102535911101E-2</v>
      </c>
    </row>
    <row r="439" spans="1:11">
      <c r="A439" t="s">
        <v>990</v>
      </c>
      <c r="B439">
        <v>2022</v>
      </c>
      <c r="C439" t="s">
        <v>220</v>
      </c>
      <c r="D439">
        <v>9</v>
      </c>
      <c r="E439" t="s">
        <v>178</v>
      </c>
      <c r="F439" t="s">
        <v>181</v>
      </c>
      <c r="G439">
        <v>88</v>
      </c>
      <c r="H439">
        <v>192735.87847912099</v>
      </c>
      <c r="I439">
        <v>0.56774193548387097</v>
      </c>
      <c r="J439">
        <v>0.54968541299111395</v>
      </c>
      <c r="K439">
        <v>5.06774458888124E-2</v>
      </c>
    </row>
    <row r="440" spans="1:11">
      <c r="A440" t="s">
        <v>991</v>
      </c>
      <c r="B440">
        <v>2022</v>
      </c>
      <c r="C440" t="s">
        <v>220</v>
      </c>
      <c r="D440">
        <v>9</v>
      </c>
      <c r="E440" t="s">
        <v>178</v>
      </c>
      <c r="F440" t="s">
        <v>185</v>
      </c>
      <c r="G440">
        <v>67</v>
      </c>
      <c r="H440">
        <v>157893.54323019501</v>
      </c>
      <c r="I440">
        <v>0.43225806451612903</v>
      </c>
      <c r="J440">
        <v>0.45031458700888599</v>
      </c>
      <c r="K440">
        <v>0.11514321320795499</v>
      </c>
    </row>
    <row r="441" spans="1:11">
      <c r="A441" t="s">
        <v>992</v>
      </c>
      <c r="B441">
        <v>2022</v>
      </c>
      <c r="C441" t="s">
        <v>220</v>
      </c>
      <c r="D441">
        <v>9</v>
      </c>
      <c r="E441" t="s">
        <v>187</v>
      </c>
      <c r="F441" t="s">
        <v>181</v>
      </c>
      <c r="G441">
        <v>1329</v>
      </c>
      <c r="H441">
        <v>1626951.48491489</v>
      </c>
      <c r="I441">
        <v>0.628963558920965</v>
      </c>
      <c r="J441">
        <v>0.591430731593376</v>
      </c>
      <c r="K441">
        <v>8.1522153555735902E-2</v>
      </c>
    </row>
    <row r="442" spans="1:11">
      <c r="A442" t="s">
        <v>993</v>
      </c>
      <c r="B442">
        <v>2022</v>
      </c>
      <c r="C442" t="s">
        <v>220</v>
      </c>
      <c r="D442">
        <v>9</v>
      </c>
      <c r="E442" t="s">
        <v>187</v>
      </c>
      <c r="F442" t="s">
        <v>183</v>
      </c>
      <c r="G442">
        <v>6</v>
      </c>
      <c r="H442">
        <v>4782.4575742468296</v>
      </c>
      <c r="I442">
        <v>2.8395646000946499E-3</v>
      </c>
      <c r="J442">
        <v>1.7385228804773199E-3</v>
      </c>
      <c r="K442">
        <v>0.107982564983615</v>
      </c>
    </row>
    <row r="443" spans="1:11">
      <c r="A443" t="s">
        <v>994</v>
      </c>
      <c r="B443">
        <v>2022</v>
      </c>
      <c r="C443" t="s">
        <v>220</v>
      </c>
      <c r="D443">
        <v>9</v>
      </c>
      <c r="E443" t="s">
        <v>187</v>
      </c>
      <c r="F443" t="s">
        <v>185</v>
      </c>
      <c r="G443">
        <v>778</v>
      </c>
      <c r="H443">
        <v>1119140.16331141</v>
      </c>
      <c r="I443">
        <v>0.36819687647894001</v>
      </c>
      <c r="J443">
        <v>0.40683074552614601</v>
      </c>
      <c r="K443">
        <v>0.15244872935718901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1"/>
  </sheetPr>
  <dimension ref="A1:K1010"/>
  <sheetViews>
    <sheetView topLeftCell="A261" workbookViewId="0">
      <selection activeCell="D6" sqref="D6"/>
    </sheetView>
  </sheetViews>
  <sheetFormatPr defaultColWidth="11.42578125" defaultRowHeight="15"/>
  <sheetData>
    <row r="1" spans="1:11">
      <c r="A1" t="s">
        <v>167</v>
      </c>
      <c r="B1" t="s">
        <v>168</v>
      </c>
      <c r="C1" t="s">
        <v>169</v>
      </c>
      <c r="D1" t="s">
        <v>1143</v>
      </c>
      <c r="E1" t="s">
        <v>170</v>
      </c>
      <c r="F1" t="s">
        <v>171</v>
      </c>
      <c r="G1" t="s">
        <v>172</v>
      </c>
      <c r="H1" t="s">
        <v>173</v>
      </c>
      <c r="I1" t="s">
        <v>174</v>
      </c>
      <c r="J1" t="s">
        <v>175</v>
      </c>
      <c r="K1" t="s">
        <v>243</v>
      </c>
    </row>
    <row r="2" spans="1:11">
      <c r="A2" t="s">
        <v>3087</v>
      </c>
      <c r="B2">
        <v>2015</v>
      </c>
      <c r="C2" t="s">
        <v>177</v>
      </c>
      <c r="D2">
        <v>-1</v>
      </c>
      <c r="E2" t="s">
        <v>178</v>
      </c>
      <c r="F2" t="s">
        <v>181</v>
      </c>
      <c r="G2">
        <v>4</v>
      </c>
      <c r="H2">
        <v>4383.1752597976201</v>
      </c>
      <c r="I2">
        <v>1</v>
      </c>
      <c r="J2">
        <v>1</v>
      </c>
      <c r="K2">
        <v>1.3061212603269301E-3</v>
      </c>
    </row>
    <row r="3" spans="1:11">
      <c r="A3" t="s">
        <v>3088</v>
      </c>
      <c r="B3">
        <v>2015</v>
      </c>
      <c r="C3" t="s">
        <v>177</v>
      </c>
      <c r="D3">
        <v>-1</v>
      </c>
      <c r="E3" t="s">
        <v>187</v>
      </c>
      <c r="F3" t="s">
        <v>181</v>
      </c>
      <c r="G3">
        <v>20</v>
      </c>
      <c r="H3">
        <v>17217.6097052966</v>
      </c>
      <c r="I3">
        <v>0.71428571428571397</v>
      </c>
      <c r="J3">
        <v>0.75478160071658096</v>
      </c>
      <c r="K3">
        <v>9.5241083938610099E-4</v>
      </c>
    </row>
    <row r="4" spans="1:11">
      <c r="A4" t="s">
        <v>3089</v>
      </c>
      <c r="B4">
        <v>2015</v>
      </c>
      <c r="C4" t="s">
        <v>177</v>
      </c>
      <c r="D4">
        <v>-1</v>
      </c>
      <c r="E4" t="s">
        <v>187</v>
      </c>
      <c r="F4" t="s">
        <v>183</v>
      </c>
      <c r="G4">
        <v>1</v>
      </c>
      <c r="H4">
        <v>670.67547752569101</v>
      </c>
      <c r="I4">
        <v>3.5714285714285698E-2</v>
      </c>
      <c r="J4">
        <v>2.9400916802782E-2</v>
      </c>
      <c r="K4">
        <v>3.03590859630033E-2</v>
      </c>
    </row>
    <row r="5" spans="1:11">
      <c r="A5" t="s">
        <v>3090</v>
      </c>
      <c r="B5">
        <v>2015</v>
      </c>
      <c r="C5" t="s">
        <v>177</v>
      </c>
      <c r="D5">
        <v>-1</v>
      </c>
      <c r="E5" t="s">
        <v>187</v>
      </c>
      <c r="F5" t="s">
        <v>185</v>
      </c>
      <c r="G5">
        <v>7</v>
      </c>
      <c r="H5">
        <v>4923.0945447047097</v>
      </c>
      <c r="I5">
        <v>0.25</v>
      </c>
      <c r="J5">
        <v>0.21581748248063601</v>
      </c>
      <c r="K5">
        <v>6.2729905640193499E-4</v>
      </c>
    </row>
    <row r="6" spans="1:11">
      <c r="A6" t="s">
        <v>297</v>
      </c>
      <c r="B6">
        <v>2015</v>
      </c>
      <c r="C6" t="s">
        <v>177</v>
      </c>
      <c r="D6">
        <v>11</v>
      </c>
      <c r="E6" t="s">
        <v>178</v>
      </c>
      <c r="F6" t="s">
        <v>181</v>
      </c>
      <c r="G6">
        <v>345</v>
      </c>
      <c r="H6">
        <v>325436.10359094403</v>
      </c>
      <c r="I6">
        <v>0.68588469184890699</v>
      </c>
      <c r="J6">
        <v>0.67055394319860895</v>
      </c>
      <c r="K6">
        <v>9.6975135280745098E-2</v>
      </c>
    </row>
    <row r="7" spans="1:11">
      <c r="A7" t="s">
        <v>298</v>
      </c>
      <c r="B7">
        <v>2015</v>
      </c>
      <c r="C7" t="s">
        <v>177</v>
      </c>
      <c r="D7">
        <v>11</v>
      </c>
      <c r="E7" t="s">
        <v>178</v>
      </c>
      <c r="F7" t="s">
        <v>185</v>
      </c>
      <c r="G7">
        <v>158</v>
      </c>
      <c r="H7">
        <v>159888.16732241699</v>
      </c>
      <c r="I7">
        <v>0.31411530815109301</v>
      </c>
      <c r="J7">
        <v>0.329446056801391</v>
      </c>
      <c r="K7">
        <v>0.105531191618268</v>
      </c>
    </row>
    <row r="8" spans="1:11">
      <c r="A8" t="s">
        <v>299</v>
      </c>
      <c r="B8">
        <v>2015</v>
      </c>
      <c r="C8" t="s">
        <v>177</v>
      </c>
      <c r="D8">
        <v>11</v>
      </c>
      <c r="E8" t="s">
        <v>187</v>
      </c>
      <c r="F8" t="s">
        <v>181</v>
      </c>
      <c r="G8">
        <v>1675</v>
      </c>
      <c r="H8">
        <v>1268461.27107456</v>
      </c>
      <c r="I8">
        <v>0.73432704953967598</v>
      </c>
      <c r="J8">
        <v>0.72693934342668998</v>
      </c>
      <c r="K8">
        <v>7.0166317194496203E-2</v>
      </c>
    </row>
    <row r="9" spans="1:11">
      <c r="A9" t="s">
        <v>3119</v>
      </c>
      <c r="B9">
        <v>2015</v>
      </c>
      <c r="C9" t="s">
        <v>177</v>
      </c>
      <c r="D9">
        <v>11</v>
      </c>
      <c r="E9" t="s">
        <v>187</v>
      </c>
      <c r="F9" t="s">
        <v>183</v>
      </c>
      <c r="G9">
        <v>3</v>
      </c>
      <c r="H9">
        <v>2058.90160036113</v>
      </c>
      <c r="I9">
        <v>1.31521262604121E-3</v>
      </c>
      <c r="J9">
        <v>1.17993084351624E-3</v>
      </c>
      <c r="K9">
        <v>9.3199129488574506E-2</v>
      </c>
    </row>
    <row r="10" spans="1:11">
      <c r="A10" t="s">
        <v>300</v>
      </c>
      <c r="B10">
        <v>2015</v>
      </c>
      <c r="C10" t="s">
        <v>177</v>
      </c>
      <c r="D10">
        <v>11</v>
      </c>
      <c r="E10" t="s">
        <v>187</v>
      </c>
      <c r="F10" t="s">
        <v>185</v>
      </c>
      <c r="G10">
        <v>603</v>
      </c>
      <c r="H10">
        <v>474413.95772337401</v>
      </c>
      <c r="I10">
        <v>0.26435773783428301</v>
      </c>
      <c r="J10">
        <v>0.27188072572979399</v>
      </c>
      <c r="K10">
        <v>6.0449667444205102E-2</v>
      </c>
    </row>
    <row r="11" spans="1:11">
      <c r="A11" t="s">
        <v>301</v>
      </c>
      <c r="B11">
        <v>2015</v>
      </c>
      <c r="C11" t="s">
        <v>177</v>
      </c>
      <c r="D11">
        <v>12</v>
      </c>
      <c r="E11" t="s">
        <v>178</v>
      </c>
      <c r="F11" t="s">
        <v>181</v>
      </c>
      <c r="G11">
        <v>93</v>
      </c>
      <c r="H11">
        <v>88712.877422308695</v>
      </c>
      <c r="I11">
        <v>0.57407407407407396</v>
      </c>
      <c r="J11">
        <v>0.57528202040687004</v>
      </c>
      <c r="K11">
        <v>2.64351225762769E-2</v>
      </c>
    </row>
    <row r="12" spans="1:11">
      <c r="A12" t="s">
        <v>3120</v>
      </c>
      <c r="B12">
        <v>2015</v>
      </c>
      <c r="C12" t="s">
        <v>177</v>
      </c>
      <c r="D12">
        <v>12</v>
      </c>
      <c r="E12" t="s">
        <v>178</v>
      </c>
      <c r="F12" t="s">
        <v>183</v>
      </c>
      <c r="G12">
        <v>1</v>
      </c>
      <c r="H12">
        <v>811.15617962809904</v>
      </c>
      <c r="I12">
        <v>6.17283950617284E-3</v>
      </c>
      <c r="J12">
        <v>5.2601559034159296E-3</v>
      </c>
      <c r="K12">
        <v>0.14285714285714299</v>
      </c>
    </row>
    <row r="13" spans="1:11">
      <c r="A13" t="s">
        <v>302</v>
      </c>
      <c r="B13">
        <v>2015</v>
      </c>
      <c r="C13" t="s">
        <v>177</v>
      </c>
      <c r="D13">
        <v>12</v>
      </c>
      <c r="E13" t="s">
        <v>178</v>
      </c>
      <c r="F13" t="s">
        <v>185</v>
      </c>
      <c r="G13">
        <v>68</v>
      </c>
      <c r="H13">
        <v>64683.597221578697</v>
      </c>
      <c r="I13">
        <v>0.41975308641975301</v>
      </c>
      <c r="J13">
        <v>0.41945782368971402</v>
      </c>
      <c r="K13">
        <v>4.26931974220724E-2</v>
      </c>
    </row>
    <row r="14" spans="1:11">
      <c r="A14" t="s">
        <v>303</v>
      </c>
      <c r="B14">
        <v>2015</v>
      </c>
      <c r="C14" t="s">
        <v>177</v>
      </c>
      <c r="D14">
        <v>12</v>
      </c>
      <c r="E14" t="s">
        <v>187</v>
      </c>
      <c r="F14" t="s">
        <v>181</v>
      </c>
      <c r="G14">
        <v>682</v>
      </c>
      <c r="H14">
        <v>507244.604082898</v>
      </c>
      <c r="I14">
        <v>0.60784313725490202</v>
      </c>
      <c r="J14">
        <v>0.60112269126844697</v>
      </c>
      <c r="K14">
        <v>2.8058787916422901E-2</v>
      </c>
    </row>
    <row r="15" spans="1:11">
      <c r="A15" t="s">
        <v>304</v>
      </c>
      <c r="B15">
        <v>2015</v>
      </c>
      <c r="C15" t="s">
        <v>177</v>
      </c>
      <c r="D15">
        <v>12</v>
      </c>
      <c r="E15" t="s">
        <v>187</v>
      </c>
      <c r="F15" t="s">
        <v>183</v>
      </c>
      <c r="G15">
        <v>3</v>
      </c>
      <c r="H15">
        <v>1920.67995176712</v>
      </c>
      <c r="I15">
        <v>2.6737967914438501E-3</v>
      </c>
      <c r="J15">
        <v>2.2761490065706402E-3</v>
      </c>
      <c r="K15">
        <v>8.69423286180631E-2</v>
      </c>
    </row>
    <row r="16" spans="1:11">
      <c r="A16" t="s">
        <v>305</v>
      </c>
      <c r="B16">
        <v>2015</v>
      </c>
      <c r="C16" t="s">
        <v>177</v>
      </c>
      <c r="D16">
        <v>12</v>
      </c>
      <c r="E16" t="s">
        <v>187</v>
      </c>
      <c r="F16" t="s">
        <v>185</v>
      </c>
      <c r="G16">
        <v>437</v>
      </c>
      <c r="H16">
        <v>334663.457503182</v>
      </c>
      <c r="I16">
        <v>0.38948306595365401</v>
      </c>
      <c r="J16">
        <v>0.396601159724982</v>
      </c>
      <c r="K16">
        <v>4.2642705557983003E-2</v>
      </c>
    </row>
    <row r="17" spans="1:11">
      <c r="A17" t="s">
        <v>341</v>
      </c>
      <c r="B17">
        <v>2015</v>
      </c>
      <c r="C17" t="s">
        <v>177</v>
      </c>
      <c r="D17">
        <v>21</v>
      </c>
      <c r="E17" t="s">
        <v>178</v>
      </c>
      <c r="F17" t="s">
        <v>181</v>
      </c>
      <c r="G17">
        <v>281</v>
      </c>
      <c r="H17">
        <v>288833.90260597802</v>
      </c>
      <c r="I17">
        <v>0.833827893175074</v>
      </c>
      <c r="J17">
        <v>0.84185808032074205</v>
      </c>
      <c r="K17">
        <v>8.6068221902284803E-2</v>
      </c>
    </row>
    <row r="18" spans="1:11">
      <c r="A18" t="s">
        <v>342</v>
      </c>
      <c r="B18">
        <v>2015</v>
      </c>
      <c r="C18" t="s">
        <v>177</v>
      </c>
      <c r="D18">
        <v>21</v>
      </c>
      <c r="E18" t="s">
        <v>178</v>
      </c>
      <c r="F18" t="s">
        <v>185</v>
      </c>
      <c r="G18">
        <v>56</v>
      </c>
      <c r="H18">
        <v>54257.064099401199</v>
      </c>
      <c r="I18">
        <v>0.166172106824926</v>
      </c>
      <c r="J18">
        <v>0.158141919679258</v>
      </c>
      <c r="K18">
        <v>3.5811359427069901E-2</v>
      </c>
    </row>
    <row r="19" spans="1:11">
      <c r="A19" t="s">
        <v>343</v>
      </c>
      <c r="B19">
        <v>2015</v>
      </c>
      <c r="C19" t="s">
        <v>177</v>
      </c>
      <c r="D19">
        <v>21</v>
      </c>
      <c r="E19" t="s">
        <v>187</v>
      </c>
      <c r="F19" t="s">
        <v>181</v>
      </c>
      <c r="G19">
        <v>1421</v>
      </c>
      <c r="H19">
        <v>1136934.3579820199</v>
      </c>
      <c r="I19">
        <v>0.81807714450201496</v>
      </c>
      <c r="J19">
        <v>0.81774949146007403</v>
      </c>
      <c r="K19">
        <v>6.2890762698578503E-2</v>
      </c>
    </row>
    <row r="20" spans="1:11">
      <c r="A20" t="s">
        <v>3121</v>
      </c>
      <c r="B20">
        <v>2015</v>
      </c>
      <c r="C20" t="s">
        <v>177</v>
      </c>
      <c r="D20">
        <v>21</v>
      </c>
      <c r="E20" t="s">
        <v>187</v>
      </c>
      <c r="F20" t="s">
        <v>183</v>
      </c>
      <c r="G20">
        <v>1</v>
      </c>
      <c r="H20">
        <v>1012.02285318393</v>
      </c>
      <c r="I20">
        <v>5.7570523891767398E-4</v>
      </c>
      <c r="J20">
        <v>7.2790585289904495E-4</v>
      </c>
      <c r="K20">
        <v>4.5810663764961901E-2</v>
      </c>
    </row>
    <row r="21" spans="1:11">
      <c r="A21" t="s">
        <v>344</v>
      </c>
      <c r="B21">
        <v>2015</v>
      </c>
      <c r="C21" t="s">
        <v>177</v>
      </c>
      <c r="D21">
        <v>21</v>
      </c>
      <c r="E21" t="s">
        <v>187</v>
      </c>
      <c r="F21" t="s">
        <v>185</v>
      </c>
      <c r="G21">
        <v>315</v>
      </c>
      <c r="H21">
        <v>252374.70142196599</v>
      </c>
      <c r="I21">
        <v>0.181347150259067</v>
      </c>
      <c r="J21">
        <v>0.181522602687027</v>
      </c>
      <c r="K21">
        <v>3.2157499845702202E-2</v>
      </c>
    </row>
    <row r="22" spans="1:11">
      <c r="A22" t="s">
        <v>3122</v>
      </c>
      <c r="B22">
        <v>2015</v>
      </c>
      <c r="C22" t="s">
        <v>177</v>
      </c>
      <c r="D22">
        <v>22</v>
      </c>
      <c r="E22" t="s">
        <v>178</v>
      </c>
      <c r="F22" t="s">
        <v>181</v>
      </c>
      <c r="G22">
        <v>100</v>
      </c>
      <c r="H22">
        <v>103572.67225513401</v>
      </c>
      <c r="I22">
        <v>0.55248618784530401</v>
      </c>
      <c r="J22">
        <v>0.57423160803543605</v>
      </c>
      <c r="K22">
        <v>3.0863121185701801E-2</v>
      </c>
    </row>
    <row r="23" spans="1:11">
      <c r="A23" t="s">
        <v>3123</v>
      </c>
      <c r="B23">
        <v>2015</v>
      </c>
      <c r="C23" t="s">
        <v>177</v>
      </c>
      <c r="D23">
        <v>22</v>
      </c>
      <c r="E23" t="s">
        <v>178</v>
      </c>
      <c r="F23" t="s">
        <v>185</v>
      </c>
      <c r="G23">
        <v>81</v>
      </c>
      <c r="H23">
        <v>76794.745361387395</v>
      </c>
      <c r="I23">
        <v>0.44751381215469599</v>
      </c>
      <c r="J23">
        <v>0.42576839196456401</v>
      </c>
      <c r="K23">
        <v>5.0686934022242801E-2</v>
      </c>
    </row>
    <row r="24" spans="1:11">
      <c r="A24" t="s">
        <v>3124</v>
      </c>
      <c r="B24">
        <v>2015</v>
      </c>
      <c r="C24" t="s">
        <v>177</v>
      </c>
      <c r="D24">
        <v>22</v>
      </c>
      <c r="E24" t="s">
        <v>187</v>
      </c>
      <c r="F24" t="s">
        <v>181</v>
      </c>
      <c r="G24">
        <v>902</v>
      </c>
      <c r="H24">
        <v>673836.54653266701</v>
      </c>
      <c r="I24">
        <v>0.57052498418722297</v>
      </c>
      <c r="J24">
        <v>0.56402543310730602</v>
      </c>
      <c r="K24">
        <v>3.7274002714487199E-2</v>
      </c>
    </row>
    <row r="25" spans="1:11">
      <c r="A25" t="s">
        <v>3125</v>
      </c>
      <c r="B25">
        <v>2015</v>
      </c>
      <c r="C25" t="s">
        <v>177</v>
      </c>
      <c r="D25">
        <v>22</v>
      </c>
      <c r="E25" t="s">
        <v>187</v>
      </c>
      <c r="F25" t="s">
        <v>185</v>
      </c>
      <c r="G25">
        <v>679</v>
      </c>
      <c r="H25">
        <v>520855.229723581</v>
      </c>
      <c r="I25">
        <v>0.42947501581277697</v>
      </c>
      <c r="J25">
        <v>0.43597456689269398</v>
      </c>
      <c r="K25">
        <v>6.6367198752875597E-2</v>
      </c>
    </row>
    <row r="26" spans="1:11">
      <c r="A26" t="s">
        <v>3126</v>
      </c>
      <c r="B26">
        <v>2015</v>
      </c>
      <c r="C26" t="s">
        <v>177</v>
      </c>
      <c r="D26">
        <v>23</v>
      </c>
      <c r="E26" t="s">
        <v>178</v>
      </c>
      <c r="F26" t="s">
        <v>181</v>
      </c>
      <c r="G26">
        <v>185</v>
      </c>
      <c r="H26">
        <v>182916.94012688901</v>
      </c>
      <c r="I26">
        <v>0.72834645669291298</v>
      </c>
      <c r="J26">
        <v>0.73351066956675104</v>
      </c>
      <c r="K26">
        <v>5.4506536976736998E-2</v>
      </c>
    </row>
    <row r="27" spans="1:11">
      <c r="A27" t="s">
        <v>3127</v>
      </c>
      <c r="B27">
        <v>2015</v>
      </c>
      <c r="C27" t="s">
        <v>177</v>
      </c>
      <c r="D27">
        <v>23</v>
      </c>
      <c r="E27" t="s">
        <v>178</v>
      </c>
      <c r="F27" t="s">
        <v>185</v>
      </c>
      <c r="G27">
        <v>69</v>
      </c>
      <c r="H27">
        <v>66454.947312634002</v>
      </c>
      <c r="I27">
        <v>0.27165354330708702</v>
      </c>
      <c r="J27">
        <v>0.26648933043324902</v>
      </c>
      <c r="K27">
        <v>4.3862343888710201E-2</v>
      </c>
    </row>
    <row r="28" spans="1:11">
      <c r="A28" t="s">
        <v>3128</v>
      </c>
      <c r="B28">
        <v>2015</v>
      </c>
      <c r="C28" t="s">
        <v>177</v>
      </c>
      <c r="D28">
        <v>23</v>
      </c>
      <c r="E28" t="s">
        <v>187</v>
      </c>
      <c r="F28" t="s">
        <v>181</v>
      </c>
      <c r="G28">
        <v>1216</v>
      </c>
      <c r="H28">
        <v>924445.61663476704</v>
      </c>
      <c r="I28">
        <v>0.672194582642344</v>
      </c>
      <c r="J28">
        <v>0.67362299547202198</v>
      </c>
      <c r="K28">
        <v>5.1136716465065797E-2</v>
      </c>
    </row>
    <row r="29" spans="1:11">
      <c r="A29" t="s">
        <v>3129</v>
      </c>
      <c r="B29">
        <v>2015</v>
      </c>
      <c r="C29" t="s">
        <v>177</v>
      </c>
      <c r="D29">
        <v>23</v>
      </c>
      <c r="E29" t="s">
        <v>187</v>
      </c>
      <c r="F29" t="s">
        <v>185</v>
      </c>
      <c r="G29">
        <v>593</v>
      </c>
      <c r="H29">
        <v>447903.04552304401</v>
      </c>
      <c r="I29">
        <v>0.327805417357656</v>
      </c>
      <c r="J29">
        <v>0.32637700452797802</v>
      </c>
      <c r="K29">
        <v>5.7071655899513303E-2</v>
      </c>
    </row>
    <row r="30" spans="1:11">
      <c r="A30" t="s">
        <v>3130</v>
      </c>
      <c r="B30">
        <v>2015</v>
      </c>
      <c r="C30" t="s">
        <v>177</v>
      </c>
      <c r="D30">
        <v>24</v>
      </c>
      <c r="E30" t="s">
        <v>178</v>
      </c>
      <c r="F30" t="s">
        <v>179</v>
      </c>
      <c r="G30">
        <v>1</v>
      </c>
      <c r="H30">
        <v>846.58318144920599</v>
      </c>
      <c r="I30">
        <v>2.15982721382289E-3</v>
      </c>
      <c r="J30">
        <v>1.8856424517161301E-3</v>
      </c>
      <c r="K30">
        <v>1</v>
      </c>
    </row>
    <row r="31" spans="1:11">
      <c r="A31" t="s">
        <v>3131</v>
      </c>
      <c r="B31">
        <v>2015</v>
      </c>
      <c r="C31" t="s">
        <v>177</v>
      </c>
      <c r="D31">
        <v>24</v>
      </c>
      <c r="E31" t="s">
        <v>178</v>
      </c>
      <c r="F31" t="s">
        <v>181</v>
      </c>
      <c r="G31">
        <v>337</v>
      </c>
      <c r="H31">
        <v>330338.46767053398</v>
      </c>
      <c r="I31">
        <v>0.72786177105831495</v>
      </c>
      <c r="J31">
        <v>0.73578149403832205</v>
      </c>
      <c r="K31">
        <v>9.8435967113992606E-2</v>
      </c>
    </row>
    <row r="32" spans="1:11">
      <c r="A32" t="s">
        <v>3132</v>
      </c>
      <c r="B32">
        <v>2015</v>
      </c>
      <c r="C32" t="s">
        <v>177</v>
      </c>
      <c r="D32">
        <v>24</v>
      </c>
      <c r="E32" t="s">
        <v>178</v>
      </c>
      <c r="F32" t="s">
        <v>183</v>
      </c>
      <c r="G32">
        <v>1</v>
      </c>
      <c r="H32">
        <v>941.86960014045906</v>
      </c>
      <c r="I32">
        <v>2.15982721382289E-3</v>
      </c>
      <c r="J32">
        <v>2.09787926446339E-3</v>
      </c>
      <c r="K32">
        <v>0.165877796901893</v>
      </c>
    </row>
    <row r="33" spans="1:11">
      <c r="A33" t="s">
        <v>3133</v>
      </c>
      <c r="B33">
        <v>2015</v>
      </c>
      <c r="C33" t="s">
        <v>177</v>
      </c>
      <c r="D33">
        <v>24</v>
      </c>
      <c r="E33" t="s">
        <v>178</v>
      </c>
      <c r="F33" t="s">
        <v>185</v>
      </c>
      <c r="G33">
        <v>124</v>
      </c>
      <c r="H33">
        <v>116835.808764505</v>
      </c>
      <c r="I33">
        <v>0.26781857451403901</v>
      </c>
      <c r="J33">
        <v>0.26023498424549801</v>
      </c>
      <c r="K33">
        <v>7.7115288323613307E-2</v>
      </c>
    </row>
    <row r="34" spans="1:11">
      <c r="A34" t="s">
        <v>3134</v>
      </c>
      <c r="B34">
        <v>2015</v>
      </c>
      <c r="C34" t="s">
        <v>177</v>
      </c>
      <c r="D34">
        <v>24</v>
      </c>
      <c r="E34" t="s">
        <v>187</v>
      </c>
      <c r="F34" t="s">
        <v>181</v>
      </c>
      <c r="G34">
        <v>1100</v>
      </c>
      <c r="H34">
        <v>851530.69218298199</v>
      </c>
      <c r="I34">
        <v>0.76976906927921596</v>
      </c>
      <c r="J34">
        <v>0.77599922889792605</v>
      </c>
      <c r="K34">
        <v>4.7103347978409101E-2</v>
      </c>
    </row>
    <row r="35" spans="1:11">
      <c r="A35" t="s">
        <v>3135</v>
      </c>
      <c r="B35">
        <v>2015</v>
      </c>
      <c r="C35" t="s">
        <v>177</v>
      </c>
      <c r="D35">
        <v>24</v>
      </c>
      <c r="E35" t="s">
        <v>187</v>
      </c>
      <c r="F35" t="s">
        <v>185</v>
      </c>
      <c r="G35">
        <v>329</v>
      </c>
      <c r="H35">
        <v>245803.764440545</v>
      </c>
      <c r="I35">
        <v>0.23023093072078399</v>
      </c>
      <c r="J35">
        <v>0.224000771102074</v>
      </c>
      <c r="K35">
        <v>3.1320233258458702E-2</v>
      </c>
    </row>
    <row r="36" spans="1:11">
      <c r="A36" t="s">
        <v>3136</v>
      </c>
      <c r="B36">
        <v>2015</v>
      </c>
      <c r="C36" t="s">
        <v>177</v>
      </c>
      <c r="D36">
        <v>31</v>
      </c>
      <c r="E36" t="s">
        <v>178</v>
      </c>
      <c r="F36" t="s">
        <v>181</v>
      </c>
      <c r="G36">
        <v>56</v>
      </c>
      <c r="H36">
        <v>53428.805229238802</v>
      </c>
      <c r="I36">
        <v>0.78873239436619702</v>
      </c>
      <c r="J36">
        <v>0.76943105450195304</v>
      </c>
      <c r="K36">
        <v>1.5920992040596101E-2</v>
      </c>
    </row>
    <row r="37" spans="1:11">
      <c r="A37" t="s">
        <v>3137</v>
      </c>
      <c r="B37">
        <v>2015</v>
      </c>
      <c r="C37" t="s">
        <v>177</v>
      </c>
      <c r="D37">
        <v>31</v>
      </c>
      <c r="E37" t="s">
        <v>178</v>
      </c>
      <c r="F37" t="s">
        <v>185</v>
      </c>
      <c r="G37">
        <v>15</v>
      </c>
      <c r="H37">
        <v>16010.5615816353</v>
      </c>
      <c r="I37">
        <v>0.21126760563380301</v>
      </c>
      <c r="J37">
        <v>0.23056894549804699</v>
      </c>
      <c r="K37">
        <v>1.0567471442589699E-2</v>
      </c>
    </row>
    <row r="38" spans="1:11">
      <c r="A38" t="s">
        <v>3138</v>
      </c>
      <c r="B38">
        <v>2015</v>
      </c>
      <c r="C38" t="s">
        <v>177</v>
      </c>
      <c r="D38">
        <v>31</v>
      </c>
      <c r="E38" t="s">
        <v>187</v>
      </c>
      <c r="F38" t="s">
        <v>181</v>
      </c>
      <c r="G38">
        <v>423</v>
      </c>
      <c r="H38">
        <v>332393.01668410399</v>
      </c>
      <c r="I38">
        <v>0.81502890173410403</v>
      </c>
      <c r="J38">
        <v>0.80993773539593406</v>
      </c>
      <c r="K38">
        <v>1.8386681859143199E-2</v>
      </c>
    </row>
    <row r="39" spans="1:11">
      <c r="A39" t="s">
        <v>3139</v>
      </c>
      <c r="B39">
        <v>2015</v>
      </c>
      <c r="C39" t="s">
        <v>177</v>
      </c>
      <c r="D39">
        <v>31</v>
      </c>
      <c r="E39" t="s">
        <v>187</v>
      </c>
      <c r="F39" t="s">
        <v>185</v>
      </c>
      <c r="G39">
        <v>96</v>
      </c>
      <c r="H39">
        <v>78000.279192665301</v>
      </c>
      <c r="I39">
        <v>0.184971098265896</v>
      </c>
      <c r="J39">
        <v>0.190062264604066</v>
      </c>
      <c r="K39">
        <v>9.9387694248681494E-3</v>
      </c>
    </row>
    <row r="40" spans="1:11">
      <c r="A40" t="s">
        <v>3140</v>
      </c>
      <c r="B40">
        <v>2015</v>
      </c>
      <c r="C40" t="s">
        <v>177</v>
      </c>
      <c r="D40">
        <v>32</v>
      </c>
      <c r="E40" t="s">
        <v>178</v>
      </c>
      <c r="F40" t="s">
        <v>181</v>
      </c>
      <c r="G40">
        <v>52</v>
      </c>
      <c r="H40">
        <v>49892.213150890399</v>
      </c>
      <c r="I40">
        <v>0.77611940298507498</v>
      </c>
      <c r="J40">
        <v>0.77211456659419597</v>
      </c>
      <c r="K40">
        <v>1.4867140020348999E-2</v>
      </c>
    </row>
    <row r="41" spans="1:11">
      <c r="A41" t="s">
        <v>3141</v>
      </c>
      <c r="B41">
        <v>2015</v>
      </c>
      <c r="C41" t="s">
        <v>177</v>
      </c>
      <c r="D41">
        <v>32</v>
      </c>
      <c r="E41" t="s">
        <v>178</v>
      </c>
      <c r="F41" t="s">
        <v>185</v>
      </c>
      <c r="G41">
        <v>15</v>
      </c>
      <c r="H41">
        <v>14725.416550055899</v>
      </c>
      <c r="I41">
        <v>0.22388059701492499</v>
      </c>
      <c r="J41">
        <v>0.227885433405804</v>
      </c>
      <c r="K41">
        <v>9.7192355233462393E-3</v>
      </c>
    </row>
    <row r="42" spans="1:11">
      <c r="A42" t="s">
        <v>3142</v>
      </c>
      <c r="B42">
        <v>2015</v>
      </c>
      <c r="C42" t="s">
        <v>177</v>
      </c>
      <c r="D42">
        <v>32</v>
      </c>
      <c r="E42" t="s">
        <v>187</v>
      </c>
      <c r="F42" t="s">
        <v>181</v>
      </c>
      <c r="G42">
        <v>336</v>
      </c>
      <c r="H42">
        <v>260624.73095195901</v>
      </c>
      <c r="I42">
        <v>0.673346693386774</v>
      </c>
      <c r="J42">
        <v>0.67423384990423096</v>
      </c>
      <c r="K42">
        <v>1.44167409425231E-2</v>
      </c>
    </row>
    <row r="43" spans="1:11">
      <c r="A43" t="s">
        <v>3143</v>
      </c>
      <c r="B43">
        <v>2015</v>
      </c>
      <c r="C43" t="s">
        <v>177</v>
      </c>
      <c r="D43">
        <v>32</v>
      </c>
      <c r="E43" t="s">
        <v>187</v>
      </c>
      <c r="F43" t="s">
        <v>185</v>
      </c>
      <c r="G43">
        <v>163</v>
      </c>
      <c r="H43">
        <v>125924.72957865401</v>
      </c>
      <c r="I43">
        <v>0.326653306613226</v>
      </c>
      <c r="J43">
        <v>0.32576615009576898</v>
      </c>
      <c r="K43">
        <v>1.6045286826214401E-2</v>
      </c>
    </row>
    <row r="44" spans="1:11">
      <c r="A44" t="s">
        <v>3144</v>
      </c>
      <c r="B44">
        <v>2015</v>
      </c>
      <c r="C44" t="s">
        <v>177</v>
      </c>
      <c r="D44">
        <v>33</v>
      </c>
      <c r="E44" t="s">
        <v>178</v>
      </c>
      <c r="F44" t="s">
        <v>181</v>
      </c>
      <c r="G44">
        <v>17</v>
      </c>
      <c r="H44">
        <v>16064.3128947432</v>
      </c>
      <c r="I44">
        <v>0.23943661971831001</v>
      </c>
      <c r="J44">
        <v>0.24164354361528101</v>
      </c>
      <c r="K44">
        <v>4.7869271386006499E-3</v>
      </c>
    </row>
    <row r="45" spans="1:11">
      <c r="A45" t="s">
        <v>3145</v>
      </c>
      <c r="B45">
        <v>2015</v>
      </c>
      <c r="C45" t="s">
        <v>177</v>
      </c>
      <c r="D45">
        <v>33</v>
      </c>
      <c r="E45" t="s">
        <v>178</v>
      </c>
      <c r="F45" t="s">
        <v>185</v>
      </c>
      <c r="G45">
        <v>54</v>
      </c>
      <c r="H45">
        <v>50415.066832939803</v>
      </c>
      <c r="I45">
        <v>0.76056338028169002</v>
      </c>
      <c r="J45">
        <v>0.75835645638471805</v>
      </c>
      <c r="K45">
        <v>3.3275521056327903E-2</v>
      </c>
    </row>
    <row r="46" spans="1:11">
      <c r="A46" t="s">
        <v>3146</v>
      </c>
      <c r="B46">
        <v>2015</v>
      </c>
      <c r="C46" t="s">
        <v>177</v>
      </c>
      <c r="D46">
        <v>33</v>
      </c>
      <c r="E46" t="s">
        <v>187</v>
      </c>
      <c r="F46" t="s">
        <v>181</v>
      </c>
      <c r="G46">
        <v>127</v>
      </c>
      <c r="H46">
        <v>99693.866457649507</v>
      </c>
      <c r="I46">
        <v>0.36389684813753598</v>
      </c>
      <c r="J46">
        <v>0.36336196888785699</v>
      </c>
      <c r="K46">
        <v>5.5146748392935502E-3</v>
      </c>
    </row>
    <row r="47" spans="1:11">
      <c r="A47" t="s">
        <v>3147</v>
      </c>
      <c r="B47">
        <v>2015</v>
      </c>
      <c r="C47" t="s">
        <v>177</v>
      </c>
      <c r="D47">
        <v>33</v>
      </c>
      <c r="E47" t="s">
        <v>187</v>
      </c>
      <c r="F47" t="s">
        <v>183</v>
      </c>
      <c r="G47">
        <v>1</v>
      </c>
      <c r="H47">
        <v>1058.8980209679801</v>
      </c>
      <c r="I47">
        <v>2.8653295128939801E-3</v>
      </c>
      <c r="J47">
        <v>3.8594477616517198E-3</v>
      </c>
      <c r="K47">
        <v>4.7932535364526699E-2</v>
      </c>
    </row>
    <row r="48" spans="1:11">
      <c r="A48" t="s">
        <v>3148</v>
      </c>
      <c r="B48">
        <v>2015</v>
      </c>
      <c r="C48" t="s">
        <v>177</v>
      </c>
      <c r="D48">
        <v>33</v>
      </c>
      <c r="E48" t="s">
        <v>187</v>
      </c>
      <c r="F48" t="s">
        <v>185</v>
      </c>
      <c r="G48">
        <v>221</v>
      </c>
      <c r="H48">
        <v>173612.40027096501</v>
      </c>
      <c r="I48">
        <v>0.63323782234957005</v>
      </c>
      <c r="J48">
        <v>0.63277858335049098</v>
      </c>
      <c r="K48">
        <v>2.21216338383734E-2</v>
      </c>
    </row>
    <row r="49" spans="1:11">
      <c r="A49" t="s">
        <v>3149</v>
      </c>
      <c r="B49">
        <v>2015</v>
      </c>
      <c r="C49" t="s">
        <v>177</v>
      </c>
      <c r="D49">
        <v>34</v>
      </c>
      <c r="E49" t="s">
        <v>178</v>
      </c>
      <c r="F49" t="s">
        <v>181</v>
      </c>
      <c r="G49">
        <v>119</v>
      </c>
      <c r="H49">
        <v>132801.17037830001</v>
      </c>
      <c r="I49">
        <v>0.57211538461538503</v>
      </c>
      <c r="J49">
        <v>0.56011891880751397</v>
      </c>
      <c r="K49">
        <v>3.9572780403812798E-2</v>
      </c>
    </row>
    <row r="50" spans="1:11">
      <c r="A50" t="s">
        <v>3150</v>
      </c>
      <c r="B50">
        <v>2015</v>
      </c>
      <c r="C50" t="s">
        <v>177</v>
      </c>
      <c r="D50">
        <v>34</v>
      </c>
      <c r="E50" t="s">
        <v>178</v>
      </c>
      <c r="F50" t="s">
        <v>183</v>
      </c>
      <c r="G50">
        <v>1</v>
      </c>
      <c r="H50">
        <v>943.091220892911</v>
      </c>
      <c r="I50">
        <v>4.8076923076923097E-3</v>
      </c>
      <c r="J50">
        <v>3.9777001473603902E-3</v>
      </c>
      <c r="K50">
        <v>0.16609294320137699</v>
      </c>
    </row>
    <row r="51" spans="1:11">
      <c r="A51" t="s">
        <v>3151</v>
      </c>
      <c r="B51">
        <v>2015</v>
      </c>
      <c r="C51" t="s">
        <v>177</v>
      </c>
      <c r="D51">
        <v>34</v>
      </c>
      <c r="E51" t="s">
        <v>178</v>
      </c>
      <c r="F51" t="s">
        <v>185</v>
      </c>
      <c r="G51">
        <v>88</v>
      </c>
      <c r="H51">
        <v>103350.337278188</v>
      </c>
      <c r="I51">
        <v>0.42307692307692302</v>
      </c>
      <c r="J51">
        <v>0.43590338104512499</v>
      </c>
      <c r="K51">
        <v>6.8214455326913503E-2</v>
      </c>
    </row>
    <row r="52" spans="1:11">
      <c r="A52" t="s">
        <v>3152</v>
      </c>
      <c r="B52">
        <v>2015</v>
      </c>
      <c r="C52" t="s">
        <v>177</v>
      </c>
      <c r="D52">
        <v>34</v>
      </c>
      <c r="E52" t="s">
        <v>187</v>
      </c>
      <c r="F52" t="s">
        <v>181</v>
      </c>
      <c r="G52">
        <v>330</v>
      </c>
      <c r="H52">
        <v>263707.67467929499</v>
      </c>
      <c r="I52">
        <v>0.51643192488262901</v>
      </c>
      <c r="J52">
        <v>0.51024423369410998</v>
      </c>
      <c r="K52">
        <v>1.45872773336592E-2</v>
      </c>
    </row>
    <row r="53" spans="1:11">
      <c r="A53" t="s">
        <v>3153</v>
      </c>
      <c r="B53">
        <v>2015</v>
      </c>
      <c r="C53" t="s">
        <v>177</v>
      </c>
      <c r="D53">
        <v>34</v>
      </c>
      <c r="E53" t="s">
        <v>187</v>
      </c>
      <c r="F53" t="s">
        <v>183</v>
      </c>
      <c r="G53">
        <v>1</v>
      </c>
      <c r="H53">
        <v>992.79201511867495</v>
      </c>
      <c r="I53">
        <v>1.5649452269170601E-3</v>
      </c>
      <c r="J53">
        <v>1.9209391671589199E-3</v>
      </c>
      <c r="K53">
        <v>4.4940152339499502E-2</v>
      </c>
    </row>
    <row r="54" spans="1:11">
      <c r="A54" t="s">
        <v>3154</v>
      </c>
      <c r="B54">
        <v>2015</v>
      </c>
      <c r="C54" t="s">
        <v>177</v>
      </c>
      <c r="D54">
        <v>34</v>
      </c>
      <c r="E54" t="s">
        <v>187</v>
      </c>
      <c r="F54" t="s">
        <v>185</v>
      </c>
      <c r="G54">
        <v>308</v>
      </c>
      <c r="H54">
        <v>252125.902454497</v>
      </c>
      <c r="I54">
        <v>0.48200312989045402</v>
      </c>
      <c r="J54">
        <v>0.487834827138731</v>
      </c>
      <c r="K54">
        <v>3.2125797964678002E-2</v>
      </c>
    </row>
    <row r="55" spans="1:11">
      <c r="A55" t="s">
        <v>3155</v>
      </c>
      <c r="B55">
        <v>2015</v>
      </c>
      <c r="C55" t="s">
        <v>177</v>
      </c>
      <c r="D55">
        <v>35</v>
      </c>
      <c r="E55" t="s">
        <v>178</v>
      </c>
      <c r="F55" t="s">
        <v>181</v>
      </c>
      <c r="G55">
        <v>355</v>
      </c>
      <c r="H55">
        <v>365605.43717306899</v>
      </c>
      <c r="I55">
        <v>0.74267782426778195</v>
      </c>
      <c r="J55">
        <v>0.75170797624908303</v>
      </c>
      <c r="K55">
        <v>0.108945001301389</v>
      </c>
    </row>
    <row r="56" spans="1:11">
      <c r="A56" t="s">
        <v>3156</v>
      </c>
      <c r="B56">
        <v>2015</v>
      </c>
      <c r="C56" t="s">
        <v>177</v>
      </c>
      <c r="D56">
        <v>35</v>
      </c>
      <c r="E56" t="s">
        <v>178</v>
      </c>
      <c r="F56" t="s">
        <v>185</v>
      </c>
      <c r="G56">
        <v>123</v>
      </c>
      <c r="H56">
        <v>120760.876242133</v>
      </c>
      <c r="I56">
        <v>0.25732217573221799</v>
      </c>
      <c r="J56">
        <v>0.248292023750917</v>
      </c>
      <c r="K56">
        <v>7.9705955632101103E-2</v>
      </c>
    </row>
    <row r="57" spans="1:11">
      <c r="A57" t="s">
        <v>3157</v>
      </c>
      <c r="B57">
        <v>2015</v>
      </c>
      <c r="C57" t="s">
        <v>177</v>
      </c>
      <c r="D57">
        <v>35</v>
      </c>
      <c r="E57" t="s">
        <v>187</v>
      </c>
      <c r="F57" t="s">
        <v>181</v>
      </c>
      <c r="G57">
        <v>1786</v>
      </c>
      <c r="H57">
        <v>1382530.1889859801</v>
      </c>
      <c r="I57">
        <v>0.80997732426303903</v>
      </c>
      <c r="J57">
        <v>0.805251146347439</v>
      </c>
      <c r="K57">
        <v>7.6476163666533703E-2</v>
      </c>
    </row>
    <row r="58" spans="1:11">
      <c r="A58" t="s">
        <v>3158</v>
      </c>
      <c r="B58">
        <v>2015</v>
      </c>
      <c r="C58" t="s">
        <v>177</v>
      </c>
      <c r="D58">
        <v>35</v>
      </c>
      <c r="E58" t="s">
        <v>187</v>
      </c>
      <c r="F58" t="s">
        <v>183</v>
      </c>
      <c r="G58">
        <v>3</v>
      </c>
      <c r="H58">
        <v>2278.8543107324499</v>
      </c>
      <c r="I58">
        <v>1.36054421768707E-3</v>
      </c>
      <c r="J58">
        <v>1.32731282158984E-3</v>
      </c>
      <c r="K58">
        <v>0.103155603917301</v>
      </c>
    </row>
    <row r="59" spans="1:11">
      <c r="A59" t="s">
        <v>3159</v>
      </c>
      <c r="B59">
        <v>2015</v>
      </c>
      <c r="C59" t="s">
        <v>177</v>
      </c>
      <c r="D59">
        <v>35</v>
      </c>
      <c r="E59" t="s">
        <v>187</v>
      </c>
      <c r="F59" t="s">
        <v>185</v>
      </c>
      <c r="G59">
        <v>416</v>
      </c>
      <c r="H59">
        <v>332084.12134767999</v>
      </c>
      <c r="I59">
        <v>0.188662131519274</v>
      </c>
      <c r="J59">
        <v>0.19342154083097099</v>
      </c>
      <c r="K59">
        <v>4.2314047409780203E-2</v>
      </c>
    </row>
    <row r="60" spans="1:11">
      <c r="A60" t="s">
        <v>3160</v>
      </c>
      <c r="B60">
        <v>2015</v>
      </c>
      <c r="C60" t="s">
        <v>177</v>
      </c>
      <c r="D60">
        <v>41</v>
      </c>
      <c r="E60" t="s">
        <v>178</v>
      </c>
      <c r="F60" t="s">
        <v>181</v>
      </c>
      <c r="G60">
        <v>326</v>
      </c>
      <c r="H60">
        <v>318300.61677587201</v>
      </c>
      <c r="I60">
        <v>0.83163265306122403</v>
      </c>
      <c r="J60">
        <v>0.83850973652960503</v>
      </c>
      <c r="K60">
        <v>9.4848865971500496E-2</v>
      </c>
    </row>
    <row r="61" spans="1:11">
      <c r="A61" t="s">
        <v>3161</v>
      </c>
      <c r="B61">
        <v>2015</v>
      </c>
      <c r="C61" t="s">
        <v>177</v>
      </c>
      <c r="D61">
        <v>41</v>
      </c>
      <c r="E61" t="s">
        <v>178</v>
      </c>
      <c r="F61" t="s">
        <v>183</v>
      </c>
      <c r="G61">
        <v>1</v>
      </c>
      <c r="H61">
        <v>965.08039443704604</v>
      </c>
      <c r="I61">
        <v>2.5510204081632699E-3</v>
      </c>
      <c r="J61">
        <v>2.54234288160084E-3</v>
      </c>
      <c r="K61">
        <v>0.169965576592083</v>
      </c>
    </row>
    <row r="62" spans="1:11">
      <c r="A62" t="s">
        <v>3162</v>
      </c>
      <c r="B62">
        <v>2015</v>
      </c>
      <c r="C62" t="s">
        <v>177</v>
      </c>
      <c r="D62">
        <v>41</v>
      </c>
      <c r="E62" t="s">
        <v>178</v>
      </c>
      <c r="F62" t="s">
        <v>185</v>
      </c>
      <c r="G62">
        <v>65</v>
      </c>
      <c r="H62">
        <v>60337.070584354602</v>
      </c>
      <c r="I62">
        <v>0.16581632653061201</v>
      </c>
      <c r="J62">
        <v>0.15894792058879401</v>
      </c>
      <c r="K62">
        <v>3.9824353885315598E-2</v>
      </c>
    </row>
    <row r="63" spans="1:11">
      <c r="A63" t="s">
        <v>3163</v>
      </c>
      <c r="B63">
        <v>2015</v>
      </c>
      <c r="C63" t="s">
        <v>177</v>
      </c>
      <c r="D63">
        <v>41</v>
      </c>
      <c r="E63" t="s">
        <v>187</v>
      </c>
      <c r="F63" t="s">
        <v>179</v>
      </c>
      <c r="G63">
        <v>1</v>
      </c>
      <c r="H63">
        <v>677.887041800161</v>
      </c>
      <c r="I63">
        <v>3.4188034188034199E-4</v>
      </c>
      <c r="J63">
        <v>2.9974139332979703E-4</v>
      </c>
      <c r="K63">
        <v>0.37276933245208199</v>
      </c>
    </row>
    <row r="64" spans="1:11">
      <c r="A64" t="s">
        <v>3164</v>
      </c>
      <c r="B64">
        <v>2015</v>
      </c>
      <c r="C64" t="s">
        <v>177</v>
      </c>
      <c r="D64">
        <v>41</v>
      </c>
      <c r="E64" t="s">
        <v>187</v>
      </c>
      <c r="F64" t="s">
        <v>181</v>
      </c>
      <c r="G64">
        <v>2587</v>
      </c>
      <c r="H64">
        <v>1991255.92553922</v>
      </c>
      <c r="I64">
        <v>0.88444444444444403</v>
      </c>
      <c r="J64">
        <v>0.88047386775877401</v>
      </c>
      <c r="K64">
        <v>0.110148490988963</v>
      </c>
    </row>
    <row r="65" spans="1:11">
      <c r="A65" t="s">
        <v>3165</v>
      </c>
      <c r="B65">
        <v>2015</v>
      </c>
      <c r="C65" t="s">
        <v>177</v>
      </c>
      <c r="D65">
        <v>41</v>
      </c>
      <c r="E65" t="s">
        <v>187</v>
      </c>
      <c r="F65" t="s">
        <v>183</v>
      </c>
      <c r="G65">
        <v>2</v>
      </c>
      <c r="H65">
        <v>1485.58224054078</v>
      </c>
      <c r="I65">
        <v>6.8376068376068398E-4</v>
      </c>
      <c r="J65">
        <v>6.56880074744024E-4</v>
      </c>
      <c r="K65">
        <v>6.7247007616974996E-2</v>
      </c>
    </row>
    <row r="66" spans="1:11">
      <c r="A66" t="s">
        <v>3166</v>
      </c>
      <c r="B66">
        <v>2015</v>
      </c>
      <c r="C66" t="s">
        <v>177</v>
      </c>
      <c r="D66">
        <v>41</v>
      </c>
      <c r="E66" t="s">
        <v>187</v>
      </c>
      <c r="F66" t="s">
        <v>185</v>
      </c>
      <c r="G66">
        <v>335</v>
      </c>
      <c r="H66">
        <v>268153.604054506</v>
      </c>
      <c r="I66">
        <v>0.114529914529915</v>
      </c>
      <c r="J66">
        <v>0.118569510773152</v>
      </c>
      <c r="K66">
        <v>3.4168042329209197E-2</v>
      </c>
    </row>
    <row r="67" spans="1:11">
      <c r="A67" t="s">
        <v>3167</v>
      </c>
      <c r="B67">
        <v>2015</v>
      </c>
      <c r="C67" t="s">
        <v>177</v>
      </c>
      <c r="D67">
        <v>42</v>
      </c>
      <c r="E67" t="s">
        <v>178</v>
      </c>
      <c r="F67" t="s">
        <v>181</v>
      </c>
      <c r="G67">
        <v>106</v>
      </c>
      <c r="H67">
        <v>102348.608261177</v>
      </c>
      <c r="I67">
        <v>0.90598290598290598</v>
      </c>
      <c r="J67">
        <v>0.89933339773934895</v>
      </c>
      <c r="K67">
        <v>3.0498368258486799E-2</v>
      </c>
    </row>
    <row r="68" spans="1:11">
      <c r="A68" t="s">
        <v>3168</v>
      </c>
      <c r="B68">
        <v>2015</v>
      </c>
      <c r="C68" t="s">
        <v>177</v>
      </c>
      <c r="D68">
        <v>42</v>
      </c>
      <c r="E68" t="s">
        <v>178</v>
      </c>
      <c r="F68" t="s">
        <v>185</v>
      </c>
      <c r="G68">
        <v>11</v>
      </c>
      <c r="H68">
        <v>11456.359416494501</v>
      </c>
      <c r="I68">
        <v>9.4017094017094002E-2</v>
      </c>
      <c r="J68">
        <v>0.10066660226065099</v>
      </c>
      <c r="K68">
        <v>7.5615555614684804E-3</v>
      </c>
    </row>
    <row r="69" spans="1:11">
      <c r="A69" t="s">
        <v>3169</v>
      </c>
      <c r="B69">
        <v>2015</v>
      </c>
      <c r="C69" t="s">
        <v>177</v>
      </c>
      <c r="D69">
        <v>42</v>
      </c>
      <c r="E69" t="s">
        <v>187</v>
      </c>
      <c r="F69" t="s">
        <v>181</v>
      </c>
      <c r="G69">
        <v>711</v>
      </c>
      <c r="H69">
        <v>518099.21024335403</v>
      </c>
      <c r="I69">
        <v>0.85047846889952206</v>
      </c>
      <c r="J69">
        <v>0.84225530443209995</v>
      </c>
      <c r="K69">
        <v>2.8659222282251599E-2</v>
      </c>
    </row>
    <row r="70" spans="1:11">
      <c r="A70" t="s">
        <v>3170</v>
      </c>
      <c r="B70">
        <v>2015</v>
      </c>
      <c r="C70" t="s">
        <v>177</v>
      </c>
      <c r="D70">
        <v>42</v>
      </c>
      <c r="E70" t="s">
        <v>187</v>
      </c>
      <c r="F70" t="s">
        <v>183</v>
      </c>
      <c r="G70">
        <v>2</v>
      </c>
      <c r="H70">
        <v>1641.83279982096</v>
      </c>
      <c r="I70">
        <v>2.3923444976076602E-3</v>
      </c>
      <c r="J70">
        <v>2.66906869823306E-3</v>
      </c>
      <c r="K70">
        <v>7.4319912948857494E-2</v>
      </c>
    </row>
    <row r="71" spans="1:11">
      <c r="A71" t="s">
        <v>3171</v>
      </c>
      <c r="B71">
        <v>2015</v>
      </c>
      <c r="C71" t="s">
        <v>177</v>
      </c>
      <c r="D71">
        <v>42</v>
      </c>
      <c r="E71" t="s">
        <v>187</v>
      </c>
      <c r="F71" t="s">
        <v>185</v>
      </c>
      <c r="G71">
        <v>123</v>
      </c>
      <c r="H71">
        <v>95392.168367928301</v>
      </c>
      <c r="I71">
        <v>0.147129186602871</v>
      </c>
      <c r="J71">
        <v>0.155075626869667</v>
      </c>
      <c r="K71">
        <v>1.21548381128896E-2</v>
      </c>
    </row>
    <row r="72" spans="1:11">
      <c r="A72" t="s">
        <v>3172</v>
      </c>
      <c r="B72">
        <v>2015</v>
      </c>
      <c r="C72" t="s">
        <v>177</v>
      </c>
      <c r="D72">
        <v>51</v>
      </c>
      <c r="E72" t="s">
        <v>178</v>
      </c>
      <c r="F72" t="s">
        <v>181</v>
      </c>
      <c r="G72">
        <v>14</v>
      </c>
      <c r="H72">
        <v>16028.885892922101</v>
      </c>
      <c r="I72">
        <v>0.93333333333333302</v>
      </c>
      <c r="J72">
        <v>0.94205916140149304</v>
      </c>
      <c r="K72">
        <v>4.7763704171543096E-3</v>
      </c>
    </row>
    <row r="73" spans="1:11">
      <c r="A73" t="s">
        <v>3173</v>
      </c>
      <c r="B73">
        <v>2015</v>
      </c>
      <c r="C73" t="s">
        <v>177</v>
      </c>
      <c r="D73">
        <v>51</v>
      </c>
      <c r="E73" t="s">
        <v>178</v>
      </c>
      <c r="F73" t="s">
        <v>185</v>
      </c>
      <c r="G73">
        <v>1</v>
      </c>
      <c r="H73">
        <v>985.84794722872903</v>
      </c>
      <c r="I73">
        <v>6.6666666666666693E-2</v>
      </c>
      <c r="J73">
        <v>5.79408385985066E-2</v>
      </c>
      <c r="K73">
        <v>6.5069048177703796E-4</v>
      </c>
    </row>
    <row r="74" spans="1:11">
      <c r="A74" t="s">
        <v>3174</v>
      </c>
      <c r="B74">
        <v>2015</v>
      </c>
      <c r="C74" t="s">
        <v>177</v>
      </c>
      <c r="D74">
        <v>51</v>
      </c>
      <c r="E74" t="s">
        <v>187</v>
      </c>
      <c r="F74" t="s">
        <v>181</v>
      </c>
      <c r="G74">
        <v>287</v>
      </c>
      <c r="H74">
        <v>223495.99228485199</v>
      </c>
      <c r="I74">
        <v>0.61063829787234003</v>
      </c>
      <c r="J74">
        <v>0.63540467118864197</v>
      </c>
      <c r="K74">
        <v>1.23629243114951E-2</v>
      </c>
    </row>
    <row r="75" spans="1:11">
      <c r="A75" t="s">
        <v>3175</v>
      </c>
      <c r="B75">
        <v>2015</v>
      </c>
      <c r="C75" t="s">
        <v>177</v>
      </c>
      <c r="D75">
        <v>51</v>
      </c>
      <c r="E75" t="s">
        <v>187</v>
      </c>
      <c r="F75" t="s">
        <v>185</v>
      </c>
      <c r="G75">
        <v>183</v>
      </c>
      <c r="H75">
        <v>128242.04556551699</v>
      </c>
      <c r="I75">
        <v>0.38936170212766003</v>
      </c>
      <c r="J75">
        <v>0.36459532881135798</v>
      </c>
      <c r="K75">
        <v>1.6340558452372402E-2</v>
      </c>
    </row>
    <row r="76" spans="1:11">
      <c r="A76" t="s">
        <v>3176</v>
      </c>
      <c r="B76">
        <v>2015</v>
      </c>
      <c r="C76" t="s">
        <v>177</v>
      </c>
      <c r="D76">
        <v>52</v>
      </c>
      <c r="E76" t="s">
        <v>178</v>
      </c>
      <c r="F76" t="s">
        <v>181</v>
      </c>
      <c r="G76">
        <v>73</v>
      </c>
      <c r="H76">
        <v>74196.358020922096</v>
      </c>
      <c r="I76">
        <v>0.72277227722772297</v>
      </c>
      <c r="J76">
        <v>0.71076159715395804</v>
      </c>
      <c r="K76">
        <v>2.2109414957418201E-2</v>
      </c>
    </row>
    <row r="77" spans="1:11">
      <c r="A77" t="s">
        <v>3177</v>
      </c>
      <c r="B77">
        <v>2015</v>
      </c>
      <c r="C77" t="s">
        <v>177</v>
      </c>
      <c r="D77">
        <v>52</v>
      </c>
      <c r="E77" t="s">
        <v>178</v>
      </c>
      <c r="F77" t="s">
        <v>183</v>
      </c>
      <c r="G77">
        <v>1</v>
      </c>
      <c r="H77">
        <v>1048.1506056037799</v>
      </c>
      <c r="I77">
        <v>9.9009900990098994E-3</v>
      </c>
      <c r="J77">
        <v>1.0040724617329E-2</v>
      </c>
      <c r="K77">
        <v>0.18459552495697101</v>
      </c>
    </row>
    <row r="78" spans="1:11">
      <c r="A78" t="s">
        <v>3178</v>
      </c>
      <c r="B78">
        <v>2015</v>
      </c>
      <c r="C78" t="s">
        <v>177</v>
      </c>
      <c r="D78">
        <v>52</v>
      </c>
      <c r="E78" t="s">
        <v>178</v>
      </c>
      <c r="F78" t="s">
        <v>185</v>
      </c>
      <c r="G78">
        <v>27</v>
      </c>
      <c r="H78">
        <v>29145.427911998799</v>
      </c>
      <c r="I78">
        <v>0.26732673267326701</v>
      </c>
      <c r="J78">
        <v>0.279197678228713</v>
      </c>
      <c r="K78">
        <v>1.9236894069686001E-2</v>
      </c>
    </row>
    <row r="79" spans="1:11">
      <c r="A79" t="s">
        <v>3179</v>
      </c>
      <c r="B79">
        <v>2015</v>
      </c>
      <c r="C79" t="s">
        <v>177</v>
      </c>
      <c r="D79">
        <v>52</v>
      </c>
      <c r="E79" t="s">
        <v>187</v>
      </c>
      <c r="F79" t="s">
        <v>181</v>
      </c>
      <c r="G79">
        <v>970</v>
      </c>
      <c r="H79">
        <v>791598.98728</v>
      </c>
      <c r="I79">
        <v>0.74845679012345701</v>
      </c>
      <c r="J79">
        <v>0.75051365004336001</v>
      </c>
      <c r="K79">
        <v>4.3788160426275799E-2</v>
      </c>
    </row>
    <row r="80" spans="1:11">
      <c r="A80" t="s">
        <v>3180</v>
      </c>
      <c r="B80">
        <v>2015</v>
      </c>
      <c r="C80" t="s">
        <v>177</v>
      </c>
      <c r="D80">
        <v>52</v>
      </c>
      <c r="E80" t="s">
        <v>187</v>
      </c>
      <c r="F80" t="s">
        <v>185</v>
      </c>
      <c r="G80">
        <v>326</v>
      </c>
      <c r="H80">
        <v>263143.97073850699</v>
      </c>
      <c r="I80">
        <v>0.25154320987654299</v>
      </c>
      <c r="J80">
        <v>0.24948634995664001</v>
      </c>
      <c r="K80">
        <v>3.3529716531581398E-2</v>
      </c>
    </row>
    <row r="81" spans="1:11">
      <c r="A81" t="s">
        <v>3181</v>
      </c>
      <c r="B81">
        <v>2015</v>
      </c>
      <c r="C81" t="s">
        <v>177</v>
      </c>
      <c r="D81">
        <v>53</v>
      </c>
      <c r="E81" t="s">
        <v>178</v>
      </c>
      <c r="F81" t="s">
        <v>181</v>
      </c>
      <c r="G81">
        <v>131</v>
      </c>
      <c r="H81">
        <v>138535.458190309</v>
      </c>
      <c r="I81">
        <v>0.81366459627329202</v>
      </c>
      <c r="J81">
        <v>0.80929884032114197</v>
      </c>
      <c r="K81">
        <v>4.1281513178610597E-2</v>
      </c>
    </row>
    <row r="82" spans="1:11">
      <c r="A82" t="s">
        <v>3182</v>
      </c>
      <c r="B82">
        <v>2015</v>
      </c>
      <c r="C82" t="s">
        <v>177</v>
      </c>
      <c r="D82">
        <v>53</v>
      </c>
      <c r="E82" t="s">
        <v>178</v>
      </c>
      <c r="F82" t="s">
        <v>185</v>
      </c>
      <c r="G82">
        <v>30</v>
      </c>
      <c r="H82">
        <v>32644.149747021202</v>
      </c>
      <c r="I82">
        <v>0.18633540372670801</v>
      </c>
      <c r="J82">
        <v>0.19070115967885801</v>
      </c>
      <c r="K82">
        <v>2.1546159918272599E-2</v>
      </c>
    </row>
    <row r="83" spans="1:11">
      <c r="A83" t="s">
        <v>3183</v>
      </c>
      <c r="B83">
        <v>2015</v>
      </c>
      <c r="C83" t="s">
        <v>177</v>
      </c>
      <c r="D83">
        <v>53</v>
      </c>
      <c r="E83" t="s">
        <v>187</v>
      </c>
      <c r="F83" t="s">
        <v>181</v>
      </c>
      <c r="G83">
        <v>988</v>
      </c>
      <c r="H83">
        <v>798138.67414956505</v>
      </c>
      <c r="I83">
        <v>0.86818980667838297</v>
      </c>
      <c r="J83">
        <v>0.87096731883839396</v>
      </c>
      <c r="K83">
        <v>4.4149910330436401E-2</v>
      </c>
    </row>
    <row r="84" spans="1:11">
      <c r="A84" t="s">
        <v>3184</v>
      </c>
      <c r="B84">
        <v>2015</v>
      </c>
      <c r="C84" t="s">
        <v>177</v>
      </c>
      <c r="D84">
        <v>53</v>
      </c>
      <c r="E84" t="s">
        <v>187</v>
      </c>
      <c r="F84" t="s">
        <v>185</v>
      </c>
      <c r="G84">
        <v>150</v>
      </c>
      <c r="H84">
        <v>118243.21169896499</v>
      </c>
      <c r="I84">
        <v>0.131810193321617</v>
      </c>
      <c r="J84">
        <v>0.12903268116160599</v>
      </c>
      <c r="K84">
        <v>1.5066510393239601E-2</v>
      </c>
    </row>
    <row r="85" spans="1:11">
      <c r="A85" t="s">
        <v>3185</v>
      </c>
      <c r="B85">
        <v>2015</v>
      </c>
      <c r="C85" t="s">
        <v>177</v>
      </c>
      <c r="D85">
        <v>54</v>
      </c>
      <c r="E85" t="s">
        <v>178</v>
      </c>
      <c r="F85" t="s">
        <v>181</v>
      </c>
      <c r="G85">
        <v>48</v>
      </c>
      <c r="H85">
        <v>46321.415691473303</v>
      </c>
      <c r="I85">
        <v>0.56470588235294095</v>
      </c>
      <c r="J85">
        <v>0.55141423689376901</v>
      </c>
      <c r="K85">
        <v>1.3803095303533E-2</v>
      </c>
    </row>
    <row r="86" spans="1:11">
      <c r="A86" t="s">
        <v>3186</v>
      </c>
      <c r="B86">
        <v>2015</v>
      </c>
      <c r="C86" t="s">
        <v>177</v>
      </c>
      <c r="D86">
        <v>54</v>
      </c>
      <c r="E86" t="s">
        <v>178</v>
      </c>
      <c r="F86" t="s">
        <v>183</v>
      </c>
      <c r="G86">
        <v>1</v>
      </c>
      <c r="H86">
        <v>968.74525669440197</v>
      </c>
      <c r="I86">
        <v>1.1764705882352899E-2</v>
      </c>
      <c r="J86">
        <v>1.1532029375409E-2</v>
      </c>
      <c r="K86">
        <v>0.17061101549053401</v>
      </c>
    </row>
    <row r="87" spans="1:11">
      <c r="A87" t="s">
        <v>3187</v>
      </c>
      <c r="B87">
        <v>2015</v>
      </c>
      <c r="C87" t="s">
        <v>177</v>
      </c>
      <c r="D87">
        <v>54</v>
      </c>
      <c r="E87" t="s">
        <v>178</v>
      </c>
      <c r="F87" t="s">
        <v>185</v>
      </c>
      <c r="G87">
        <v>36</v>
      </c>
      <c r="H87">
        <v>36714.590094191102</v>
      </c>
      <c r="I87">
        <v>0.42352941176470599</v>
      </c>
      <c r="J87">
        <v>0.43705373373082201</v>
      </c>
      <c r="K87">
        <v>2.42327778678155E-2</v>
      </c>
    </row>
    <row r="88" spans="1:11">
      <c r="A88" t="s">
        <v>3188</v>
      </c>
      <c r="B88">
        <v>2015</v>
      </c>
      <c r="C88" t="s">
        <v>177</v>
      </c>
      <c r="D88">
        <v>54</v>
      </c>
      <c r="E88" t="s">
        <v>187</v>
      </c>
      <c r="F88" t="s">
        <v>181</v>
      </c>
      <c r="G88">
        <v>455</v>
      </c>
      <c r="H88">
        <v>352634.67567516101</v>
      </c>
      <c r="I88">
        <v>0.60666666666666702</v>
      </c>
      <c r="J88">
        <v>0.58187100868668395</v>
      </c>
      <c r="K88">
        <v>1.9506371279464401E-2</v>
      </c>
    </row>
    <row r="89" spans="1:11">
      <c r="A89" t="s">
        <v>3189</v>
      </c>
      <c r="B89">
        <v>2015</v>
      </c>
      <c r="C89" t="s">
        <v>177</v>
      </c>
      <c r="D89">
        <v>54</v>
      </c>
      <c r="E89" t="s">
        <v>187</v>
      </c>
      <c r="F89" t="s">
        <v>185</v>
      </c>
      <c r="G89">
        <v>295</v>
      </c>
      <c r="H89">
        <v>253401.147403699</v>
      </c>
      <c r="I89">
        <v>0.39333333333333298</v>
      </c>
      <c r="J89">
        <v>0.41812899131331599</v>
      </c>
      <c r="K89">
        <v>3.2288289248575103E-2</v>
      </c>
    </row>
    <row r="90" spans="1:11">
      <c r="A90" t="s">
        <v>3190</v>
      </c>
      <c r="B90">
        <v>2015</v>
      </c>
      <c r="C90" t="s">
        <v>177</v>
      </c>
      <c r="D90">
        <v>61</v>
      </c>
      <c r="E90" t="s">
        <v>178</v>
      </c>
      <c r="F90" t="s">
        <v>181</v>
      </c>
      <c r="G90">
        <v>178</v>
      </c>
      <c r="H90">
        <v>167161.69728251599</v>
      </c>
      <c r="I90">
        <v>0.70078740157480301</v>
      </c>
      <c r="J90">
        <v>0.70145328719723199</v>
      </c>
      <c r="K90">
        <v>4.9811708132133703E-2</v>
      </c>
    </row>
    <row r="91" spans="1:11">
      <c r="A91" t="s">
        <v>3191</v>
      </c>
      <c r="B91">
        <v>2015</v>
      </c>
      <c r="C91" t="s">
        <v>177</v>
      </c>
      <c r="D91">
        <v>61</v>
      </c>
      <c r="E91" t="s">
        <v>178</v>
      </c>
      <c r="F91" t="s">
        <v>185</v>
      </c>
      <c r="G91">
        <v>76</v>
      </c>
      <c r="H91">
        <v>71145.971002049497</v>
      </c>
      <c r="I91">
        <v>0.29921259842519699</v>
      </c>
      <c r="J91">
        <v>0.29854671280276801</v>
      </c>
      <c r="K91">
        <v>4.6958566255530299E-2</v>
      </c>
    </row>
    <row r="92" spans="1:11">
      <c r="A92" t="s">
        <v>3192</v>
      </c>
      <c r="B92">
        <v>2015</v>
      </c>
      <c r="C92" t="s">
        <v>177</v>
      </c>
      <c r="D92">
        <v>61</v>
      </c>
      <c r="E92" t="s">
        <v>187</v>
      </c>
      <c r="F92" t="s">
        <v>181</v>
      </c>
      <c r="G92">
        <v>1594</v>
      </c>
      <c r="H92">
        <v>1222211.1055276201</v>
      </c>
      <c r="I92">
        <v>0.61260568793236003</v>
      </c>
      <c r="J92">
        <v>0.60892966214355004</v>
      </c>
      <c r="K92">
        <v>6.7607938897841599E-2</v>
      </c>
    </row>
    <row r="93" spans="1:11">
      <c r="A93" t="s">
        <v>3193</v>
      </c>
      <c r="B93">
        <v>2015</v>
      </c>
      <c r="C93" t="s">
        <v>177</v>
      </c>
      <c r="D93">
        <v>61</v>
      </c>
      <c r="E93" t="s">
        <v>187</v>
      </c>
      <c r="F93" t="s">
        <v>183</v>
      </c>
      <c r="G93">
        <v>3</v>
      </c>
      <c r="H93">
        <v>2770.44260877548</v>
      </c>
      <c r="I93">
        <v>1.15295926210607E-3</v>
      </c>
      <c r="J93">
        <v>1.3802891121836699E-3</v>
      </c>
      <c r="K93">
        <v>0.12540805223068599</v>
      </c>
    </row>
    <row r="94" spans="1:11">
      <c r="A94" t="s">
        <v>3194</v>
      </c>
      <c r="B94">
        <v>2015</v>
      </c>
      <c r="C94" t="s">
        <v>177</v>
      </c>
      <c r="D94">
        <v>61</v>
      </c>
      <c r="E94" t="s">
        <v>187</v>
      </c>
      <c r="F94" t="s">
        <v>185</v>
      </c>
      <c r="G94">
        <v>1005</v>
      </c>
      <c r="H94">
        <v>782165.05928161496</v>
      </c>
      <c r="I94">
        <v>0.38624135280553401</v>
      </c>
      <c r="J94">
        <v>0.38969004874426599</v>
      </c>
      <c r="K94">
        <v>9.9663209630143204E-2</v>
      </c>
    </row>
    <row r="95" spans="1:11">
      <c r="A95" t="s">
        <v>3195</v>
      </c>
      <c r="B95">
        <v>2015</v>
      </c>
      <c r="C95" t="s">
        <v>177</v>
      </c>
      <c r="D95">
        <v>62</v>
      </c>
      <c r="E95" t="s">
        <v>178</v>
      </c>
      <c r="F95" t="s">
        <v>181</v>
      </c>
      <c r="G95">
        <v>63</v>
      </c>
      <c r="H95">
        <v>58227.331544870103</v>
      </c>
      <c r="I95">
        <v>0.56756756756756799</v>
      </c>
      <c r="J95">
        <v>0.55861050559032399</v>
      </c>
      <c r="K95">
        <v>1.73508817592594E-2</v>
      </c>
    </row>
    <row r="96" spans="1:11">
      <c r="A96" t="s">
        <v>3196</v>
      </c>
      <c r="B96">
        <v>2015</v>
      </c>
      <c r="C96" t="s">
        <v>177</v>
      </c>
      <c r="D96">
        <v>62</v>
      </c>
      <c r="E96" t="s">
        <v>178</v>
      </c>
      <c r="F96" t="s">
        <v>185</v>
      </c>
      <c r="G96">
        <v>48</v>
      </c>
      <c r="H96">
        <v>46008.680778845599</v>
      </c>
      <c r="I96">
        <v>0.43243243243243201</v>
      </c>
      <c r="J96">
        <v>0.44138949440967601</v>
      </c>
      <c r="K96">
        <v>3.0367168432077801E-2</v>
      </c>
    </row>
    <row r="97" spans="1:11">
      <c r="A97" t="s">
        <v>3197</v>
      </c>
      <c r="B97">
        <v>2015</v>
      </c>
      <c r="C97" t="s">
        <v>177</v>
      </c>
      <c r="D97">
        <v>62</v>
      </c>
      <c r="E97" t="s">
        <v>187</v>
      </c>
      <c r="F97" t="s">
        <v>181</v>
      </c>
      <c r="G97">
        <v>396</v>
      </c>
      <c r="H97">
        <v>304675.36939517898</v>
      </c>
      <c r="I97">
        <v>0.64285714285714302</v>
      </c>
      <c r="J97">
        <v>0.63411089292191503</v>
      </c>
      <c r="K97">
        <v>1.6853450001057101E-2</v>
      </c>
    </row>
    <row r="98" spans="1:11">
      <c r="A98" t="s">
        <v>3198</v>
      </c>
      <c r="B98">
        <v>2015</v>
      </c>
      <c r="C98" t="s">
        <v>177</v>
      </c>
      <c r="D98">
        <v>62</v>
      </c>
      <c r="E98" t="s">
        <v>187</v>
      </c>
      <c r="F98" t="s">
        <v>185</v>
      </c>
      <c r="G98">
        <v>220</v>
      </c>
      <c r="H98">
        <v>175801.110028266</v>
      </c>
      <c r="I98">
        <v>0.35714285714285698</v>
      </c>
      <c r="J98">
        <v>0.36588910707808497</v>
      </c>
      <c r="K98">
        <v>2.2400518501876299E-2</v>
      </c>
    </row>
    <row r="99" spans="1:11">
      <c r="A99" t="s">
        <v>3199</v>
      </c>
      <c r="B99">
        <v>2015</v>
      </c>
      <c r="C99" t="s">
        <v>177</v>
      </c>
      <c r="D99">
        <v>71</v>
      </c>
      <c r="E99" t="s">
        <v>178</v>
      </c>
      <c r="F99" t="s">
        <v>181</v>
      </c>
      <c r="G99">
        <v>124</v>
      </c>
      <c r="H99">
        <v>125679.121391505</v>
      </c>
      <c r="I99">
        <v>0.62</v>
      </c>
      <c r="J99">
        <v>0.61047091215494498</v>
      </c>
      <c r="K99">
        <v>3.7450515368220298E-2</v>
      </c>
    </row>
    <row r="100" spans="1:11">
      <c r="A100" t="s">
        <v>3200</v>
      </c>
      <c r="B100">
        <v>2015</v>
      </c>
      <c r="C100" t="s">
        <v>177</v>
      </c>
      <c r="D100">
        <v>71</v>
      </c>
      <c r="E100" t="s">
        <v>178</v>
      </c>
      <c r="F100" t="s">
        <v>185</v>
      </c>
      <c r="G100">
        <v>76</v>
      </c>
      <c r="H100">
        <v>80193.294294708699</v>
      </c>
      <c r="I100">
        <v>0.38</v>
      </c>
      <c r="J100">
        <v>0.38952908784505502</v>
      </c>
      <c r="K100">
        <v>5.2930082622371297E-2</v>
      </c>
    </row>
    <row r="101" spans="1:11">
      <c r="A101" t="s">
        <v>3201</v>
      </c>
      <c r="B101">
        <v>2015</v>
      </c>
      <c r="C101" t="s">
        <v>177</v>
      </c>
      <c r="D101">
        <v>71</v>
      </c>
      <c r="E101" t="s">
        <v>187</v>
      </c>
      <c r="F101" t="s">
        <v>181</v>
      </c>
      <c r="G101">
        <v>1272</v>
      </c>
      <c r="H101">
        <v>1010135.82719877</v>
      </c>
      <c r="I101">
        <v>0.65499485066941299</v>
      </c>
      <c r="J101">
        <v>0.64698030183124899</v>
      </c>
      <c r="K101">
        <v>5.5876763821658702E-2</v>
      </c>
    </row>
    <row r="102" spans="1:11">
      <c r="A102" t="s">
        <v>3202</v>
      </c>
      <c r="B102">
        <v>2015</v>
      </c>
      <c r="C102" t="s">
        <v>177</v>
      </c>
      <c r="D102">
        <v>71</v>
      </c>
      <c r="E102" t="s">
        <v>187</v>
      </c>
      <c r="F102" t="s">
        <v>185</v>
      </c>
      <c r="G102">
        <v>670</v>
      </c>
      <c r="H102">
        <v>551172.64593345195</v>
      </c>
      <c r="I102">
        <v>0.34500514933058701</v>
      </c>
      <c r="J102">
        <v>0.35301969816875101</v>
      </c>
      <c r="K102">
        <v>7.0230233762319502E-2</v>
      </c>
    </row>
    <row r="103" spans="1:11">
      <c r="A103" t="s">
        <v>3203</v>
      </c>
      <c r="B103">
        <v>2015</v>
      </c>
      <c r="C103" t="s">
        <v>177</v>
      </c>
      <c r="D103">
        <v>72</v>
      </c>
      <c r="E103" t="s">
        <v>178</v>
      </c>
      <c r="F103" t="s">
        <v>181</v>
      </c>
      <c r="G103">
        <v>38</v>
      </c>
      <c r="H103">
        <v>36293.130934595203</v>
      </c>
      <c r="I103">
        <v>0.59375</v>
      </c>
      <c r="J103">
        <v>0.57539897737836998</v>
      </c>
      <c r="K103">
        <v>1.08148150844629E-2</v>
      </c>
    </row>
    <row r="104" spans="1:11">
      <c r="A104" t="s">
        <v>3204</v>
      </c>
      <c r="B104">
        <v>2015</v>
      </c>
      <c r="C104" t="s">
        <v>177</v>
      </c>
      <c r="D104">
        <v>72</v>
      </c>
      <c r="E104" t="s">
        <v>178</v>
      </c>
      <c r="F104" t="s">
        <v>185</v>
      </c>
      <c r="G104">
        <v>26</v>
      </c>
      <c r="H104">
        <v>26781.591756004302</v>
      </c>
      <c r="I104">
        <v>0.40625</v>
      </c>
      <c r="J104">
        <v>0.42460102262163002</v>
      </c>
      <c r="K104">
        <v>1.7676688267655501E-2</v>
      </c>
    </row>
    <row r="105" spans="1:11">
      <c r="A105" t="s">
        <v>3205</v>
      </c>
      <c r="B105">
        <v>2015</v>
      </c>
      <c r="C105" t="s">
        <v>177</v>
      </c>
      <c r="D105">
        <v>72</v>
      </c>
      <c r="E105" t="s">
        <v>187</v>
      </c>
      <c r="F105" t="s">
        <v>181</v>
      </c>
      <c r="G105">
        <v>401</v>
      </c>
      <c r="H105">
        <v>324102.12162322103</v>
      </c>
      <c r="I105">
        <v>0.65097402597402598</v>
      </c>
      <c r="J105">
        <v>0.64662267155217101</v>
      </c>
      <c r="K105">
        <v>1.7928061965943501E-2</v>
      </c>
    </row>
    <row r="106" spans="1:11">
      <c r="A106" t="s">
        <v>3206</v>
      </c>
      <c r="B106">
        <v>2015</v>
      </c>
      <c r="C106" t="s">
        <v>177</v>
      </c>
      <c r="D106">
        <v>72</v>
      </c>
      <c r="E106" t="s">
        <v>187</v>
      </c>
      <c r="F106" t="s">
        <v>183</v>
      </c>
      <c r="G106">
        <v>1</v>
      </c>
      <c r="H106">
        <v>681.492823937396</v>
      </c>
      <c r="I106">
        <v>1.62337662337662E-3</v>
      </c>
      <c r="J106">
        <v>1.35966006100485E-3</v>
      </c>
      <c r="K106">
        <v>3.0848748639825899E-2</v>
      </c>
    </row>
    <row r="107" spans="1:11">
      <c r="A107" t="s">
        <v>3207</v>
      </c>
      <c r="B107">
        <v>2015</v>
      </c>
      <c r="C107" t="s">
        <v>177</v>
      </c>
      <c r="D107">
        <v>72</v>
      </c>
      <c r="E107" t="s">
        <v>187</v>
      </c>
      <c r="F107" t="s">
        <v>185</v>
      </c>
      <c r="G107">
        <v>214</v>
      </c>
      <c r="H107">
        <v>176439.333466557</v>
      </c>
      <c r="I107">
        <v>0.34740259740259699</v>
      </c>
      <c r="J107">
        <v>0.35201766838682402</v>
      </c>
      <c r="K107">
        <v>2.2481840718416701E-2</v>
      </c>
    </row>
    <row r="108" spans="1:11">
      <c r="A108" t="s">
        <v>3208</v>
      </c>
      <c r="B108">
        <v>2015</v>
      </c>
      <c r="C108" t="s">
        <v>177</v>
      </c>
      <c r="D108">
        <v>81</v>
      </c>
      <c r="E108" t="s">
        <v>178</v>
      </c>
      <c r="F108" t="s">
        <v>181</v>
      </c>
      <c r="G108">
        <v>44</v>
      </c>
      <c r="H108">
        <v>44910.443722391297</v>
      </c>
      <c r="I108">
        <v>0.81481481481481499</v>
      </c>
      <c r="J108">
        <v>0.81184992160413405</v>
      </c>
      <c r="K108">
        <v>1.33826465700666E-2</v>
      </c>
    </row>
    <row r="109" spans="1:11">
      <c r="A109" t="s">
        <v>3209</v>
      </c>
      <c r="B109">
        <v>2015</v>
      </c>
      <c r="C109" t="s">
        <v>177</v>
      </c>
      <c r="D109">
        <v>81</v>
      </c>
      <c r="E109" t="s">
        <v>178</v>
      </c>
      <c r="F109" t="s">
        <v>185</v>
      </c>
      <c r="G109">
        <v>10</v>
      </c>
      <c r="H109">
        <v>10408.208810890699</v>
      </c>
      <c r="I109">
        <v>0.18518518518518501</v>
      </c>
      <c r="J109">
        <v>0.18815007839586601</v>
      </c>
      <c r="K109">
        <v>6.8697433763821097E-3</v>
      </c>
    </row>
    <row r="110" spans="1:11">
      <c r="A110" t="s">
        <v>3210</v>
      </c>
      <c r="B110">
        <v>2015</v>
      </c>
      <c r="C110" t="s">
        <v>177</v>
      </c>
      <c r="D110">
        <v>81</v>
      </c>
      <c r="E110" t="s">
        <v>187</v>
      </c>
      <c r="F110" t="s">
        <v>181</v>
      </c>
      <c r="G110">
        <v>632</v>
      </c>
      <c r="H110">
        <v>499424.86455461499</v>
      </c>
      <c r="I110">
        <v>0.63902932254802802</v>
      </c>
      <c r="J110">
        <v>0.63641431870952703</v>
      </c>
      <c r="K110">
        <v>2.7626230504831598E-2</v>
      </c>
    </row>
    <row r="111" spans="1:11">
      <c r="A111" t="s">
        <v>3211</v>
      </c>
      <c r="B111">
        <v>2015</v>
      </c>
      <c r="C111" t="s">
        <v>177</v>
      </c>
      <c r="D111">
        <v>81</v>
      </c>
      <c r="E111" t="s">
        <v>187</v>
      </c>
      <c r="F111" t="s">
        <v>183</v>
      </c>
      <c r="G111">
        <v>3</v>
      </c>
      <c r="H111">
        <v>2408.6624676729102</v>
      </c>
      <c r="I111">
        <v>3.03336703741153E-3</v>
      </c>
      <c r="J111">
        <v>3.0693451451046698E-3</v>
      </c>
      <c r="K111">
        <v>0.109031556039173</v>
      </c>
    </row>
    <row r="112" spans="1:11">
      <c r="A112" t="s">
        <v>3212</v>
      </c>
      <c r="B112">
        <v>2015</v>
      </c>
      <c r="C112" t="s">
        <v>177</v>
      </c>
      <c r="D112">
        <v>81</v>
      </c>
      <c r="E112" t="s">
        <v>187</v>
      </c>
      <c r="F112" t="s">
        <v>185</v>
      </c>
      <c r="G112">
        <v>354</v>
      </c>
      <c r="H112">
        <v>282914.47419696598</v>
      </c>
      <c r="I112">
        <v>0.35793731041456001</v>
      </c>
      <c r="J112">
        <v>0.36051633614536799</v>
      </c>
      <c r="K112">
        <v>3.6048867454129101E-2</v>
      </c>
    </row>
    <row r="113" spans="1:11">
      <c r="A113" t="s">
        <v>3213</v>
      </c>
      <c r="B113">
        <v>2015</v>
      </c>
      <c r="C113" t="s">
        <v>177</v>
      </c>
      <c r="D113">
        <v>82</v>
      </c>
      <c r="E113" t="s">
        <v>178</v>
      </c>
      <c r="F113" t="s">
        <v>181</v>
      </c>
      <c r="G113">
        <v>70</v>
      </c>
      <c r="H113">
        <v>70398.339101548903</v>
      </c>
      <c r="I113">
        <v>0.434782608695652</v>
      </c>
      <c r="J113">
        <v>0.439622224087029</v>
      </c>
      <c r="K113">
        <v>2.0977661613394701E-2</v>
      </c>
    </row>
    <row r="114" spans="1:11">
      <c r="A114" t="s">
        <v>3214</v>
      </c>
      <c r="B114">
        <v>2015</v>
      </c>
      <c r="C114" t="s">
        <v>177</v>
      </c>
      <c r="D114">
        <v>82</v>
      </c>
      <c r="E114" t="s">
        <v>178</v>
      </c>
      <c r="F114" t="s">
        <v>185</v>
      </c>
      <c r="G114">
        <v>91</v>
      </c>
      <c r="H114">
        <v>89735.373992110995</v>
      </c>
      <c r="I114">
        <v>0.565217391304348</v>
      </c>
      <c r="J114">
        <v>0.560377775912971</v>
      </c>
      <c r="K114">
        <v>5.9228153691962999E-2</v>
      </c>
    </row>
    <row r="115" spans="1:11">
      <c r="A115" t="s">
        <v>3215</v>
      </c>
      <c r="B115">
        <v>2015</v>
      </c>
      <c r="C115" t="s">
        <v>177</v>
      </c>
      <c r="D115">
        <v>82</v>
      </c>
      <c r="E115" t="s">
        <v>187</v>
      </c>
      <c r="F115" t="s">
        <v>181</v>
      </c>
      <c r="G115">
        <v>688</v>
      </c>
      <c r="H115">
        <v>527061.98270914098</v>
      </c>
      <c r="I115">
        <v>0.57525083612040095</v>
      </c>
      <c r="J115">
        <v>0.56672396190082297</v>
      </c>
      <c r="K115">
        <v>2.9155007806112201E-2</v>
      </c>
    </row>
    <row r="116" spans="1:11">
      <c r="A116" t="s">
        <v>3216</v>
      </c>
      <c r="B116">
        <v>2015</v>
      </c>
      <c r="C116" t="s">
        <v>177</v>
      </c>
      <c r="D116">
        <v>82</v>
      </c>
      <c r="E116" t="s">
        <v>187</v>
      </c>
      <c r="F116" t="s">
        <v>183</v>
      </c>
      <c r="G116">
        <v>1</v>
      </c>
      <c r="H116">
        <v>790.86821543352096</v>
      </c>
      <c r="I116">
        <v>8.3612040133779295E-4</v>
      </c>
      <c r="J116">
        <v>8.5038189642917101E-4</v>
      </c>
      <c r="K116">
        <v>3.5799782372143603E-2</v>
      </c>
    </row>
    <row r="117" spans="1:11">
      <c r="A117" t="s">
        <v>3217</v>
      </c>
      <c r="B117">
        <v>2015</v>
      </c>
      <c r="C117" t="s">
        <v>177</v>
      </c>
      <c r="D117">
        <v>82</v>
      </c>
      <c r="E117" t="s">
        <v>187</v>
      </c>
      <c r="F117" t="s">
        <v>185</v>
      </c>
      <c r="G117">
        <v>507</v>
      </c>
      <c r="H117">
        <v>402162.49718484102</v>
      </c>
      <c r="I117">
        <v>0.42391304347826098</v>
      </c>
      <c r="J117">
        <v>0.43242565620274798</v>
      </c>
      <c r="K117">
        <v>5.1243410564935199E-2</v>
      </c>
    </row>
    <row r="118" spans="1:11">
      <c r="A118" t="s">
        <v>3218</v>
      </c>
      <c r="B118">
        <v>2015</v>
      </c>
      <c r="C118" t="s">
        <v>177</v>
      </c>
      <c r="D118">
        <v>91</v>
      </c>
      <c r="E118" t="s">
        <v>178</v>
      </c>
      <c r="F118" t="s">
        <v>181</v>
      </c>
      <c r="G118">
        <v>15</v>
      </c>
      <c r="H118">
        <v>15448.616035507401</v>
      </c>
      <c r="I118">
        <v>0.625</v>
      </c>
      <c r="J118">
        <v>0.60953390851689404</v>
      </c>
      <c r="K118">
        <v>4.6034586003607502E-3</v>
      </c>
    </row>
    <row r="119" spans="1:11">
      <c r="A119" t="s">
        <v>3219</v>
      </c>
      <c r="B119">
        <v>2015</v>
      </c>
      <c r="C119" t="s">
        <v>177</v>
      </c>
      <c r="D119">
        <v>91</v>
      </c>
      <c r="E119" t="s">
        <v>178</v>
      </c>
      <c r="F119" t="s">
        <v>185</v>
      </c>
      <c r="G119">
        <v>9</v>
      </c>
      <c r="H119">
        <v>9896.3497156133108</v>
      </c>
      <c r="I119">
        <v>0.375</v>
      </c>
      <c r="J119">
        <v>0.39046609148310601</v>
      </c>
      <c r="K119">
        <v>6.5319003629191897E-3</v>
      </c>
    </row>
    <row r="120" spans="1:11">
      <c r="A120" t="s">
        <v>3220</v>
      </c>
      <c r="B120">
        <v>2015</v>
      </c>
      <c r="C120" t="s">
        <v>177</v>
      </c>
      <c r="D120">
        <v>91</v>
      </c>
      <c r="E120" t="s">
        <v>187</v>
      </c>
      <c r="F120" t="s">
        <v>181</v>
      </c>
      <c r="G120">
        <v>408</v>
      </c>
      <c r="H120">
        <v>348312.54481999599</v>
      </c>
      <c r="I120">
        <v>0.72468916518650095</v>
      </c>
      <c r="J120">
        <v>0.73885264250184202</v>
      </c>
      <c r="K120">
        <v>1.9267287902261399E-2</v>
      </c>
    </row>
    <row r="121" spans="1:11">
      <c r="A121" t="s">
        <v>3221</v>
      </c>
      <c r="B121">
        <v>2015</v>
      </c>
      <c r="C121" t="s">
        <v>177</v>
      </c>
      <c r="D121">
        <v>91</v>
      </c>
      <c r="E121" t="s">
        <v>187</v>
      </c>
      <c r="F121" t="s">
        <v>183</v>
      </c>
      <c r="G121">
        <v>1</v>
      </c>
      <c r="H121">
        <v>1294.4757872673299</v>
      </c>
      <c r="I121">
        <v>1.7761989342806399E-3</v>
      </c>
      <c r="J121">
        <v>2.74588690617327E-3</v>
      </c>
      <c r="K121">
        <v>5.8596300326441801E-2</v>
      </c>
    </row>
    <row r="122" spans="1:11">
      <c r="A122" t="s">
        <v>3222</v>
      </c>
      <c r="B122">
        <v>2015</v>
      </c>
      <c r="C122" t="s">
        <v>177</v>
      </c>
      <c r="D122">
        <v>91</v>
      </c>
      <c r="E122" t="s">
        <v>187</v>
      </c>
      <c r="F122" t="s">
        <v>185</v>
      </c>
      <c r="G122">
        <v>154</v>
      </c>
      <c r="H122">
        <v>121816.541796965</v>
      </c>
      <c r="I122">
        <v>0.273534635879218</v>
      </c>
      <c r="J122">
        <v>0.25840147059198498</v>
      </c>
      <c r="K122">
        <v>1.55218229163556E-2</v>
      </c>
    </row>
    <row r="123" spans="1:11">
      <c r="A123" t="s">
        <v>3223</v>
      </c>
      <c r="B123">
        <v>2015</v>
      </c>
      <c r="C123" t="s">
        <v>177</v>
      </c>
      <c r="D123">
        <v>92</v>
      </c>
      <c r="E123" t="s">
        <v>178</v>
      </c>
      <c r="F123" t="s">
        <v>181</v>
      </c>
      <c r="G123">
        <v>201</v>
      </c>
      <c r="H123">
        <v>200035.511730998</v>
      </c>
      <c r="I123">
        <v>0.56619718309859202</v>
      </c>
      <c r="J123">
        <v>0.54731416767775998</v>
      </c>
      <c r="K123">
        <v>5.9607617584585701E-2</v>
      </c>
    </row>
    <row r="124" spans="1:11">
      <c r="A124" t="s">
        <v>3224</v>
      </c>
      <c r="B124">
        <v>2015</v>
      </c>
      <c r="C124" t="s">
        <v>177</v>
      </c>
      <c r="D124">
        <v>92</v>
      </c>
      <c r="E124" t="s">
        <v>178</v>
      </c>
      <c r="F124" t="s">
        <v>185</v>
      </c>
      <c r="G124">
        <v>154</v>
      </c>
      <c r="H124">
        <v>165450.20660833101</v>
      </c>
      <c r="I124">
        <v>0.43380281690140798</v>
      </c>
      <c r="J124">
        <v>0.45268583232224002</v>
      </c>
      <c r="K124">
        <v>0.10920231152351099</v>
      </c>
    </row>
    <row r="125" spans="1:11">
      <c r="A125" t="s">
        <v>3225</v>
      </c>
      <c r="B125">
        <v>2015</v>
      </c>
      <c r="C125" t="s">
        <v>177</v>
      </c>
      <c r="D125">
        <v>92</v>
      </c>
      <c r="E125" t="s">
        <v>187</v>
      </c>
      <c r="F125" t="s">
        <v>179</v>
      </c>
      <c r="G125">
        <v>1</v>
      </c>
      <c r="H125">
        <v>1140.6290827453099</v>
      </c>
      <c r="I125">
        <v>3.2992411745298602E-4</v>
      </c>
      <c r="J125">
        <v>4.6810960177141701E-4</v>
      </c>
      <c r="K125">
        <v>0.62723066754791801</v>
      </c>
    </row>
    <row r="126" spans="1:11">
      <c r="A126" t="s">
        <v>3226</v>
      </c>
      <c r="B126">
        <v>2015</v>
      </c>
      <c r="C126" t="s">
        <v>177</v>
      </c>
      <c r="D126">
        <v>92</v>
      </c>
      <c r="E126" t="s">
        <v>187</v>
      </c>
      <c r="F126" t="s">
        <v>181</v>
      </c>
      <c r="G126">
        <v>1844</v>
      </c>
      <c r="H126">
        <v>1448155.42388366</v>
      </c>
      <c r="I126">
        <v>0.60838007258330595</v>
      </c>
      <c r="J126">
        <v>0.59431717903046599</v>
      </c>
      <c r="K126">
        <v>8.0106295033408506E-2</v>
      </c>
    </row>
    <row r="127" spans="1:11">
      <c r="A127" t="s">
        <v>3227</v>
      </c>
      <c r="B127">
        <v>2015</v>
      </c>
      <c r="C127" t="s">
        <v>177</v>
      </c>
      <c r="D127">
        <v>92</v>
      </c>
      <c r="E127" t="s">
        <v>187</v>
      </c>
      <c r="F127" t="s">
        <v>183</v>
      </c>
      <c r="G127">
        <v>1</v>
      </c>
      <c r="H127">
        <v>1025.24405435379</v>
      </c>
      <c r="I127">
        <v>3.2992411745298602E-4</v>
      </c>
      <c r="J127">
        <v>4.2075604879980902E-4</v>
      </c>
      <c r="K127">
        <v>4.6409140369967301E-2</v>
      </c>
    </row>
    <row r="128" spans="1:11">
      <c r="A128" t="s">
        <v>3228</v>
      </c>
      <c r="B128">
        <v>2015</v>
      </c>
      <c r="C128" t="s">
        <v>177</v>
      </c>
      <c r="D128">
        <v>92</v>
      </c>
      <c r="E128" t="s">
        <v>187</v>
      </c>
      <c r="F128" t="s">
        <v>185</v>
      </c>
      <c r="G128">
        <v>1185</v>
      </c>
      <c r="H128">
        <v>986349.68436681502</v>
      </c>
      <c r="I128">
        <v>0.39096007918178799</v>
      </c>
      <c r="J128">
        <v>0.40479395531896301</v>
      </c>
      <c r="K128">
        <v>0.125680346104903</v>
      </c>
    </row>
    <row r="129" spans="1:11">
      <c r="A129" t="s">
        <v>3091</v>
      </c>
      <c r="B129">
        <v>2016</v>
      </c>
      <c r="C129" t="s">
        <v>177</v>
      </c>
      <c r="D129">
        <v>-1</v>
      </c>
      <c r="E129" t="s">
        <v>178</v>
      </c>
      <c r="F129" t="s">
        <v>181</v>
      </c>
      <c r="G129">
        <v>5</v>
      </c>
      <c r="H129">
        <v>6604.1343065760002</v>
      </c>
      <c r="I129">
        <v>0.71428571428571397</v>
      </c>
      <c r="J129">
        <v>0.74139668826493899</v>
      </c>
      <c r="K129">
        <v>1.8823331572492101E-3</v>
      </c>
    </row>
    <row r="130" spans="1:11">
      <c r="A130" t="s">
        <v>3092</v>
      </c>
      <c r="B130">
        <v>2016</v>
      </c>
      <c r="C130" t="s">
        <v>177</v>
      </c>
      <c r="D130">
        <v>-1</v>
      </c>
      <c r="E130" t="s">
        <v>178</v>
      </c>
      <c r="F130" t="s">
        <v>183</v>
      </c>
      <c r="G130">
        <v>1</v>
      </c>
      <c r="H130">
        <v>1299.2790935252499</v>
      </c>
      <c r="I130">
        <v>0.14285714285714299</v>
      </c>
      <c r="J130">
        <v>0.145860331173506</v>
      </c>
      <c r="K130">
        <v>0.13943565037852701</v>
      </c>
    </row>
    <row r="131" spans="1:11">
      <c r="A131" t="s">
        <v>3093</v>
      </c>
      <c r="B131">
        <v>2016</v>
      </c>
      <c r="C131" t="s">
        <v>177</v>
      </c>
      <c r="D131">
        <v>-1</v>
      </c>
      <c r="E131" t="s">
        <v>178</v>
      </c>
      <c r="F131" t="s">
        <v>185</v>
      </c>
      <c r="G131">
        <v>1</v>
      </c>
      <c r="H131">
        <v>1004.27989163896</v>
      </c>
      <c r="I131">
        <v>0.14285714285714299</v>
      </c>
      <c r="J131">
        <v>0.112742980561555</v>
      </c>
      <c r="K131">
        <v>6.5027497579116798E-4</v>
      </c>
    </row>
    <row r="132" spans="1:11">
      <c r="A132" t="s">
        <v>3094</v>
      </c>
      <c r="B132">
        <v>2016</v>
      </c>
      <c r="C132" t="s">
        <v>177</v>
      </c>
      <c r="D132">
        <v>-1</v>
      </c>
      <c r="E132" t="s">
        <v>187</v>
      </c>
      <c r="F132" t="s">
        <v>181</v>
      </c>
      <c r="G132">
        <v>20</v>
      </c>
      <c r="H132">
        <v>17586.730953833299</v>
      </c>
      <c r="I132">
        <v>0.86956521739130399</v>
      </c>
      <c r="J132">
        <v>0.88172585630480005</v>
      </c>
      <c r="K132">
        <v>9.5064352404873804E-4</v>
      </c>
    </row>
    <row r="133" spans="1:11">
      <c r="A133" t="s">
        <v>3095</v>
      </c>
      <c r="B133">
        <v>2016</v>
      </c>
      <c r="C133" t="s">
        <v>177</v>
      </c>
      <c r="D133">
        <v>-1</v>
      </c>
      <c r="E133" t="s">
        <v>187</v>
      </c>
      <c r="F133" t="s">
        <v>183</v>
      </c>
      <c r="G133">
        <v>1</v>
      </c>
      <c r="H133">
        <v>782.58310582946797</v>
      </c>
      <c r="I133">
        <v>4.3478260869565202E-2</v>
      </c>
      <c r="J133">
        <v>3.9235475935154203E-2</v>
      </c>
      <c r="K133">
        <v>3.4374136501796097E-2</v>
      </c>
    </row>
    <row r="134" spans="1:11">
      <c r="A134" t="s">
        <v>3096</v>
      </c>
      <c r="B134">
        <v>2016</v>
      </c>
      <c r="C134" t="s">
        <v>177</v>
      </c>
      <c r="D134">
        <v>-1</v>
      </c>
      <c r="E134" t="s">
        <v>187</v>
      </c>
      <c r="F134" t="s">
        <v>185</v>
      </c>
      <c r="G134">
        <v>2</v>
      </c>
      <c r="H134">
        <v>1576.48976142174</v>
      </c>
      <c r="I134">
        <v>8.6956521739130405E-2</v>
      </c>
      <c r="J134">
        <v>7.9038667760045395E-2</v>
      </c>
      <c r="K134">
        <v>1.99242686974474E-4</v>
      </c>
    </row>
    <row r="135" spans="1:11">
      <c r="A135" t="s">
        <v>397</v>
      </c>
      <c r="B135">
        <v>2016</v>
      </c>
      <c r="C135" t="s">
        <v>177</v>
      </c>
      <c r="D135">
        <v>11</v>
      </c>
      <c r="E135" t="s">
        <v>178</v>
      </c>
      <c r="F135" t="s">
        <v>181</v>
      </c>
      <c r="G135">
        <v>385</v>
      </c>
      <c r="H135">
        <v>416331.09101688798</v>
      </c>
      <c r="I135">
        <v>0.69120287253141799</v>
      </c>
      <c r="J135">
        <v>0.68875827533525702</v>
      </c>
      <c r="K135">
        <v>0.118664124718738</v>
      </c>
    </row>
    <row r="136" spans="1:11">
      <c r="A136" t="s">
        <v>399</v>
      </c>
      <c r="B136">
        <v>2016</v>
      </c>
      <c r="C136" t="s">
        <v>177</v>
      </c>
      <c r="D136">
        <v>11</v>
      </c>
      <c r="E136" t="s">
        <v>178</v>
      </c>
      <c r="F136" t="s">
        <v>185</v>
      </c>
      <c r="G136">
        <v>172</v>
      </c>
      <c r="H136">
        <v>188135.09970036501</v>
      </c>
      <c r="I136">
        <v>0.30879712746858201</v>
      </c>
      <c r="J136">
        <v>0.31124172466474298</v>
      </c>
      <c r="K136">
        <v>0.121818178798212</v>
      </c>
    </row>
    <row r="137" spans="1:11">
      <c r="A137" t="s">
        <v>400</v>
      </c>
      <c r="B137">
        <v>2016</v>
      </c>
      <c r="C137" t="s">
        <v>177</v>
      </c>
      <c r="D137">
        <v>11</v>
      </c>
      <c r="E137" t="s">
        <v>187</v>
      </c>
      <c r="F137" t="s">
        <v>181</v>
      </c>
      <c r="G137">
        <v>1546</v>
      </c>
      <c r="H137">
        <v>1322477.3767980901</v>
      </c>
      <c r="I137">
        <v>0.72480075011720602</v>
      </c>
      <c r="J137">
        <v>0.72371754972541502</v>
      </c>
      <c r="K137">
        <v>7.1485971853116906E-2</v>
      </c>
    </row>
    <row r="138" spans="1:11">
      <c r="A138" t="s">
        <v>3229</v>
      </c>
      <c r="B138">
        <v>2016</v>
      </c>
      <c r="C138" t="s">
        <v>177</v>
      </c>
      <c r="D138">
        <v>11</v>
      </c>
      <c r="E138" t="s">
        <v>187</v>
      </c>
      <c r="F138" t="s">
        <v>183</v>
      </c>
      <c r="G138">
        <v>1</v>
      </c>
      <c r="H138">
        <v>879.46236491125103</v>
      </c>
      <c r="I138">
        <v>4.6882325363338003E-4</v>
      </c>
      <c r="J138">
        <v>4.81280329611616E-4</v>
      </c>
      <c r="K138">
        <v>3.8629455650732197E-2</v>
      </c>
    </row>
    <row r="139" spans="1:11">
      <c r="A139" t="s">
        <v>401</v>
      </c>
      <c r="B139">
        <v>2016</v>
      </c>
      <c r="C139" t="s">
        <v>177</v>
      </c>
      <c r="D139">
        <v>11</v>
      </c>
      <c r="E139" t="s">
        <v>187</v>
      </c>
      <c r="F139" t="s">
        <v>185</v>
      </c>
      <c r="G139">
        <v>586</v>
      </c>
      <c r="H139">
        <v>503982.26198198099</v>
      </c>
      <c r="I139">
        <v>0.27473042662916097</v>
      </c>
      <c r="J139">
        <v>0.275801169944973</v>
      </c>
      <c r="K139">
        <v>6.3695167911655207E-2</v>
      </c>
    </row>
    <row r="140" spans="1:11">
      <c r="A140" t="s">
        <v>402</v>
      </c>
      <c r="B140">
        <v>2016</v>
      </c>
      <c r="C140" t="s">
        <v>177</v>
      </c>
      <c r="D140">
        <v>12</v>
      </c>
      <c r="E140" t="s">
        <v>178</v>
      </c>
      <c r="F140" t="s">
        <v>181</v>
      </c>
      <c r="G140">
        <v>88</v>
      </c>
      <c r="H140">
        <v>90355.690327317803</v>
      </c>
      <c r="I140">
        <v>0.65185185185185202</v>
      </c>
      <c r="J140">
        <v>0.61905305892897899</v>
      </c>
      <c r="K140">
        <v>2.57534907610673E-2</v>
      </c>
    </row>
    <row r="141" spans="1:11">
      <c r="A141" t="s">
        <v>403</v>
      </c>
      <c r="B141">
        <v>2016</v>
      </c>
      <c r="C141" t="s">
        <v>177</v>
      </c>
      <c r="D141">
        <v>12</v>
      </c>
      <c r="E141" t="s">
        <v>178</v>
      </c>
      <c r="F141" t="s">
        <v>185</v>
      </c>
      <c r="G141">
        <v>47</v>
      </c>
      <c r="H141">
        <v>55602.2191346623</v>
      </c>
      <c r="I141">
        <v>0.34814814814814798</v>
      </c>
      <c r="J141">
        <v>0.38094694107102101</v>
      </c>
      <c r="K141">
        <v>3.6002644285469898E-2</v>
      </c>
    </row>
    <row r="142" spans="1:11">
      <c r="A142" t="s">
        <v>404</v>
      </c>
      <c r="B142">
        <v>2016</v>
      </c>
      <c r="C142" t="s">
        <v>177</v>
      </c>
      <c r="D142">
        <v>12</v>
      </c>
      <c r="E142" t="s">
        <v>187</v>
      </c>
      <c r="F142" t="s">
        <v>181</v>
      </c>
      <c r="G142">
        <v>616</v>
      </c>
      <c r="H142">
        <v>508049.93269122002</v>
      </c>
      <c r="I142">
        <v>0.59747817652764301</v>
      </c>
      <c r="J142">
        <v>0.57978505739699804</v>
      </c>
      <c r="K142">
        <v>2.7462430606015199E-2</v>
      </c>
    </row>
    <row r="143" spans="1:11">
      <c r="A143" t="s">
        <v>405</v>
      </c>
      <c r="B143">
        <v>2016</v>
      </c>
      <c r="C143" t="s">
        <v>177</v>
      </c>
      <c r="D143">
        <v>12</v>
      </c>
      <c r="E143" t="s">
        <v>187</v>
      </c>
      <c r="F143" t="s">
        <v>183</v>
      </c>
      <c r="G143">
        <v>1</v>
      </c>
      <c r="H143">
        <v>573.72652131549398</v>
      </c>
      <c r="I143">
        <v>9.69932104752667E-4</v>
      </c>
      <c r="J143">
        <v>6.5473498309319195E-4</v>
      </c>
      <c r="K143">
        <v>2.5200331583310299E-2</v>
      </c>
    </row>
    <row r="144" spans="1:11">
      <c r="A144" t="s">
        <v>406</v>
      </c>
      <c r="B144">
        <v>2016</v>
      </c>
      <c r="C144" t="s">
        <v>177</v>
      </c>
      <c r="D144">
        <v>12</v>
      </c>
      <c r="E144" t="s">
        <v>187</v>
      </c>
      <c r="F144" t="s">
        <v>185</v>
      </c>
      <c r="G144">
        <v>414</v>
      </c>
      <c r="H144">
        <v>367649.23918219103</v>
      </c>
      <c r="I144">
        <v>0.401551891367604</v>
      </c>
      <c r="J144">
        <v>0.41956020761990898</v>
      </c>
      <c r="K144">
        <v>4.6464889320130799E-2</v>
      </c>
    </row>
    <row r="145" spans="1:11">
      <c r="A145" t="s">
        <v>442</v>
      </c>
      <c r="B145">
        <v>2016</v>
      </c>
      <c r="C145" t="s">
        <v>177</v>
      </c>
      <c r="D145">
        <v>21</v>
      </c>
      <c r="E145" t="s">
        <v>178</v>
      </c>
      <c r="F145" t="s">
        <v>181</v>
      </c>
      <c r="G145">
        <v>247</v>
      </c>
      <c r="H145">
        <v>308661.51274929597</v>
      </c>
      <c r="I145">
        <v>0.79935275080906198</v>
      </c>
      <c r="J145">
        <v>0.81701856057905498</v>
      </c>
      <c r="K145">
        <v>8.7975769850133501E-2</v>
      </c>
    </row>
    <row r="146" spans="1:11">
      <c r="A146" t="s">
        <v>3230</v>
      </c>
      <c r="B146">
        <v>2016</v>
      </c>
      <c r="C146" t="s">
        <v>177</v>
      </c>
      <c r="D146">
        <v>21</v>
      </c>
      <c r="E146" t="s">
        <v>178</v>
      </c>
      <c r="F146" t="s">
        <v>183</v>
      </c>
      <c r="G146">
        <v>1</v>
      </c>
      <c r="H146">
        <v>896.54105268918704</v>
      </c>
      <c r="I146">
        <v>3.2362459546925598E-3</v>
      </c>
      <c r="J146">
        <v>2.3731195828198401E-3</v>
      </c>
      <c r="K146">
        <v>9.6214728148657905E-2</v>
      </c>
    </row>
    <row r="147" spans="1:11">
      <c r="A147" t="s">
        <v>443</v>
      </c>
      <c r="B147">
        <v>2016</v>
      </c>
      <c r="C147" t="s">
        <v>177</v>
      </c>
      <c r="D147">
        <v>21</v>
      </c>
      <c r="E147" t="s">
        <v>178</v>
      </c>
      <c r="F147" t="s">
        <v>185</v>
      </c>
      <c r="G147">
        <v>61</v>
      </c>
      <c r="H147">
        <v>68232.032791072095</v>
      </c>
      <c r="I147">
        <v>0.197411003236246</v>
      </c>
      <c r="J147">
        <v>0.180608319838125</v>
      </c>
      <c r="K147">
        <v>4.4180495737086302E-2</v>
      </c>
    </row>
    <row r="148" spans="1:11">
      <c r="A148" t="s">
        <v>444</v>
      </c>
      <c r="B148">
        <v>2016</v>
      </c>
      <c r="C148" t="s">
        <v>177</v>
      </c>
      <c r="D148">
        <v>21</v>
      </c>
      <c r="E148" t="s">
        <v>187</v>
      </c>
      <c r="F148" t="s">
        <v>181</v>
      </c>
      <c r="G148">
        <v>1299</v>
      </c>
      <c r="H148">
        <v>1182123.2356603099</v>
      </c>
      <c r="I148">
        <v>0.81390977443609003</v>
      </c>
      <c r="J148">
        <v>0.81576029624355895</v>
      </c>
      <c r="K148">
        <v>6.3899186355783094E-2</v>
      </c>
    </row>
    <row r="149" spans="1:11">
      <c r="A149" t="s">
        <v>3231</v>
      </c>
      <c r="B149">
        <v>2016</v>
      </c>
      <c r="C149" t="s">
        <v>177</v>
      </c>
      <c r="D149">
        <v>21</v>
      </c>
      <c r="E149" t="s">
        <v>187</v>
      </c>
      <c r="F149" t="s">
        <v>183</v>
      </c>
      <c r="G149">
        <v>2</v>
      </c>
      <c r="H149">
        <v>1767.7319351935701</v>
      </c>
      <c r="I149">
        <v>1.2531328320802E-3</v>
      </c>
      <c r="J149">
        <v>1.2198774913067499E-3</v>
      </c>
      <c r="K149">
        <v>7.7645758496822301E-2</v>
      </c>
    </row>
    <row r="150" spans="1:11">
      <c r="A150" t="s">
        <v>445</v>
      </c>
      <c r="B150">
        <v>2016</v>
      </c>
      <c r="C150" t="s">
        <v>177</v>
      </c>
      <c r="D150">
        <v>21</v>
      </c>
      <c r="E150" t="s">
        <v>187</v>
      </c>
      <c r="F150" t="s">
        <v>185</v>
      </c>
      <c r="G150">
        <v>295</v>
      </c>
      <c r="H150">
        <v>265215.14985565399</v>
      </c>
      <c r="I150">
        <v>0.18483709273182999</v>
      </c>
      <c r="J150">
        <v>0.18301982626513499</v>
      </c>
      <c r="K150">
        <v>3.3518885042375997E-2</v>
      </c>
    </row>
    <row r="151" spans="1:11">
      <c r="A151" t="s">
        <v>3232</v>
      </c>
      <c r="B151">
        <v>2016</v>
      </c>
      <c r="C151" t="s">
        <v>177</v>
      </c>
      <c r="D151">
        <v>22</v>
      </c>
      <c r="E151" t="s">
        <v>178</v>
      </c>
      <c r="F151" t="s">
        <v>181</v>
      </c>
      <c r="G151">
        <v>91</v>
      </c>
      <c r="H151">
        <v>98455.342326934697</v>
      </c>
      <c r="I151">
        <v>0.49189189189189197</v>
      </c>
      <c r="J151">
        <v>0.48138416289876501</v>
      </c>
      <c r="K151">
        <v>2.8062081533649998E-2</v>
      </c>
    </row>
    <row r="152" spans="1:11">
      <c r="A152" t="s">
        <v>3233</v>
      </c>
      <c r="B152">
        <v>2016</v>
      </c>
      <c r="C152" t="s">
        <v>177</v>
      </c>
      <c r="D152">
        <v>22</v>
      </c>
      <c r="E152" t="s">
        <v>178</v>
      </c>
      <c r="F152" t="s">
        <v>183</v>
      </c>
      <c r="G152">
        <v>1</v>
      </c>
      <c r="H152">
        <v>908.08449971951995</v>
      </c>
      <c r="I152">
        <v>5.40540540540541E-3</v>
      </c>
      <c r="J152">
        <v>4.4399571054991498E-3</v>
      </c>
      <c r="K152">
        <v>9.7453544390915303E-2</v>
      </c>
    </row>
    <row r="153" spans="1:11">
      <c r="A153" t="s">
        <v>3234</v>
      </c>
      <c r="B153">
        <v>2016</v>
      </c>
      <c r="C153" t="s">
        <v>177</v>
      </c>
      <c r="D153">
        <v>22</v>
      </c>
      <c r="E153" t="s">
        <v>178</v>
      </c>
      <c r="F153" t="s">
        <v>185</v>
      </c>
      <c r="G153">
        <v>93</v>
      </c>
      <c r="H153">
        <v>105162.085051558</v>
      </c>
      <c r="I153">
        <v>0.50270270270270301</v>
      </c>
      <c r="J153">
        <v>0.514175879995736</v>
      </c>
      <c r="K153">
        <v>6.8092842324513E-2</v>
      </c>
    </row>
    <row r="154" spans="1:11">
      <c r="A154" t="s">
        <v>3235</v>
      </c>
      <c r="B154">
        <v>2016</v>
      </c>
      <c r="C154" t="s">
        <v>177</v>
      </c>
      <c r="D154">
        <v>22</v>
      </c>
      <c r="E154" t="s">
        <v>187</v>
      </c>
      <c r="F154" t="s">
        <v>181</v>
      </c>
      <c r="G154">
        <v>796</v>
      </c>
      <c r="H154">
        <v>658263.11115581903</v>
      </c>
      <c r="I154">
        <v>0.57472924187725605</v>
      </c>
      <c r="J154">
        <v>0.56686711089441499</v>
      </c>
      <c r="K154">
        <v>3.5582142319864001E-2</v>
      </c>
    </row>
    <row r="155" spans="1:11">
      <c r="A155" t="s">
        <v>3236</v>
      </c>
      <c r="B155">
        <v>2016</v>
      </c>
      <c r="C155" t="s">
        <v>177</v>
      </c>
      <c r="D155">
        <v>22</v>
      </c>
      <c r="E155" t="s">
        <v>187</v>
      </c>
      <c r="F155" t="s">
        <v>185</v>
      </c>
      <c r="G155">
        <v>589</v>
      </c>
      <c r="H155">
        <v>502966.917019916</v>
      </c>
      <c r="I155">
        <v>0.42527075812274401</v>
      </c>
      <c r="J155">
        <v>0.43313288910558501</v>
      </c>
      <c r="K155">
        <v>6.3566844808392295E-2</v>
      </c>
    </row>
    <row r="156" spans="1:11">
      <c r="A156" t="s">
        <v>3237</v>
      </c>
      <c r="B156">
        <v>2016</v>
      </c>
      <c r="C156" t="s">
        <v>177</v>
      </c>
      <c r="D156">
        <v>23</v>
      </c>
      <c r="E156" t="s">
        <v>178</v>
      </c>
      <c r="F156" t="s">
        <v>181</v>
      </c>
      <c r="G156">
        <v>145</v>
      </c>
      <c r="H156">
        <v>160187.13183470399</v>
      </c>
      <c r="I156">
        <v>0.69377990430622005</v>
      </c>
      <c r="J156">
        <v>0.67631291087693501</v>
      </c>
      <c r="K156">
        <v>4.5657089274649197E-2</v>
      </c>
    </row>
    <row r="157" spans="1:11">
      <c r="A157" t="s">
        <v>3238</v>
      </c>
      <c r="B157">
        <v>2016</v>
      </c>
      <c r="C157" t="s">
        <v>177</v>
      </c>
      <c r="D157">
        <v>23</v>
      </c>
      <c r="E157" t="s">
        <v>178</v>
      </c>
      <c r="F157" t="s">
        <v>185</v>
      </c>
      <c r="G157">
        <v>64</v>
      </c>
      <c r="H157">
        <v>76666.444754568598</v>
      </c>
      <c r="I157">
        <v>0.30622009569378</v>
      </c>
      <c r="J157">
        <v>0.32368708912306499</v>
      </c>
      <c r="K157">
        <v>4.9641808943730902E-2</v>
      </c>
    </row>
    <row r="158" spans="1:11">
      <c r="A158" t="s">
        <v>3239</v>
      </c>
      <c r="B158">
        <v>2016</v>
      </c>
      <c r="C158" t="s">
        <v>177</v>
      </c>
      <c r="D158">
        <v>23</v>
      </c>
      <c r="E158" t="s">
        <v>187</v>
      </c>
      <c r="F158" t="s">
        <v>181</v>
      </c>
      <c r="G158">
        <v>1087</v>
      </c>
      <c r="H158">
        <v>923103.32569710398</v>
      </c>
      <c r="I158">
        <v>0.67140210006176604</v>
      </c>
      <c r="J158">
        <v>0.66576468666630395</v>
      </c>
      <c r="K158">
        <v>4.98979714254702E-2</v>
      </c>
    </row>
    <row r="159" spans="1:11">
      <c r="A159" t="s">
        <v>3240</v>
      </c>
      <c r="B159">
        <v>2016</v>
      </c>
      <c r="C159" t="s">
        <v>177</v>
      </c>
      <c r="D159">
        <v>23</v>
      </c>
      <c r="E159" t="s">
        <v>187</v>
      </c>
      <c r="F159" t="s">
        <v>183</v>
      </c>
      <c r="G159">
        <v>1</v>
      </c>
      <c r="H159">
        <v>1037.9920615905301</v>
      </c>
      <c r="I159">
        <v>6.1766522544780701E-4</v>
      </c>
      <c r="J159">
        <v>7.4862525181031202E-4</v>
      </c>
      <c r="K159">
        <v>4.55927051671733E-2</v>
      </c>
    </row>
    <row r="160" spans="1:11">
      <c r="A160" t="s">
        <v>3241</v>
      </c>
      <c r="B160">
        <v>2016</v>
      </c>
      <c r="C160" t="s">
        <v>177</v>
      </c>
      <c r="D160">
        <v>23</v>
      </c>
      <c r="E160" t="s">
        <v>187</v>
      </c>
      <c r="F160" t="s">
        <v>185</v>
      </c>
      <c r="G160">
        <v>531</v>
      </c>
      <c r="H160">
        <v>462389.60553100001</v>
      </c>
      <c r="I160">
        <v>0.32798023471278598</v>
      </c>
      <c r="J160">
        <v>0.33348668808188597</v>
      </c>
      <c r="K160">
        <v>5.8438532040943202E-2</v>
      </c>
    </row>
    <row r="161" spans="1:11">
      <c r="A161" t="s">
        <v>3242</v>
      </c>
      <c r="B161">
        <v>2016</v>
      </c>
      <c r="C161" t="s">
        <v>177</v>
      </c>
      <c r="D161">
        <v>24</v>
      </c>
      <c r="E161" t="s">
        <v>178</v>
      </c>
      <c r="F161" t="s">
        <v>181</v>
      </c>
      <c r="G161">
        <v>354</v>
      </c>
      <c r="H161">
        <v>392414.351375264</v>
      </c>
      <c r="I161">
        <v>0.75641025641025605</v>
      </c>
      <c r="J161">
        <v>0.73525587878350895</v>
      </c>
      <c r="K161">
        <v>0.11184729302651999</v>
      </c>
    </row>
    <row r="162" spans="1:11">
      <c r="A162" t="s">
        <v>3243</v>
      </c>
      <c r="B162">
        <v>2016</v>
      </c>
      <c r="C162" t="s">
        <v>177</v>
      </c>
      <c r="D162">
        <v>24</v>
      </c>
      <c r="E162" t="s">
        <v>178</v>
      </c>
      <c r="F162" t="s">
        <v>183</v>
      </c>
      <c r="G162">
        <v>2</v>
      </c>
      <c r="H162">
        <v>2039.34230869214</v>
      </c>
      <c r="I162">
        <v>4.2735042735042696E-3</v>
      </c>
      <c r="J162">
        <v>3.8210590822248701E-3</v>
      </c>
      <c r="K162">
        <v>0.21885753613214001</v>
      </c>
    </row>
    <row r="163" spans="1:11">
      <c r="A163" t="s">
        <v>3244</v>
      </c>
      <c r="B163">
        <v>2016</v>
      </c>
      <c r="C163" t="s">
        <v>177</v>
      </c>
      <c r="D163">
        <v>24</v>
      </c>
      <c r="E163" t="s">
        <v>178</v>
      </c>
      <c r="F163" t="s">
        <v>185</v>
      </c>
      <c r="G163">
        <v>112</v>
      </c>
      <c r="H163">
        <v>139257.579763485</v>
      </c>
      <c r="I163">
        <v>0.23931623931623899</v>
      </c>
      <c r="J163">
        <v>0.26092306213426603</v>
      </c>
      <c r="K163">
        <v>9.0169802326373297E-2</v>
      </c>
    </row>
    <row r="164" spans="1:11">
      <c r="A164" t="s">
        <v>3245</v>
      </c>
      <c r="B164">
        <v>2016</v>
      </c>
      <c r="C164" t="s">
        <v>177</v>
      </c>
      <c r="D164">
        <v>24</v>
      </c>
      <c r="E164" t="s">
        <v>187</v>
      </c>
      <c r="F164" t="s">
        <v>181</v>
      </c>
      <c r="G164">
        <v>1078</v>
      </c>
      <c r="H164">
        <v>951481.39957489097</v>
      </c>
      <c r="I164">
        <v>0.77165354330708702</v>
      </c>
      <c r="J164">
        <v>0.776587594988704</v>
      </c>
      <c r="K164">
        <v>5.1431936562465398E-2</v>
      </c>
    </row>
    <row r="165" spans="1:11">
      <c r="A165" t="s">
        <v>3246</v>
      </c>
      <c r="B165">
        <v>2016</v>
      </c>
      <c r="C165" t="s">
        <v>177</v>
      </c>
      <c r="D165">
        <v>24</v>
      </c>
      <c r="E165" t="s">
        <v>187</v>
      </c>
      <c r="F165" t="s">
        <v>185</v>
      </c>
      <c r="G165">
        <v>319</v>
      </c>
      <c r="H165">
        <v>273726.68476069602</v>
      </c>
      <c r="I165">
        <v>0.22834645669291301</v>
      </c>
      <c r="J165">
        <v>0.223412405011296</v>
      </c>
      <c r="K165">
        <v>3.4594604737014797E-2</v>
      </c>
    </row>
    <row r="166" spans="1:11">
      <c r="A166" t="s">
        <v>3247</v>
      </c>
      <c r="B166">
        <v>2016</v>
      </c>
      <c r="C166" t="s">
        <v>177</v>
      </c>
      <c r="D166">
        <v>31</v>
      </c>
      <c r="E166" t="s">
        <v>178</v>
      </c>
      <c r="F166" t="s">
        <v>181</v>
      </c>
      <c r="G166">
        <v>39</v>
      </c>
      <c r="H166">
        <v>41142.127821331997</v>
      </c>
      <c r="I166">
        <v>0.8125</v>
      </c>
      <c r="J166">
        <v>0.81364143668831201</v>
      </c>
      <c r="K166">
        <v>1.1726471292500099E-2</v>
      </c>
    </row>
    <row r="167" spans="1:11">
      <c r="A167" t="s">
        <v>3248</v>
      </c>
      <c r="B167">
        <v>2016</v>
      </c>
      <c r="C167" t="s">
        <v>177</v>
      </c>
      <c r="D167">
        <v>31</v>
      </c>
      <c r="E167" t="s">
        <v>178</v>
      </c>
      <c r="F167" t="s">
        <v>185</v>
      </c>
      <c r="G167">
        <v>9</v>
      </c>
      <c r="H167">
        <v>9423.3005924284098</v>
      </c>
      <c r="I167">
        <v>0.1875</v>
      </c>
      <c r="J167">
        <v>0.18635856331168801</v>
      </c>
      <c r="K167">
        <v>6.1016222824236402E-3</v>
      </c>
    </row>
    <row r="168" spans="1:11">
      <c r="A168" t="s">
        <v>3249</v>
      </c>
      <c r="B168">
        <v>2016</v>
      </c>
      <c r="C168" t="s">
        <v>177</v>
      </c>
      <c r="D168">
        <v>31</v>
      </c>
      <c r="E168" t="s">
        <v>187</v>
      </c>
      <c r="F168" t="s">
        <v>181</v>
      </c>
      <c r="G168">
        <v>443</v>
      </c>
      <c r="H168">
        <v>398503.39594144502</v>
      </c>
      <c r="I168">
        <v>0.81284403669724803</v>
      </c>
      <c r="J168">
        <v>0.80972492074854296</v>
      </c>
      <c r="K168">
        <v>2.1540937520318E-2</v>
      </c>
    </row>
    <row r="169" spans="1:11">
      <c r="A169" t="s">
        <v>3250</v>
      </c>
      <c r="B169">
        <v>2016</v>
      </c>
      <c r="C169" t="s">
        <v>177</v>
      </c>
      <c r="D169">
        <v>31</v>
      </c>
      <c r="E169" t="s">
        <v>187</v>
      </c>
      <c r="F169" t="s">
        <v>185</v>
      </c>
      <c r="G169">
        <v>102</v>
      </c>
      <c r="H169">
        <v>93643.240194012295</v>
      </c>
      <c r="I169">
        <v>0.187155963302752</v>
      </c>
      <c r="J169">
        <v>0.19027507925145701</v>
      </c>
      <c r="K169">
        <v>1.18349838037798E-2</v>
      </c>
    </row>
    <row r="170" spans="1:11">
      <c r="A170" t="s">
        <v>3251</v>
      </c>
      <c r="B170">
        <v>2016</v>
      </c>
      <c r="C170" t="s">
        <v>177</v>
      </c>
      <c r="D170">
        <v>32</v>
      </c>
      <c r="E170" t="s">
        <v>178</v>
      </c>
      <c r="F170" t="s">
        <v>181</v>
      </c>
      <c r="G170">
        <v>42</v>
      </c>
      <c r="H170">
        <v>50412.798391914897</v>
      </c>
      <c r="I170">
        <v>0.66666666666666696</v>
      </c>
      <c r="J170">
        <v>0.69161197233904004</v>
      </c>
      <c r="K170">
        <v>1.4368829820485599E-2</v>
      </c>
    </row>
    <row r="171" spans="1:11">
      <c r="A171" t="s">
        <v>3252</v>
      </c>
      <c r="B171">
        <v>2016</v>
      </c>
      <c r="C171" t="s">
        <v>177</v>
      </c>
      <c r="D171">
        <v>32</v>
      </c>
      <c r="E171" t="s">
        <v>178</v>
      </c>
      <c r="F171" t="s">
        <v>185</v>
      </c>
      <c r="G171">
        <v>21</v>
      </c>
      <c r="H171">
        <v>22478.939183734899</v>
      </c>
      <c r="I171">
        <v>0.33333333333333298</v>
      </c>
      <c r="J171">
        <v>0.30838802766096002</v>
      </c>
      <c r="K171">
        <v>1.45551969677088E-2</v>
      </c>
    </row>
    <row r="172" spans="1:11">
      <c r="A172" t="s">
        <v>3253</v>
      </c>
      <c r="B172">
        <v>2016</v>
      </c>
      <c r="C172" t="s">
        <v>177</v>
      </c>
      <c r="D172">
        <v>32</v>
      </c>
      <c r="E172" t="s">
        <v>187</v>
      </c>
      <c r="F172" t="s">
        <v>181</v>
      </c>
      <c r="G172">
        <v>336</v>
      </c>
      <c r="H172">
        <v>283459.90486792597</v>
      </c>
      <c r="I172">
        <v>0.73522975929978096</v>
      </c>
      <c r="J172">
        <v>0.73543621181555296</v>
      </c>
      <c r="K172">
        <v>1.53223088246216E-2</v>
      </c>
    </row>
    <row r="173" spans="1:11">
      <c r="A173" t="s">
        <v>3254</v>
      </c>
      <c r="B173">
        <v>2016</v>
      </c>
      <c r="C173" t="s">
        <v>177</v>
      </c>
      <c r="D173">
        <v>32</v>
      </c>
      <c r="E173" t="s">
        <v>187</v>
      </c>
      <c r="F173" t="s">
        <v>185</v>
      </c>
      <c r="G173">
        <v>121</v>
      </c>
      <c r="H173">
        <v>101971.081958458</v>
      </c>
      <c r="I173">
        <v>0.26477024070021898</v>
      </c>
      <c r="J173">
        <v>0.26456378818444698</v>
      </c>
      <c r="K173">
        <v>1.28874876705668E-2</v>
      </c>
    </row>
    <row r="174" spans="1:11">
      <c r="A174" t="s">
        <v>3255</v>
      </c>
      <c r="B174">
        <v>2016</v>
      </c>
      <c r="C174" t="s">
        <v>177</v>
      </c>
      <c r="D174">
        <v>33</v>
      </c>
      <c r="E174" t="s">
        <v>178</v>
      </c>
      <c r="F174" t="s">
        <v>181</v>
      </c>
      <c r="G174">
        <v>13</v>
      </c>
      <c r="H174">
        <v>13401.9420022165</v>
      </c>
      <c r="I174">
        <v>0.29545454545454503</v>
      </c>
      <c r="J174">
        <v>0.29974182444061997</v>
      </c>
      <c r="K174">
        <v>3.8198677724018298E-3</v>
      </c>
    </row>
    <row r="175" spans="1:11">
      <c r="A175" t="s">
        <v>3256</v>
      </c>
      <c r="B175">
        <v>2016</v>
      </c>
      <c r="C175" t="s">
        <v>177</v>
      </c>
      <c r="D175">
        <v>33</v>
      </c>
      <c r="E175" t="s">
        <v>178</v>
      </c>
      <c r="F175" t="s">
        <v>185</v>
      </c>
      <c r="G175">
        <v>31</v>
      </c>
      <c r="H175">
        <v>31309.676161939598</v>
      </c>
      <c r="I175">
        <v>0.70454545454545503</v>
      </c>
      <c r="J175">
        <v>0.70025817555937997</v>
      </c>
      <c r="K175">
        <v>2.0273132099665601E-2</v>
      </c>
    </row>
    <row r="176" spans="1:11">
      <c r="A176" t="s">
        <v>3257</v>
      </c>
      <c r="B176">
        <v>2016</v>
      </c>
      <c r="C176" t="s">
        <v>177</v>
      </c>
      <c r="D176">
        <v>33</v>
      </c>
      <c r="E176" t="s">
        <v>187</v>
      </c>
      <c r="F176" t="s">
        <v>181</v>
      </c>
      <c r="G176">
        <v>129</v>
      </c>
      <c r="H176">
        <v>116745.798054528</v>
      </c>
      <c r="I176">
        <v>0.365439093484419</v>
      </c>
      <c r="J176">
        <v>0.36859751010971697</v>
      </c>
      <c r="K176">
        <v>6.3106462009216201E-3</v>
      </c>
    </row>
    <row r="177" spans="1:11">
      <c r="A177" t="s">
        <v>3258</v>
      </c>
      <c r="B177">
        <v>2016</v>
      </c>
      <c r="C177" t="s">
        <v>177</v>
      </c>
      <c r="D177">
        <v>33</v>
      </c>
      <c r="E177" t="s">
        <v>187</v>
      </c>
      <c r="F177" t="s">
        <v>185</v>
      </c>
      <c r="G177">
        <v>224</v>
      </c>
      <c r="H177">
        <v>199983.95418871701</v>
      </c>
      <c r="I177">
        <v>0.63456090651558095</v>
      </c>
      <c r="J177">
        <v>0.63140248989028303</v>
      </c>
      <c r="K177">
        <v>2.52747219546837E-2</v>
      </c>
    </row>
    <row r="178" spans="1:11">
      <c r="A178" t="s">
        <v>3259</v>
      </c>
      <c r="B178">
        <v>2016</v>
      </c>
      <c r="C178" t="s">
        <v>177</v>
      </c>
      <c r="D178">
        <v>34</v>
      </c>
      <c r="E178" t="s">
        <v>178</v>
      </c>
      <c r="F178" t="s">
        <v>181</v>
      </c>
      <c r="G178">
        <v>93</v>
      </c>
      <c r="H178">
        <v>108246.750619108</v>
      </c>
      <c r="I178">
        <v>0.52247191011236005</v>
      </c>
      <c r="J178">
        <v>0.51730351954690901</v>
      </c>
      <c r="K178">
        <v>3.0852862524607599E-2</v>
      </c>
    </row>
    <row r="179" spans="1:11">
      <c r="A179" t="s">
        <v>3260</v>
      </c>
      <c r="B179">
        <v>2016</v>
      </c>
      <c r="C179" t="s">
        <v>177</v>
      </c>
      <c r="D179">
        <v>34</v>
      </c>
      <c r="E179" t="s">
        <v>178</v>
      </c>
      <c r="F179" t="s">
        <v>183</v>
      </c>
      <c r="G179">
        <v>1</v>
      </c>
      <c r="H179">
        <v>1074.82317904655</v>
      </c>
      <c r="I179">
        <v>5.6179775280898901E-3</v>
      </c>
      <c r="J179">
        <v>5.1365034999325803E-3</v>
      </c>
      <c r="K179">
        <v>0.115347556779078</v>
      </c>
    </row>
    <row r="180" spans="1:11">
      <c r="A180" t="s">
        <v>3261</v>
      </c>
      <c r="B180">
        <v>2016</v>
      </c>
      <c r="C180" t="s">
        <v>177</v>
      </c>
      <c r="D180">
        <v>34</v>
      </c>
      <c r="E180" t="s">
        <v>178</v>
      </c>
      <c r="F180" t="s">
        <v>185</v>
      </c>
      <c r="G180">
        <v>84</v>
      </c>
      <c r="H180">
        <v>99930.3383363662</v>
      </c>
      <c r="I180">
        <v>0.47191011235955099</v>
      </c>
      <c r="J180">
        <v>0.47755997695315799</v>
      </c>
      <c r="K180">
        <v>6.4705266812058099E-2</v>
      </c>
    </row>
    <row r="181" spans="1:11">
      <c r="A181" t="s">
        <v>3262</v>
      </c>
      <c r="B181">
        <v>2016</v>
      </c>
      <c r="C181" t="s">
        <v>177</v>
      </c>
      <c r="D181">
        <v>34</v>
      </c>
      <c r="E181" t="s">
        <v>187</v>
      </c>
      <c r="F181" t="s">
        <v>181</v>
      </c>
      <c r="G181">
        <v>311</v>
      </c>
      <c r="H181">
        <v>278056.05528667598</v>
      </c>
      <c r="I181">
        <v>0.50487012987013002</v>
      </c>
      <c r="J181">
        <v>0.50509090493549202</v>
      </c>
      <c r="K181">
        <v>1.50302059532674E-2</v>
      </c>
    </row>
    <row r="182" spans="1:11">
      <c r="A182" t="s">
        <v>3263</v>
      </c>
      <c r="B182">
        <v>2016</v>
      </c>
      <c r="C182" t="s">
        <v>177</v>
      </c>
      <c r="D182">
        <v>34</v>
      </c>
      <c r="E182" t="s">
        <v>187</v>
      </c>
      <c r="F182" t="s">
        <v>183</v>
      </c>
      <c r="G182">
        <v>1</v>
      </c>
      <c r="H182">
        <v>953.69452446742196</v>
      </c>
      <c r="I182">
        <v>1.62337662337662E-3</v>
      </c>
      <c r="J182">
        <v>1.7323932395525001E-3</v>
      </c>
      <c r="K182">
        <v>4.18900248687483E-2</v>
      </c>
    </row>
    <row r="183" spans="1:11">
      <c r="A183" t="s">
        <v>3264</v>
      </c>
      <c r="B183">
        <v>2016</v>
      </c>
      <c r="C183" t="s">
        <v>177</v>
      </c>
      <c r="D183">
        <v>34</v>
      </c>
      <c r="E183" t="s">
        <v>187</v>
      </c>
      <c r="F183" t="s">
        <v>185</v>
      </c>
      <c r="G183">
        <v>304</v>
      </c>
      <c r="H183">
        <v>271497.20362962002</v>
      </c>
      <c r="I183">
        <v>0.493506493506494</v>
      </c>
      <c r="J183">
        <v>0.49317670182495499</v>
      </c>
      <c r="K183">
        <v>3.4312834552402798E-2</v>
      </c>
    </row>
    <row r="184" spans="1:11">
      <c r="A184" t="s">
        <v>3265</v>
      </c>
      <c r="B184">
        <v>2016</v>
      </c>
      <c r="C184" t="s">
        <v>177</v>
      </c>
      <c r="D184">
        <v>35</v>
      </c>
      <c r="E184" t="s">
        <v>178</v>
      </c>
      <c r="F184" t="s">
        <v>181</v>
      </c>
      <c r="G184">
        <v>359</v>
      </c>
      <c r="H184">
        <v>412833.42656669702</v>
      </c>
      <c r="I184">
        <v>0.81221719457013597</v>
      </c>
      <c r="J184">
        <v>0.81856652755631198</v>
      </c>
      <c r="K184">
        <v>0.117667208323356</v>
      </c>
    </row>
    <row r="185" spans="1:11">
      <c r="A185" t="s">
        <v>3266</v>
      </c>
      <c r="B185">
        <v>2016</v>
      </c>
      <c r="C185" t="s">
        <v>177</v>
      </c>
      <c r="D185">
        <v>35</v>
      </c>
      <c r="E185" t="s">
        <v>178</v>
      </c>
      <c r="F185" t="s">
        <v>185</v>
      </c>
      <c r="G185">
        <v>83</v>
      </c>
      <c r="H185">
        <v>91503.622004223202</v>
      </c>
      <c r="I185">
        <v>0.187782805429864</v>
      </c>
      <c r="J185">
        <v>0.18143347244368799</v>
      </c>
      <c r="K185">
        <v>5.9248936555419497E-2</v>
      </c>
    </row>
    <row r="186" spans="1:11">
      <c r="A186" t="s">
        <v>3267</v>
      </c>
      <c r="B186">
        <v>2016</v>
      </c>
      <c r="C186" t="s">
        <v>177</v>
      </c>
      <c r="D186">
        <v>35</v>
      </c>
      <c r="E186" t="s">
        <v>187</v>
      </c>
      <c r="F186" t="s">
        <v>181</v>
      </c>
      <c r="G186">
        <v>1606</v>
      </c>
      <c r="H186">
        <v>1416884.32751499</v>
      </c>
      <c r="I186">
        <v>0.79426310583580595</v>
      </c>
      <c r="J186">
        <v>0.79621669011644802</v>
      </c>
      <c r="K186">
        <v>7.6589100829150505E-2</v>
      </c>
    </row>
    <row r="187" spans="1:11">
      <c r="A187" t="s">
        <v>3268</v>
      </c>
      <c r="B187">
        <v>2016</v>
      </c>
      <c r="C187" t="s">
        <v>177</v>
      </c>
      <c r="D187">
        <v>35</v>
      </c>
      <c r="E187" t="s">
        <v>187</v>
      </c>
      <c r="F187" t="s">
        <v>183</v>
      </c>
      <c r="G187">
        <v>1</v>
      </c>
      <c r="H187">
        <v>773.77590045839599</v>
      </c>
      <c r="I187">
        <v>4.9455984174085095E-4</v>
      </c>
      <c r="J187">
        <v>4.3482257118010101E-4</v>
      </c>
      <c r="K187">
        <v>3.3987289306438198E-2</v>
      </c>
    </row>
    <row r="188" spans="1:11">
      <c r="A188" t="s">
        <v>3269</v>
      </c>
      <c r="B188">
        <v>2016</v>
      </c>
      <c r="C188" t="s">
        <v>177</v>
      </c>
      <c r="D188">
        <v>35</v>
      </c>
      <c r="E188" t="s">
        <v>187</v>
      </c>
      <c r="F188" t="s">
        <v>185</v>
      </c>
      <c r="G188">
        <v>415</v>
      </c>
      <c r="H188">
        <v>361862.90525339701</v>
      </c>
      <c r="I188">
        <v>0.20524233432245301</v>
      </c>
      <c r="J188">
        <v>0.20334848731237201</v>
      </c>
      <c r="K188">
        <v>4.57335907428E-2</v>
      </c>
    </row>
    <row r="189" spans="1:11">
      <c r="A189" t="s">
        <v>3270</v>
      </c>
      <c r="B189">
        <v>2016</v>
      </c>
      <c r="C189" t="s">
        <v>177</v>
      </c>
      <c r="D189">
        <v>41</v>
      </c>
      <c r="E189" t="s">
        <v>178</v>
      </c>
      <c r="F189" t="s">
        <v>181</v>
      </c>
      <c r="G189">
        <v>291</v>
      </c>
      <c r="H189">
        <v>319241.72325520898</v>
      </c>
      <c r="I189">
        <v>0.87915407854984895</v>
      </c>
      <c r="J189">
        <v>0.86886447653656396</v>
      </c>
      <c r="K189">
        <v>9.09913779709626E-2</v>
      </c>
    </row>
    <row r="190" spans="1:11">
      <c r="A190" t="s">
        <v>3271</v>
      </c>
      <c r="B190">
        <v>2016</v>
      </c>
      <c r="C190" t="s">
        <v>177</v>
      </c>
      <c r="D190">
        <v>41</v>
      </c>
      <c r="E190" t="s">
        <v>178</v>
      </c>
      <c r="F190" t="s">
        <v>183</v>
      </c>
      <c r="G190">
        <v>1</v>
      </c>
      <c r="H190">
        <v>1083.8014156257</v>
      </c>
      <c r="I190">
        <v>3.0211480362537799E-3</v>
      </c>
      <c r="J190">
        <v>2.94972893910991E-3</v>
      </c>
      <c r="K190">
        <v>0.116311080523056</v>
      </c>
    </row>
    <row r="191" spans="1:11">
      <c r="A191" t="s">
        <v>3272</v>
      </c>
      <c r="B191">
        <v>2016</v>
      </c>
      <c r="C191" t="s">
        <v>177</v>
      </c>
      <c r="D191">
        <v>41</v>
      </c>
      <c r="E191" t="s">
        <v>178</v>
      </c>
      <c r="F191" t="s">
        <v>185</v>
      </c>
      <c r="G191">
        <v>39</v>
      </c>
      <c r="H191">
        <v>47098.546488983797</v>
      </c>
      <c r="I191">
        <v>0.11782477341389699</v>
      </c>
      <c r="J191">
        <v>0.12818579452432599</v>
      </c>
      <c r="K191">
        <v>3.0496484528770702E-2</v>
      </c>
    </row>
    <row r="192" spans="1:11">
      <c r="A192" t="s">
        <v>3273</v>
      </c>
      <c r="B192">
        <v>2016</v>
      </c>
      <c r="C192" t="s">
        <v>177</v>
      </c>
      <c r="D192">
        <v>41</v>
      </c>
      <c r="E192" t="s">
        <v>187</v>
      </c>
      <c r="F192" t="s">
        <v>181</v>
      </c>
      <c r="G192">
        <v>2296</v>
      </c>
      <c r="H192">
        <v>1964849.7731200999</v>
      </c>
      <c r="I192">
        <v>0.889233152594888</v>
      </c>
      <c r="J192">
        <v>0.88825374615714903</v>
      </c>
      <c r="K192">
        <v>0.106209148104249</v>
      </c>
    </row>
    <row r="193" spans="1:11">
      <c r="A193" t="s">
        <v>3274</v>
      </c>
      <c r="B193">
        <v>2016</v>
      </c>
      <c r="C193" t="s">
        <v>177</v>
      </c>
      <c r="D193">
        <v>41</v>
      </c>
      <c r="E193" t="s">
        <v>187</v>
      </c>
      <c r="F193" t="s">
        <v>183</v>
      </c>
      <c r="G193">
        <v>1</v>
      </c>
      <c r="H193">
        <v>530.948666656005</v>
      </c>
      <c r="I193">
        <v>3.87296669248644E-4</v>
      </c>
      <c r="J193">
        <v>2.40027074143908E-4</v>
      </c>
      <c r="K193">
        <v>2.33213594915723E-2</v>
      </c>
    </row>
    <row r="194" spans="1:11">
      <c r="A194" t="s">
        <v>3275</v>
      </c>
      <c r="B194">
        <v>2016</v>
      </c>
      <c r="C194" t="s">
        <v>177</v>
      </c>
      <c r="D194">
        <v>41</v>
      </c>
      <c r="E194" t="s">
        <v>187</v>
      </c>
      <c r="F194" t="s">
        <v>185</v>
      </c>
      <c r="G194">
        <v>285</v>
      </c>
      <c r="H194">
        <v>246655.85179441501</v>
      </c>
      <c r="I194">
        <v>0.110379550735864</v>
      </c>
      <c r="J194">
        <v>0.111506226768707</v>
      </c>
      <c r="K194">
        <v>3.1173291366749199E-2</v>
      </c>
    </row>
    <row r="195" spans="1:11">
      <c r="A195" t="s">
        <v>3276</v>
      </c>
      <c r="B195">
        <v>2016</v>
      </c>
      <c r="C195" t="s">
        <v>177</v>
      </c>
      <c r="D195">
        <v>42</v>
      </c>
      <c r="E195" t="s">
        <v>178</v>
      </c>
      <c r="F195" t="s">
        <v>181</v>
      </c>
      <c r="G195">
        <v>88</v>
      </c>
      <c r="H195">
        <v>86991.416820588594</v>
      </c>
      <c r="I195">
        <v>0.86274509803921595</v>
      </c>
      <c r="J195">
        <v>0.84668872105361703</v>
      </c>
      <c r="K195">
        <v>2.4794593912851201E-2</v>
      </c>
    </row>
    <row r="196" spans="1:11">
      <c r="A196" t="s">
        <v>3277</v>
      </c>
      <c r="B196">
        <v>2016</v>
      </c>
      <c r="C196" t="s">
        <v>177</v>
      </c>
      <c r="D196">
        <v>42</v>
      </c>
      <c r="E196" t="s">
        <v>178</v>
      </c>
      <c r="F196" t="s">
        <v>185</v>
      </c>
      <c r="G196">
        <v>14</v>
      </c>
      <c r="H196">
        <v>15751.674775502001</v>
      </c>
      <c r="I196">
        <v>0.13725490196078399</v>
      </c>
      <c r="J196">
        <v>0.153311278946383</v>
      </c>
      <c r="K196">
        <v>1.01992681707424E-2</v>
      </c>
    </row>
    <row r="197" spans="1:11">
      <c r="A197" t="s">
        <v>3278</v>
      </c>
      <c r="B197">
        <v>2016</v>
      </c>
      <c r="C197" t="s">
        <v>177</v>
      </c>
      <c r="D197">
        <v>42</v>
      </c>
      <c r="E197" t="s">
        <v>187</v>
      </c>
      <c r="F197" t="s">
        <v>181</v>
      </c>
      <c r="G197">
        <v>568</v>
      </c>
      <c r="H197">
        <v>459884.58468902798</v>
      </c>
      <c r="I197">
        <v>0.85029940119760505</v>
      </c>
      <c r="J197">
        <v>0.84929527066903998</v>
      </c>
      <c r="K197">
        <v>2.48588724869972E-2</v>
      </c>
    </row>
    <row r="198" spans="1:11">
      <c r="A198" t="s">
        <v>3279</v>
      </c>
      <c r="B198">
        <v>2016</v>
      </c>
      <c r="C198" t="s">
        <v>177</v>
      </c>
      <c r="D198">
        <v>42</v>
      </c>
      <c r="E198" t="s">
        <v>187</v>
      </c>
      <c r="F198" t="s">
        <v>185</v>
      </c>
      <c r="G198">
        <v>100</v>
      </c>
      <c r="H198">
        <v>81605.0486239538</v>
      </c>
      <c r="I198">
        <v>0.149700598802395</v>
      </c>
      <c r="J198">
        <v>0.15070472933095999</v>
      </c>
      <c r="K198">
        <v>1.03135520168909E-2</v>
      </c>
    </row>
    <row r="199" spans="1:11">
      <c r="A199" t="s">
        <v>3280</v>
      </c>
      <c r="B199">
        <v>2016</v>
      </c>
      <c r="C199" t="s">
        <v>177</v>
      </c>
      <c r="D199">
        <v>51</v>
      </c>
      <c r="E199" t="s">
        <v>178</v>
      </c>
      <c r="F199" t="s">
        <v>181</v>
      </c>
      <c r="G199">
        <v>12</v>
      </c>
      <c r="H199">
        <v>16836.758796353301</v>
      </c>
      <c r="I199">
        <v>1</v>
      </c>
      <c r="J199">
        <v>1</v>
      </c>
      <c r="K199">
        <v>4.7988711119072497E-3</v>
      </c>
    </row>
    <row r="200" spans="1:11">
      <c r="A200" t="s">
        <v>3281</v>
      </c>
      <c r="B200">
        <v>2016</v>
      </c>
      <c r="C200" t="s">
        <v>177</v>
      </c>
      <c r="D200">
        <v>51</v>
      </c>
      <c r="E200" t="s">
        <v>187</v>
      </c>
      <c r="F200" t="s">
        <v>181</v>
      </c>
      <c r="G200">
        <v>281</v>
      </c>
      <c r="H200">
        <v>248202.14542313601</v>
      </c>
      <c r="I200">
        <v>0.65807962529274</v>
      </c>
      <c r="J200">
        <v>0.68403167866405901</v>
      </c>
      <c r="K200">
        <v>1.3416465107750899E-2</v>
      </c>
    </row>
    <row r="201" spans="1:11">
      <c r="A201" t="s">
        <v>3282</v>
      </c>
      <c r="B201">
        <v>2016</v>
      </c>
      <c r="C201" t="s">
        <v>177</v>
      </c>
      <c r="D201">
        <v>51</v>
      </c>
      <c r="E201" t="s">
        <v>187</v>
      </c>
      <c r="F201" t="s">
        <v>183</v>
      </c>
      <c r="G201">
        <v>1</v>
      </c>
      <c r="H201">
        <v>684.44567455181698</v>
      </c>
      <c r="I201">
        <v>2.34192037470726E-3</v>
      </c>
      <c r="J201">
        <v>1.8862952329435901E-3</v>
      </c>
      <c r="K201">
        <v>3.0063553467808798E-2</v>
      </c>
    </row>
    <row r="202" spans="1:11">
      <c r="A202" t="s">
        <v>3283</v>
      </c>
      <c r="B202">
        <v>2016</v>
      </c>
      <c r="C202" t="s">
        <v>177</v>
      </c>
      <c r="D202">
        <v>51</v>
      </c>
      <c r="E202" t="s">
        <v>187</v>
      </c>
      <c r="F202" t="s">
        <v>185</v>
      </c>
      <c r="G202">
        <v>145</v>
      </c>
      <c r="H202">
        <v>113965.237501661</v>
      </c>
      <c r="I202">
        <v>0.33957845433255301</v>
      </c>
      <c r="J202">
        <v>0.31408202610299701</v>
      </c>
      <c r="K202">
        <v>1.4403354019272001E-2</v>
      </c>
    </row>
    <row r="203" spans="1:11">
      <c r="A203" t="s">
        <v>3284</v>
      </c>
      <c r="B203">
        <v>2016</v>
      </c>
      <c r="C203" t="s">
        <v>177</v>
      </c>
      <c r="D203">
        <v>52</v>
      </c>
      <c r="E203" t="s">
        <v>178</v>
      </c>
      <c r="F203" t="s">
        <v>181</v>
      </c>
      <c r="G203">
        <v>57</v>
      </c>
      <c r="H203">
        <v>68866.922377740397</v>
      </c>
      <c r="I203">
        <v>0.74025974025973995</v>
      </c>
      <c r="J203">
        <v>0.75545206404592402</v>
      </c>
      <c r="K203">
        <v>1.9628687941771601E-2</v>
      </c>
    </row>
    <row r="204" spans="1:11">
      <c r="A204" t="s">
        <v>3285</v>
      </c>
      <c r="B204">
        <v>2016</v>
      </c>
      <c r="C204" t="s">
        <v>177</v>
      </c>
      <c r="D204">
        <v>52</v>
      </c>
      <c r="E204" t="s">
        <v>178</v>
      </c>
      <c r="F204" t="s">
        <v>185</v>
      </c>
      <c r="G204">
        <v>20</v>
      </c>
      <c r="H204">
        <v>22292.961426024001</v>
      </c>
      <c r="I204">
        <v>0.25974025974025999</v>
      </c>
      <c r="J204">
        <v>0.24454793595407601</v>
      </c>
      <c r="K204">
        <v>1.44347756758956E-2</v>
      </c>
    </row>
    <row r="205" spans="1:11">
      <c r="A205" t="s">
        <v>3286</v>
      </c>
      <c r="B205">
        <v>2016</v>
      </c>
      <c r="C205" t="s">
        <v>177</v>
      </c>
      <c r="D205">
        <v>52</v>
      </c>
      <c r="E205" t="s">
        <v>187</v>
      </c>
      <c r="F205" t="s">
        <v>181</v>
      </c>
      <c r="G205">
        <v>922</v>
      </c>
      <c r="H205">
        <v>837118.57965933601</v>
      </c>
      <c r="I205">
        <v>0.76897414512093398</v>
      </c>
      <c r="J205">
        <v>0.76363909733014101</v>
      </c>
      <c r="K205">
        <v>4.52501012668627E-2</v>
      </c>
    </row>
    <row r="206" spans="1:11">
      <c r="A206" t="s">
        <v>3287</v>
      </c>
      <c r="B206">
        <v>2016</v>
      </c>
      <c r="C206" t="s">
        <v>177</v>
      </c>
      <c r="D206">
        <v>52</v>
      </c>
      <c r="E206" t="s">
        <v>187</v>
      </c>
      <c r="F206" t="s">
        <v>183</v>
      </c>
      <c r="G206">
        <v>1</v>
      </c>
      <c r="H206">
        <v>924.75656396247405</v>
      </c>
      <c r="I206">
        <v>8.3402835696413696E-4</v>
      </c>
      <c r="J206">
        <v>8.4358451109973597E-4</v>
      </c>
      <c r="K206">
        <v>4.0618955512572497E-2</v>
      </c>
    </row>
    <row r="207" spans="1:11">
      <c r="A207" t="s">
        <v>3288</v>
      </c>
      <c r="B207">
        <v>2016</v>
      </c>
      <c r="C207" t="s">
        <v>177</v>
      </c>
      <c r="D207">
        <v>52</v>
      </c>
      <c r="E207" t="s">
        <v>187</v>
      </c>
      <c r="F207" t="s">
        <v>185</v>
      </c>
      <c r="G207">
        <v>276</v>
      </c>
      <c r="H207">
        <v>258179.45093636401</v>
      </c>
      <c r="I207">
        <v>0.23019182652210199</v>
      </c>
      <c r="J207">
        <v>0.23551731815875901</v>
      </c>
      <c r="K207">
        <v>3.2629687033149203E-2</v>
      </c>
    </row>
    <row r="208" spans="1:11">
      <c r="A208" t="s">
        <v>3289</v>
      </c>
      <c r="B208">
        <v>2016</v>
      </c>
      <c r="C208" t="s">
        <v>177</v>
      </c>
      <c r="D208">
        <v>53</v>
      </c>
      <c r="E208" t="s">
        <v>178</v>
      </c>
      <c r="F208" t="s">
        <v>181</v>
      </c>
      <c r="G208">
        <v>115</v>
      </c>
      <c r="H208">
        <v>135164.78648861899</v>
      </c>
      <c r="I208">
        <v>0.83333333333333304</v>
      </c>
      <c r="J208">
        <v>0.84105891554533996</v>
      </c>
      <c r="K208">
        <v>3.8525134028043098E-2</v>
      </c>
    </row>
    <row r="209" spans="1:11">
      <c r="A209" t="s">
        <v>3290</v>
      </c>
      <c r="B209">
        <v>2016</v>
      </c>
      <c r="C209" t="s">
        <v>177</v>
      </c>
      <c r="D209">
        <v>53</v>
      </c>
      <c r="E209" t="s">
        <v>178</v>
      </c>
      <c r="F209" t="s">
        <v>185</v>
      </c>
      <c r="G209">
        <v>23</v>
      </c>
      <c r="H209">
        <v>25543.083067675499</v>
      </c>
      <c r="I209">
        <v>0.16666666666666699</v>
      </c>
      <c r="J209">
        <v>0.15894108445465999</v>
      </c>
      <c r="K209">
        <v>1.6539241561789399E-2</v>
      </c>
    </row>
    <row r="210" spans="1:11">
      <c r="A210" t="s">
        <v>3291</v>
      </c>
      <c r="B210">
        <v>2016</v>
      </c>
      <c r="C210" t="s">
        <v>177</v>
      </c>
      <c r="D210">
        <v>53</v>
      </c>
      <c r="E210" t="s">
        <v>187</v>
      </c>
      <c r="F210" t="s">
        <v>181</v>
      </c>
      <c r="G210">
        <v>874</v>
      </c>
      <c r="H210">
        <v>775980.21814555605</v>
      </c>
      <c r="I210">
        <v>0.85019455252918297</v>
      </c>
      <c r="J210">
        <v>0.84967631811337296</v>
      </c>
      <c r="K210">
        <v>4.19452922266495E-2</v>
      </c>
    </row>
    <row r="211" spans="1:11">
      <c r="A211" t="s">
        <v>3292</v>
      </c>
      <c r="B211">
        <v>2016</v>
      </c>
      <c r="C211" t="s">
        <v>177</v>
      </c>
      <c r="D211">
        <v>53</v>
      </c>
      <c r="E211" t="s">
        <v>187</v>
      </c>
      <c r="F211" t="s">
        <v>185</v>
      </c>
      <c r="G211">
        <v>154</v>
      </c>
      <c r="H211">
        <v>137285.45915206199</v>
      </c>
      <c r="I211">
        <v>0.149805447470817</v>
      </c>
      <c r="J211">
        <v>0.15032368188662701</v>
      </c>
      <c r="K211">
        <v>1.7350651068810601E-2</v>
      </c>
    </row>
    <row r="212" spans="1:11">
      <c r="A212" t="s">
        <v>3293</v>
      </c>
      <c r="B212">
        <v>2016</v>
      </c>
      <c r="C212" t="s">
        <v>177</v>
      </c>
      <c r="D212">
        <v>54</v>
      </c>
      <c r="E212" t="s">
        <v>178</v>
      </c>
      <c r="F212" t="s">
        <v>181</v>
      </c>
      <c r="G212">
        <v>39</v>
      </c>
      <c r="H212">
        <v>42410.624389443001</v>
      </c>
      <c r="I212">
        <v>0.54166666666666696</v>
      </c>
      <c r="J212">
        <v>0.50823854903166299</v>
      </c>
      <c r="K212">
        <v>1.2088022563138999E-2</v>
      </c>
    </row>
    <row r="213" spans="1:11">
      <c r="A213" t="s">
        <v>3294</v>
      </c>
      <c r="B213">
        <v>2016</v>
      </c>
      <c r="C213" t="s">
        <v>177</v>
      </c>
      <c r="D213">
        <v>54</v>
      </c>
      <c r="E213" t="s">
        <v>178</v>
      </c>
      <c r="F213" t="s">
        <v>183</v>
      </c>
      <c r="G213">
        <v>2</v>
      </c>
      <c r="H213">
        <v>2016.2554146314801</v>
      </c>
      <c r="I213">
        <v>2.7777777777777801E-2</v>
      </c>
      <c r="J213">
        <v>2.4162311712265599E-2</v>
      </c>
      <c r="K213">
        <v>0.21637990364762599</v>
      </c>
    </row>
    <row r="214" spans="1:11">
      <c r="A214" t="s">
        <v>3295</v>
      </c>
      <c r="B214">
        <v>2016</v>
      </c>
      <c r="C214" t="s">
        <v>177</v>
      </c>
      <c r="D214">
        <v>54</v>
      </c>
      <c r="E214" t="s">
        <v>178</v>
      </c>
      <c r="F214" t="s">
        <v>185</v>
      </c>
      <c r="G214">
        <v>31</v>
      </c>
      <c r="H214">
        <v>39019.4161729763</v>
      </c>
      <c r="I214">
        <v>0.43055555555555602</v>
      </c>
      <c r="J214">
        <v>0.46759913925607099</v>
      </c>
      <c r="K214">
        <v>2.5265217514072701E-2</v>
      </c>
    </row>
    <row r="215" spans="1:11">
      <c r="A215" t="s">
        <v>3296</v>
      </c>
      <c r="B215">
        <v>2016</v>
      </c>
      <c r="C215" t="s">
        <v>177</v>
      </c>
      <c r="D215">
        <v>54</v>
      </c>
      <c r="E215" t="s">
        <v>187</v>
      </c>
      <c r="F215" t="s">
        <v>181</v>
      </c>
      <c r="G215">
        <v>396</v>
      </c>
      <c r="H215">
        <v>349602.01720467</v>
      </c>
      <c r="I215">
        <v>0.58493353028064998</v>
      </c>
      <c r="J215">
        <v>0.57556631756868704</v>
      </c>
      <c r="K215">
        <v>1.88975935620119E-2</v>
      </c>
    </row>
    <row r="216" spans="1:11">
      <c r="A216" t="s">
        <v>3297</v>
      </c>
      <c r="B216">
        <v>2016</v>
      </c>
      <c r="C216" t="s">
        <v>177</v>
      </c>
      <c r="D216">
        <v>54</v>
      </c>
      <c r="E216" t="s">
        <v>187</v>
      </c>
      <c r="F216" t="s">
        <v>183</v>
      </c>
      <c r="G216">
        <v>3</v>
      </c>
      <c r="H216">
        <v>2345.2329730966699</v>
      </c>
      <c r="I216">
        <v>4.4313146233382599E-3</v>
      </c>
      <c r="J216">
        <v>3.8610678421105E-3</v>
      </c>
      <c r="K216">
        <v>0.103011881735286</v>
      </c>
    </row>
    <row r="217" spans="1:11">
      <c r="A217" t="s">
        <v>3298</v>
      </c>
      <c r="B217">
        <v>2016</v>
      </c>
      <c r="C217" t="s">
        <v>177</v>
      </c>
      <c r="D217">
        <v>54</v>
      </c>
      <c r="E217" t="s">
        <v>187</v>
      </c>
      <c r="F217" t="s">
        <v>185</v>
      </c>
      <c r="G217">
        <v>278</v>
      </c>
      <c r="H217">
        <v>255458.02447670299</v>
      </c>
      <c r="I217">
        <v>0.41063515509601201</v>
      </c>
      <c r="J217">
        <v>0.42057261458920198</v>
      </c>
      <c r="K217">
        <v>3.22857429533999E-2</v>
      </c>
    </row>
    <row r="218" spans="1:11">
      <c r="A218" t="s">
        <v>3299</v>
      </c>
      <c r="B218">
        <v>2016</v>
      </c>
      <c r="C218" t="s">
        <v>177</v>
      </c>
      <c r="D218">
        <v>61</v>
      </c>
      <c r="E218" t="s">
        <v>178</v>
      </c>
      <c r="F218" t="s">
        <v>181</v>
      </c>
      <c r="G218">
        <v>166</v>
      </c>
      <c r="H218">
        <v>190250.11571736701</v>
      </c>
      <c r="I218">
        <v>0.69456066945606698</v>
      </c>
      <c r="J218">
        <v>0.69560915217197605</v>
      </c>
      <c r="K218">
        <v>5.4225744717019402E-2</v>
      </c>
    </row>
    <row r="219" spans="1:11">
      <c r="A219" t="s">
        <v>3300</v>
      </c>
      <c r="B219">
        <v>2016</v>
      </c>
      <c r="C219" t="s">
        <v>177</v>
      </c>
      <c r="D219">
        <v>61</v>
      </c>
      <c r="E219" t="s">
        <v>178</v>
      </c>
      <c r="F219" t="s">
        <v>185</v>
      </c>
      <c r="G219">
        <v>73</v>
      </c>
      <c r="H219">
        <v>83251.339982760706</v>
      </c>
      <c r="I219">
        <v>0.30543933054393302</v>
      </c>
      <c r="J219">
        <v>0.304390847828024</v>
      </c>
      <c r="K219">
        <v>5.3905553165585103E-2</v>
      </c>
    </row>
    <row r="220" spans="1:11">
      <c r="A220" t="s">
        <v>3301</v>
      </c>
      <c r="B220">
        <v>2016</v>
      </c>
      <c r="C220" t="s">
        <v>177</v>
      </c>
      <c r="D220">
        <v>61</v>
      </c>
      <c r="E220" t="s">
        <v>187</v>
      </c>
      <c r="F220" t="s">
        <v>181</v>
      </c>
      <c r="G220">
        <v>1409</v>
      </c>
      <c r="H220">
        <v>1198775.1446726101</v>
      </c>
      <c r="I220">
        <v>0.61528384279476001</v>
      </c>
      <c r="J220">
        <v>0.61125638495658696</v>
      </c>
      <c r="K220">
        <v>6.4799298463436905E-2</v>
      </c>
    </row>
    <row r="221" spans="1:11">
      <c r="A221" t="s">
        <v>3302</v>
      </c>
      <c r="B221">
        <v>2016</v>
      </c>
      <c r="C221" t="s">
        <v>177</v>
      </c>
      <c r="D221">
        <v>61</v>
      </c>
      <c r="E221" t="s">
        <v>187</v>
      </c>
      <c r="F221" t="s">
        <v>183</v>
      </c>
      <c r="G221">
        <v>4</v>
      </c>
      <c r="H221">
        <v>3690.21905047882</v>
      </c>
      <c r="I221">
        <v>1.74672489082969E-3</v>
      </c>
      <c r="J221">
        <v>1.8816455834256101E-3</v>
      </c>
      <c r="K221">
        <v>0.16208897485493201</v>
      </c>
    </row>
    <row r="222" spans="1:11">
      <c r="A222" t="s">
        <v>3303</v>
      </c>
      <c r="B222">
        <v>2016</v>
      </c>
      <c r="C222" t="s">
        <v>177</v>
      </c>
      <c r="D222">
        <v>61</v>
      </c>
      <c r="E222" t="s">
        <v>187</v>
      </c>
      <c r="F222" t="s">
        <v>185</v>
      </c>
      <c r="G222">
        <v>877</v>
      </c>
      <c r="H222">
        <v>758700.48120751395</v>
      </c>
      <c r="I222">
        <v>0.38296943231441</v>
      </c>
      <c r="J222">
        <v>0.38686196945998802</v>
      </c>
      <c r="K222">
        <v>9.58874115035699E-2</v>
      </c>
    </row>
    <row r="223" spans="1:11">
      <c r="A223" t="s">
        <v>3304</v>
      </c>
      <c r="B223">
        <v>2016</v>
      </c>
      <c r="C223" t="s">
        <v>177</v>
      </c>
      <c r="D223">
        <v>62</v>
      </c>
      <c r="E223" t="s">
        <v>178</v>
      </c>
      <c r="F223" t="s">
        <v>181</v>
      </c>
      <c r="G223">
        <v>36</v>
      </c>
      <c r="H223">
        <v>37230.181883274701</v>
      </c>
      <c r="I223">
        <v>0.45</v>
      </c>
      <c r="J223">
        <v>0.44656236057906801</v>
      </c>
      <c r="K223">
        <v>1.06114749573651E-2</v>
      </c>
    </row>
    <row r="224" spans="1:11">
      <c r="A224" t="s">
        <v>3305</v>
      </c>
      <c r="B224">
        <v>2016</v>
      </c>
      <c r="C224" t="s">
        <v>177</v>
      </c>
      <c r="D224">
        <v>62</v>
      </c>
      <c r="E224" t="s">
        <v>178</v>
      </c>
      <c r="F224" t="s">
        <v>185</v>
      </c>
      <c r="G224">
        <v>44</v>
      </c>
      <c r="H224">
        <v>46140.4403854661</v>
      </c>
      <c r="I224">
        <v>0.55000000000000004</v>
      </c>
      <c r="J224">
        <v>0.55343763942093205</v>
      </c>
      <c r="K224">
        <v>2.9876107253015899E-2</v>
      </c>
    </row>
    <row r="225" spans="1:11">
      <c r="A225" t="s">
        <v>3306</v>
      </c>
      <c r="B225">
        <v>2016</v>
      </c>
      <c r="C225" t="s">
        <v>177</v>
      </c>
      <c r="D225">
        <v>62</v>
      </c>
      <c r="E225" t="s">
        <v>187</v>
      </c>
      <c r="F225" t="s">
        <v>181</v>
      </c>
      <c r="G225">
        <v>373</v>
      </c>
      <c r="H225">
        <v>325794.882914469</v>
      </c>
      <c r="I225">
        <v>0.64756944444444398</v>
      </c>
      <c r="J225">
        <v>0.64129247640440501</v>
      </c>
      <c r="K225">
        <v>1.76107086884928E-2</v>
      </c>
    </row>
    <row r="226" spans="1:11">
      <c r="A226" t="s">
        <v>3307</v>
      </c>
      <c r="B226">
        <v>2016</v>
      </c>
      <c r="C226" t="s">
        <v>177</v>
      </c>
      <c r="D226">
        <v>62</v>
      </c>
      <c r="E226" t="s">
        <v>187</v>
      </c>
      <c r="F226" t="s">
        <v>185</v>
      </c>
      <c r="G226">
        <v>203</v>
      </c>
      <c r="H226">
        <v>182233.66084942099</v>
      </c>
      <c r="I226">
        <v>0.35243055555555602</v>
      </c>
      <c r="J226">
        <v>0.35870752359559499</v>
      </c>
      <c r="K226">
        <v>2.3031373329116301E-2</v>
      </c>
    </row>
    <row r="227" spans="1:11">
      <c r="A227" t="s">
        <v>3308</v>
      </c>
      <c r="B227">
        <v>2016</v>
      </c>
      <c r="C227" t="s">
        <v>177</v>
      </c>
      <c r="D227">
        <v>71</v>
      </c>
      <c r="E227" t="s">
        <v>178</v>
      </c>
      <c r="F227" t="s">
        <v>181</v>
      </c>
      <c r="G227">
        <v>108</v>
      </c>
      <c r="H227">
        <v>122343.864653596</v>
      </c>
      <c r="I227">
        <v>0.62790697674418605</v>
      </c>
      <c r="J227">
        <v>0.61313732548273503</v>
      </c>
      <c r="K227">
        <v>3.48708706293515E-2</v>
      </c>
    </row>
    <row r="228" spans="1:11">
      <c r="A228" t="s">
        <v>3309</v>
      </c>
      <c r="B228">
        <v>2016</v>
      </c>
      <c r="C228" t="s">
        <v>177</v>
      </c>
      <c r="D228">
        <v>71</v>
      </c>
      <c r="E228" t="s">
        <v>178</v>
      </c>
      <c r="F228" t="s">
        <v>185</v>
      </c>
      <c r="G228">
        <v>64</v>
      </c>
      <c r="H228">
        <v>77193.595502287193</v>
      </c>
      <c r="I228">
        <v>0.372093023255814</v>
      </c>
      <c r="J228">
        <v>0.38686267451726503</v>
      </c>
      <c r="K228">
        <v>4.99831410191462E-2</v>
      </c>
    </row>
    <row r="229" spans="1:11">
      <c r="A229" t="s">
        <v>3310</v>
      </c>
      <c r="B229">
        <v>2016</v>
      </c>
      <c r="C229" t="s">
        <v>177</v>
      </c>
      <c r="D229">
        <v>71</v>
      </c>
      <c r="E229" t="s">
        <v>187</v>
      </c>
      <c r="F229" t="s">
        <v>181</v>
      </c>
      <c r="G229">
        <v>1118</v>
      </c>
      <c r="H229">
        <v>1010863.35270324</v>
      </c>
      <c r="I229">
        <v>0.65341905318527205</v>
      </c>
      <c r="J229">
        <v>0.64929372241702998</v>
      </c>
      <c r="K229">
        <v>5.4641803668240799E-2</v>
      </c>
    </row>
    <row r="230" spans="1:11">
      <c r="A230" t="s">
        <v>3311</v>
      </c>
      <c r="B230">
        <v>2016</v>
      </c>
      <c r="C230" t="s">
        <v>177</v>
      </c>
      <c r="D230">
        <v>71</v>
      </c>
      <c r="E230" t="s">
        <v>187</v>
      </c>
      <c r="F230" t="s">
        <v>183</v>
      </c>
      <c r="G230">
        <v>3</v>
      </c>
      <c r="H230">
        <v>2661.03419425936</v>
      </c>
      <c r="I230">
        <v>1.75336060783168E-3</v>
      </c>
      <c r="J230">
        <v>1.70922488469803E-3</v>
      </c>
      <c r="K230">
        <v>0.11688311688311701</v>
      </c>
    </row>
    <row r="231" spans="1:11">
      <c r="A231" t="s">
        <v>3312</v>
      </c>
      <c r="B231">
        <v>2016</v>
      </c>
      <c r="C231" t="s">
        <v>177</v>
      </c>
      <c r="D231">
        <v>71</v>
      </c>
      <c r="E231" t="s">
        <v>187</v>
      </c>
      <c r="F231" t="s">
        <v>185</v>
      </c>
      <c r="G231">
        <v>590</v>
      </c>
      <c r="H231">
        <v>543341.66278529796</v>
      </c>
      <c r="I231">
        <v>0.34482758620689702</v>
      </c>
      <c r="J231">
        <v>0.34899705269827203</v>
      </c>
      <c r="K231">
        <v>6.8669556560196701E-2</v>
      </c>
    </row>
    <row r="232" spans="1:11">
      <c r="A232" t="s">
        <v>3313</v>
      </c>
      <c r="B232">
        <v>2016</v>
      </c>
      <c r="C232" t="s">
        <v>177</v>
      </c>
      <c r="D232">
        <v>72</v>
      </c>
      <c r="E232" t="s">
        <v>178</v>
      </c>
      <c r="F232" t="s">
        <v>181</v>
      </c>
      <c r="G232">
        <v>36</v>
      </c>
      <c r="H232">
        <v>47543.610502264397</v>
      </c>
      <c r="I232">
        <v>0.63157894736842102</v>
      </c>
      <c r="J232">
        <v>0.66999240863246901</v>
      </c>
      <c r="K232">
        <v>1.35510439838636E-2</v>
      </c>
    </row>
    <row r="233" spans="1:11">
      <c r="A233" t="s">
        <v>3314</v>
      </c>
      <c r="B233">
        <v>2016</v>
      </c>
      <c r="C233" t="s">
        <v>177</v>
      </c>
      <c r="D233">
        <v>72</v>
      </c>
      <c r="E233" t="s">
        <v>178</v>
      </c>
      <c r="F233" t="s">
        <v>185</v>
      </c>
      <c r="G233">
        <v>21</v>
      </c>
      <c r="H233">
        <v>23417.806208868598</v>
      </c>
      <c r="I233">
        <v>0.36842105263157898</v>
      </c>
      <c r="J233">
        <v>0.33000759136753099</v>
      </c>
      <c r="K233">
        <v>1.51631168684485E-2</v>
      </c>
    </row>
    <row r="234" spans="1:11">
      <c r="A234" t="s">
        <v>3315</v>
      </c>
      <c r="B234">
        <v>2016</v>
      </c>
      <c r="C234" t="s">
        <v>177</v>
      </c>
      <c r="D234">
        <v>72</v>
      </c>
      <c r="E234" t="s">
        <v>187</v>
      </c>
      <c r="F234" t="s">
        <v>181</v>
      </c>
      <c r="G234">
        <v>410</v>
      </c>
      <c r="H234">
        <v>379922.70895287697</v>
      </c>
      <c r="I234">
        <v>0.68907563025210095</v>
      </c>
      <c r="J234">
        <v>0.698357046383837</v>
      </c>
      <c r="K234">
        <v>2.05365661107349E-2</v>
      </c>
    </row>
    <row r="235" spans="1:11">
      <c r="A235" t="s">
        <v>3316</v>
      </c>
      <c r="B235">
        <v>2016</v>
      </c>
      <c r="C235" t="s">
        <v>177</v>
      </c>
      <c r="D235">
        <v>72</v>
      </c>
      <c r="E235" t="s">
        <v>187</v>
      </c>
      <c r="F235" t="s">
        <v>183</v>
      </c>
      <c r="G235">
        <v>1</v>
      </c>
      <c r="H235">
        <v>868.13881514844502</v>
      </c>
      <c r="I235">
        <v>1.6806722689075601E-3</v>
      </c>
      <c r="J235">
        <v>1.5957742048881599E-3</v>
      </c>
      <c r="K235">
        <v>3.8132080685272199E-2</v>
      </c>
    </row>
    <row r="236" spans="1:11">
      <c r="A236" t="s">
        <v>3317</v>
      </c>
      <c r="B236">
        <v>2016</v>
      </c>
      <c r="C236" t="s">
        <v>177</v>
      </c>
      <c r="D236">
        <v>72</v>
      </c>
      <c r="E236" t="s">
        <v>187</v>
      </c>
      <c r="F236" t="s">
        <v>185</v>
      </c>
      <c r="G236">
        <v>184</v>
      </c>
      <c r="H236">
        <v>163232.74434743301</v>
      </c>
      <c r="I236">
        <v>0.309243697478992</v>
      </c>
      <c r="J236">
        <v>0.30004717941127501</v>
      </c>
      <c r="K236">
        <v>2.0629966259133499E-2</v>
      </c>
    </row>
    <row r="237" spans="1:11">
      <c r="A237" t="s">
        <v>3318</v>
      </c>
      <c r="B237">
        <v>2016</v>
      </c>
      <c r="C237" t="s">
        <v>177</v>
      </c>
      <c r="D237">
        <v>81</v>
      </c>
      <c r="E237" t="s">
        <v>178</v>
      </c>
      <c r="F237" t="s">
        <v>181</v>
      </c>
      <c r="G237">
        <v>33</v>
      </c>
      <c r="H237">
        <v>37968.962493216</v>
      </c>
      <c r="I237">
        <v>0.6875</v>
      </c>
      <c r="J237">
        <v>0.67611456239722301</v>
      </c>
      <c r="K237">
        <v>1.08220447570496E-2</v>
      </c>
    </row>
    <row r="238" spans="1:11">
      <c r="A238" t="s">
        <v>3319</v>
      </c>
      <c r="B238">
        <v>2016</v>
      </c>
      <c r="C238" t="s">
        <v>177</v>
      </c>
      <c r="D238">
        <v>81</v>
      </c>
      <c r="E238" t="s">
        <v>178</v>
      </c>
      <c r="F238" t="s">
        <v>185</v>
      </c>
      <c r="G238">
        <v>15</v>
      </c>
      <c r="H238">
        <v>18188.6247041278</v>
      </c>
      <c r="I238">
        <v>0.3125</v>
      </c>
      <c r="J238">
        <v>0.32388543760277699</v>
      </c>
      <c r="K238">
        <v>1.1777202339328901E-2</v>
      </c>
    </row>
    <row r="239" spans="1:11">
      <c r="A239" t="s">
        <v>3320</v>
      </c>
      <c r="B239">
        <v>2016</v>
      </c>
      <c r="C239" t="s">
        <v>177</v>
      </c>
      <c r="D239">
        <v>81</v>
      </c>
      <c r="E239" t="s">
        <v>187</v>
      </c>
      <c r="F239" t="s">
        <v>181</v>
      </c>
      <c r="G239">
        <v>573</v>
      </c>
      <c r="H239">
        <v>499698.18565505301</v>
      </c>
      <c r="I239">
        <v>0.66396292004635005</v>
      </c>
      <c r="J239">
        <v>0.660193755153063</v>
      </c>
      <c r="K239">
        <v>2.70109803475637E-2</v>
      </c>
    </row>
    <row r="240" spans="1:11">
      <c r="A240" t="s">
        <v>3321</v>
      </c>
      <c r="B240">
        <v>2016</v>
      </c>
      <c r="C240" t="s">
        <v>177</v>
      </c>
      <c r="D240">
        <v>81</v>
      </c>
      <c r="E240" t="s">
        <v>187</v>
      </c>
      <c r="F240" t="s">
        <v>185</v>
      </c>
      <c r="G240">
        <v>290</v>
      </c>
      <c r="H240">
        <v>257198.07662358799</v>
      </c>
      <c r="I240">
        <v>0.33603707995365001</v>
      </c>
      <c r="J240">
        <v>0.339806244846937</v>
      </c>
      <c r="K240">
        <v>3.2505657267913698E-2</v>
      </c>
    </row>
    <row r="241" spans="1:11">
      <c r="A241" t="s">
        <v>3322</v>
      </c>
      <c r="B241">
        <v>2016</v>
      </c>
      <c r="C241" t="s">
        <v>177</v>
      </c>
      <c r="D241">
        <v>82</v>
      </c>
      <c r="E241" t="s">
        <v>178</v>
      </c>
      <c r="F241" t="s">
        <v>181</v>
      </c>
      <c r="G241">
        <v>64</v>
      </c>
      <c r="H241">
        <v>71633.501849343505</v>
      </c>
      <c r="I241">
        <v>0.43537414965986398</v>
      </c>
      <c r="J241">
        <v>0.42600742938650299</v>
      </c>
      <c r="K241">
        <v>2.0417227972881799E-2</v>
      </c>
    </row>
    <row r="242" spans="1:11">
      <c r="A242" t="s">
        <v>3323</v>
      </c>
      <c r="B242">
        <v>2016</v>
      </c>
      <c r="C242" t="s">
        <v>177</v>
      </c>
      <c r="D242">
        <v>82</v>
      </c>
      <c r="E242" t="s">
        <v>178</v>
      </c>
      <c r="F242" t="s">
        <v>185</v>
      </c>
      <c r="G242">
        <v>83</v>
      </c>
      <c r="H242">
        <v>96517.325831064401</v>
      </c>
      <c r="I242">
        <v>0.56462585034013602</v>
      </c>
      <c r="J242">
        <v>0.57399257061349696</v>
      </c>
      <c r="K242">
        <v>6.2495328484369297E-2</v>
      </c>
    </row>
    <row r="243" spans="1:11">
      <c r="A243" t="s">
        <v>3324</v>
      </c>
      <c r="B243">
        <v>2016</v>
      </c>
      <c r="C243" t="s">
        <v>177</v>
      </c>
      <c r="D243">
        <v>82</v>
      </c>
      <c r="E243" t="s">
        <v>187</v>
      </c>
      <c r="F243" t="s">
        <v>181</v>
      </c>
      <c r="G243">
        <v>703</v>
      </c>
      <c r="H243">
        <v>612473.19225942402</v>
      </c>
      <c r="I243">
        <v>0.59576271186440699</v>
      </c>
      <c r="J243">
        <v>0.59562357455389003</v>
      </c>
      <c r="K243">
        <v>3.3106987046274801E-2</v>
      </c>
    </row>
    <row r="244" spans="1:11">
      <c r="A244" t="s">
        <v>3325</v>
      </c>
      <c r="B244">
        <v>2016</v>
      </c>
      <c r="C244" t="s">
        <v>177</v>
      </c>
      <c r="D244">
        <v>82</v>
      </c>
      <c r="E244" t="s">
        <v>187</v>
      </c>
      <c r="F244" t="s">
        <v>183</v>
      </c>
      <c r="G244">
        <v>1</v>
      </c>
      <c r="H244">
        <v>733.51439019064298</v>
      </c>
      <c r="I244">
        <v>8.4745762711864404E-4</v>
      </c>
      <c r="J244">
        <v>7.1333483423224105E-4</v>
      </c>
      <c r="K244">
        <v>3.2218844984802403E-2</v>
      </c>
    </row>
    <row r="245" spans="1:11">
      <c r="A245" t="s">
        <v>3326</v>
      </c>
      <c r="B245">
        <v>2016</v>
      </c>
      <c r="C245" t="s">
        <v>177</v>
      </c>
      <c r="D245">
        <v>82</v>
      </c>
      <c r="E245" t="s">
        <v>187</v>
      </c>
      <c r="F245" t="s">
        <v>185</v>
      </c>
      <c r="G245">
        <v>476</v>
      </c>
      <c r="H245">
        <v>415082.33096638898</v>
      </c>
      <c r="I245">
        <v>0.40338983050847499</v>
      </c>
      <c r="J245">
        <v>0.403663090611877</v>
      </c>
      <c r="K245">
        <v>5.2459661306513597E-2</v>
      </c>
    </row>
    <row r="246" spans="1:11">
      <c r="A246" t="s">
        <v>3327</v>
      </c>
      <c r="B246">
        <v>2016</v>
      </c>
      <c r="C246" t="s">
        <v>177</v>
      </c>
      <c r="D246">
        <v>91</v>
      </c>
      <c r="E246" t="s">
        <v>178</v>
      </c>
      <c r="F246" t="s">
        <v>181</v>
      </c>
      <c r="G246">
        <v>38</v>
      </c>
      <c r="H246">
        <v>46455.961270961903</v>
      </c>
      <c r="I246">
        <v>0.90476190476190499</v>
      </c>
      <c r="J246">
        <v>0.92294363469575003</v>
      </c>
      <c r="K246">
        <v>1.32410384454392E-2</v>
      </c>
    </row>
    <row r="247" spans="1:11">
      <c r="A247" t="s">
        <v>3328</v>
      </c>
      <c r="B247">
        <v>2016</v>
      </c>
      <c r="C247" t="s">
        <v>177</v>
      </c>
      <c r="D247">
        <v>91</v>
      </c>
      <c r="E247" t="s">
        <v>178</v>
      </c>
      <c r="F247" t="s">
        <v>185</v>
      </c>
      <c r="G247">
        <v>4</v>
      </c>
      <c r="H247">
        <v>3878.5982021918499</v>
      </c>
      <c r="I247">
        <v>9.5238095238095205E-2</v>
      </c>
      <c r="J247">
        <v>7.7056365304250293E-2</v>
      </c>
      <c r="K247">
        <v>2.5114068030555499E-3</v>
      </c>
    </row>
    <row r="248" spans="1:11">
      <c r="A248" t="s">
        <v>3329</v>
      </c>
      <c r="B248">
        <v>2016</v>
      </c>
      <c r="C248" t="s">
        <v>177</v>
      </c>
      <c r="D248">
        <v>91</v>
      </c>
      <c r="E248" t="s">
        <v>187</v>
      </c>
      <c r="F248" t="s">
        <v>181</v>
      </c>
      <c r="G248">
        <v>412</v>
      </c>
      <c r="H248">
        <v>374214.38170022698</v>
      </c>
      <c r="I248">
        <v>0.77298311444652901</v>
      </c>
      <c r="J248">
        <v>0.78028989309372299</v>
      </c>
      <c r="K248">
        <v>2.0228004823811999E-2</v>
      </c>
    </row>
    <row r="249" spans="1:11">
      <c r="A249" t="s">
        <v>3330</v>
      </c>
      <c r="B249">
        <v>2016</v>
      </c>
      <c r="C249" t="s">
        <v>177</v>
      </c>
      <c r="D249">
        <v>91</v>
      </c>
      <c r="E249" t="s">
        <v>187</v>
      </c>
      <c r="F249" t="s">
        <v>183</v>
      </c>
      <c r="G249">
        <v>1</v>
      </c>
      <c r="H249">
        <v>1007.79592888972</v>
      </c>
      <c r="I249">
        <v>1.87617260787992E-3</v>
      </c>
      <c r="J249">
        <v>2.1013969961303901E-3</v>
      </c>
      <c r="K249">
        <v>4.4266371925946402E-2</v>
      </c>
    </row>
    <row r="250" spans="1:11">
      <c r="A250" t="s">
        <v>3331</v>
      </c>
      <c r="B250">
        <v>2016</v>
      </c>
      <c r="C250" t="s">
        <v>177</v>
      </c>
      <c r="D250">
        <v>91</v>
      </c>
      <c r="E250" t="s">
        <v>187</v>
      </c>
      <c r="F250" t="s">
        <v>185</v>
      </c>
      <c r="G250">
        <v>120</v>
      </c>
      <c r="H250">
        <v>104361.609130606</v>
      </c>
      <c r="I250">
        <v>0.22514071294559099</v>
      </c>
      <c r="J250">
        <v>0.217608709910146</v>
      </c>
      <c r="K250">
        <v>1.31896114576789E-2</v>
      </c>
    </row>
    <row r="251" spans="1:11">
      <c r="A251" t="s">
        <v>3332</v>
      </c>
      <c r="B251">
        <v>2016</v>
      </c>
      <c r="C251" t="s">
        <v>177</v>
      </c>
      <c r="D251">
        <v>92</v>
      </c>
      <c r="E251" t="s">
        <v>178</v>
      </c>
      <c r="F251" t="s">
        <v>181</v>
      </c>
      <c r="G251">
        <v>162</v>
      </c>
      <c r="H251">
        <v>186498.49543250899</v>
      </c>
      <c r="I251">
        <v>0.54915254237288103</v>
      </c>
      <c r="J251">
        <v>0.542316873041922</v>
      </c>
      <c r="K251">
        <v>5.3156444952996498E-2</v>
      </c>
    </row>
    <row r="252" spans="1:11">
      <c r="A252" t="s">
        <v>3333</v>
      </c>
      <c r="B252">
        <v>2016</v>
      </c>
      <c r="C252" t="s">
        <v>177</v>
      </c>
      <c r="D252">
        <v>92</v>
      </c>
      <c r="E252" t="s">
        <v>178</v>
      </c>
      <c r="F252" t="s">
        <v>185</v>
      </c>
      <c r="G252">
        <v>133</v>
      </c>
      <c r="H252">
        <v>157393.61765336301</v>
      </c>
      <c r="I252">
        <v>0.45084745762711897</v>
      </c>
      <c r="J252">
        <v>0.457683126958078</v>
      </c>
      <c r="K252">
        <v>0.101912954507327</v>
      </c>
    </row>
    <row r="253" spans="1:11">
      <c r="A253" t="s">
        <v>3334</v>
      </c>
      <c r="B253">
        <v>2016</v>
      </c>
      <c r="C253" t="s">
        <v>177</v>
      </c>
      <c r="D253">
        <v>92</v>
      </c>
      <c r="E253" t="s">
        <v>187</v>
      </c>
      <c r="F253" t="s">
        <v>181</v>
      </c>
      <c r="G253">
        <v>1618</v>
      </c>
      <c r="H253">
        <v>1405702.95121032</v>
      </c>
      <c r="I253">
        <v>0.60553892215568905</v>
      </c>
      <c r="J253">
        <v>0.58646712841819004</v>
      </c>
      <c r="K253">
        <v>7.5984696121880399E-2</v>
      </c>
    </row>
    <row r="254" spans="1:11">
      <c r="A254" t="s">
        <v>3335</v>
      </c>
      <c r="B254">
        <v>2016</v>
      </c>
      <c r="C254" t="s">
        <v>177</v>
      </c>
      <c r="D254">
        <v>92</v>
      </c>
      <c r="E254" t="s">
        <v>187</v>
      </c>
      <c r="F254" t="s">
        <v>183</v>
      </c>
      <c r="G254">
        <v>3</v>
      </c>
      <c r="H254">
        <v>2551.57321321891</v>
      </c>
      <c r="I254">
        <v>1.1227544910179599E-3</v>
      </c>
      <c r="J254">
        <v>1.06453060656723E-3</v>
      </c>
      <c r="K254">
        <v>0.11207515888367001</v>
      </c>
    </row>
    <row r="255" spans="1:11">
      <c r="A255" t="s">
        <v>3336</v>
      </c>
      <c r="B255">
        <v>2016</v>
      </c>
      <c r="C255" t="s">
        <v>177</v>
      </c>
      <c r="D255">
        <v>92</v>
      </c>
      <c r="E255" t="s">
        <v>187</v>
      </c>
      <c r="F255" t="s">
        <v>185</v>
      </c>
      <c r="G255">
        <v>1051</v>
      </c>
      <c r="H255">
        <v>988645.28989641997</v>
      </c>
      <c r="I255">
        <v>0.393338323353293</v>
      </c>
      <c r="J255">
        <v>0.41246834097524199</v>
      </c>
      <c r="K255">
        <v>0.124948698585886</v>
      </c>
    </row>
    <row r="256" spans="1:11">
      <c r="A256" t="s">
        <v>3097</v>
      </c>
      <c r="B256">
        <v>2017</v>
      </c>
      <c r="C256" t="s">
        <v>177</v>
      </c>
      <c r="D256">
        <v>-1</v>
      </c>
      <c r="E256" t="s">
        <v>178</v>
      </c>
      <c r="F256" t="s">
        <v>181</v>
      </c>
      <c r="G256">
        <v>5</v>
      </c>
      <c r="H256">
        <v>6642.8476304597698</v>
      </c>
      <c r="I256">
        <v>1</v>
      </c>
      <c r="J256">
        <v>1</v>
      </c>
      <c r="K256">
        <v>1.8407658651687199E-3</v>
      </c>
    </row>
    <row r="257" spans="1:11">
      <c r="A257" t="s">
        <v>3098</v>
      </c>
      <c r="B257">
        <v>2017</v>
      </c>
      <c r="C257" t="s">
        <v>177</v>
      </c>
      <c r="D257">
        <v>-1</v>
      </c>
      <c r="E257" t="s">
        <v>187</v>
      </c>
      <c r="F257" t="s">
        <v>181</v>
      </c>
      <c r="G257">
        <v>15</v>
      </c>
      <c r="H257">
        <v>11211.754304570801</v>
      </c>
      <c r="I257">
        <v>0.9375</v>
      </c>
      <c r="J257">
        <v>0.92330175367869405</v>
      </c>
      <c r="K257">
        <v>5.9617156465328002E-4</v>
      </c>
    </row>
    <row r="258" spans="1:11">
      <c r="A258" t="s">
        <v>3099</v>
      </c>
      <c r="B258">
        <v>2017</v>
      </c>
      <c r="C258" t="s">
        <v>177</v>
      </c>
      <c r="D258">
        <v>-1</v>
      </c>
      <c r="E258" t="s">
        <v>187</v>
      </c>
      <c r="F258" t="s">
        <v>183</v>
      </c>
      <c r="G258">
        <v>1</v>
      </c>
      <c r="H258">
        <v>931.35520421115598</v>
      </c>
      <c r="I258">
        <v>6.25E-2</v>
      </c>
      <c r="J258">
        <v>7.6698246321306202E-2</v>
      </c>
      <c r="K258">
        <v>6.6451274886482697E-2</v>
      </c>
    </row>
    <row r="259" spans="1:11">
      <c r="A259" t="s">
        <v>498</v>
      </c>
      <c r="B259">
        <v>2017</v>
      </c>
      <c r="C259" t="s">
        <v>177</v>
      </c>
      <c r="D259">
        <v>11</v>
      </c>
      <c r="E259" t="s">
        <v>178</v>
      </c>
      <c r="F259" t="s">
        <v>181</v>
      </c>
      <c r="G259">
        <v>337</v>
      </c>
      <c r="H259">
        <v>366340.83895856602</v>
      </c>
      <c r="I259">
        <v>0.68080808080808097</v>
      </c>
      <c r="J259">
        <v>0.65555671260662496</v>
      </c>
      <c r="K259">
        <v>0.10151485460543801</v>
      </c>
    </row>
    <row r="260" spans="1:11">
      <c r="A260" t="s">
        <v>499</v>
      </c>
      <c r="B260">
        <v>2017</v>
      </c>
      <c r="C260" t="s">
        <v>177</v>
      </c>
      <c r="D260">
        <v>11</v>
      </c>
      <c r="E260" t="s">
        <v>178</v>
      </c>
      <c r="F260" t="s">
        <v>185</v>
      </c>
      <c r="G260">
        <v>158</v>
      </c>
      <c r="H260">
        <v>192483.18330172301</v>
      </c>
      <c r="I260">
        <v>0.31919191919191903</v>
      </c>
      <c r="J260">
        <v>0.34444328739337499</v>
      </c>
      <c r="K260">
        <v>0.120507396228268</v>
      </c>
    </row>
    <row r="261" spans="1:11">
      <c r="A261" t="s">
        <v>500</v>
      </c>
      <c r="B261">
        <v>2017</v>
      </c>
      <c r="C261" t="s">
        <v>177</v>
      </c>
      <c r="D261">
        <v>11</v>
      </c>
      <c r="E261" t="s">
        <v>187</v>
      </c>
      <c r="F261" t="s">
        <v>181</v>
      </c>
      <c r="G261">
        <v>1620</v>
      </c>
      <c r="H261">
        <v>1385779.44087295</v>
      </c>
      <c r="I261">
        <v>0.73837739288969895</v>
      </c>
      <c r="J261">
        <v>0.74202310661415405</v>
      </c>
      <c r="K261">
        <v>7.36871568076337E-2</v>
      </c>
    </row>
    <row r="262" spans="1:11">
      <c r="A262" t="s">
        <v>3337</v>
      </c>
      <c r="B262">
        <v>2017</v>
      </c>
      <c r="C262" t="s">
        <v>177</v>
      </c>
      <c r="D262">
        <v>11</v>
      </c>
      <c r="E262" t="s">
        <v>187</v>
      </c>
      <c r="F262" t="s">
        <v>183</v>
      </c>
      <c r="G262">
        <v>1</v>
      </c>
      <c r="H262">
        <v>1064.7556211086801</v>
      </c>
      <c r="I262">
        <v>4.5578851412944398E-4</v>
      </c>
      <c r="J262">
        <v>5.7012916374502801E-4</v>
      </c>
      <c r="K262">
        <v>7.5969263010827806E-2</v>
      </c>
    </row>
    <row r="263" spans="1:11">
      <c r="A263" t="s">
        <v>501</v>
      </c>
      <c r="B263">
        <v>2017</v>
      </c>
      <c r="C263" t="s">
        <v>177</v>
      </c>
      <c r="D263">
        <v>11</v>
      </c>
      <c r="E263" t="s">
        <v>187</v>
      </c>
      <c r="F263" t="s">
        <v>185</v>
      </c>
      <c r="G263">
        <v>573</v>
      </c>
      <c r="H263">
        <v>480724.924360212</v>
      </c>
      <c r="I263">
        <v>0.26116681859617102</v>
      </c>
      <c r="J263">
        <v>0.25740676422210101</v>
      </c>
      <c r="K263">
        <v>6.1617115344221797E-2</v>
      </c>
    </row>
    <row r="264" spans="1:11">
      <c r="A264" t="s">
        <v>502</v>
      </c>
      <c r="B264">
        <v>2017</v>
      </c>
      <c r="C264" t="s">
        <v>177</v>
      </c>
      <c r="D264">
        <v>12</v>
      </c>
      <c r="E264" t="s">
        <v>178</v>
      </c>
      <c r="F264" t="s">
        <v>181</v>
      </c>
      <c r="G264">
        <v>100</v>
      </c>
      <c r="H264">
        <v>104269.051113646</v>
      </c>
      <c r="I264">
        <v>0.61728395061728403</v>
      </c>
      <c r="J264">
        <v>0.60670435473898099</v>
      </c>
      <c r="K264">
        <v>2.88934686990928E-2</v>
      </c>
    </row>
    <row r="265" spans="1:11">
      <c r="A265" t="s">
        <v>503</v>
      </c>
      <c r="B265">
        <v>2017</v>
      </c>
      <c r="C265" t="s">
        <v>177</v>
      </c>
      <c r="D265">
        <v>12</v>
      </c>
      <c r="E265" t="s">
        <v>178</v>
      </c>
      <c r="F265" t="s">
        <v>185</v>
      </c>
      <c r="G265">
        <v>62</v>
      </c>
      <c r="H265">
        <v>67592.334583025295</v>
      </c>
      <c r="I265">
        <v>0.38271604938271597</v>
      </c>
      <c r="J265">
        <v>0.39329564526101901</v>
      </c>
      <c r="K265">
        <v>4.2317339654665803E-2</v>
      </c>
    </row>
    <row r="266" spans="1:11">
      <c r="A266" t="s">
        <v>504</v>
      </c>
      <c r="B266">
        <v>2017</v>
      </c>
      <c r="C266" t="s">
        <v>177</v>
      </c>
      <c r="D266">
        <v>12</v>
      </c>
      <c r="E266" t="s">
        <v>187</v>
      </c>
      <c r="F266" t="s">
        <v>181</v>
      </c>
      <c r="G266">
        <v>589</v>
      </c>
      <c r="H266">
        <v>498468.40366461797</v>
      </c>
      <c r="I266">
        <v>0.59195979899497497</v>
      </c>
      <c r="J266">
        <v>0.58640940805178599</v>
      </c>
      <c r="K266">
        <v>2.6505458474219899E-2</v>
      </c>
    </row>
    <row r="267" spans="1:11">
      <c r="A267" t="s">
        <v>3338</v>
      </c>
      <c r="B267">
        <v>2017</v>
      </c>
      <c r="C267" t="s">
        <v>177</v>
      </c>
      <c r="D267">
        <v>12</v>
      </c>
      <c r="E267" t="s">
        <v>187</v>
      </c>
      <c r="F267" t="s">
        <v>183</v>
      </c>
      <c r="G267">
        <v>2</v>
      </c>
      <c r="H267">
        <v>1811.3084129205099</v>
      </c>
      <c r="I267">
        <v>2.0100502512562799E-3</v>
      </c>
      <c r="J267">
        <v>2.1308638349214E-3</v>
      </c>
      <c r="K267">
        <v>0.129235068110374</v>
      </c>
    </row>
    <row r="268" spans="1:11">
      <c r="A268" t="s">
        <v>505</v>
      </c>
      <c r="B268">
        <v>2017</v>
      </c>
      <c r="C268" t="s">
        <v>177</v>
      </c>
      <c r="D268">
        <v>12</v>
      </c>
      <c r="E268" t="s">
        <v>187</v>
      </c>
      <c r="F268" t="s">
        <v>185</v>
      </c>
      <c r="G268">
        <v>404</v>
      </c>
      <c r="H268">
        <v>349755.08753570099</v>
      </c>
      <c r="I268">
        <v>0.40603015075376903</v>
      </c>
      <c r="J268">
        <v>0.41145972811329301</v>
      </c>
      <c r="K268">
        <v>4.48300025208749E-2</v>
      </c>
    </row>
    <row r="269" spans="1:11">
      <c r="A269" t="s">
        <v>538</v>
      </c>
      <c r="B269">
        <v>2017</v>
      </c>
      <c r="C269" t="s">
        <v>177</v>
      </c>
      <c r="D269">
        <v>21</v>
      </c>
      <c r="E269" t="s">
        <v>178</v>
      </c>
      <c r="F269" t="s">
        <v>181</v>
      </c>
      <c r="G269">
        <v>237</v>
      </c>
      <c r="H269">
        <v>272709.70552241697</v>
      </c>
      <c r="I269">
        <v>0.77960526315789502</v>
      </c>
      <c r="J269">
        <v>0.777661136423487</v>
      </c>
      <c r="K269">
        <v>7.5569205399813599E-2</v>
      </c>
    </row>
    <row r="270" spans="1:11">
      <c r="A270" t="s">
        <v>539</v>
      </c>
      <c r="B270">
        <v>2017</v>
      </c>
      <c r="C270" t="s">
        <v>177</v>
      </c>
      <c r="D270">
        <v>21</v>
      </c>
      <c r="E270" t="s">
        <v>178</v>
      </c>
      <c r="F270" t="s">
        <v>185</v>
      </c>
      <c r="G270">
        <v>67</v>
      </c>
      <c r="H270">
        <v>77969.649211222102</v>
      </c>
      <c r="I270">
        <v>0.220394736842105</v>
      </c>
      <c r="J270">
        <v>0.222338863576513</v>
      </c>
      <c r="K270">
        <v>4.88142353534722E-2</v>
      </c>
    </row>
    <row r="271" spans="1:11">
      <c r="A271" t="s">
        <v>540</v>
      </c>
      <c r="B271">
        <v>2017</v>
      </c>
      <c r="C271" t="s">
        <v>177</v>
      </c>
      <c r="D271">
        <v>21</v>
      </c>
      <c r="E271" t="s">
        <v>187</v>
      </c>
      <c r="F271" t="s">
        <v>181</v>
      </c>
      <c r="G271">
        <v>1282</v>
      </c>
      <c r="H271">
        <v>1139122.0700294201</v>
      </c>
      <c r="I271">
        <v>0.83084899546338298</v>
      </c>
      <c r="J271">
        <v>0.83123893149336803</v>
      </c>
      <c r="K271">
        <v>6.0571447462389003E-2</v>
      </c>
    </row>
    <row r="272" spans="1:11">
      <c r="A272" t="s">
        <v>541</v>
      </c>
      <c r="B272">
        <v>2017</v>
      </c>
      <c r="C272" t="s">
        <v>177</v>
      </c>
      <c r="D272">
        <v>21</v>
      </c>
      <c r="E272" t="s">
        <v>187</v>
      </c>
      <c r="F272" t="s">
        <v>185</v>
      </c>
      <c r="G272">
        <v>261</v>
      </c>
      <c r="H272">
        <v>231268.592475913</v>
      </c>
      <c r="I272">
        <v>0.16915100453661699</v>
      </c>
      <c r="J272">
        <v>0.168761068506632</v>
      </c>
      <c r="K272">
        <v>2.9642947174102399E-2</v>
      </c>
    </row>
    <row r="273" spans="1:11">
      <c r="A273" t="s">
        <v>3339</v>
      </c>
      <c r="B273">
        <v>2017</v>
      </c>
      <c r="C273" t="s">
        <v>177</v>
      </c>
      <c r="D273">
        <v>22</v>
      </c>
      <c r="E273" t="s">
        <v>178</v>
      </c>
      <c r="F273" t="s">
        <v>181</v>
      </c>
      <c r="G273">
        <v>114</v>
      </c>
      <c r="H273">
        <v>122345.54126631</v>
      </c>
      <c r="I273">
        <v>0.58163265306122403</v>
      </c>
      <c r="J273">
        <v>0.59358485702185604</v>
      </c>
      <c r="K273">
        <v>3.39025533396176E-2</v>
      </c>
    </row>
    <row r="274" spans="1:11">
      <c r="A274" t="s">
        <v>3340</v>
      </c>
      <c r="B274">
        <v>2017</v>
      </c>
      <c r="C274" t="s">
        <v>177</v>
      </c>
      <c r="D274">
        <v>22</v>
      </c>
      <c r="E274" t="s">
        <v>178</v>
      </c>
      <c r="F274" t="s">
        <v>185</v>
      </c>
      <c r="G274">
        <v>82</v>
      </c>
      <c r="H274">
        <v>83767.434526475801</v>
      </c>
      <c r="I274">
        <v>0.41836734693877597</v>
      </c>
      <c r="J274">
        <v>0.40641514297814402</v>
      </c>
      <c r="K274">
        <v>5.24440382289603E-2</v>
      </c>
    </row>
    <row r="275" spans="1:11">
      <c r="A275" t="s">
        <v>3341</v>
      </c>
      <c r="B275">
        <v>2017</v>
      </c>
      <c r="C275" t="s">
        <v>177</v>
      </c>
      <c r="D275">
        <v>22</v>
      </c>
      <c r="E275" t="s">
        <v>187</v>
      </c>
      <c r="F275" t="s">
        <v>181</v>
      </c>
      <c r="G275">
        <v>840</v>
      </c>
      <c r="H275">
        <v>700721.79353680101</v>
      </c>
      <c r="I275">
        <v>0.57613168724279795</v>
      </c>
      <c r="J275">
        <v>0.56893584377695405</v>
      </c>
      <c r="K275">
        <v>3.72600394809917E-2</v>
      </c>
    </row>
    <row r="276" spans="1:11">
      <c r="A276" t="s">
        <v>3342</v>
      </c>
      <c r="B276">
        <v>2017</v>
      </c>
      <c r="C276" t="s">
        <v>177</v>
      </c>
      <c r="D276">
        <v>22</v>
      </c>
      <c r="E276" t="s">
        <v>187</v>
      </c>
      <c r="F276" t="s">
        <v>183</v>
      </c>
      <c r="G276">
        <v>1</v>
      </c>
      <c r="H276">
        <v>1242.2148912934599</v>
      </c>
      <c r="I276">
        <v>6.85871056241427E-4</v>
      </c>
      <c r="J276">
        <v>1.0085894057371299E-3</v>
      </c>
      <c r="K276">
        <v>8.8630806845965804E-2</v>
      </c>
    </row>
    <row r="277" spans="1:11">
      <c r="A277" t="s">
        <v>3343</v>
      </c>
      <c r="B277">
        <v>2017</v>
      </c>
      <c r="C277" t="s">
        <v>177</v>
      </c>
      <c r="D277">
        <v>22</v>
      </c>
      <c r="E277" t="s">
        <v>187</v>
      </c>
      <c r="F277" t="s">
        <v>185</v>
      </c>
      <c r="G277">
        <v>617</v>
      </c>
      <c r="H277">
        <v>529671.86264828104</v>
      </c>
      <c r="I277">
        <v>0.42318244170095998</v>
      </c>
      <c r="J277">
        <v>0.430055566817309</v>
      </c>
      <c r="K277">
        <v>6.7890909336194197E-2</v>
      </c>
    </row>
    <row r="278" spans="1:11">
      <c r="A278" t="s">
        <v>3344</v>
      </c>
      <c r="B278">
        <v>2017</v>
      </c>
      <c r="C278" t="s">
        <v>177</v>
      </c>
      <c r="D278">
        <v>23</v>
      </c>
      <c r="E278" t="s">
        <v>178</v>
      </c>
      <c r="F278" t="s">
        <v>181</v>
      </c>
      <c r="G278">
        <v>161</v>
      </c>
      <c r="H278">
        <v>177972.906721762</v>
      </c>
      <c r="I278">
        <v>0.69696969696969702</v>
      </c>
      <c r="J278">
        <v>0.709048389454214</v>
      </c>
      <c r="K278">
        <v>4.9317170864507903E-2</v>
      </c>
    </row>
    <row r="279" spans="1:11">
      <c r="A279" t="s">
        <v>3345</v>
      </c>
      <c r="B279">
        <v>2017</v>
      </c>
      <c r="C279" t="s">
        <v>177</v>
      </c>
      <c r="D279">
        <v>23</v>
      </c>
      <c r="E279" t="s">
        <v>178</v>
      </c>
      <c r="F279" t="s">
        <v>185</v>
      </c>
      <c r="G279">
        <v>70</v>
      </c>
      <c r="H279">
        <v>73029.576844635594</v>
      </c>
      <c r="I279">
        <v>0.30303030303030298</v>
      </c>
      <c r="J279">
        <v>0.290951610545786</v>
      </c>
      <c r="K279">
        <v>4.5721418371412102E-2</v>
      </c>
    </row>
    <row r="280" spans="1:11">
      <c r="A280" t="s">
        <v>3346</v>
      </c>
      <c r="B280">
        <v>2017</v>
      </c>
      <c r="C280" t="s">
        <v>177</v>
      </c>
      <c r="D280">
        <v>23</v>
      </c>
      <c r="E280" t="s">
        <v>187</v>
      </c>
      <c r="F280" t="s">
        <v>181</v>
      </c>
      <c r="G280">
        <v>1062</v>
      </c>
      <c r="H280">
        <v>901238.53027524496</v>
      </c>
      <c r="I280">
        <v>0.65717821782178198</v>
      </c>
      <c r="J280">
        <v>0.65713729892576001</v>
      </c>
      <c r="K280">
        <v>4.7922276043899002E-2</v>
      </c>
    </row>
    <row r="281" spans="1:11">
      <c r="A281" t="s">
        <v>3347</v>
      </c>
      <c r="B281">
        <v>2017</v>
      </c>
      <c r="C281" t="s">
        <v>177</v>
      </c>
      <c r="D281">
        <v>23</v>
      </c>
      <c r="E281" t="s">
        <v>187</v>
      </c>
      <c r="F281" t="s">
        <v>185</v>
      </c>
      <c r="G281">
        <v>554</v>
      </c>
      <c r="H281">
        <v>470223.00713638001</v>
      </c>
      <c r="I281">
        <v>0.34282178217821802</v>
      </c>
      <c r="J281">
        <v>0.34286270107423999</v>
      </c>
      <c r="K281">
        <v>6.0271027774958498E-2</v>
      </c>
    </row>
    <row r="282" spans="1:11">
      <c r="A282" t="s">
        <v>3348</v>
      </c>
      <c r="B282">
        <v>2017</v>
      </c>
      <c r="C282" t="s">
        <v>177</v>
      </c>
      <c r="D282">
        <v>24</v>
      </c>
      <c r="E282" t="s">
        <v>178</v>
      </c>
      <c r="F282" t="s">
        <v>181</v>
      </c>
      <c r="G282">
        <v>388</v>
      </c>
      <c r="H282">
        <v>427273.88008763199</v>
      </c>
      <c r="I282">
        <v>0.75193798449612403</v>
      </c>
      <c r="J282">
        <v>0.74241155329882302</v>
      </c>
      <c r="K282">
        <v>0.118399701046443</v>
      </c>
    </row>
    <row r="283" spans="1:11">
      <c r="A283" t="s">
        <v>3349</v>
      </c>
      <c r="B283">
        <v>2017</v>
      </c>
      <c r="C283" t="s">
        <v>177</v>
      </c>
      <c r="D283">
        <v>24</v>
      </c>
      <c r="E283" t="s">
        <v>178</v>
      </c>
      <c r="F283" t="s">
        <v>183</v>
      </c>
      <c r="G283">
        <v>1</v>
      </c>
      <c r="H283">
        <v>1039.88207050808</v>
      </c>
      <c r="I283">
        <v>1.9379844961240299E-3</v>
      </c>
      <c r="J283">
        <v>1.8068515282403E-3</v>
      </c>
      <c r="K283">
        <v>0.53795811518324599</v>
      </c>
    </row>
    <row r="284" spans="1:11">
      <c r="A284" t="s">
        <v>3350</v>
      </c>
      <c r="B284">
        <v>2017</v>
      </c>
      <c r="C284" t="s">
        <v>177</v>
      </c>
      <c r="D284">
        <v>24</v>
      </c>
      <c r="E284" t="s">
        <v>178</v>
      </c>
      <c r="F284" t="s">
        <v>185</v>
      </c>
      <c r="G284">
        <v>127</v>
      </c>
      <c r="H284">
        <v>147207.83120754501</v>
      </c>
      <c r="I284">
        <v>0.24612403100775199</v>
      </c>
      <c r="J284">
        <v>0.25578159517293703</v>
      </c>
      <c r="K284">
        <v>9.2161985992429904E-2</v>
      </c>
    </row>
    <row r="285" spans="1:11">
      <c r="A285" t="s">
        <v>3351</v>
      </c>
      <c r="B285">
        <v>2017</v>
      </c>
      <c r="C285" t="s">
        <v>177</v>
      </c>
      <c r="D285">
        <v>24</v>
      </c>
      <c r="E285" t="s">
        <v>187</v>
      </c>
      <c r="F285" t="s">
        <v>179</v>
      </c>
      <c r="G285">
        <v>1</v>
      </c>
      <c r="H285">
        <v>615.60008898582305</v>
      </c>
      <c r="I285">
        <v>7.0224719101123604E-4</v>
      </c>
      <c r="J285">
        <v>5.05475312605831E-4</v>
      </c>
      <c r="K285">
        <v>0.35372714486638501</v>
      </c>
    </row>
    <row r="286" spans="1:11">
      <c r="A286" t="s">
        <v>3352</v>
      </c>
      <c r="B286">
        <v>2017</v>
      </c>
      <c r="C286" t="s">
        <v>177</v>
      </c>
      <c r="D286">
        <v>24</v>
      </c>
      <c r="E286" t="s">
        <v>187</v>
      </c>
      <c r="F286" t="s">
        <v>181</v>
      </c>
      <c r="G286">
        <v>1135</v>
      </c>
      <c r="H286">
        <v>975689.42533145705</v>
      </c>
      <c r="I286">
        <v>0.79705056179775302</v>
      </c>
      <c r="J286">
        <v>0.80114822284728304</v>
      </c>
      <c r="K286">
        <v>5.18811129386215E-2</v>
      </c>
    </row>
    <row r="287" spans="1:11">
      <c r="A287" t="s">
        <v>3353</v>
      </c>
      <c r="B287">
        <v>2017</v>
      </c>
      <c r="C287" t="s">
        <v>177</v>
      </c>
      <c r="D287">
        <v>24</v>
      </c>
      <c r="E287" t="s">
        <v>187</v>
      </c>
      <c r="F287" t="s">
        <v>185</v>
      </c>
      <c r="G287">
        <v>288</v>
      </c>
      <c r="H287">
        <v>241558.78243255799</v>
      </c>
      <c r="I287">
        <v>0.202247191011236</v>
      </c>
      <c r="J287">
        <v>0.19834630184011101</v>
      </c>
      <c r="K287">
        <v>3.0961896513615899E-2</v>
      </c>
    </row>
    <row r="288" spans="1:11">
      <c r="A288" t="s">
        <v>3354</v>
      </c>
      <c r="B288">
        <v>2017</v>
      </c>
      <c r="C288" t="s">
        <v>177</v>
      </c>
      <c r="D288">
        <v>31</v>
      </c>
      <c r="E288" t="s">
        <v>178</v>
      </c>
      <c r="F288" t="s">
        <v>181</v>
      </c>
      <c r="G288">
        <v>55</v>
      </c>
      <c r="H288">
        <v>68821.976155450902</v>
      </c>
      <c r="I288">
        <v>0.79710144927536197</v>
      </c>
      <c r="J288">
        <v>0.78419558041312898</v>
      </c>
      <c r="K288">
        <v>1.9070909273835202E-2</v>
      </c>
    </row>
    <row r="289" spans="1:11">
      <c r="A289" t="s">
        <v>3355</v>
      </c>
      <c r="B289">
        <v>2017</v>
      </c>
      <c r="C289" t="s">
        <v>177</v>
      </c>
      <c r="D289">
        <v>31</v>
      </c>
      <c r="E289" t="s">
        <v>178</v>
      </c>
      <c r="F289" t="s">
        <v>185</v>
      </c>
      <c r="G289">
        <v>14</v>
      </c>
      <c r="H289">
        <v>18939.263354715898</v>
      </c>
      <c r="I289">
        <v>0.202898550724638</v>
      </c>
      <c r="J289">
        <v>0.21580441958687099</v>
      </c>
      <c r="K289">
        <v>1.18572504579824E-2</v>
      </c>
    </row>
    <row r="290" spans="1:11">
      <c r="A290" t="s">
        <v>3356</v>
      </c>
      <c r="B290">
        <v>2017</v>
      </c>
      <c r="C290" t="s">
        <v>177</v>
      </c>
      <c r="D290">
        <v>31</v>
      </c>
      <c r="E290" t="s">
        <v>187</v>
      </c>
      <c r="F290" t="s">
        <v>181</v>
      </c>
      <c r="G290">
        <v>471</v>
      </c>
      <c r="H290">
        <v>432952.88882646902</v>
      </c>
      <c r="I290">
        <v>0.80238500851788797</v>
      </c>
      <c r="J290">
        <v>0.79689541453041501</v>
      </c>
      <c r="K290">
        <v>2.3021749687076602E-2</v>
      </c>
    </row>
    <row r="291" spans="1:11">
      <c r="A291" t="s">
        <v>3357</v>
      </c>
      <c r="B291">
        <v>2017</v>
      </c>
      <c r="C291" t="s">
        <v>177</v>
      </c>
      <c r="D291">
        <v>31</v>
      </c>
      <c r="E291" t="s">
        <v>187</v>
      </c>
      <c r="F291" t="s">
        <v>185</v>
      </c>
      <c r="G291">
        <v>116</v>
      </c>
      <c r="H291">
        <v>110346.621914968</v>
      </c>
      <c r="I291">
        <v>0.19761499148211201</v>
      </c>
      <c r="J291">
        <v>0.20310458546958499</v>
      </c>
      <c r="K291">
        <v>1.4143723751017899E-2</v>
      </c>
    </row>
    <row r="292" spans="1:11">
      <c r="A292" t="s">
        <v>3358</v>
      </c>
      <c r="B292">
        <v>2017</v>
      </c>
      <c r="C292" t="s">
        <v>177</v>
      </c>
      <c r="D292">
        <v>32</v>
      </c>
      <c r="E292" t="s">
        <v>178</v>
      </c>
      <c r="F292" t="s">
        <v>181</v>
      </c>
      <c r="G292">
        <v>32</v>
      </c>
      <c r="H292">
        <v>39872.266542912002</v>
      </c>
      <c r="I292">
        <v>0.69565217391304301</v>
      </c>
      <c r="J292">
        <v>0.71863742076702097</v>
      </c>
      <c r="K292">
        <v>1.1048801854577701E-2</v>
      </c>
    </row>
    <row r="293" spans="1:11">
      <c r="A293" t="s">
        <v>3359</v>
      </c>
      <c r="B293">
        <v>2017</v>
      </c>
      <c r="C293" t="s">
        <v>177</v>
      </c>
      <c r="D293">
        <v>32</v>
      </c>
      <c r="E293" t="s">
        <v>178</v>
      </c>
      <c r="F293" t="s">
        <v>185</v>
      </c>
      <c r="G293">
        <v>14</v>
      </c>
      <c r="H293">
        <v>15610.881691082401</v>
      </c>
      <c r="I293">
        <v>0.30434782608695699</v>
      </c>
      <c r="J293">
        <v>0.28136257923297903</v>
      </c>
      <c r="K293">
        <v>9.7734600662282602E-3</v>
      </c>
    </row>
    <row r="294" spans="1:11">
      <c r="A294" t="s">
        <v>3360</v>
      </c>
      <c r="B294">
        <v>2017</v>
      </c>
      <c r="C294" t="s">
        <v>177</v>
      </c>
      <c r="D294">
        <v>32</v>
      </c>
      <c r="E294" t="s">
        <v>187</v>
      </c>
      <c r="F294" t="s">
        <v>181</v>
      </c>
      <c r="G294">
        <v>372</v>
      </c>
      <c r="H294">
        <v>321050.74461905402</v>
      </c>
      <c r="I294">
        <v>0.72941176470588198</v>
      </c>
      <c r="J294">
        <v>0.72962854798559296</v>
      </c>
      <c r="K294">
        <v>1.7071487614976601E-2</v>
      </c>
    </row>
    <row r="295" spans="1:11">
      <c r="A295" t="s">
        <v>3361</v>
      </c>
      <c r="B295">
        <v>2017</v>
      </c>
      <c r="C295" t="s">
        <v>177</v>
      </c>
      <c r="D295">
        <v>32</v>
      </c>
      <c r="E295" t="s">
        <v>187</v>
      </c>
      <c r="F295" t="s">
        <v>185</v>
      </c>
      <c r="G295">
        <v>138</v>
      </c>
      <c r="H295">
        <v>118968.694731877</v>
      </c>
      <c r="I295">
        <v>0.27058823529411802</v>
      </c>
      <c r="J295">
        <v>0.27037145201440699</v>
      </c>
      <c r="K295">
        <v>1.5248861488514599E-2</v>
      </c>
    </row>
    <row r="296" spans="1:11">
      <c r="A296" t="s">
        <v>3362</v>
      </c>
      <c r="B296">
        <v>2017</v>
      </c>
      <c r="C296" t="s">
        <v>177</v>
      </c>
      <c r="D296">
        <v>33</v>
      </c>
      <c r="E296" t="s">
        <v>178</v>
      </c>
      <c r="F296" t="s">
        <v>181</v>
      </c>
      <c r="G296">
        <v>13</v>
      </c>
      <c r="H296">
        <v>13962.5041510921</v>
      </c>
      <c r="I296">
        <v>0.22413793103448301</v>
      </c>
      <c r="J296">
        <v>0.220594407690924</v>
      </c>
      <c r="K296">
        <v>3.8690788142957898E-3</v>
      </c>
    </row>
    <row r="297" spans="1:11">
      <c r="A297" t="s">
        <v>3363</v>
      </c>
      <c r="B297">
        <v>2017</v>
      </c>
      <c r="C297" t="s">
        <v>177</v>
      </c>
      <c r="D297">
        <v>33</v>
      </c>
      <c r="E297" t="s">
        <v>178</v>
      </c>
      <c r="F297" t="s">
        <v>185</v>
      </c>
      <c r="G297">
        <v>45</v>
      </c>
      <c r="H297">
        <v>49332.410245174098</v>
      </c>
      <c r="I297">
        <v>0.77586206896551702</v>
      </c>
      <c r="J297">
        <v>0.77940559230907602</v>
      </c>
      <c r="K297">
        <v>3.0885401032628601E-2</v>
      </c>
    </row>
    <row r="298" spans="1:11">
      <c r="A298" t="s">
        <v>3364</v>
      </c>
      <c r="B298">
        <v>2017</v>
      </c>
      <c r="C298" t="s">
        <v>177</v>
      </c>
      <c r="D298">
        <v>33</v>
      </c>
      <c r="E298" t="s">
        <v>187</v>
      </c>
      <c r="F298" t="s">
        <v>181</v>
      </c>
      <c r="G298">
        <v>121</v>
      </c>
      <c r="H298">
        <v>109183.95773099799</v>
      </c>
      <c r="I298">
        <v>0.35174418604651198</v>
      </c>
      <c r="J298">
        <v>0.35620797597942899</v>
      </c>
      <c r="K298">
        <v>5.8057257720132201E-3</v>
      </c>
    </row>
    <row r="299" spans="1:11">
      <c r="A299" t="s">
        <v>3365</v>
      </c>
      <c r="B299">
        <v>2017</v>
      </c>
      <c r="C299" t="s">
        <v>177</v>
      </c>
      <c r="D299">
        <v>33</v>
      </c>
      <c r="E299" t="s">
        <v>187</v>
      </c>
      <c r="F299" t="s">
        <v>183</v>
      </c>
      <c r="G299">
        <v>1</v>
      </c>
      <c r="H299">
        <v>576.43666384159599</v>
      </c>
      <c r="I299">
        <v>2.9069767441860499E-3</v>
      </c>
      <c r="J299">
        <v>1.8805998754252301E-3</v>
      </c>
      <c r="K299">
        <v>4.1128187216206799E-2</v>
      </c>
    </row>
    <row r="300" spans="1:11">
      <c r="A300" t="s">
        <v>3366</v>
      </c>
      <c r="B300">
        <v>2017</v>
      </c>
      <c r="C300" t="s">
        <v>177</v>
      </c>
      <c r="D300">
        <v>33</v>
      </c>
      <c r="E300" t="s">
        <v>187</v>
      </c>
      <c r="F300" t="s">
        <v>185</v>
      </c>
      <c r="G300">
        <v>222</v>
      </c>
      <c r="H300">
        <v>196757.04792459801</v>
      </c>
      <c r="I300">
        <v>0.64534883720930203</v>
      </c>
      <c r="J300">
        <v>0.64191142414514601</v>
      </c>
      <c r="K300">
        <v>2.5219415724894299E-2</v>
      </c>
    </row>
    <row r="301" spans="1:11">
      <c r="A301" t="s">
        <v>3367</v>
      </c>
      <c r="B301">
        <v>2017</v>
      </c>
      <c r="C301" t="s">
        <v>177</v>
      </c>
      <c r="D301">
        <v>34</v>
      </c>
      <c r="E301" t="s">
        <v>178</v>
      </c>
      <c r="F301" t="s">
        <v>181</v>
      </c>
      <c r="G301">
        <v>99</v>
      </c>
      <c r="H301">
        <v>126916.21513583099</v>
      </c>
      <c r="I301">
        <v>0.568965517241379</v>
      </c>
      <c r="J301">
        <v>0.59085019670663597</v>
      </c>
      <c r="K301">
        <v>3.5169109628106397E-2</v>
      </c>
    </row>
    <row r="302" spans="1:11">
      <c r="A302" t="s">
        <v>3368</v>
      </c>
      <c r="B302">
        <v>2017</v>
      </c>
      <c r="C302" t="s">
        <v>177</v>
      </c>
      <c r="D302">
        <v>34</v>
      </c>
      <c r="E302" t="s">
        <v>178</v>
      </c>
      <c r="F302" t="s">
        <v>185</v>
      </c>
      <c r="G302">
        <v>75</v>
      </c>
      <c r="H302">
        <v>87886.480781432299</v>
      </c>
      <c r="I302">
        <v>0.431034482758621</v>
      </c>
      <c r="J302">
        <v>0.40914980329336398</v>
      </c>
      <c r="K302">
        <v>5.5022837740762498E-2</v>
      </c>
    </row>
    <row r="303" spans="1:11">
      <c r="A303" t="s">
        <v>3369</v>
      </c>
      <c r="B303">
        <v>2017</v>
      </c>
      <c r="C303" t="s">
        <v>177</v>
      </c>
      <c r="D303">
        <v>34</v>
      </c>
      <c r="E303" t="s">
        <v>187</v>
      </c>
      <c r="F303" t="s">
        <v>181</v>
      </c>
      <c r="G303">
        <v>339</v>
      </c>
      <c r="H303">
        <v>306917.64357013098</v>
      </c>
      <c r="I303">
        <v>0.51441578148710199</v>
      </c>
      <c r="J303">
        <v>0.52401191035887795</v>
      </c>
      <c r="K303">
        <v>1.6319976947078398E-2</v>
      </c>
    </row>
    <row r="304" spans="1:11">
      <c r="A304" t="s">
        <v>3370</v>
      </c>
      <c r="B304">
        <v>2017</v>
      </c>
      <c r="C304" t="s">
        <v>177</v>
      </c>
      <c r="D304">
        <v>34</v>
      </c>
      <c r="E304" t="s">
        <v>187</v>
      </c>
      <c r="F304" t="s">
        <v>185</v>
      </c>
      <c r="G304">
        <v>320</v>
      </c>
      <c r="H304">
        <v>278789.73731732502</v>
      </c>
      <c r="I304">
        <v>0.48558421851289801</v>
      </c>
      <c r="J304">
        <v>0.47598808964112199</v>
      </c>
      <c r="K304">
        <v>3.5733989503309201E-2</v>
      </c>
    </row>
    <row r="305" spans="1:11">
      <c r="A305" t="s">
        <v>3371</v>
      </c>
      <c r="B305">
        <v>2017</v>
      </c>
      <c r="C305" t="s">
        <v>177</v>
      </c>
      <c r="D305">
        <v>35</v>
      </c>
      <c r="E305" t="s">
        <v>178</v>
      </c>
      <c r="F305" t="s">
        <v>181</v>
      </c>
      <c r="G305">
        <v>358</v>
      </c>
      <c r="H305">
        <v>398618.93023473897</v>
      </c>
      <c r="I305">
        <v>0.77155172413793105</v>
      </c>
      <c r="J305">
        <v>0.76483809893684196</v>
      </c>
      <c r="K305">
        <v>0.11045927301141401</v>
      </c>
    </row>
    <row r="306" spans="1:11">
      <c r="A306" t="s">
        <v>3372</v>
      </c>
      <c r="B306">
        <v>2017</v>
      </c>
      <c r="C306" t="s">
        <v>177</v>
      </c>
      <c r="D306">
        <v>35</v>
      </c>
      <c r="E306" t="s">
        <v>178</v>
      </c>
      <c r="F306" t="s">
        <v>185</v>
      </c>
      <c r="G306">
        <v>106</v>
      </c>
      <c r="H306">
        <v>122561.867098496</v>
      </c>
      <c r="I306">
        <v>0.22844827586206901</v>
      </c>
      <c r="J306">
        <v>0.23516190106315801</v>
      </c>
      <c r="K306">
        <v>7.6731957709588794E-2</v>
      </c>
    </row>
    <row r="307" spans="1:11">
      <c r="A307" t="s">
        <v>3373</v>
      </c>
      <c r="B307">
        <v>2017</v>
      </c>
      <c r="C307" t="s">
        <v>177</v>
      </c>
      <c r="D307">
        <v>35</v>
      </c>
      <c r="E307" t="s">
        <v>187</v>
      </c>
      <c r="F307" t="s">
        <v>181</v>
      </c>
      <c r="G307">
        <v>1655</v>
      </c>
      <c r="H307">
        <v>1449209.5033221701</v>
      </c>
      <c r="I307">
        <v>0.83249496981891302</v>
      </c>
      <c r="J307">
        <v>0.82989544772175805</v>
      </c>
      <c r="K307">
        <v>7.7059974169586598E-2</v>
      </c>
    </row>
    <row r="308" spans="1:11">
      <c r="A308" t="s">
        <v>3374</v>
      </c>
      <c r="B308">
        <v>2017</v>
      </c>
      <c r="C308" t="s">
        <v>177</v>
      </c>
      <c r="D308">
        <v>35</v>
      </c>
      <c r="E308" t="s">
        <v>187</v>
      </c>
      <c r="F308" t="s">
        <v>185</v>
      </c>
      <c r="G308">
        <v>333</v>
      </c>
      <c r="H308">
        <v>297046.01271971402</v>
      </c>
      <c r="I308">
        <v>0.16750503018108701</v>
      </c>
      <c r="J308">
        <v>0.170104552278242</v>
      </c>
      <c r="K308">
        <v>3.8073995128609303E-2</v>
      </c>
    </row>
    <row r="309" spans="1:11">
      <c r="A309" t="s">
        <v>3375</v>
      </c>
      <c r="B309">
        <v>2017</v>
      </c>
      <c r="C309" t="s">
        <v>177</v>
      </c>
      <c r="D309">
        <v>41</v>
      </c>
      <c r="E309" t="s">
        <v>178</v>
      </c>
      <c r="F309" t="s">
        <v>181</v>
      </c>
      <c r="G309">
        <v>273</v>
      </c>
      <c r="H309">
        <v>304653.82007521502</v>
      </c>
      <c r="I309">
        <v>0.842592592592593</v>
      </c>
      <c r="J309">
        <v>0.83509955821259896</v>
      </c>
      <c r="K309">
        <v>8.4421077207350301E-2</v>
      </c>
    </row>
    <row r="310" spans="1:11">
      <c r="A310" t="s">
        <v>3376</v>
      </c>
      <c r="B310">
        <v>2017</v>
      </c>
      <c r="C310" t="s">
        <v>177</v>
      </c>
      <c r="D310">
        <v>41</v>
      </c>
      <c r="E310" t="s">
        <v>178</v>
      </c>
      <c r="F310" t="s">
        <v>185</v>
      </c>
      <c r="G310">
        <v>51</v>
      </c>
      <c r="H310">
        <v>60157.557297896303</v>
      </c>
      <c r="I310">
        <v>0.157407407407407</v>
      </c>
      <c r="J310">
        <v>0.16490044178740099</v>
      </c>
      <c r="K310">
        <v>3.7662669897030203E-2</v>
      </c>
    </row>
    <row r="311" spans="1:11">
      <c r="A311" t="s">
        <v>3377</v>
      </c>
      <c r="B311">
        <v>2017</v>
      </c>
      <c r="C311" t="s">
        <v>177</v>
      </c>
      <c r="D311">
        <v>41</v>
      </c>
      <c r="E311" t="s">
        <v>187</v>
      </c>
      <c r="F311" t="s">
        <v>181</v>
      </c>
      <c r="G311">
        <v>2355</v>
      </c>
      <c r="H311">
        <v>2014856.64353653</v>
      </c>
      <c r="I311">
        <v>0.88367729831144504</v>
      </c>
      <c r="J311">
        <v>0.87929582286722396</v>
      </c>
      <c r="K311">
        <v>0.107137581247167</v>
      </c>
    </row>
    <row r="312" spans="1:11">
      <c r="A312" t="s">
        <v>3378</v>
      </c>
      <c r="B312">
        <v>2017</v>
      </c>
      <c r="C312" t="s">
        <v>177</v>
      </c>
      <c r="D312">
        <v>41</v>
      </c>
      <c r="E312" t="s">
        <v>187</v>
      </c>
      <c r="F312" t="s">
        <v>185</v>
      </c>
      <c r="G312">
        <v>310</v>
      </c>
      <c r="H312">
        <v>276586.79465296201</v>
      </c>
      <c r="I312">
        <v>0.11632270168855501</v>
      </c>
      <c r="J312">
        <v>0.12070417713277599</v>
      </c>
      <c r="K312">
        <v>3.54516264192078E-2</v>
      </c>
    </row>
    <row r="313" spans="1:11">
      <c r="A313" t="s">
        <v>3379</v>
      </c>
      <c r="B313">
        <v>2017</v>
      </c>
      <c r="C313" t="s">
        <v>177</v>
      </c>
      <c r="D313">
        <v>42</v>
      </c>
      <c r="E313" t="s">
        <v>178</v>
      </c>
      <c r="F313" t="s">
        <v>181</v>
      </c>
      <c r="G313">
        <v>82</v>
      </c>
      <c r="H313">
        <v>87017.382262650004</v>
      </c>
      <c r="I313">
        <v>0.84536082474226804</v>
      </c>
      <c r="J313">
        <v>0.84909270460437003</v>
      </c>
      <c r="K313">
        <v>2.4112946112289198E-2</v>
      </c>
    </row>
    <row r="314" spans="1:11">
      <c r="A314" t="s">
        <v>3380</v>
      </c>
      <c r="B314">
        <v>2017</v>
      </c>
      <c r="C314" t="s">
        <v>177</v>
      </c>
      <c r="D314">
        <v>42</v>
      </c>
      <c r="E314" t="s">
        <v>178</v>
      </c>
      <c r="F314" t="s">
        <v>185</v>
      </c>
      <c r="G314">
        <v>15</v>
      </c>
      <c r="H314">
        <v>15465.399406278901</v>
      </c>
      <c r="I314">
        <v>0.15463917525773199</v>
      </c>
      <c r="J314">
        <v>0.15090729539563</v>
      </c>
      <c r="K314">
        <v>9.6823783881394201E-3</v>
      </c>
    </row>
    <row r="315" spans="1:11">
      <c r="A315" t="s">
        <v>3381</v>
      </c>
      <c r="B315">
        <v>2017</v>
      </c>
      <c r="C315" t="s">
        <v>177</v>
      </c>
      <c r="D315">
        <v>42</v>
      </c>
      <c r="E315" t="s">
        <v>187</v>
      </c>
      <c r="F315" t="s">
        <v>181</v>
      </c>
      <c r="G315">
        <v>612</v>
      </c>
      <c r="H315">
        <v>502026.15606756398</v>
      </c>
      <c r="I315">
        <v>0.86685552407931998</v>
      </c>
      <c r="J315">
        <v>0.86116586995177702</v>
      </c>
      <c r="K315">
        <v>2.66946376837436E-2</v>
      </c>
    </row>
    <row r="316" spans="1:11">
      <c r="A316" t="s">
        <v>3382</v>
      </c>
      <c r="B316">
        <v>2017</v>
      </c>
      <c r="C316" t="s">
        <v>177</v>
      </c>
      <c r="D316">
        <v>42</v>
      </c>
      <c r="E316" t="s">
        <v>187</v>
      </c>
      <c r="F316" t="s">
        <v>183</v>
      </c>
      <c r="G316">
        <v>1</v>
      </c>
      <c r="H316">
        <v>528.70623944706904</v>
      </c>
      <c r="I316">
        <v>1.4164305949008499E-3</v>
      </c>
      <c r="J316">
        <v>9.0693236425930701E-4</v>
      </c>
      <c r="K316">
        <v>3.7722668529514503E-2</v>
      </c>
    </row>
    <row r="317" spans="1:11">
      <c r="A317" t="s">
        <v>3383</v>
      </c>
      <c r="B317">
        <v>2017</v>
      </c>
      <c r="C317" t="s">
        <v>177</v>
      </c>
      <c r="D317">
        <v>42</v>
      </c>
      <c r="E317" t="s">
        <v>187</v>
      </c>
      <c r="F317" t="s">
        <v>185</v>
      </c>
      <c r="G317">
        <v>93</v>
      </c>
      <c r="H317">
        <v>80406.183392206003</v>
      </c>
      <c r="I317">
        <v>0.131728045325779</v>
      </c>
      <c r="J317">
        <v>0.137927197683963</v>
      </c>
      <c r="K317">
        <v>1.03060957013201E-2</v>
      </c>
    </row>
    <row r="318" spans="1:11">
      <c r="A318" t="s">
        <v>3384</v>
      </c>
      <c r="B318">
        <v>2017</v>
      </c>
      <c r="C318" t="s">
        <v>177</v>
      </c>
      <c r="D318">
        <v>51</v>
      </c>
      <c r="E318" t="s">
        <v>178</v>
      </c>
      <c r="F318" t="s">
        <v>181</v>
      </c>
      <c r="G318">
        <v>17</v>
      </c>
      <c r="H318">
        <v>18505.346626997802</v>
      </c>
      <c r="I318">
        <v>0.94444444444444398</v>
      </c>
      <c r="J318">
        <v>0.95160031225605002</v>
      </c>
      <c r="K318">
        <v>5.1279228862479596E-3</v>
      </c>
    </row>
    <row r="319" spans="1:11">
      <c r="A319" t="s">
        <v>3385</v>
      </c>
      <c r="B319">
        <v>2017</v>
      </c>
      <c r="C319" t="s">
        <v>177</v>
      </c>
      <c r="D319">
        <v>51</v>
      </c>
      <c r="E319" t="s">
        <v>178</v>
      </c>
      <c r="F319" t="s">
        <v>185</v>
      </c>
      <c r="G319">
        <v>1</v>
      </c>
      <c r="H319">
        <v>941.20712951096402</v>
      </c>
      <c r="I319">
        <v>5.5555555555555601E-2</v>
      </c>
      <c r="J319">
        <v>4.8399687743950003E-2</v>
      </c>
      <c r="K319">
        <v>5.8925885650517196E-4</v>
      </c>
    </row>
    <row r="320" spans="1:11">
      <c r="A320" t="s">
        <v>3386</v>
      </c>
      <c r="B320">
        <v>2017</v>
      </c>
      <c r="C320" t="s">
        <v>177</v>
      </c>
      <c r="D320">
        <v>51</v>
      </c>
      <c r="E320" t="s">
        <v>187</v>
      </c>
      <c r="F320" t="s">
        <v>181</v>
      </c>
      <c r="G320">
        <v>278</v>
      </c>
      <c r="H320">
        <v>231333.45689880801</v>
      </c>
      <c r="I320">
        <v>0.61915367483296202</v>
      </c>
      <c r="J320">
        <v>0.655163808282613</v>
      </c>
      <c r="K320">
        <v>1.2300878632328699E-2</v>
      </c>
    </row>
    <row r="321" spans="1:11">
      <c r="A321" t="s">
        <v>3387</v>
      </c>
      <c r="B321">
        <v>2017</v>
      </c>
      <c r="C321" t="s">
        <v>177</v>
      </c>
      <c r="D321">
        <v>51</v>
      </c>
      <c r="E321" t="s">
        <v>187</v>
      </c>
      <c r="F321" t="s">
        <v>185</v>
      </c>
      <c r="G321">
        <v>171</v>
      </c>
      <c r="H321">
        <v>121759.088773403</v>
      </c>
      <c r="I321">
        <v>0.38084632516703798</v>
      </c>
      <c r="J321">
        <v>0.344836191717387</v>
      </c>
      <c r="K321">
        <v>1.5606521395043101E-2</v>
      </c>
    </row>
    <row r="322" spans="1:11">
      <c r="A322" t="s">
        <v>3388</v>
      </c>
      <c r="B322">
        <v>2017</v>
      </c>
      <c r="C322" t="s">
        <v>177</v>
      </c>
      <c r="D322">
        <v>52</v>
      </c>
      <c r="E322" t="s">
        <v>178</v>
      </c>
      <c r="F322" t="s">
        <v>181</v>
      </c>
      <c r="G322">
        <v>74</v>
      </c>
      <c r="H322">
        <v>84812.376850368295</v>
      </c>
      <c r="I322">
        <v>0.76288659793814395</v>
      </c>
      <c r="J322">
        <v>0.75582011476759003</v>
      </c>
      <c r="K322">
        <v>2.35019282294118E-2</v>
      </c>
    </row>
    <row r="323" spans="1:11">
      <c r="A323" t="s">
        <v>3389</v>
      </c>
      <c r="B323">
        <v>2017</v>
      </c>
      <c r="C323" t="s">
        <v>177</v>
      </c>
      <c r="D323">
        <v>52</v>
      </c>
      <c r="E323" t="s">
        <v>178</v>
      </c>
      <c r="F323" t="s">
        <v>185</v>
      </c>
      <c r="G323">
        <v>23</v>
      </c>
      <c r="H323">
        <v>27400.007013545601</v>
      </c>
      <c r="I323">
        <v>0.23711340206185599</v>
      </c>
      <c r="J323">
        <v>0.24417988523240999</v>
      </c>
      <c r="K323">
        <v>1.7154244049792398E-2</v>
      </c>
    </row>
    <row r="324" spans="1:11">
      <c r="A324" t="s">
        <v>3390</v>
      </c>
      <c r="B324">
        <v>2017</v>
      </c>
      <c r="C324" t="s">
        <v>177</v>
      </c>
      <c r="D324">
        <v>52</v>
      </c>
      <c r="E324" t="s">
        <v>187</v>
      </c>
      <c r="F324" t="s">
        <v>181</v>
      </c>
      <c r="G324">
        <v>889</v>
      </c>
      <c r="H324">
        <v>810556.84321082302</v>
      </c>
      <c r="I324">
        <v>0.77103209019948005</v>
      </c>
      <c r="J324">
        <v>0.77016294084266002</v>
      </c>
      <c r="K324">
        <v>4.3100386284813198E-2</v>
      </c>
    </row>
    <row r="325" spans="1:11">
      <c r="A325" t="s">
        <v>3391</v>
      </c>
      <c r="B325">
        <v>2017</v>
      </c>
      <c r="C325" t="s">
        <v>177</v>
      </c>
      <c r="D325">
        <v>52</v>
      </c>
      <c r="E325" t="s">
        <v>187</v>
      </c>
      <c r="F325" t="s">
        <v>185</v>
      </c>
      <c r="G325">
        <v>264</v>
      </c>
      <c r="H325">
        <v>241891.67154628399</v>
      </c>
      <c r="I325">
        <v>0.22896790980052001</v>
      </c>
      <c r="J325">
        <v>0.22983705915734001</v>
      </c>
      <c r="K325">
        <v>3.10045647129913E-2</v>
      </c>
    </row>
    <row r="326" spans="1:11">
      <c r="A326" t="s">
        <v>3392</v>
      </c>
      <c r="B326">
        <v>2017</v>
      </c>
      <c r="C326" t="s">
        <v>177</v>
      </c>
      <c r="D326">
        <v>53</v>
      </c>
      <c r="E326" t="s">
        <v>178</v>
      </c>
      <c r="F326" t="s">
        <v>181</v>
      </c>
      <c r="G326">
        <v>107</v>
      </c>
      <c r="H326">
        <v>123844.641331459</v>
      </c>
      <c r="I326">
        <v>0.84251968503937003</v>
      </c>
      <c r="J326">
        <v>0.84332761903121001</v>
      </c>
      <c r="K326">
        <v>3.4317961366702898E-2</v>
      </c>
    </row>
    <row r="327" spans="1:11">
      <c r="A327" t="s">
        <v>3393</v>
      </c>
      <c r="B327">
        <v>2017</v>
      </c>
      <c r="C327" t="s">
        <v>177</v>
      </c>
      <c r="D327">
        <v>53</v>
      </c>
      <c r="E327" t="s">
        <v>178</v>
      </c>
      <c r="F327" t="s">
        <v>185</v>
      </c>
      <c r="G327">
        <v>20</v>
      </c>
      <c r="H327">
        <v>23007.707075827799</v>
      </c>
      <c r="I327">
        <v>0.15748031496063</v>
      </c>
      <c r="J327">
        <v>0.15667238096878999</v>
      </c>
      <c r="K327">
        <v>1.4404369386101601E-2</v>
      </c>
    </row>
    <row r="328" spans="1:11">
      <c r="A328" t="s">
        <v>3394</v>
      </c>
      <c r="B328">
        <v>2017</v>
      </c>
      <c r="C328" t="s">
        <v>177</v>
      </c>
      <c r="D328">
        <v>53</v>
      </c>
      <c r="E328" t="s">
        <v>187</v>
      </c>
      <c r="F328" t="s">
        <v>179</v>
      </c>
      <c r="G328">
        <v>1</v>
      </c>
      <c r="H328">
        <v>1124.72461586078</v>
      </c>
      <c r="I328">
        <v>9.7276264591439701E-4</v>
      </c>
      <c r="J328">
        <v>1.21551038871202E-3</v>
      </c>
      <c r="K328">
        <v>0.64627285513361499</v>
      </c>
    </row>
    <row r="329" spans="1:11">
      <c r="A329" t="s">
        <v>3395</v>
      </c>
      <c r="B329">
        <v>2017</v>
      </c>
      <c r="C329" t="s">
        <v>177</v>
      </c>
      <c r="D329">
        <v>53</v>
      </c>
      <c r="E329" t="s">
        <v>187</v>
      </c>
      <c r="F329" t="s">
        <v>181</v>
      </c>
      <c r="G329">
        <v>871</v>
      </c>
      <c r="H329">
        <v>782201.299549366</v>
      </c>
      <c r="I329">
        <v>0.84727626459144001</v>
      </c>
      <c r="J329">
        <v>0.84533919882125896</v>
      </c>
      <c r="K329">
        <v>4.1592614318712098E-2</v>
      </c>
    </row>
    <row r="330" spans="1:11">
      <c r="A330" t="s">
        <v>3396</v>
      </c>
      <c r="B330">
        <v>2017</v>
      </c>
      <c r="C330" t="s">
        <v>177</v>
      </c>
      <c r="D330">
        <v>53</v>
      </c>
      <c r="E330" t="s">
        <v>187</v>
      </c>
      <c r="F330" t="s">
        <v>183</v>
      </c>
      <c r="G330">
        <v>1</v>
      </c>
      <c r="H330">
        <v>774.70150363424705</v>
      </c>
      <c r="I330">
        <v>9.7276264591439701E-4</v>
      </c>
      <c r="J330">
        <v>8.3723403270371003E-4</v>
      </c>
      <c r="K330">
        <v>5.5274187914774703E-2</v>
      </c>
    </row>
    <row r="331" spans="1:11">
      <c r="A331" t="s">
        <v>3397</v>
      </c>
      <c r="B331">
        <v>2017</v>
      </c>
      <c r="C331" t="s">
        <v>177</v>
      </c>
      <c r="D331">
        <v>53</v>
      </c>
      <c r="E331" t="s">
        <v>187</v>
      </c>
      <c r="F331" t="s">
        <v>185</v>
      </c>
      <c r="G331">
        <v>155</v>
      </c>
      <c r="H331">
        <v>141209.84864268999</v>
      </c>
      <c r="I331">
        <v>0.15077821011673201</v>
      </c>
      <c r="J331">
        <v>0.152608056757325</v>
      </c>
      <c r="K331">
        <v>1.8099630559278101E-2</v>
      </c>
    </row>
    <row r="332" spans="1:11">
      <c r="A332" t="s">
        <v>3398</v>
      </c>
      <c r="B332">
        <v>2017</v>
      </c>
      <c r="C332" t="s">
        <v>177</v>
      </c>
      <c r="D332">
        <v>54</v>
      </c>
      <c r="E332" t="s">
        <v>178</v>
      </c>
      <c r="F332" t="s">
        <v>181</v>
      </c>
      <c r="G332">
        <v>38</v>
      </c>
      <c r="H332">
        <v>43344.8654280029</v>
      </c>
      <c r="I332">
        <v>0.47499999999999998</v>
      </c>
      <c r="J332">
        <v>0.45687655012401002</v>
      </c>
      <c r="K332">
        <v>1.20110761451678E-2</v>
      </c>
    </row>
    <row r="333" spans="1:11">
      <c r="A333" t="s">
        <v>3399</v>
      </c>
      <c r="B333">
        <v>2017</v>
      </c>
      <c r="C333" t="s">
        <v>177</v>
      </c>
      <c r="D333">
        <v>54</v>
      </c>
      <c r="E333" t="s">
        <v>178</v>
      </c>
      <c r="F333" t="s">
        <v>185</v>
      </c>
      <c r="G333">
        <v>42</v>
      </c>
      <c r="H333">
        <v>51527.295150686899</v>
      </c>
      <c r="I333">
        <v>0.52500000000000002</v>
      </c>
      <c r="J333">
        <v>0.54312344987599004</v>
      </c>
      <c r="K333">
        <v>3.2259546349881901E-2</v>
      </c>
    </row>
    <row r="334" spans="1:11">
      <c r="A334" t="s">
        <v>3400</v>
      </c>
      <c r="B334">
        <v>2017</v>
      </c>
      <c r="C334" t="s">
        <v>177</v>
      </c>
      <c r="D334">
        <v>54</v>
      </c>
      <c r="E334" t="s">
        <v>187</v>
      </c>
      <c r="F334" t="s">
        <v>181</v>
      </c>
      <c r="G334">
        <v>404</v>
      </c>
      <c r="H334">
        <v>356202.36640006898</v>
      </c>
      <c r="I334">
        <v>0.58550724637681195</v>
      </c>
      <c r="J334">
        <v>0.56932574620953502</v>
      </c>
      <c r="K334">
        <v>1.89406328698584E-2</v>
      </c>
    </row>
    <row r="335" spans="1:11">
      <c r="A335" t="s">
        <v>3401</v>
      </c>
      <c r="B335">
        <v>2017</v>
      </c>
      <c r="C335" t="s">
        <v>177</v>
      </c>
      <c r="D335">
        <v>54</v>
      </c>
      <c r="E335" t="s">
        <v>187</v>
      </c>
      <c r="F335" t="s">
        <v>185</v>
      </c>
      <c r="G335">
        <v>286</v>
      </c>
      <c r="H335">
        <v>269454.15584856999</v>
      </c>
      <c r="I335">
        <v>0.41449275362318799</v>
      </c>
      <c r="J335">
        <v>0.43067425379046498</v>
      </c>
      <c r="K335">
        <v>3.4537397500239597E-2</v>
      </c>
    </row>
    <row r="336" spans="1:11">
      <c r="A336" t="s">
        <v>3402</v>
      </c>
      <c r="B336">
        <v>2017</v>
      </c>
      <c r="C336" t="s">
        <v>177</v>
      </c>
      <c r="D336">
        <v>61</v>
      </c>
      <c r="E336" t="s">
        <v>178</v>
      </c>
      <c r="F336" t="s">
        <v>181</v>
      </c>
      <c r="G336">
        <v>171</v>
      </c>
      <c r="H336">
        <v>177971.64165841599</v>
      </c>
      <c r="I336">
        <v>0.71250000000000002</v>
      </c>
      <c r="J336">
        <v>0.70610378594337397</v>
      </c>
      <c r="K336">
        <v>4.93168203092108E-2</v>
      </c>
    </row>
    <row r="337" spans="1:11">
      <c r="A337" t="s">
        <v>3403</v>
      </c>
      <c r="B337">
        <v>2017</v>
      </c>
      <c r="C337" t="s">
        <v>177</v>
      </c>
      <c r="D337">
        <v>61</v>
      </c>
      <c r="E337" t="s">
        <v>178</v>
      </c>
      <c r="F337" t="s">
        <v>185</v>
      </c>
      <c r="G337">
        <v>69</v>
      </c>
      <c r="H337">
        <v>74075.784231874306</v>
      </c>
      <c r="I337">
        <v>0.28749999999999998</v>
      </c>
      <c r="J337">
        <v>0.29389621405662603</v>
      </c>
      <c r="K337">
        <v>4.6376414439059599E-2</v>
      </c>
    </row>
    <row r="338" spans="1:11">
      <c r="A338" t="s">
        <v>3404</v>
      </c>
      <c r="B338">
        <v>2017</v>
      </c>
      <c r="C338" t="s">
        <v>177</v>
      </c>
      <c r="D338">
        <v>61</v>
      </c>
      <c r="E338" t="s">
        <v>187</v>
      </c>
      <c r="F338" t="s">
        <v>181</v>
      </c>
      <c r="G338">
        <v>1498</v>
      </c>
      <c r="H338">
        <v>1286959.10452074</v>
      </c>
      <c r="I338">
        <v>0.64099272571673105</v>
      </c>
      <c r="J338">
        <v>0.63868594296917702</v>
      </c>
      <c r="K338">
        <v>6.8432504150944595E-2</v>
      </c>
    </row>
    <row r="339" spans="1:11">
      <c r="A339" t="s">
        <v>3405</v>
      </c>
      <c r="B339">
        <v>2017</v>
      </c>
      <c r="C339" t="s">
        <v>177</v>
      </c>
      <c r="D339">
        <v>61</v>
      </c>
      <c r="E339" t="s">
        <v>187</v>
      </c>
      <c r="F339" t="s">
        <v>183</v>
      </c>
      <c r="G339">
        <v>1</v>
      </c>
      <c r="H339">
        <v>701.27008148881998</v>
      </c>
      <c r="I339">
        <v>4.2789901583226402E-4</v>
      </c>
      <c r="J339">
        <v>3.4802298044936901E-4</v>
      </c>
      <c r="K339">
        <v>5.0034928396786603E-2</v>
      </c>
    </row>
    <row r="340" spans="1:11">
      <c r="A340" t="s">
        <v>3406</v>
      </c>
      <c r="B340">
        <v>2017</v>
      </c>
      <c r="C340" t="s">
        <v>177</v>
      </c>
      <c r="D340">
        <v>61</v>
      </c>
      <c r="E340" t="s">
        <v>187</v>
      </c>
      <c r="F340" t="s">
        <v>185</v>
      </c>
      <c r="G340">
        <v>838</v>
      </c>
      <c r="H340">
        <v>727350.47492080403</v>
      </c>
      <c r="I340">
        <v>0.35857937526743699</v>
      </c>
      <c r="J340">
        <v>0.36096603405037397</v>
      </c>
      <c r="K340">
        <v>9.3228446951270902E-2</v>
      </c>
    </row>
    <row r="341" spans="1:11">
      <c r="A341" t="s">
        <v>3407</v>
      </c>
      <c r="B341">
        <v>2017</v>
      </c>
      <c r="C341" t="s">
        <v>177</v>
      </c>
      <c r="D341">
        <v>62</v>
      </c>
      <c r="E341" t="s">
        <v>178</v>
      </c>
      <c r="F341" t="s">
        <v>181</v>
      </c>
      <c r="G341">
        <v>66</v>
      </c>
      <c r="H341">
        <v>72397.045171577207</v>
      </c>
      <c r="I341">
        <v>0.55462184873949605</v>
      </c>
      <c r="J341">
        <v>0.58067069149205996</v>
      </c>
      <c r="K341">
        <v>2.00615785434918E-2</v>
      </c>
    </row>
    <row r="342" spans="1:11">
      <c r="A342" t="s">
        <v>3408</v>
      </c>
      <c r="B342">
        <v>2017</v>
      </c>
      <c r="C342" t="s">
        <v>177</v>
      </c>
      <c r="D342">
        <v>62</v>
      </c>
      <c r="E342" t="s">
        <v>178</v>
      </c>
      <c r="F342" t="s">
        <v>185</v>
      </c>
      <c r="G342">
        <v>53</v>
      </c>
      <c r="H342">
        <v>52281.272904972597</v>
      </c>
      <c r="I342">
        <v>0.44537815126050401</v>
      </c>
      <c r="J342">
        <v>0.41932930850793998</v>
      </c>
      <c r="K342">
        <v>3.27315870467597E-2</v>
      </c>
    </row>
    <row r="343" spans="1:11">
      <c r="A343" t="s">
        <v>3409</v>
      </c>
      <c r="B343">
        <v>2017</v>
      </c>
      <c r="C343" t="s">
        <v>177</v>
      </c>
      <c r="D343">
        <v>62</v>
      </c>
      <c r="E343" t="s">
        <v>187</v>
      </c>
      <c r="F343" t="s">
        <v>181</v>
      </c>
      <c r="G343">
        <v>408</v>
      </c>
      <c r="H343">
        <v>352539.362292048</v>
      </c>
      <c r="I343">
        <v>0.65489566613162098</v>
      </c>
      <c r="J343">
        <v>0.64610305134623502</v>
      </c>
      <c r="K343">
        <v>1.8745857027373101E-2</v>
      </c>
    </row>
    <row r="344" spans="1:11">
      <c r="A344" t="s">
        <v>3410</v>
      </c>
      <c r="B344">
        <v>2017</v>
      </c>
      <c r="C344" t="s">
        <v>177</v>
      </c>
      <c r="D344">
        <v>62</v>
      </c>
      <c r="E344" t="s">
        <v>187</v>
      </c>
      <c r="F344" t="s">
        <v>183</v>
      </c>
      <c r="G344">
        <v>1</v>
      </c>
      <c r="H344">
        <v>521.363097232526</v>
      </c>
      <c r="I344">
        <v>1.6051364365971101E-3</v>
      </c>
      <c r="J344">
        <v>9.5550830350173599E-4</v>
      </c>
      <c r="K344">
        <v>3.7198742577715702E-2</v>
      </c>
    </row>
    <row r="345" spans="1:11">
      <c r="A345" t="s">
        <v>3411</v>
      </c>
      <c r="B345">
        <v>2017</v>
      </c>
      <c r="C345" t="s">
        <v>177</v>
      </c>
      <c r="D345">
        <v>62</v>
      </c>
      <c r="E345" t="s">
        <v>187</v>
      </c>
      <c r="F345" t="s">
        <v>185</v>
      </c>
      <c r="G345">
        <v>214</v>
      </c>
      <c r="H345">
        <v>192578.80000452299</v>
      </c>
      <c r="I345">
        <v>0.34349919743178198</v>
      </c>
      <c r="J345">
        <v>0.35294144035026298</v>
      </c>
      <c r="K345">
        <v>2.4683867075382001E-2</v>
      </c>
    </row>
    <row r="346" spans="1:11">
      <c r="A346" t="s">
        <v>3412</v>
      </c>
      <c r="B346">
        <v>2017</v>
      </c>
      <c r="C346" t="s">
        <v>177</v>
      </c>
      <c r="D346">
        <v>71</v>
      </c>
      <c r="E346" t="s">
        <v>178</v>
      </c>
      <c r="F346" t="s">
        <v>181</v>
      </c>
      <c r="G346">
        <v>136</v>
      </c>
      <c r="H346">
        <v>151907.54153836999</v>
      </c>
      <c r="I346">
        <v>0.67661691542288604</v>
      </c>
      <c r="J346">
        <v>0.67136123985933005</v>
      </c>
      <c r="K346">
        <v>4.2094329522680399E-2</v>
      </c>
    </row>
    <row r="347" spans="1:11">
      <c r="A347" t="s">
        <v>3413</v>
      </c>
      <c r="B347">
        <v>2017</v>
      </c>
      <c r="C347" t="s">
        <v>177</v>
      </c>
      <c r="D347">
        <v>71</v>
      </c>
      <c r="E347" t="s">
        <v>178</v>
      </c>
      <c r="F347" t="s">
        <v>183</v>
      </c>
      <c r="G347">
        <v>1</v>
      </c>
      <c r="H347">
        <v>893.13472235852203</v>
      </c>
      <c r="I347">
        <v>4.97512437810945E-3</v>
      </c>
      <c r="J347">
        <v>3.9472433592941903E-3</v>
      </c>
      <c r="K347">
        <v>0.46204188481675401</v>
      </c>
    </row>
    <row r="348" spans="1:11">
      <c r="A348" t="s">
        <v>3414</v>
      </c>
      <c r="B348">
        <v>2017</v>
      </c>
      <c r="C348" t="s">
        <v>177</v>
      </c>
      <c r="D348">
        <v>71</v>
      </c>
      <c r="E348" t="s">
        <v>178</v>
      </c>
      <c r="F348" t="s">
        <v>185</v>
      </c>
      <c r="G348">
        <v>64</v>
      </c>
      <c r="H348">
        <v>73467.288762392098</v>
      </c>
      <c r="I348">
        <v>0.31840796019900502</v>
      </c>
      <c r="J348">
        <v>0.32469151678137498</v>
      </c>
      <c r="K348">
        <v>4.5995455420270698E-2</v>
      </c>
    </row>
    <row r="349" spans="1:11">
      <c r="A349" t="s">
        <v>3415</v>
      </c>
      <c r="B349">
        <v>2017</v>
      </c>
      <c r="C349" t="s">
        <v>177</v>
      </c>
      <c r="D349">
        <v>71</v>
      </c>
      <c r="E349" t="s">
        <v>187</v>
      </c>
      <c r="F349" t="s">
        <v>181</v>
      </c>
      <c r="G349">
        <v>1147</v>
      </c>
      <c r="H349">
        <v>1014250.71281409</v>
      </c>
      <c r="I349">
        <v>0.66300578034682101</v>
      </c>
      <c r="J349">
        <v>0.65884202015640803</v>
      </c>
      <c r="K349">
        <v>5.3931563070604399E-2</v>
      </c>
    </row>
    <row r="350" spans="1:11">
      <c r="A350" t="s">
        <v>3416</v>
      </c>
      <c r="B350">
        <v>2017</v>
      </c>
      <c r="C350" t="s">
        <v>177</v>
      </c>
      <c r="D350">
        <v>71</v>
      </c>
      <c r="E350" t="s">
        <v>187</v>
      </c>
      <c r="F350" t="s">
        <v>185</v>
      </c>
      <c r="G350">
        <v>583</v>
      </c>
      <c r="H350">
        <v>525193.769754446</v>
      </c>
      <c r="I350">
        <v>0.33699421965317899</v>
      </c>
      <c r="J350">
        <v>0.34115797984359197</v>
      </c>
      <c r="K350">
        <v>6.7316927933568096E-2</v>
      </c>
    </row>
    <row r="351" spans="1:11">
      <c r="A351" t="s">
        <v>3417</v>
      </c>
      <c r="B351">
        <v>2017</v>
      </c>
      <c r="C351" t="s">
        <v>177</v>
      </c>
      <c r="D351">
        <v>72</v>
      </c>
      <c r="E351" t="s">
        <v>178</v>
      </c>
      <c r="F351" t="s">
        <v>181</v>
      </c>
      <c r="G351">
        <v>46</v>
      </c>
      <c r="H351">
        <v>53165.552183908301</v>
      </c>
      <c r="I351">
        <v>0.62162162162162204</v>
      </c>
      <c r="J351">
        <v>0.62616961678288297</v>
      </c>
      <c r="K351">
        <v>1.47324369166979E-2</v>
      </c>
    </row>
    <row r="352" spans="1:11">
      <c r="A352" t="s">
        <v>3418</v>
      </c>
      <c r="B352">
        <v>2017</v>
      </c>
      <c r="C352" t="s">
        <v>177</v>
      </c>
      <c r="D352">
        <v>72</v>
      </c>
      <c r="E352" t="s">
        <v>178</v>
      </c>
      <c r="F352" t="s">
        <v>185</v>
      </c>
      <c r="G352">
        <v>28</v>
      </c>
      <c r="H352">
        <v>31740.4393540727</v>
      </c>
      <c r="I352">
        <v>0.37837837837837801</v>
      </c>
      <c r="J352">
        <v>0.37383038321711698</v>
      </c>
      <c r="K352">
        <v>1.9871646115207999E-2</v>
      </c>
    </row>
    <row r="353" spans="1:11">
      <c r="A353" t="s">
        <v>3419</v>
      </c>
      <c r="B353">
        <v>2017</v>
      </c>
      <c r="C353" t="s">
        <v>177</v>
      </c>
      <c r="D353">
        <v>72</v>
      </c>
      <c r="E353" t="s">
        <v>187</v>
      </c>
      <c r="F353" t="s">
        <v>181</v>
      </c>
      <c r="G353">
        <v>401</v>
      </c>
      <c r="H353">
        <v>356059.175126886</v>
      </c>
      <c r="I353">
        <v>0.70474516695957801</v>
      </c>
      <c r="J353">
        <v>0.70175286254248304</v>
      </c>
      <c r="K353">
        <v>1.8933018845945698E-2</v>
      </c>
    </row>
    <row r="354" spans="1:11">
      <c r="A354" t="s">
        <v>3420</v>
      </c>
      <c r="B354">
        <v>2017</v>
      </c>
      <c r="C354" t="s">
        <v>177</v>
      </c>
      <c r="D354">
        <v>72</v>
      </c>
      <c r="E354" t="s">
        <v>187</v>
      </c>
      <c r="F354" t="s">
        <v>185</v>
      </c>
      <c r="G354">
        <v>168</v>
      </c>
      <c r="H354">
        <v>151326.25090025901</v>
      </c>
      <c r="I354">
        <v>0.29525483304042199</v>
      </c>
      <c r="J354">
        <v>0.29824713745751702</v>
      </c>
      <c r="K354">
        <v>1.9396304588823701E-2</v>
      </c>
    </row>
    <row r="355" spans="1:11">
      <c r="A355" t="s">
        <v>3421</v>
      </c>
      <c r="B355">
        <v>2017</v>
      </c>
      <c r="C355" t="s">
        <v>177</v>
      </c>
      <c r="D355">
        <v>81</v>
      </c>
      <c r="E355" t="s">
        <v>178</v>
      </c>
      <c r="F355" t="s">
        <v>181</v>
      </c>
      <c r="G355">
        <v>40</v>
      </c>
      <c r="H355">
        <v>51357.776662307202</v>
      </c>
      <c r="I355">
        <v>0.74074074074074103</v>
      </c>
      <c r="J355">
        <v>0.77237875991704896</v>
      </c>
      <c r="K355">
        <v>1.4231493397115699E-2</v>
      </c>
    </row>
    <row r="356" spans="1:11">
      <c r="A356" t="s">
        <v>3422</v>
      </c>
      <c r="B356">
        <v>2017</v>
      </c>
      <c r="C356" t="s">
        <v>177</v>
      </c>
      <c r="D356">
        <v>81</v>
      </c>
      <c r="E356" t="s">
        <v>178</v>
      </c>
      <c r="F356" t="s">
        <v>185</v>
      </c>
      <c r="G356">
        <v>14</v>
      </c>
      <c r="H356">
        <v>15135.217872942399</v>
      </c>
      <c r="I356">
        <v>0.25925925925925902</v>
      </c>
      <c r="J356">
        <v>0.22762124008295101</v>
      </c>
      <c r="K356">
        <v>9.4756625796073701E-3</v>
      </c>
    </row>
    <row r="357" spans="1:11">
      <c r="A357" t="s">
        <v>3423</v>
      </c>
      <c r="B357">
        <v>2017</v>
      </c>
      <c r="C357" t="s">
        <v>177</v>
      </c>
      <c r="D357">
        <v>81</v>
      </c>
      <c r="E357" t="s">
        <v>187</v>
      </c>
      <c r="F357" t="s">
        <v>181</v>
      </c>
      <c r="G357">
        <v>546</v>
      </c>
      <c r="H357">
        <v>471262.06175973802</v>
      </c>
      <c r="I357">
        <v>0.64084507042253502</v>
      </c>
      <c r="J357">
        <v>0.62522305445370097</v>
      </c>
      <c r="K357">
        <v>2.5058793930803E-2</v>
      </c>
    </row>
    <row r="358" spans="1:11">
      <c r="A358" t="s">
        <v>3424</v>
      </c>
      <c r="B358">
        <v>2017</v>
      </c>
      <c r="C358" t="s">
        <v>177</v>
      </c>
      <c r="D358">
        <v>81</v>
      </c>
      <c r="E358" t="s">
        <v>187</v>
      </c>
      <c r="F358" t="s">
        <v>183</v>
      </c>
      <c r="G358">
        <v>1</v>
      </c>
      <c r="H358">
        <v>0</v>
      </c>
      <c r="I358">
        <v>1.17370892018779E-3</v>
      </c>
      <c r="J358">
        <v>0</v>
      </c>
      <c r="K358">
        <v>0</v>
      </c>
    </row>
    <row r="359" spans="1:11">
      <c r="A359" t="s">
        <v>3425</v>
      </c>
      <c r="B359">
        <v>2017</v>
      </c>
      <c r="C359" t="s">
        <v>177</v>
      </c>
      <c r="D359">
        <v>81</v>
      </c>
      <c r="E359" t="s">
        <v>187</v>
      </c>
      <c r="F359" t="s">
        <v>185</v>
      </c>
      <c r="G359">
        <v>305</v>
      </c>
      <c r="H359">
        <v>282488.23327938298</v>
      </c>
      <c r="I359">
        <v>0.357981220657277</v>
      </c>
      <c r="J359">
        <v>0.37477694554629898</v>
      </c>
      <c r="K359">
        <v>3.6208045747839403E-2</v>
      </c>
    </row>
    <row r="360" spans="1:11">
      <c r="A360" t="s">
        <v>3426</v>
      </c>
      <c r="B360">
        <v>2017</v>
      </c>
      <c r="C360" t="s">
        <v>177</v>
      </c>
      <c r="D360">
        <v>82</v>
      </c>
      <c r="E360" t="s">
        <v>178</v>
      </c>
      <c r="F360" t="s">
        <v>181</v>
      </c>
      <c r="G360">
        <v>60</v>
      </c>
      <c r="H360">
        <v>66964.8631633513</v>
      </c>
      <c r="I360">
        <v>0.42553191489361702</v>
      </c>
      <c r="J360">
        <v>0.425015656865736</v>
      </c>
      <c r="K360">
        <v>1.8556294097665401E-2</v>
      </c>
    </row>
    <row r="361" spans="1:11">
      <c r="A361" t="s">
        <v>3427</v>
      </c>
      <c r="B361">
        <v>2017</v>
      </c>
      <c r="C361" t="s">
        <v>177</v>
      </c>
      <c r="D361">
        <v>82</v>
      </c>
      <c r="E361" t="s">
        <v>178</v>
      </c>
      <c r="F361" t="s">
        <v>185</v>
      </c>
      <c r="G361">
        <v>81</v>
      </c>
      <c r="H361">
        <v>90593.716342122498</v>
      </c>
      <c r="I361">
        <v>0.57446808510638303</v>
      </c>
      <c r="J361">
        <v>0.57498434313426405</v>
      </c>
      <c r="K361">
        <v>5.6717748967807E-2</v>
      </c>
    </row>
    <row r="362" spans="1:11">
      <c r="A362" t="s">
        <v>3428</v>
      </c>
      <c r="B362">
        <v>2017</v>
      </c>
      <c r="C362" t="s">
        <v>177</v>
      </c>
      <c r="D362">
        <v>82</v>
      </c>
      <c r="E362" t="s">
        <v>187</v>
      </c>
      <c r="F362" t="s">
        <v>181</v>
      </c>
      <c r="G362">
        <v>711</v>
      </c>
      <c r="H362">
        <v>609330.26939163997</v>
      </c>
      <c r="I362">
        <v>0.60562180579216396</v>
      </c>
      <c r="J362">
        <v>0.59913212683078299</v>
      </c>
      <c r="K362">
        <v>3.2400404987979602E-2</v>
      </c>
    </row>
    <row r="363" spans="1:11">
      <c r="A363" t="s">
        <v>3429</v>
      </c>
      <c r="B363">
        <v>2017</v>
      </c>
      <c r="C363" t="s">
        <v>177</v>
      </c>
      <c r="D363">
        <v>82</v>
      </c>
      <c r="E363" t="s">
        <v>187</v>
      </c>
      <c r="F363" t="s">
        <v>183</v>
      </c>
      <c r="G363">
        <v>4</v>
      </c>
      <c r="H363">
        <v>3944.4912262451498</v>
      </c>
      <c r="I363">
        <v>3.4071550255536601E-3</v>
      </c>
      <c r="J363">
        <v>3.8784736888340101E-3</v>
      </c>
      <c r="K363">
        <v>0.281435557107929</v>
      </c>
    </row>
    <row r="364" spans="1:11">
      <c r="A364" t="s">
        <v>3430</v>
      </c>
      <c r="B364">
        <v>2017</v>
      </c>
      <c r="C364" t="s">
        <v>177</v>
      </c>
      <c r="D364">
        <v>82</v>
      </c>
      <c r="E364" t="s">
        <v>187</v>
      </c>
      <c r="F364" t="s">
        <v>185</v>
      </c>
      <c r="G364">
        <v>459</v>
      </c>
      <c r="H364">
        <v>403746.76452516101</v>
      </c>
      <c r="I364">
        <v>0.39097103918228299</v>
      </c>
      <c r="J364">
        <v>0.39698939948038298</v>
      </c>
      <c r="K364">
        <v>5.1750407975439401E-2</v>
      </c>
    </row>
    <row r="365" spans="1:11">
      <c r="A365" t="s">
        <v>3431</v>
      </c>
      <c r="B365">
        <v>2017</v>
      </c>
      <c r="C365" t="s">
        <v>177</v>
      </c>
      <c r="D365">
        <v>91</v>
      </c>
      <c r="E365" t="s">
        <v>178</v>
      </c>
      <c r="F365" t="s">
        <v>181</v>
      </c>
      <c r="G365">
        <v>27</v>
      </c>
      <c r="H365">
        <v>30117.3630810047</v>
      </c>
      <c r="I365">
        <v>0.81818181818181801</v>
      </c>
      <c r="J365">
        <v>0.83009065550906602</v>
      </c>
      <c r="K365">
        <v>8.3456699584977603E-3</v>
      </c>
    </row>
    <row r="366" spans="1:11">
      <c r="A366" t="s">
        <v>3432</v>
      </c>
      <c r="B366">
        <v>2017</v>
      </c>
      <c r="C366" t="s">
        <v>177</v>
      </c>
      <c r="D366">
        <v>91</v>
      </c>
      <c r="E366" t="s">
        <v>178</v>
      </c>
      <c r="F366" t="s">
        <v>185</v>
      </c>
      <c r="G366">
        <v>6</v>
      </c>
      <c r="H366">
        <v>6164.6536856275898</v>
      </c>
      <c r="I366">
        <v>0.18181818181818199</v>
      </c>
      <c r="J366">
        <v>0.16990934449093401</v>
      </c>
      <c r="K366">
        <v>3.8594871071904601E-3</v>
      </c>
    </row>
    <row r="367" spans="1:11">
      <c r="A367" t="s">
        <v>3433</v>
      </c>
      <c r="B367">
        <v>2017</v>
      </c>
      <c r="C367" t="s">
        <v>177</v>
      </c>
      <c r="D367">
        <v>91</v>
      </c>
      <c r="E367" t="s">
        <v>187</v>
      </c>
      <c r="F367" t="s">
        <v>181</v>
      </c>
      <c r="G367">
        <v>369</v>
      </c>
      <c r="H367">
        <v>331715.43482864101</v>
      </c>
      <c r="I367">
        <v>0.72352941176470598</v>
      </c>
      <c r="J367">
        <v>0.72554856290839398</v>
      </c>
      <c r="K367">
        <v>1.7638569703655699E-2</v>
      </c>
    </row>
    <row r="368" spans="1:11">
      <c r="A368" t="s">
        <v>3434</v>
      </c>
      <c r="B368">
        <v>2017</v>
      </c>
      <c r="C368" t="s">
        <v>177</v>
      </c>
      <c r="D368">
        <v>91</v>
      </c>
      <c r="E368" t="s">
        <v>187</v>
      </c>
      <c r="F368" t="s">
        <v>185</v>
      </c>
      <c r="G368">
        <v>141</v>
      </c>
      <c r="H368">
        <v>125477.16644803299</v>
      </c>
      <c r="I368">
        <v>0.27647058823529402</v>
      </c>
      <c r="J368">
        <v>0.27445143709160602</v>
      </c>
      <c r="K368">
        <v>1.60830875336542E-2</v>
      </c>
    </row>
    <row r="369" spans="1:11">
      <c r="A369" t="s">
        <v>3435</v>
      </c>
      <c r="B369">
        <v>2017</v>
      </c>
      <c r="C369" t="s">
        <v>177</v>
      </c>
      <c r="D369">
        <v>92</v>
      </c>
      <c r="E369" t="s">
        <v>178</v>
      </c>
      <c r="F369" t="s">
        <v>181</v>
      </c>
      <c r="G369">
        <v>197</v>
      </c>
      <c r="H369">
        <v>216934.32765547</v>
      </c>
      <c r="I369">
        <v>0.62738853503184699</v>
      </c>
      <c r="J369">
        <v>0.60959101331295196</v>
      </c>
      <c r="K369">
        <v>6.0113572905160402E-2</v>
      </c>
    </row>
    <row r="370" spans="1:11">
      <c r="A370" t="s">
        <v>3436</v>
      </c>
      <c r="B370">
        <v>2017</v>
      </c>
      <c r="C370" t="s">
        <v>177</v>
      </c>
      <c r="D370">
        <v>92</v>
      </c>
      <c r="E370" t="s">
        <v>178</v>
      </c>
      <c r="F370" t="s">
        <v>185</v>
      </c>
      <c r="G370">
        <v>117</v>
      </c>
      <c r="H370">
        <v>138934.31692394099</v>
      </c>
      <c r="I370">
        <v>0.37261146496815301</v>
      </c>
      <c r="J370">
        <v>0.39040898668704799</v>
      </c>
      <c r="K370">
        <v>8.6982210560247394E-2</v>
      </c>
    </row>
    <row r="371" spans="1:11">
      <c r="A371" t="s">
        <v>3437</v>
      </c>
      <c r="B371">
        <v>2017</v>
      </c>
      <c r="C371" t="s">
        <v>177</v>
      </c>
      <c r="D371">
        <v>92</v>
      </c>
      <c r="E371" t="s">
        <v>187</v>
      </c>
      <c r="F371" t="s">
        <v>181</v>
      </c>
      <c r="G371">
        <v>1663</v>
      </c>
      <c r="H371">
        <v>1455415.68235049</v>
      </c>
      <c r="I371">
        <v>0.61433321019578901</v>
      </c>
      <c r="J371">
        <v>0.60276555529818099</v>
      </c>
      <c r="K371">
        <v>7.7389980282931897E-2</v>
      </c>
    </row>
    <row r="372" spans="1:11">
      <c r="A372" t="s">
        <v>3438</v>
      </c>
      <c r="B372">
        <v>2017</v>
      </c>
      <c r="C372" t="s">
        <v>177</v>
      </c>
      <c r="D372">
        <v>92</v>
      </c>
      <c r="E372" t="s">
        <v>187</v>
      </c>
      <c r="F372" t="s">
        <v>183</v>
      </c>
      <c r="G372">
        <v>2</v>
      </c>
      <c r="H372">
        <v>1919.00783206714</v>
      </c>
      <c r="I372">
        <v>7.3882526782416001E-4</v>
      </c>
      <c r="J372">
        <v>7.9476388467205597E-4</v>
      </c>
      <c r="K372">
        <v>0.136919315403423</v>
      </c>
    </row>
    <row r="373" spans="1:11">
      <c r="A373" t="s">
        <v>3439</v>
      </c>
      <c r="B373">
        <v>2017</v>
      </c>
      <c r="C373" t="s">
        <v>177</v>
      </c>
      <c r="D373">
        <v>92</v>
      </c>
      <c r="E373" t="s">
        <v>187</v>
      </c>
      <c r="F373" t="s">
        <v>185</v>
      </c>
      <c r="G373">
        <v>1042</v>
      </c>
      <c r="H373">
        <v>957228.76580409706</v>
      </c>
      <c r="I373">
        <v>0.384927964536387</v>
      </c>
      <c r="J373">
        <v>0.39643968081714698</v>
      </c>
      <c r="K373">
        <v>0.122693191645629</v>
      </c>
    </row>
    <row r="374" spans="1:11">
      <c r="A374" t="s">
        <v>3100</v>
      </c>
      <c r="B374">
        <v>2018</v>
      </c>
      <c r="C374" t="s">
        <v>177</v>
      </c>
      <c r="D374">
        <v>-1</v>
      </c>
      <c r="E374" t="s">
        <v>178</v>
      </c>
      <c r="F374" t="s">
        <v>181</v>
      </c>
      <c r="G374">
        <v>2</v>
      </c>
      <c r="H374">
        <v>2129.0096016174102</v>
      </c>
      <c r="I374">
        <v>0.5</v>
      </c>
      <c r="J374">
        <v>0.40803173029251399</v>
      </c>
      <c r="K374">
        <v>5.63762343004518E-4</v>
      </c>
    </row>
    <row r="375" spans="1:11">
      <c r="A375" t="s">
        <v>3101</v>
      </c>
      <c r="B375">
        <v>2018</v>
      </c>
      <c r="C375" t="s">
        <v>177</v>
      </c>
      <c r="D375">
        <v>-1</v>
      </c>
      <c r="E375" t="s">
        <v>178</v>
      </c>
      <c r="F375" t="s">
        <v>183</v>
      </c>
      <c r="G375">
        <v>2</v>
      </c>
      <c r="H375">
        <v>3088.7454001593901</v>
      </c>
      <c r="I375">
        <v>0.5</v>
      </c>
      <c r="J375">
        <v>0.59196826970748595</v>
      </c>
      <c r="K375">
        <v>0.25832972739074</v>
      </c>
    </row>
    <row r="376" spans="1:11">
      <c r="A376" t="s">
        <v>3102</v>
      </c>
      <c r="B376">
        <v>2018</v>
      </c>
      <c r="C376" t="s">
        <v>177</v>
      </c>
      <c r="D376">
        <v>-1</v>
      </c>
      <c r="E376" t="s">
        <v>187</v>
      </c>
      <c r="F376" t="s">
        <v>181</v>
      </c>
      <c r="G376">
        <v>18</v>
      </c>
      <c r="H376">
        <v>14048.886182514399</v>
      </c>
      <c r="I376">
        <v>0.81818181818181801</v>
      </c>
      <c r="J376">
        <v>0.84844549690627102</v>
      </c>
      <c r="K376">
        <v>7.3139213813045497E-4</v>
      </c>
    </row>
    <row r="377" spans="1:11">
      <c r="A377" t="s">
        <v>3103</v>
      </c>
      <c r="B377">
        <v>2018</v>
      </c>
      <c r="C377" t="s">
        <v>177</v>
      </c>
      <c r="D377">
        <v>-1</v>
      </c>
      <c r="E377" t="s">
        <v>187</v>
      </c>
      <c r="F377" t="s">
        <v>183</v>
      </c>
      <c r="G377">
        <v>1</v>
      </c>
      <c r="H377">
        <v>607.13652359835203</v>
      </c>
      <c r="I377">
        <v>4.5454545454545497E-2</v>
      </c>
      <c r="J377">
        <v>3.6666412038805302E-2</v>
      </c>
      <c r="K377">
        <v>3.1838684001061303E-2</v>
      </c>
    </row>
    <row r="378" spans="1:11">
      <c r="A378" t="s">
        <v>3104</v>
      </c>
      <c r="B378">
        <v>2018</v>
      </c>
      <c r="C378" t="s">
        <v>177</v>
      </c>
      <c r="D378">
        <v>-1</v>
      </c>
      <c r="E378" t="s">
        <v>187</v>
      </c>
      <c r="F378" t="s">
        <v>185</v>
      </c>
      <c r="G378">
        <v>3</v>
      </c>
      <c r="H378">
        <v>1902.3611072748399</v>
      </c>
      <c r="I378">
        <v>0.13636363636363599</v>
      </c>
      <c r="J378">
        <v>0.11488809105492299</v>
      </c>
      <c r="K378">
        <v>2.47241506456965E-4</v>
      </c>
    </row>
    <row r="379" spans="1:11">
      <c r="A379" t="s">
        <v>597</v>
      </c>
      <c r="B379">
        <v>2018</v>
      </c>
      <c r="C379" t="s">
        <v>177</v>
      </c>
      <c r="D379">
        <v>11</v>
      </c>
      <c r="E379" t="s">
        <v>178</v>
      </c>
      <c r="F379" t="s">
        <v>181</v>
      </c>
      <c r="G379">
        <v>348</v>
      </c>
      <c r="H379">
        <v>400496.97266488901</v>
      </c>
      <c r="I379">
        <v>0.73263157894736797</v>
      </c>
      <c r="J379">
        <v>0.73137064086696102</v>
      </c>
      <c r="K379">
        <v>0.10605171132353999</v>
      </c>
    </row>
    <row r="380" spans="1:11">
      <c r="A380" t="s">
        <v>598</v>
      </c>
      <c r="B380">
        <v>2018</v>
      </c>
      <c r="C380" t="s">
        <v>177</v>
      </c>
      <c r="D380">
        <v>11</v>
      </c>
      <c r="E380" t="s">
        <v>178</v>
      </c>
      <c r="F380" t="s">
        <v>183</v>
      </c>
      <c r="G380">
        <v>1</v>
      </c>
      <c r="H380">
        <v>1733.2155930542699</v>
      </c>
      <c r="I380">
        <v>2.1052631578947398E-3</v>
      </c>
      <c r="J380">
        <v>3.16512504605966E-3</v>
      </c>
      <c r="K380">
        <v>0.14495889225443501</v>
      </c>
    </row>
    <row r="381" spans="1:11">
      <c r="A381" t="s">
        <v>599</v>
      </c>
      <c r="B381">
        <v>2018</v>
      </c>
      <c r="C381" t="s">
        <v>177</v>
      </c>
      <c r="D381">
        <v>11</v>
      </c>
      <c r="E381" t="s">
        <v>178</v>
      </c>
      <c r="F381" t="s">
        <v>185</v>
      </c>
      <c r="G381">
        <v>126</v>
      </c>
      <c r="H381">
        <v>145367.63736730101</v>
      </c>
      <c r="I381">
        <v>0.26526315789473698</v>
      </c>
      <c r="J381">
        <v>0.26546423408698</v>
      </c>
      <c r="K381">
        <v>9.9551439221077398E-2</v>
      </c>
    </row>
    <row r="382" spans="1:11">
      <c r="A382" t="s">
        <v>3440</v>
      </c>
      <c r="B382">
        <v>2018</v>
      </c>
      <c r="C382" t="s">
        <v>177</v>
      </c>
      <c r="D382">
        <v>11</v>
      </c>
      <c r="E382" t="s">
        <v>187</v>
      </c>
      <c r="F382" t="s">
        <v>179</v>
      </c>
      <c r="G382">
        <v>1</v>
      </c>
      <c r="H382">
        <v>806.98562928280899</v>
      </c>
      <c r="I382">
        <v>4.4052863436123301E-4</v>
      </c>
      <c r="J382">
        <v>4.0963949797973199E-4</v>
      </c>
      <c r="K382">
        <v>0.172106824925816</v>
      </c>
    </row>
    <row r="383" spans="1:11">
      <c r="A383" t="s">
        <v>600</v>
      </c>
      <c r="B383">
        <v>2018</v>
      </c>
      <c r="C383" t="s">
        <v>177</v>
      </c>
      <c r="D383">
        <v>11</v>
      </c>
      <c r="E383" t="s">
        <v>187</v>
      </c>
      <c r="F383" t="s">
        <v>181</v>
      </c>
      <c r="G383">
        <v>1671</v>
      </c>
      <c r="H383">
        <v>1456936.6616046601</v>
      </c>
      <c r="I383">
        <v>0.73612334801762103</v>
      </c>
      <c r="J383">
        <v>0.73956558951168805</v>
      </c>
      <c r="K383">
        <v>7.5848861340904503E-2</v>
      </c>
    </row>
    <row r="384" spans="1:11">
      <c r="A384" t="s">
        <v>3441</v>
      </c>
      <c r="B384">
        <v>2018</v>
      </c>
      <c r="C384" t="s">
        <v>177</v>
      </c>
      <c r="D384">
        <v>11</v>
      </c>
      <c r="E384" t="s">
        <v>187</v>
      </c>
      <c r="F384" t="s">
        <v>183</v>
      </c>
      <c r="G384">
        <v>1</v>
      </c>
      <c r="H384">
        <v>669.11504371568401</v>
      </c>
      <c r="I384">
        <v>4.4052863436123301E-4</v>
      </c>
      <c r="J384">
        <v>3.3965406650670601E-4</v>
      </c>
      <c r="K384">
        <v>3.5088882992836301E-2</v>
      </c>
    </row>
    <row r="385" spans="1:11">
      <c r="A385" t="s">
        <v>601</v>
      </c>
      <c r="B385">
        <v>2018</v>
      </c>
      <c r="C385" t="s">
        <v>177</v>
      </c>
      <c r="D385">
        <v>11</v>
      </c>
      <c r="E385" t="s">
        <v>187</v>
      </c>
      <c r="F385" t="s">
        <v>185</v>
      </c>
      <c r="G385">
        <v>597</v>
      </c>
      <c r="H385">
        <v>511577.02938724402</v>
      </c>
      <c r="I385">
        <v>0.26299559471365602</v>
      </c>
      <c r="J385">
        <v>0.25968511692382601</v>
      </c>
      <c r="K385">
        <v>6.6487416574485397E-2</v>
      </c>
    </row>
    <row r="386" spans="1:11">
      <c r="A386" t="s">
        <v>602</v>
      </c>
      <c r="B386">
        <v>2018</v>
      </c>
      <c r="C386" t="s">
        <v>177</v>
      </c>
      <c r="D386">
        <v>12</v>
      </c>
      <c r="E386" t="s">
        <v>178</v>
      </c>
      <c r="F386" t="s">
        <v>181</v>
      </c>
      <c r="G386">
        <v>75</v>
      </c>
      <c r="H386">
        <v>81272.289980575995</v>
      </c>
      <c r="I386">
        <v>0.6</v>
      </c>
      <c r="J386">
        <v>0.60790820522247302</v>
      </c>
      <c r="K386">
        <v>2.1520925310052199E-2</v>
      </c>
    </row>
    <row r="387" spans="1:11">
      <c r="A387" t="s">
        <v>3442</v>
      </c>
      <c r="B387">
        <v>2018</v>
      </c>
      <c r="C387" t="s">
        <v>177</v>
      </c>
      <c r="D387">
        <v>12</v>
      </c>
      <c r="E387" t="s">
        <v>178</v>
      </c>
      <c r="F387" t="s">
        <v>183</v>
      </c>
      <c r="G387">
        <v>1</v>
      </c>
      <c r="H387">
        <v>1294.7379169009901</v>
      </c>
      <c r="I387">
        <v>8.0000000000000002E-3</v>
      </c>
      <c r="J387">
        <v>9.6845038263948698E-3</v>
      </c>
      <c r="K387">
        <v>0.108286456079619</v>
      </c>
    </row>
    <row r="388" spans="1:11">
      <c r="A388" t="s">
        <v>603</v>
      </c>
      <c r="B388">
        <v>2018</v>
      </c>
      <c r="C388" t="s">
        <v>177</v>
      </c>
      <c r="D388">
        <v>12</v>
      </c>
      <c r="E388" t="s">
        <v>178</v>
      </c>
      <c r="F388" t="s">
        <v>185</v>
      </c>
      <c r="G388">
        <v>49</v>
      </c>
      <c r="H388">
        <v>51124.686217211201</v>
      </c>
      <c r="I388">
        <v>0.39200000000000002</v>
      </c>
      <c r="J388">
        <v>0.38240729095113202</v>
      </c>
      <c r="K388">
        <v>3.5011479754531699E-2</v>
      </c>
    </row>
    <row r="389" spans="1:11">
      <c r="A389" t="s">
        <v>604</v>
      </c>
      <c r="B389">
        <v>2018</v>
      </c>
      <c r="C389" t="s">
        <v>177</v>
      </c>
      <c r="D389">
        <v>12</v>
      </c>
      <c r="E389" t="s">
        <v>187</v>
      </c>
      <c r="F389" t="s">
        <v>181</v>
      </c>
      <c r="G389">
        <v>583</v>
      </c>
      <c r="H389">
        <v>481008.97029182402</v>
      </c>
      <c r="I389">
        <v>0.59127789046653101</v>
      </c>
      <c r="J389">
        <v>0.58060930662896504</v>
      </c>
      <c r="K389">
        <v>2.5041570888340799E-2</v>
      </c>
    </row>
    <row r="390" spans="1:11">
      <c r="A390" t="s">
        <v>605</v>
      </c>
      <c r="B390">
        <v>2018</v>
      </c>
      <c r="C390" t="s">
        <v>177</v>
      </c>
      <c r="D390">
        <v>12</v>
      </c>
      <c r="E390" t="s">
        <v>187</v>
      </c>
      <c r="F390" t="s">
        <v>183</v>
      </c>
      <c r="G390">
        <v>3</v>
      </c>
      <c r="H390">
        <v>3004.0609240543499</v>
      </c>
      <c r="I390">
        <v>3.04259634888438E-3</v>
      </c>
      <c r="J390">
        <v>3.62609813519315E-3</v>
      </c>
      <c r="K390">
        <v>0.15753515521358399</v>
      </c>
    </row>
    <row r="391" spans="1:11">
      <c r="A391" t="s">
        <v>606</v>
      </c>
      <c r="B391">
        <v>2018</v>
      </c>
      <c r="C391" t="s">
        <v>177</v>
      </c>
      <c r="D391">
        <v>12</v>
      </c>
      <c r="E391" t="s">
        <v>187</v>
      </c>
      <c r="F391" t="s">
        <v>185</v>
      </c>
      <c r="G391">
        <v>400</v>
      </c>
      <c r="H391">
        <v>344442.46338267799</v>
      </c>
      <c r="I391">
        <v>0.40567951318458401</v>
      </c>
      <c r="J391">
        <v>0.41576459523584097</v>
      </c>
      <c r="K391">
        <v>4.4765672094965701E-2</v>
      </c>
    </row>
    <row r="392" spans="1:11">
      <c r="A392" t="s">
        <v>642</v>
      </c>
      <c r="B392">
        <v>2018</v>
      </c>
      <c r="C392" t="s">
        <v>177</v>
      </c>
      <c r="D392">
        <v>21</v>
      </c>
      <c r="E392" t="s">
        <v>178</v>
      </c>
      <c r="F392" t="s">
        <v>181</v>
      </c>
      <c r="G392">
        <v>302</v>
      </c>
      <c r="H392">
        <v>384590.19254296197</v>
      </c>
      <c r="I392">
        <v>0.85070422535211299</v>
      </c>
      <c r="J392">
        <v>0.83898510730752096</v>
      </c>
      <c r="K392">
        <v>0.101839591460679</v>
      </c>
    </row>
    <row r="393" spans="1:11">
      <c r="A393" t="s">
        <v>3443</v>
      </c>
      <c r="B393">
        <v>2018</v>
      </c>
      <c r="C393" t="s">
        <v>177</v>
      </c>
      <c r="D393">
        <v>21</v>
      </c>
      <c r="E393" t="s">
        <v>178</v>
      </c>
      <c r="F393" t="s">
        <v>183</v>
      </c>
      <c r="G393">
        <v>1</v>
      </c>
      <c r="H393">
        <v>575.58279023070804</v>
      </c>
      <c r="I393">
        <v>2.8169014084507E-3</v>
      </c>
      <c r="J393">
        <v>1.2556362548744101E-3</v>
      </c>
      <c r="K393">
        <v>4.8139333621808701E-2</v>
      </c>
    </row>
    <row r="394" spans="1:11">
      <c r="A394" t="s">
        <v>643</v>
      </c>
      <c r="B394">
        <v>2018</v>
      </c>
      <c r="C394" t="s">
        <v>177</v>
      </c>
      <c r="D394">
        <v>21</v>
      </c>
      <c r="E394" t="s">
        <v>178</v>
      </c>
      <c r="F394" t="s">
        <v>185</v>
      </c>
      <c r="G394">
        <v>52</v>
      </c>
      <c r="H394">
        <v>73233.532584432498</v>
      </c>
      <c r="I394">
        <v>0.14647887323943701</v>
      </c>
      <c r="J394">
        <v>0.159759256437605</v>
      </c>
      <c r="K394">
        <v>5.0152177610226903E-2</v>
      </c>
    </row>
    <row r="395" spans="1:11">
      <c r="A395" t="s">
        <v>644</v>
      </c>
      <c r="B395">
        <v>2018</v>
      </c>
      <c r="C395" t="s">
        <v>177</v>
      </c>
      <c r="D395">
        <v>21</v>
      </c>
      <c r="E395" t="s">
        <v>187</v>
      </c>
      <c r="F395" t="s">
        <v>181</v>
      </c>
      <c r="G395">
        <v>1354</v>
      </c>
      <c r="H395">
        <v>1255870.75313749</v>
      </c>
      <c r="I395">
        <v>0.84572142410993101</v>
      </c>
      <c r="J395">
        <v>0.85066587387807302</v>
      </c>
      <c r="K395">
        <v>6.5381268195906395E-2</v>
      </c>
    </row>
    <row r="396" spans="1:11">
      <c r="A396" t="s">
        <v>3444</v>
      </c>
      <c r="B396">
        <v>2018</v>
      </c>
      <c r="C396" t="s">
        <v>177</v>
      </c>
      <c r="D396">
        <v>21</v>
      </c>
      <c r="E396" t="s">
        <v>187</v>
      </c>
      <c r="F396" t="s">
        <v>183</v>
      </c>
      <c r="G396">
        <v>1</v>
      </c>
      <c r="H396">
        <v>1027.0726190872099</v>
      </c>
      <c r="I396">
        <v>6.2460961898813195E-4</v>
      </c>
      <c r="J396">
        <v>6.9568912634468503E-4</v>
      </c>
      <c r="K396">
        <v>5.3860440435128699E-2</v>
      </c>
    </row>
    <row r="397" spans="1:11">
      <c r="A397" t="s">
        <v>645</v>
      </c>
      <c r="B397">
        <v>2018</v>
      </c>
      <c r="C397" t="s">
        <v>177</v>
      </c>
      <c r="D397">
        <v>21</v>
      </c>
      <c r="E397" t="s">
        <v>187</v>
      </c>
      <c r="F397" t="s">
        <v>185</v>
      </c>
      <c r="G397">
        <v>246</v>
      </c>
      <c r="H397">
        <v>219440.64238032201</v>
      </c>
      <c r="I397">
        <v>0.15365396627108099</v>
      </c>
      <c r="J397">
        <v>0.14863843699558299</v>
      </c>
      <c r="K397">
        <v>2.8519735181989601E-2</v>
      </c>
    </row>
    <row r="398" spans="1:11">
      <c r="A398" t="s">
        <v>3445</v>
      </c>
      <c r="B398">
        <v>2018</v>
      </c>
      <c r="C398" t="s">
        <v>177</v>
      </c>
      <c r="D398">
        <v>22</v>
      </c>
      <c r="E398" t="s">
        <v>178</v>
      </c>
      <c r="F398" t="s">
        <v>181</v>
      </c>
      <c r="G398">
        <v>100</v>
      </c>
      <c r="H398">
        <v>117206.764313586</v>
      </c>
      <c r="I398">
        <v>0.55555555555555602</v>
      </c>
      <c r="J398">
        <v>0.55689667887607897</v>
      </c>
      <c r="K398">
        <v>3.10363842489048E-2</v>
      </c>
    </row>
    <row r="399" spans="1:11">
      <c r="A399" t="s">
        <v>3446</v>
      </c>
      <c r="B399">
        <v>2018</v>
      </c>
      <c r="C399" t="s">
        <v>177</v>
      </c>
      <c r="D399">
        <v>22</v>
      </c>
      <c r="E399" t="s">
        <v>178</v>
      </c>
      <c r="F399" t="s">
        <v>185</v>
      </c>
      <c r="G399">
        <v>80</v>
      </c>
      <c r="H399">
        <v>93257.346462098998</v>
      </c>
      <c r="I399">
        <v>0.44444444444444398</v>
      </c>
      <c r="J399">
        <v>0.44310332112392098</v>
      </c>
      <c r="K399">
        <v>6.3864992417693001E-2</v>
      </c>
    </row>
    <row r="400" spans="1:11">
      <c r="A400" t="s">
        <v>3447</v>
      </c>
      <c r="B400">
        <v>2018</v>
      </c>
      <c r="C400" t="s">
        <v>177</v>
      </c>
      <c r="D400">
        <v>22</v>
      </c>
      <c r="E400" t="s">
        <v>187</v>
      </c>
      <c r="F400" t="s">
        <v>181</v>
      </c>
      <c r="G400">
        <v>878</v>
      </c>
      <c r="H400">
        <v>740739.445351684</v>
      </c>
      <c r="I400">
        <v>0.61099512874043105</v>
      </c>
      <c r="J400">
        <v>0.60645405817392495</v>
      </c>
      <c r="K400">
        <v>3.8563271115943598E-2</v>
      </c>
    </row>
    <row r="401" spans="1:11">
      <c r="A401" t="s">
        <v>3448</v>
      </c>
      <c r="B401">
        <v>2018</v>
      </c>
      <c r="C401" t="s">
        <v>177</v>
      </c>
      <c r="D401">
        <v>22</v>
      </c>
      <c r="E401" t="s">
        <v>187</v>
      </c>
      <c r="F401" t="s">
        <v>183</v>
      </c>
      <c r="G401">
        <v>1</v>
      </c>
      <c r="H401">
        <v>432.58477306382599</v>
      </c>
      <c r="I401">
        <v>6.9589422407793998E-4</v>
      </c>
      <c r="J401">
        <v>3.5416338737604298E-4</v>
      </c>
      <c r="K401">
        <v>2.2685062350756201E-2</v>
      </c>
    </row>
    <row r="402" spans="1:11">
      <c r="A402" t="s">
        <v>3449</v>
      </c>
      <c r="B402">
        <v>2018</v>
      </c>
      <c r="C402" t="s">
        <v>177</v>
      </c>
      <c r="D402">
        <v>22</v>
      </c>
      <c r="E402" t="s">
        <v>187</v>
      </c>
      <c r="F402" t="s">
        <v>185</v>
      </c>
      <c r="G402">
        <v>558</v>
      </c>
      <c r="H402">
        <v>480255.109108356</v>
      </c>
      <c r="I402">
        <v>0.388308977035491</v>
      </c>
      <c r="J402">
        <v>0.39319177843869901</v>
      </c>
      <c r="K402">
        <v>6.2416644350819298E-2</v>
      </c>
    </row>
    <row r="403" spans="1:11">
      <c r="A403" t="s">
        <v>3450</v>
      </c>
      <c r="B403">
        <v>2018</v>
      </c>
      <c r="C403" t="s">
        <v>177</v>
      </c>
      <c r="D403">
        <v>23</v>
      </c>
      <c r="E403" t="s">
        <v>178</v>
      </c>
      <c r="F403" t="s">
        <v>181</v>
      </c>
      <c r="G403">
        <v>140</v>
      </c>
      <c r="H403">
        <v>161685.732831459</v>
      </c>
      <c r="I403">
        <v>0.67632850241545905</v>
      </c>
      <c r="J403">
        <v>0.67427221386151404</v>
      </c>
      <c r="K403">
        <v>4.28144276579202E-2</v>
      </c>
    </row>
    <row r="404" spans="1:11">
      <c r="A404" t="s">
        <v>3451</v>
      </c>
      <c r="B404">
        <v>2018</v>
      </c>
      <c r="C404" t="s">
        <v>177</v>
      </c>
      <c r="D404">
        <v>23</v>
      </c>
      <c r="E404" t="s">
        <v>178</v>
      </c>
      <c r="F404" t="s">
        <v>185</v>
      </c>
      <c r="G404">
        <v>67</v>
      </c>
      <c r="H404">
        <v>78107.2313565433</v>
      </c>
      <c r="I404">
        <v>0.323671497584541</v>
      </c>
      <c r="J404">
        <v>0.32572778613848602</v>
      </c>
      <c r="K404">
        <v>5.3489809946286097E-2</v>
      </c>
    </row>
    <row r="405" spans="1:11">
      <c r="A405" t="s">
        <v>3452</v>
      </c>
      <c r="B405">
        <v>2018</v>
      </c>
      <c r="C405" t="s">
        <v>177</v>
      </c>
      <c r="D405">
        <v>23</v>
      </c>
      <c r="E405" t="s">
        <v>187</v>
      </c>
      <c r="F405" t="s">
        <v>179</v>
      </c>
      <c r="G405">
        <v>1</v>
      </c>
      <c r="H405">
        <v>1010.62933823976</v>
      </c>
      <c r="I405">
        <v>6.43915003219575E-4</v>
      </c>
      <c r="J405">
        <v>7.58247243643155E-4</v>
      </c>
      <c r="K405">
        <v>0.215538171027785</v>
      </c>
    </row>
    <row r="406" spans="1:11">
      <c r="A406" t="s">
        <v>3453</v>
      </c>
      <c r="B406">
        <v>2018</v>
      </c>
      <c r="C406" t="s">
        <v>177</v>
      </c>
      <c r="D406">
        <v>23</v>
      </c>
      <c r="E406" t="s">
        <v>187</v>
      </c>
      <c r="F406" t="s">
        <v>181</v>
      </c>
      <c r="G406">
        <v>1064</v>
      </c>
      <c r="H406">
        <v>907628.62701129599</v>
      </c>
      <c r="I406">
        <v>0.68512556342562803</v>
      </c>
      <c r="J406">
        <v>0.68096865848126598</v>
      </c>
      <c r="K406">
        <v>4.7251606534077097E-2</v>
      </c>
    </row>
    <row r="407" spans="1:11">
      <c r="A407" t="s">
        <v>3454</v>
      </c>
      <c r="B407">
        <v>2018</v>
      </c>
      <c r="C407" t="s">
        <v>177</v>
      </c>
      <c r="D407">
        <v>23</v>
      </c>
      <c r="E407" t="s">
        <v>187</v>
      </c>
      <c r="F407" t="s">
        <v>183</v>
      </c>
      <c r="G407">
        <v>1</v>
      </c>
      <c r="H407">
        <v>788.01261292036099</v>
      </c>
      <c r="I407">
        <v>6.43915003219575E-4</v>
      </c>
      <c r="J407">
        <v>5.9122407107595198E-4</v>
      </c>
      <c r="K407">
        <v>4.1323958609710797E-2</v>
      </c>
    </row>
    <row r="408" spans="1:11">
      <c r="A408" t="s">
        <v>3455</v>
      </c>
      <c r="B408">
        <v>2018</v>
      </c>
      <c r="C408" t="s">
        <v>177</v>
      </c>
      <c r="D408">
        <v>23</v>
      </c>
      <c r="E408" t="s">
        <v>187</v>
      </c>
      <c r="F408" t="s">
        <v>185</v>
      </c>
      <c r="G408">
        <v>487</v>
      </c>
      <c r="H408">
        <v>423422.07102852099</v>
      </c>
      <c r="I408">
        <v>0.31358660656793302</v>
      </c>
      <c r="J408">
        <v>0.317681870204015</v>
      </c>
      <c r="K408">
        <v>5.5030304345417398E-2</v>
      </c>
    </row>
    <row r="409" spans="1:11">
      <c r="A409" t="s">
        <v>3456</v>
      </c>
      <c r="B409">
        <v>2018</v>
      </c>
      <c r="C409" t="s">
        <v>177</v>
      </c>
      <c r="D409">
        <v>24</v>
      </c>
      <c r="E409" t="s">
        <v>178</v>
      </c>
      <c r="F409" t="s">
        <v>181</v>
      </c>
      <c r="G409">
        <v>353</v>
      </c>
      <c r="H409">
        <v>436506.4667773</v>
      </c>
      <c r="I409">
        <v>0.76241900647948202</v>
      </c>
      <c r="J409">
        <v>0.77921034403140199</v>
      </c>
      <c r="K409">
        <v>0.115587035521138</v>
      </c>
    </row>
    <row r="410" spans="1:11">
      <c r="A410" t="s">
        <v>3457</v>
      </c>
      <c r="B410">
        <v>2018</v>
      </c>
      <c r="C410" t="s">
        <v>177</v>
      </c>
      <c r="D410">
        <v>24</v>
      </c>
      <c r="E410" t="s">
        <v>178</v>
      </c>
      <c r="F410" t="s">
        <v>185</v>
      </c>
      <c r="G410">
        <v>110</v>
      </c>
      <c r="H410">
        <v>123684.33423150799</v>
      </c>
      <c r="I410">
        <v>0.23758099352051801</v>
      </c>
      <c r="J410">
        <v>0.22078965596859901</v>
      </c>
      <c r="K410">
        <v>8.4702164146317302E-2</v>
      </c>
    </row>
    <row r="411" spans="1:11">
      <c r="A411" t="s">
        <v>3458</v>
      </c>
      <c r="B411">
        <v>2018</v>
      </c>
      <c r="C411" t="s">
        <v>177</v>
      </c>
      <c r="D411">
        <v>24</v>
      </c>
      <c r="E411" t="s">
        <v>187</v>
      </c>
      <c r="F411" t="s">
        <v>181</v>
      </c>
      <c r="G411">
        <v>1172</v>
      </c>
      <c r="H411">
        <v>1023075.63697352</v>
      </c>
      <c r="I411">
        <v>0.81558803061934604</v>
      </c>
      <c r="J411">
        <v>0.81840469567839302</v>
      </c>
      <c r="K411">
        <v>5.3261836409961003E-2</v>
      </c>
    </row>
    <row r="412" spans="1:11">
      <c r="A412" t="s">
        <v>3459</v>
      </c>
      <c r="B412">
        <v>2018</v>
      </c>
      <c r="C412" t="s">
        <v>177</v>
      </c>
      <c r="D412">
        <v>24</v>
      </c>
      <c r="E412" t="s">
        <v>187</v>
      </c>
      <c r="F412" t="s">
        <v>185</v>
      </c>
      <c r="G412">
        <v>265</v>
      </c>
      <c r="H412">
        <v>227009.61104118099</v>
      </c>
      <c r="I412">
        <v>0.18441196938065399</v>
      </c>
      <c r="J412">
        <v>0.181595304321607</v>
      </c>
      <c r="K412">
        <v>2.9503440750233301E-2</v>
      </c>
    </row>
    <row r="413" spans="1:11">
      <c r="A413" t="s">
        <v>3460</v>
      </c>
      <c r="B413">
        <v>2018</v>
      </c>
      <c r="C413" t="s">
        <v>177</v>
      </c>
      <c r="D413">
        <v>31</v>
      </c>
      <c r="E413" t="s">
        <v>178</v>
      </c>
      <c r="F413" t="s">
        <v>181</v>
      </c>
      <c r="G413">
        <v>61</v>
      </c>
      <c r="H413">
        <v>73919.058154819606</v>
      </c>
      <c r="I413">
        <v>0.79220779220779203</v>
      </c>
      <c r="J413">
        <v>0.795282493737824</v>
      </c>
      <c r="K413">
        <v>1.9573787448581501E-2</v>
      </c>
    </row>
    <row r="414" spans="1:11">
      <c r="A414" t="s">
        <v>3461</v>
      </c>
      <c r="B414">
        <v>2018</v>
      </c>
      <c r="C414" t="s">
        <v>177</v>
      </c>
      <c r="D414">
        <v>31</v>
      </c>
      <c r="E414" t="s">
        <v>178</v>
      </c>
      <c r="F414" t="s">
        <v>185</v>
      </c>
      <c r="G414">
        <v>16</v>
      </c>
      <c r="H414">
        <v>19027.8616338965</v>
      </c>
      <c r="I414">
        <v>0.207792207792208</v>
      </c>
      <c r="J414">
        <v>0.204717506262176</v>
      </c>
      <c r="K414">
        <v>1.30307614903839E-2</v>
      </c>
    </row>
    <row r="415" spans="1:11">
      <c r="A415" t="s">
        <v>3462</v>
      </c>
      <c r="B415">
        <v>2018</v>
      </c>
      <c r="C415" t="s">
        <v>177</v>
      </c>
      <c r="D415">
        <v>31</v>
      </c>
      <c r="E415" t="s">
        <v>187</v>
      </c>
      <c r="F415" t="s">
        <v>181</v>
      </c>
      <c r="G415">
        <v>500</v>
      </c>
      <c r="H415">
        <v>463359.005603717</v>
      </c>
      <c r="I415">
        <v>0.826446280991736</v>
      </c>
      <c r="J415">
        <v>0.829386354168553</v>
      </c>
      <c r="K415">
        <v>2.4122704777287202E-2</v>
      </c>
    </row>
    <row r="416" spans="1:11">
      <c r="A416" t="s">
        <v>3463</v>
      </c>
      <c r="B416">
        <v>2018</v>
      </c>
      <c r="C416" t="s">
        <v>177</v>
      </c>
      <c r="D416">
        <v>31</v>
      </c>
      <c r="E416" t="s">
        <v>187</v>
      </c>
      <c r="F416" t="s">
        <v>185</v>
      </c>
      <c r="G416">
        <v>105</v>
      </c>
      <c r="H416">
        <v>95317.904469426299</v>
      </c>
      <c r="I416">
        <v>0.173553719008264</v>
      </c>
      <c r="J416">
        <v>0.170613645831447</v>
      </c>
      <c r="K416">
        <v>1.23880488321702E-2</v>
      </c>
    </row>
    <row r="417" spans="1:11">
      <c r="A417" t="s">
        <v>3464</v>
      </c>
      <c r="B417">
        <v>2018</v>
      </c>
      <c r="C417" t="s">
        <v>177</v>
      </c>
      <c r="D417">
        <v>32</v>
      </c>
      <c r="E417" t="s">
        <v>178</v>
      </c>
      <c r="F417" t="s">
        <v>181</v>
      </c>
      <c r="G417">
        <v>36</v>
      </c>
      <c r="H417">
        <v>43951.243173122399</v>
      </c>
      <c r="I417">
        <v>0.76595744680851097</v>
      </c>
      <c r="J417">
        <v>0.78922308674950603</v>
      </c>
      <c r="K417">
        <v>1.16383015888782E-2</v>
      </c>
    </row>
    <row r="418" spans="1:11">
      <c r="A418" t="s">
        <v>3465</v>
      </c>
      <c r="B418">
        <v>2018</v>
      </c>
      <c r="C418" t="s">
        <v>177</v>
      </c>
      <c r="D418">
        <v>32</v>
      </c>
      <c r="E418" t="s">
        <v>178</v>
      </c>
      <c r="F418" t="s">
        <v>185</v>
      </c>
      <c r="G418">
        <v>11</v>
      </c>
      <c r="H418">
        <v>11738.0085872892</v>
      </c>
      <c r="I418">
        <v>0.23404255319148901</v>
      </c>
      <c r="J418">
        <v>0.210776913250494</v>
      </c>
      <c r="K418">
        <v>8.0384855227540099E-3</v>
      </c>
    </row>
    <row r="419" spans="1:11">
      <c r="A419" t="s">
        <v>3466</v>
      </c>
      <c r="B419">
        <v>2018</v>
      </c>
      <c r="C419" t="s">
        <v>177</v>
      </c>
      <c r="D419">
        <v>32</v>
      </c>
      <c r="E419" t="s">
        <v>187</v>
      </c>
      <c r="F419" t="s">
        <v>181</v>
      </c>
      <c r="G419">
        <v>340</v>
      </c>
      <c r="H419">
        <v>307173.13490804099</v>
      </c>
      <c r="I419">
        <v>0.68825910931174095</v>
      </c>
      <c r="J419">
        <v>0.69340939850268102</v>
      </c>
      <c r="K419">
        <v>1.5991589155035599E-2</v>
      </c>
    </row>
    <row r="420" spans="1:11">
      <c r="A420" t="s">
        <v>3467</v>
      </c>
      <c r="B420">
        <v>2018</v>
      </c>
      <c r="C420" t="s">
        <v>177</v>
      </c>
      <c r="D420">
        <v>32</v>
      </c>
      <c r="E420" t="s">
        <v>187</v>
      </c>
      <c r="F420" t="s">
        <v>185</v>
      </c>
      <c r="G420">
        <v>154</v>
      </c>
      <c r="H420">
        <v>135816.44032895099</v>
      </c>
      <c r="I420">
        <v>0.311740890688259</v>
      </c>
      <c r="J420">
        <v>0.30659060149731898</v>
      </c>
      <c r="K420">
        <v>1.7651465423752101E-2</v>
      </c>
    </row>
    <row r="421" spans="1:11">
      <c r="A421" t="s">
        <v>3468</v>
      </c>
      <c r="B421">
        <v>2018</v>
      </c>
      <c r="C421" t="s">
        <v>177</v>
      </c>
      <c r="D421">
        <v>33</v>
      </c>
      <c r="E421" t="s">
        <v>178</v>
      </c>
      <c r="F421" t="s">
        <v>181</v>
      </c>
      <c r="G421">
        <v>22</v>
      </c>
      <c r="H421">
        <v>24246.910080145699</v>
      </c>
      <c r="I421">
        <v>0.46808510638297901</v>
      </c>
      <c r="J421">
        <v>0.470555750790702</v>
      </c>
      <c r="K421">
        <v>6.4205886281668801E-3</v>
      </c>
    </row>
    <row r="422" spans="1:11">
      <c r="A422" t="s">
        <v>3469</v>
      </c>
      <c r="B422">
        <v>2018</v>
      </c>
      <c r="C422" t="s">
        <v>177</v>
      </c>
      <c r="D422">
        <v>33</v>
      </c>
      <c r="E422" t="s">
        <v>178</v>
      </c>
      <c r="F422" t="s">
        <v>183</v>
      </c>
      <c r="G422">
        <v>1</v>
      </c>
      <c r="H422">
        <v>1133.05735784742</v>
      </c>
      <c r="I422">
        <v>2.1276595744680899E-2</v>
      </c>
      <c r="J422">
        <v>2.1989055675485699E-2</v>
      </c>
      <c r="K422">
        <v>9.4764171354391996E-2</v>
      </c>
    </row>
    <row r="423" spans="1:11">
      <c r="A423" t="s">
        <v>3470</v>
      </c>
      <c r="B423">
        <v>2018</v>
      </c>
      <c r="C423" t="s">
        <v>177</v>
      </c>
      <c r="D423">
        <v>33</v>
      </c>
      <c r="E423" t="s">
        <v>178</v>
      </c>
      <c r="F423" t="s">
        <v>185</v>
      </c>
      <c r="G423">
        <v>24</v>
      </c>
      <c r="H423">
        <v>26148.273454615701</v>
      </c>
      <c r="I423">
        <v>0.51063829787234005</v>
      </c>
      <c r="J423">
        <v>0.50745519353381197</v>
      </c>
      <c r="K423">
        <v>1.7906999815757E-2</v>
      </c>
    </row>
    <row r="424" spans="1:11">
      <c r="A424" t="s">
        <v>3471</v>
      </c>
      <c r="B424">
        <v>2018</v>
      </c>
      <c r="C424" t="s">
        <v>177</v>
      </c>
      <c r="D424">
        <v>33</v>
      </c>
      <c r="E424" t="s">
        <v>187</v>
      </c>
      <c r="F424" t="s">
        <v>181</v>
      </c>
      <c r="G424">
        <v>116</v>
      </c>
      <c r="H424">
        <v>105990.858607182</v>
      </c>
      <c r="I424">
        <v>0.351515151515152</v>
      </c>
      <c r="J424">
        <v>0.35683382162567301</v>
      </c>
      <c r="K424">
        <v>5.5179378416115596E-3</v>
      </c>
    </row>
    <row r="425" spans="1:11">
      <c r="A425" t="s">
        <v>3472</v>
      </c>
      <c r="B425">
        <v>2018</v>
      </c>
      <c r="C425" t="s">
        <v>177</v>
      </c>
      <c r="D425">
        <v>33</v>
      </c>
      <c r="E425" t="s">
        <v>187</v>
      </c>
      <c r="F425" t="s">
        <v>185</v>
      </c>
      <c r="G425">
        <v>214</v>
      </c>
      <c r="H425">
        <v>191040.566621251</v>
      </c>
      <c r="I425">
        <v>0.648484848484848</v>
      </c>
      <c r="J425">
        <v>0.64316617837432699</v>
      </c>
      <c r="K425">
        <v>2.4828702240182299E-2</v>
      </c>
    </row>
    <row r="426" spans="1:11">
      <c r="A426" t="s">
        <v>3473</v>
      </c>
      <c r="B426">
        <v>2018</v>
      </c>
      <c r="C426" t="s">
        <v>177</v>
      </c>
      <c r="D426">
        <v>34</v>
      </c>
      <c r="E426" t="s">
        <v>178</v>
      </c>
      <c r="F426" t="s">
        <v>181</v>
      </c>
      <c r="G426">
        <v>110</v>
      </c>
      <c r="H426">
        <v>145295.20447684501</v>
      </c>
      <c r="I426">
        <v>0.56994818652849699</v>
      </c>
      <c r="J426">
        <v>0.586452269701637</v>
      </c>
      <c r="K426">
        <v>3.8474211126599898E-2</v>
      </c>
    </row>
    <row r="427" spans="1:11">
      <c r="A427" t="s">
        <v>3474</v>
      </c>
      <c r="B427">
        <v>2018</v>
      </c>
      <c r="C427" t="s">
        <v>177</v>
      </c>
      <c r="D427">
        <v>34</v>
      </c>
      <c r="E427" t="s">
        <v>178</v>
      </c>
      <c r="F427" t="s">
        <v>185</v>
      </c>
      <c r="G427">
        <v>83</v>
      </c>
      <c r="H427">
        <v>102457.616994483</v>
      </c>
      <c r="I427">
        <v>0.43005181347150301</v>
      </c>
      <c r="J427">
        <v>0.413547730298363</v>
      </c>
      <c r="K427">
        <v>7.0165570657180501E-2</v>
      </c>
    </row>
    <row r="428" spans="1:11">
      <c r="A428" t="s">
        <v>3475</v>
      </c>
      <c r="B428">
        <v>2018</v>
      </c>
      <c r="C428" t="s">
        <v>177</v>
      </c>
      <c r="D428">
        <v>34</v>
      </c>
      <c r="E428" t="s">
        <v>187</v>
      </c>
      <c r="F428" t="s">
        <v>181</v>
      </c>
      <c r="G428">
        <v>328</v>
      </c>
      <c r="H428">
        <v>292677.75040713098</v>
      </c>
      <c r="I428">
        <v>0.54304635761589404</v>
      </c>
      <c r="J428">
        <v>0.53611644007006398</v>
      </c>
      <c r="K428">
        <v>1.5236952088053099E-2</v>
      </c>
    </row>
    <row r="429" spans="1:11">
      <c r="A429" t="s">
        <v>3476</v>
      </c>
      <c r="B429">
        <v>2018</v>
      </c>
      <c r="C429" t="s">
        <v>177</v>
      </c>
      <c r="D429">
        <v>34</v>
      </c>
      <c r="E429" t="s">
        <v>187</v>
      </c>
      <c r="F429" t="s">
        <v>183</v>
      </c>
      <c r="G429">
        <v>1</v>
      </c>
      <c r="H429">
        <v>813.30996807029203</v>
      </c>
      <c r="I429">
        <v>1.6556291390728501E-3</v>
      </c>
      <c r="J429">
        <v>1.4897915681967701E-3</v>
      </c>
      <c r="K429">
        <v>4.2650570443088301E-2</v>
      </c>
    </row>
    <row r="430" spans="1:11">
      <c r="A430" t="s">
        <v>3477</v>
      </c>
      <c r="B430">
        <v>2018</v>
      </c>
      <c r="C430" t="s">
        <v>177</v>
      </c>
      <c r="D430">
        <v>34</v>
      </c>
      <c r="E430" t="s">
        <v>187</v>
      </c>
      <c r="F430" t="s">
        <v>185</v>
      </c>
      <c r="G430">
        <v>275</v>
      </c>
      <c r="H430">
        <v>252430.923231347</v>
      </c>
      <c r="I430">
        <v>0.455298013245033</v>
      </c>
      <c r="J430">
        <v>0.46239376836173901</v>
      </c>
      <c r="K430">
        <v>3.2807336891704099E-2</v>
      </c>
    </row>
    <row r="431" spans="1:11">
      <c r="A431" t="s">
        <v>3478</v>
      </c>
      <c r="B431">
        <v>2018</v>
      </c>
      <c r="C431" t="s">
        <v>177</v>
      </c>
      <c r="D431">
        <v>35</v>
      </c>
      <c r="E431" t="s">
        <v>178</v>
      </c>
      <c r="F431" t="s">
        <v>181</v>
      </c>
      <c r="G431">
        <v>362</v>
      </c>
      <c r="H431">
        <v>443741.99515606498</v>
      </c>
      <c r="I431">
        <v>0.82272727272727297</v>
      </c>
      <c r="J431">
        <v>0.81789269911504403</v>
      </c>
      <c r="K431">
        <v>0.11750300547664599</v>
      </c>
    </row>
    <row r="432" spans="1:11">
      <c r="A432" t="s">
        <v>3479</v>
      </c>
      <c r="B432">
        <v>2018</v>
      </c>
      <c r="C432" t="s">
        <v>177</v>
      </c>
      <c r="D432">
        <v>35</v>
      </c>
      <c r="E432" t="s">
        <v>178</v>
      </c>
      <c r="F432" t="s">
        <v>185</v>
      </c>
      <c r="G432">
        <v>78</v>
      </c>
      <c r="H432">
        <v>98801.049470927799</v>
      </c>
      <c r="I432">
        <v>0.177272727272727</v>
      </c>
      <c r="J432">
        <v>0.182107300884956</v>
      </c>
      <c r="K432">
        <v>6.7661460621607494E-2</v>
      </c>
    </row>
    <row r="433" spans="1:11">
      <c r="A433" t="s">
        <v>3480</v>
      </c>
      <c r="B433">
        <v>2018</v>
      </c>
      <c r="C433" t="s">
        <v>177</v>
      </c>
      <c r="D433">
        <v>35</v>
      </c>
      <c r="E433" t="s">
        <v>187</v>
      </c>
      <c r="F433" t="s">
        <v>181</v>
      </c>
      <c r="G433">
        <v>1688</v>
      </c>
      <c r="H433">
        <v>1514541.2690165699</v>
      </c>
      <c r="I433">
        <v>0.82785679254536504</v>
      </c>
      <c r="J433">
        <v>0.82938126335096396</v>
      </c>
      <c r="K433">
        <v>7.8847786411106804E-2</v>
      </c>
    </row>
    <row r="434" spans="1:11">
      <c r="A434" t="s">
        <v>3481</v>
      </c>
      <c r="B434">
        <v>2018</v>
      </c>
      <c r="C434" t="s">
        <v>177</v>
      </c>
      <c r="D434">
        <v>35</v>
      </c>
      <c r="E434" t="s">
        <v>187</v>
      </c>
      <c r="F434" t="s">
        <v>185</v>
      </c>
      <c r="G434">
        <v>351</v>
      </c>
      <c r="H434">
        <v>311568.550365342</v>
      </c>
      <c r="I434">
        <v>0.17214320745463499</v>
      </c>
      <c r="J434">
        <v>0.17061873664903601</v>
      </c>
      <c r="K434">
        <v>4.0493194200805799E-2</v>
      </c>
    </row>
    <row r="435" spans="1:11">
      <c r="A435" t="s">
        <v>3482</v>
      </c>
      <c r="B435">
        <v>2018</v>
      </c>
      <c r="C435" t="s">
        <v>177</v>
      </c>
      <c r="D435">
        <v>41</v>
      </c>
      <c r="E435" t="s">
        <v>178</v>
      </c>
      <c r="F435" t="s">
        <v>181</v>
      </c>
      <c r="G435">
        <v>291</v>
      </c>
      <c r="H435">
        <v>352825.78318906197</v>
      </c>
      <c r="I435">
        <v>0.88181818181818195</v>
      </c>
      <c r="J435">
        <v>0.88592836055511004</v>
      </c>
      <c r="K435">
        <v>9.3428366904478893E-2</v>
      </c>
    </row>
    <row r="436" spans="1:11">
      <c r="A436" t="s">
        <v>3483</v>
      </c>
      <c r="B436">
        <v>2018</v>
      </c>
      <c r="C436" t="s">
        <v>177</v>
      </c>
      <c r="D436">
        <v>41</v>
      </c>
      <c r="E436" t="s">
        <v>178</v>
      </c>
      <c r="F436" t="s">
        <v>183</v>
      </c>
      <c r="G436">
        <v>1</v>
      </c>
      <c r="H436">
        <v>966.20302090413202</v>
      </c>
      <c r="I436">
        <v>3.0303030303030299E-3</v>
      </c>
      <c r="J436">
        <v>2.4260887357381998E-3</v>
      </c>
      <c r="K436">
        <v>8.0809173517957605E-2</v>
      </c>
    </row>
    <row r="437" spans="1:11">
      <c r="A437" t="s">
        <v>3484</v>
      </c>
      <c r="B437">
        <v>2018</v>
      </c>
      <c r="C437" t="s">
        <v>177</v>
      </c>
      <c r="D437">
        <v>41</v>
      </c>
      <c r="E437" t="s">
        <v>178</v>
      </c>
      <c r="F437" t="s">
        <v>185</v>
      </c>
      <c r="G437">
        <v>38</v>
      </c>
      <c r="H437">
        <v>44463.447184204102</v>
      </c>
      <c r="I437">
        <v>0.115151515151515</v>
      </c>
      <c r="J437">
        <v>0.111645550709152</v>
      </c>
      <c r="K437">
        <v>3.0449694581839298E-2</v>
      </c>
    </row>
    <row r="438" spans="1:11">
      <c r="A438" t="s">
        <v>3485</v>
      </c>
      <c r="B438">
        <v>2018</v>
      </c>
      <c r="C438" t="s">
        <v>177</v>
      </c>
      <c r="D438">
        <v>41</v>
      </c>
      <c r="E438" t="s">
        <v>187</v>
      </c>
      <c r="F438" t="s">
        <v>181</v>
      </c>
      <c r="G438">
        <v>2351</v>
      </c>
      <c r="H438">
        <v>2011644.41665478</v>
      </c>
      <c r="I438">
        <v>0.88516566265060204</v>
      </c>
      <c r="J438">
        <v>0.88268310524381999</v>
      </c>
      <c r="K438">
        <v>0.104727228332631</v>
      </c>
    </row>
    <row r="439" spans="1:11">
      <c r="A439" t="s">
        <v>3486</v>
      </c>
      <c r="B439">
        <v>2018</v>
      </c>
      <c r="C439" t="s">
        <v>177</v>
      </c>
      <c r="D439">
        <v>41</v>
      </c>
      <c r="E439" t="s">
        <v>187</v>
      </c>
      <c r="F439" t="s">
        <v>185</v>
      </c>
      <c r="G439">
        <v>305</v>
      </c>
      <c r="H439">
        <v>267366.48171186697</v>
      </c>
      <c r="I439">
        <v>0.11483433734939801</v>
      </c>
      <c r="J439">
        <v>0.11731689475618</v>
      </c>
      <c r="K439">
        <v>3.47484457402705E-2</v>
      </c>
    </row>
    <row r="440" spans="1:11">
      <c r="A440" t="s">
        <v>3487</v>
      </c>
      <c r="B440">
        <v>2018</v>
      </c>
      <c r="C440" t="s">
        <v>177</v>
      </c>
      <c r="D440">
        <v>42</v>
      </c>
      <c r="E440" t="s">
        <v>178</v>
      </c>
      <c r="F440" t="s">
        <v>181</v>
      </c>
      <c r="G440">
        <v>87</v>
      </c>
      <c r="H440">
        <v>93677.715915638299</v>
      </c>
      <c r="I440">
        <v>0.89690721649484495</v>
      </c>
      <c r="J440">
        <v>0.89853975658474206</v>
      </c>
      <c r="K440">
        <v>2.4805885596659898E-2</v>
      </c>
    </row>
    <row r="441" spans="1:11">
      <c r="A441" t="s">
        <v>3488</v>
      </c>
      <c r="B441">
        <v>2018</v>
      </c>
      <c r="C441" t="s">
        <v>177</v>
      </c>
      <c r="D441">
        <v>42</v>
      </c>
      <c r="E441" t="s">
        <v>178</v>
      </c>
      <c r="F441" t="s">
        <v>185</v>
      </c>
      <c r="G441">
        <v>10</v>
      </c>
      <c r="H441">
        <v>10577.7888955207</v>
      </c>
      <c r="I441">
        <v>0.10309278350515499</v>
      </c>
      <c r="J441">
        <v>0.101460243415257</v>
      </c>
      <c r="K441">
        <v>7.2439376975297299E-3</v>
      </c>
    </row>
    <row r="442" spans="1:11">
      <c r="A442" t="s">
        <v>3489</v>
      </c>
      <c r="B442">
        <v>2018</v>
      </c>
      <c r="C442" t="s">
        <v>177</v>
      </c>
      <c r="D442">
        <v>42</v>
      </c>
      <c r="E442" t="s">
        <v>187</v>
      </c>
      <c r="F442" t="s">
        <v>181</v>
      </c>
      <c r="G442">
        <v>604</v>
      </c>
      <c r="H442">
        <v>505940.77865983901</v>
      </c>
      <c r="I442">
        <v>0.85917496443812202</v>
      </c>
      <c r="J442">
        <v>0.84936891101050704</v>
      </c>
      <c r="K442">
        <v>2.6339533473619399E-2</v>
      </c>
    </row>
    <row r="443" spans="1:11">
      <c r="A443" t="s">
        <v>3490</v>
      </c>
      <c r="B443">
        <v>2018</v>
      </c>
      <c r="C443" t="s">
        <v>177</v>
      </c>
      <c r="D443">
        <v>42</v>
      </c>
      <c r="E443" t="s">
        <v>187</v>
      </c>
      <c r="F443" t="s">
        <v>185</v>
      </c>
      <c r="G443">
        <v>99</v>
      </c>
      <c r="H443">
        <v>89725.924113533896</v>
      </c>
      <c r="I443">
        <v>0.140825035561878</v>
      </c>
      <c r="J443">
        <v>0.15063108898949301</v>
      </c>
      <c r="K443">
        <v>1.16612837390543E-2</v>
      </c>
    </row>
    <row r="444" spans="1:11">
      <c r="A444" t="s">
        <v>3491</v>
      </c>
      <c r="B444">
        <v>2018</v>
      </c>
      <c r="C444" t="s">
        <v>177</v>
      </c>
      <c r="D444">
        <v>51</v>
      </c>
      <c r="E444" t="s">
        <v>178</v>
      </c>
      <c r="F444" t="s">
        <v>181</v>
      </c>
      <c r="G444">
        <v>12</v>
      </c>
      <c r="H444">
        <v>13037.9202820799</v>
      </c>
      <c r="I444">
        <v>0.85714285714285698</v>
      </c>
      <c r="J444">
        <v>0.86739523276826402</v>
      </c>
      <c r="K444">
        <v>3.4524449680957102E-3</v>
      </c>
    </row>
    <row r="445" spans="1:11">
      <c r="A445" t="s">
        <v>3492</v>
      </c>
      <c r="B445">
        <v>2018</v>
      </c>
      <c r="C445" t="s">
        <v>177</v>
      </c>
      <c r="D445">
        <v>51</v>
      </c>
      <c r="E445" t="s">
        <v>178</v>
      </c>
      <c r="F445" t="s">
        <v>185</v>
      </c>
      <c r="G445">
        <v>2</v>
      </c>
      <c r="H445">
        <v>1993.1979320124101</v>
      </c>
      <c r="I445">
        <v>0.14285714285714299</v>
      </c>
      <c r="J445">
        <v>0.132604767231736</v>
      </c>
      <c r="K445">
        <v>1.36499241769299E-3</v>
      </c>
    </row>
    <row r="446" spans="1:11">
      <c r="A446" t="s">
        <v>3493</v>
      </c>
      <c r="B446">
        <v>2018</v>
      </c>
      <c r="C446" t="s">
        <v>177</v>
      </c>
      <c r="D446">
        <v>51</v>
      </c>
      <c r="E446" t="s">
        <v>187</v>
      </c>
      <c r="F446" t="s">
        <v>181</v>
      </c>
      <c r="G446">
        <v>266</v>
      </c>
      <c r="H446">
        <v>229546.93576271899</v>
      </c>
      <c r="I446">
        <v>0.65196078431372595</v>
      </c>
      <c r="J446">
        <v>0.67305181800649805</v>
      </c>
      <c r="K446">
        <v>1.1950329867270799E-2</v>
      </c>
    </row>
    <row r="447" spans="1:11">
      <c r="A447" t="s">
        <v>3494</v>
      </c>
      <c r="B447">
        <v>2018</v>
      </c>
      <c r="C447" t="s">
        <v>177</v>
      </c>
      <c r="D447">
        <v>51</v>
      </c>
      <c r="E447" t="s">
        <v>187</v>
      </c>
      <c r="F447" t="s">
        <v>183</v>
      </c>
      <c r="G447">
        <v>1</v>
      </c>
      <c r="H447">
        <v>1029.60235460221</v>
      </c>
      <c r="I447">
        <v>2.4509803921568601E-3</v>
      </c>
      <c r="J447">
        <v>3.01888471865775E-3</v>
      </c>
      <c r="K447">
        <v>5.3993101618466398E-2</v>
      </c>
    </row>
    <row r="448" spans="1:11">
      <c r="A448" t="s">
        <v>3495</v>
      </c>
      <c r="B448">
        <v>2018</v>
      </c>
      <c r="C448" t="s">
        <v>177</v>
      </c>
      <c r="D448">
        <v>51</v>
      </c>
      <c r="E448" t="s">
        <v>187</v>
      </c>
      <c r="F448" t="s">
        <v>185</v>
      </c>
      <c r="G448">
        <v>141</v>
      </c>
      <c r="H448">
        <v>110477.34454302301</v>
      </c>
      <c r="I448">
        <v>0.34558823529411797</v>
      </c>
      <c r="J448">
        <v>0.32392929727484499</v>
      </c>
      <c r="K448">
        <v>1.43582545867491E-2</v>
      </c>
    </row>
    <row r="449" spans="1:11">
      <c r="A449" t="s">
        <v>3496</v>
      </c>
      <c r="B449">
        <v>2018</v>
      </c>
      <c r="C449" t="s">
        <v>177</v>
      </c>
      <c r="D449">
        <v>52</v>
      </c>
      <c r="E449" t="s">
        <v>178</v>
      </c>
      <c r="F449" t="s">
        <v>181</v>
      </c>
      <c r="G449">
        <v>54</v>
      </c>
      <c r="H449">
        <v>62816.130803492902</v>
      </c>
      <c r="I449">
        <v>0.65853658536585402</v>
      </c>
      <c r="J449">
        <v>0.63158373865321105</v>
      </c>
      <c r="K449">
        <v>1.6633729154322201E-2</v>
      </c>
    </row>
    <row r="450" spans="1:11">
      <c r="A450" t="s">
        <v>3497</v>
      </c>
      <c r="B450">
        <v>2018</v>
      </c>
      <c r="C450" t="s">
        <v>177</v>
      </c>
      <c r="D450">
        <v>52</v>
      </c>
      <c r="E450" t="s">
        <v>178</v>
      </c>
      <c r="F450" t="s">
        <v>183</v>
      </c>
      <c r="G450">
        <v>1</v>
      </c>
      <c r="H450">
        <v>1546.95958902455</v>
      </c>
      <c r="I450">
        <v>1.21951219512195E-2</v>
      </c>
      <c r="J450">
        <v>1.55538793664005E-2</v>
      </c>
      <c r="K450">
        <v>0.12938122025097401</v>
      </c>
    </row>
    <row r="451" spans="1:11">
      <c r="A451" t="s">
        <v>3498</v>
      </c>
      <c r="B451">
        <v>2018</v>
      </c>
      <c r="C451" t="s">
        <v>177</v>
      </c>
      <c r="D451">
        <v>52</v>
      </c>
      <c r="E451" t="s">
        <v>178</v>
      </c>
      <c r="F451" t="s">
        <v>185</v>
      </c>
      <c r="G451">
        <v>27</v>
      </c>
      <c r="H451">
        <v>35095.028870403999</v>
      </c>
      <c r="I451">
        <v>0.32926829268292701</v>
      </c>
      <c r="J451">
        <v>0.35286238198038899</v>
      </c>
      <c r="K451">
        <v>2.4033964483623601E-2</v>
      </c>
    </row>
    <row r="452" spans="1:11">
      <c r="A452" t="s">
        <v>3499</v>
      </c>
      <c r="B452">
        <v>2018</v>
      </c>
      <c r="C452" t="s">
        <v>177</v>
      </c>
      <c r="D452">
        <v>52</v>
      </c>
      <c r="E452" t="s">
        <v>187</v>
      </c>
      <c r="F452" t="s">
        <v>181</v>
      </c>
      <c r="G452">
        <v>870</v>
      </c>
      <c r="H452">
        <v>794465.96821910795</v>
      </c>
      <c r="I452">
        <v>0.77817531305903398</v>
      </c>
      <c r="J452">
        <v>0.77971336531956204</v>
      </c>
      <c r="K452">
        <v>4.1360301138382502E-2</v>
      </c>
    </row>
    <row r="453" spans="1:11">
      <c r="A453" t="s">
        <v>3500</v>
      </c>
      <c r="B453">
        <v>2018</v>
      </c>
      <c r="C453" t="s">
        <v>177</v>
      </c>
      <c r="D453">
        <v>52</v>
      </c>
      <c r="E453" t="s">
        <v>187</v>
      </c>
      <c r="F453" t="s">
        <v>183</v>
      </c>
      <c r="G453">
        <v>3</v>
      </c>
      <c r="H453">
        <v>3112.8395511990502</v>
      </c>
      <c r="I453">
        <v>2.6833631484794299E-3</v>
      </c>
      <c r="J453">
        <v>3.0550365896804101E-3</v>
      </c>
      <c r="K453">
        <v>0.16323958609710801</v>
      </c>
    </row>
    <row r="454" spans="1:11">
      <c r="A454" t="s">
        <v>3501</v>
      </c>
      <c r="B454">
        <v>2018</v>
      </c>
      <c r="C454" t="s">
        <v>177</v>
      </c>
      <c r="D454">
        <v>52</v>
      </c>
      <c r="E454" t="s">
        <v>187</v>
      </c>
      <c r="F454" t="s">
        <v>185</v>
      </c>
      <c r="G454">
        <v>245</v>
      </c>
      <c r="H454">
        <v>221341.73861983899</v>
      </c>
      <c r="I454">
        <v>0.21914132379248699</v>
      </c>
      <c r="J454">
        <v>0.21723159809075701</v>
      </c>
      <c r="K454">
        <v>2.8766812299147099E-2</v>
      </c>
    </row>
    <row r="455" spans="1:11">
      <c r="A455" t="s">
        <v>3502</v>
      </c>
      <c r="B455">
        <v>2018</v>
      </c>
      <c r="C455" t="s">
        <v>177</v>
      </c>
      <c r="D455">
        <v>53</v>
      </c>
      <c r="E455" t="s">
        <v>178</v>
      </c>
      <c r="F455" t="s">
        <v>181</v>
      </c>
      <c r="G455">
        <v>97</v>
      </c>
      <c r="H455">
        <v>117253.32831459399</v>
      </c>
      <c r="I455">
        <v>0.87387387387387405</v>
      </c>
      <c r="J455">
        <v>0.87236683828128803</v>
      </c>
      <c r="K455">
        <v>3.1048714409505199E-2</v>
      </c>
    </row>
    <row r="456" spans="1:11">
      <c r="A456" t="s">
        <v>3503</v>
      </c>
      <c r="B456">
        <v>2018</v>
      </c>
      <c r="C456" t="s">
        <v>177</v>
      </c>
      <c r="D456">
        <v>53</v>
      </c>
      <c r="E456" t="s">
        <v>178</v>
      </c>
      <c r="F456" t="s">
        <v>185</v>
      </c>
      <c r="G456">
        <v>14</v>
      </c>
      <c r="H456">
        <v>17154.95403782</v>
      </c>
      <c r="I456">
        <v>0.126126126126126</v>
      </c>
      <c r="J456">
        <v>0.127633161718712</v>
      </c>
      <c r="K456">
        <v>1.1748146940858E-2</v>
      </c>
    </row>
    <row r="457" spans="1:11">
      <c r="A457" t="s">
        <v>3504</v>
      </c>
      <c r="B457">
        <v>2018</v>
      </c>
      <c r="C457" t="s">
        <v>177</v>
      </c>
      <c r="D457">
        <v>53</v>
      </c>
      <c r="E457" t="s">
        <v>187</v>
      </c>
      <c r="F457" t="s">
        <v>181</v>
      </c>
      <c r="G457">
        <v>891</v>
      </c>
      <c r="H457">
        <v>809595.05146652495</v>
      </c>
      <c r="I457">
        <v>0.891891891891892</v>
      </c>
      <c r="J457">
        <v>0.895434711747367</v>
      </c>
      <c r="K457">
        <v>4.2147928883424203E-2</v>
      </c>
    </row>
    <row r="458" spans="1:11">
      <c r="A458" t="s">
        <v>3505</v>
      </c>
      <c r="B458">
        <v>2018</v>
      </c>
      <c r="C458" t="s">
        <v>177</v>
      </c>
      <c r="D458">
        <v>53</v>
      </c>
      <c r="E458" t="s">
        <v>187</v>
      </c>
      <c r="F458" t="s">
        <v>185</v>
      </c>
      <c r="G458">
        <v>108</v>
      </c>
      <c r="H458">
        <v>94541.275666323403</v>
      </c>
      <c r="I458">
        <v>0.108108108108108</v>
      </c>
      <c r="J458">
        <v>0.104565288252633</v>
      </c>
      <c r="K458">
        <v>1.22871138022735E-2</v>
      </c>
    </row>
    <row r="459" spans="1:11">
      <c r="A459" t="s">
        <v>3506</v>
      </c>
      <c r="B459">
        <v>2018</v>
      </c>
      <c r="C459" t="s">
        <v>177</v>
      </c>
      <c r="D459">
        <v>54</v>
      </c>
      <c r="E459" t="s">
        <v>178</v>
      </c>
      <c r="F459" t="s">
        <v>181</v>
      </c>
      <c r="G459">
        <v>37</v>
      </c>
      <c r="H459">
        <v>45433.530538525498</v>
      </c>
      <c r="I459">
        <v>0.53623188405797095</v>
      </c>
      <c r="J459">
        <v>0.52879100365815102</v>
      </c>
      <c r="K459">
        <v>1.20308117013224E-2</v>
      </c>
    </row>
    <row r="460" spans="1:11">
      <c r="A460" t="s">
        <v>3507</v>
      </c>
      <c r="B460">
        <v>2018</v>
      </c>
      <c r="C460" t="s">
        <v>177</v>
      </c>
      <c r="D460">
        <v>54</v>
      </c>
      <c r="E460" t="s">
        <v>178</v>
      </c>
      <c r="F460" t="s">
        <v>185</v>
      </c>
      <c r="G460">
        <v>32</v>
      </c>
      <c r="H460">
        <v>40486.105431486299</v>
      </c>
      <c r="I460">
        <v>0.46376811594202899</v>
      </c>
      <c r="J460">
        <v>0.47120899634184898</v>
      </c>
      <c r="K460">
        <v>2.7725910231154099E-2</v>
      </c>
    </row>
    <row r="461" spans="1:11">
      <c r="A461" t="s">
        <v>3508</v>
      </c>
      <c r="B461">
        <v>2018</v>
      </c>
      <c r="C461" t="s">
        <v>177</v>
      </c>
      <c r="D461">
        <v>54</v>
      </c>
      <c r="E461" t="s">
        <v>187</v>
      </c>
      <c r="F461" t="s">
        <v>181</v>
      </c>
      <c r="G461">
        <v>375</v>
      </c>
      <c r="H461">
        <v>334319.72671943298</v>
      </c>
      <c r="I461">
        <v>0.60975609756097604</v>
      </c>
      <c r="J461">
        <v>0.59432148566880005</v>
      </c>
      <c r="K461">
        <v>1.7404854489379399E-2</v>
      </c>
    </row>
    <row r="462" spans="1:11">
      <c r="A462" t="s">
        <v>3509</v>
      </c>
      <c r="B462">
        <v>2018</v>
      </c>
      <c r="C462" t="s">
        <v>177</v>
      </c>
      <c r="D462">
        <v>54</v>
      </c>
      <c r="E462" t="s">
        <v>187</v>
      </c>
      <c r="F462" t="s">
        <v>183</v>
      </c>
      <c r="G462">
        <v>1</v>
      </c>
      <c r="H462">
        <v>709.59081195557405</v>
      </c>
      <c r="I462">
        <v>1.6260162601626001E-3</v>
      </c>
      <c r="J462">
        <v>1.2614423615280299E-3</v>
      </c>
      <c r="K462">
        <v>3.7211461926240398E-2</v>
      </c>
    </row>
    <row r="463" spans="1:11">
      <c r="A463" t="s">
        <v>3510</v>
      </c>
      <c r="B463">
        <v>2018</v>
      </c>
      <c r="C463" t="s">
        <v>177</v>
      </c>
      <c r="D463">
        <v>54</v>
      </c>
      <c r="E463" t="s">
        <v>187</v>
      </c>
      <c r="F463" t="s">
        <v>185</v>
      </c>
      <c r="G463">
        <v>239</v>
      </c>
      <c r="H463">
        <v>227494.05539230199</v>
      </c>
      <c r="I463">
        <v>0.388617886178862</v>
      </c>
      <c r="J463">
        <v>0.40441707196967103</v>
      </c>
      <c r="K463">
        <v>2.9566401851944101E-2</v>
      </c>
    </row>
    <row r="464" spans="1:11">
      <c r="A464" t="s">
        <v>3511</v>
      </c>
      <c r="B464">
        <v>2018</v>
      </c>
      <c r="C464" t="s">
        <v>177</v>
      </c>
      <c r="D464">
        <v>61</v>
      </c>
      <c r="E464" t="s">
        <v>178</v>
      </c>
      <c r="F464" t="s">
        <v>181</v>
      </c>
      <c r="G464">
        <v>155</v>
      </c>
      <c r="H464">
        <v>184710.33788516</v>
      </c>
      <c r="I464">
        <v>0.72769953051643199</v>
      </c>
      <c r="J464">
        <v>0.740824319767593</v>
      </c>
      <c r="K464">
        <v>4.8911349570328201E-2</v>
      </c>
    </row>
    <row r="465" spans="1:11">
      <c r="A465" t="s">
        <v>3512</v>
      </c>
      <c r="B465">
        <v>2018</v>
      </c>
      <c r="C465" t="s">
        <v>177</v>
      </c>
      <c r="D465">
        <v>61</v>
      </c>
      <c r="E465" t="s">
        <v>178</v>
      </c>
      <c r="F465" t="s">
        <v>185</v>
      </c>
      <c r="G465">
        <v>58</v>
      </c>
      <c r="H465">
        <v>64620.485842530703</v>
      </c>
      <c r="I465">
        <v>0.27230046948356801</v>
      </c>
      <c r="J465">
        <v>0.259175680232407</v>
      </c>
      <c r="K465">
        <v>4.4253745092759297E-2</v>
      </c>
    </row>
    <row r="466" spans="1:11">
      <c r="A466" t="s">
        <v>3513</v>
      </c>
      <c r="B466">
        <v>2018</v>
      </c>
      <c r="C466" t="s">
        <v>177</v>
      </c>
      <c r="D466">
        <v>61</v>
      </c>
      <c r="E466" t="s">
        <v>187</v>
      </c>
      <c r="F466" t="s">
        <v>181</v>
      </c>
      <c r="G466">
        <v>1455</v>
      </c>
      <c r="H466">
        <v>1266128.8306507899</v>
      </c>
      <c r="I466">
        <v>0.62285958904109595</v>
      </c>
      <c r="J466">
        <v>0.62287236491842901</v>
      </c>
      <c r="K466">
        <v>6.5915308912592993E-2</v>
      </c>
    </row>
    <row r="467" spans="1:11">
      <c r="A467" t="s">
        <v>3514</v>
      </c>
      <c r="B467">
        <v>2018</v>
      </c>
      <c r="C467" t="s">
        <v>177</v>
      </c>
      <c r="D467">
        <v>61</v>
      </c>
      <c r="E467" t="s">
        <v>187</v>
      </c>
      <c r="F467" t="s">
        <v>183</v>
      </c>
      <c r="G467">
        <v>2</v>
      </c>
      <c r="H467">
        <v>1750.5769763752501</v>
      </c>
      <c r="I467">
        <v>8.56164383561644E-4</v>
      </c>
      <c r="J467">
        <v>8.6119673989742799E-4</v>
      </c>
      <c r="K467">
        <v>9.1801538869726695E-2</v>
      </c>
    </row>
    <row r="468" spans="1:11">
      <c r="A468" t="s">
        <v>3515</v>
      </c>
      <c r="B468">
        <v>2018</v>
      </c>
      <c r="C468" t="s">
        <v>177</v>
      </c>
      <c r="D468">
        <v>61</v>
      </c>
      <c r="E468" t="s">
        <v>187</v>
      </c>
      <c r="F468" t="s">
        <v>185</v>
      </c>
      <c r="G468">
        <v>879</v>
      </c>
      <c r="H468">
        <v>764846.55994181102</v>
      </c>
      <c r="I468">
        <v>0.37628424657534199</v>
      </c>
      <c r="J468">
        <v>0.376266438341674</v>
      </c>
      <c r="K468">
        <v>9.9403743571761904E-2</v>
      </c>
    </row>
    <row r="469" spans="1:11">
      <c r="A469" t="s">
        <v>3516</v>
      </c>
      <c r="B469">
        <v>2018</v>
      </c>
      <c r="C469" t="s">
        <v>177</v>
      </c>
      <c r="D469">
        <v>62</v>
      </c>
      <c r="E469" t="s">
        <v>178</v>
      </c>
      <c r="F469" t="s">
        <v>181</v>
      </c>
      <c r="G469">
        <v>56</v>
      </c>
      <c r="H469">
        <v>64028.088274158399</v>
      </c>
      <c r="I469">
        <v>0.49557522123893799</v>
      </c>
      <c r="J469">
        <v>0.48675011553702602</v>
      </c>
      <c r="K469">
        <v>1.69546558343922E-2</v>
      </c>
    </row>
    <row r="470" spans="1:11">
      <c r="A470" t="s">
        <v>3517</v>
      </c>
      <c r="B470">
        <v>2018</v>
      </c>
      <c r="C470" t="s">
        <v>177</v>
      </c>
      <c r="D470">
        <v>62</v>
      </c>
      <c r="E470" t="s">
        <v>178</v>
      </c>
      <c r="F470" t="s">
        <v>185</v>
      </c>
      <c r="G470">
        <v>57</v>
      </c>
      <c r="H470">
        <v>67513.921127353402</v>
      </c>
      <c r="I470">
        <v>0.50442477876106195</v>
      </c>
      <c r="J470">
        <v>0.51324988446297404</v>
      </c>
      <c r="K470">
        <v>4.62352428464122E-2</v>
      </c>
    </row>
    <row r="471" spans="1:11">
      <c r="A471" t="s">
        <v>3518</v>
      </c>
      <c r="B471">
        <v>2018</v>
      </c>
      <c r="C471" t="s">
        <v>177</v>
      </c>
      <c r="D471">
        <v>62</v>
      </c>
      <c r="E471" t="s">
        <v>187</v>
      </c>
      <c r="F471" t="s">
        <v>181</v>
      </c>
      <c r="G471">
        <v>406</v>
      </c>
      <c r="H471">
        <v>352306.14623103401</v>
      </c>
      <c r="I471">
        <v>0.68235294117647105</v>
      </c>
      <c r="J471">
        <v>0.67005222679564203</v>
      </c>
      <c r="K471">
        <v>1.8341236609143E-2</v>
      </c>
    </row>
    <row r="472" spans="1:11">
      <c r="A472" t="s">
        <v>3519</v>
      </c>
      <c r="B472">
        <v>2018</v>
      </c>
      <c r="C472" t="s">
        <v>177</v>
      </c>
      <c r="D472">
        <v>62</v>
      </c>
      <c r="E472" t="s">
        <v>187</v>
      </c>
      <c r="F472" t="s">
        <v>185</v>
      </c>
      <c r="G472">
        <v>189</v>
      </c>
      <c r="H472">
        <v>173482.93727944201</v>
      </c>
      <c r="I472">
        <v>0.317647058823529</v>
      </c>
      <c r="J472">
        <v>0.32994777320435797</v>
      </c>
      <c r="K472">
        <v>2.25468143737401E-2</v>
      </c>
    </row>
    <row r="473" spans="1:11">
      <c r="A473" t="s">
        <v>3520</v>
      </c>
      <c r="B473">
        <v>2018</v>
      </c>
      <c r="C473" t="s">
        <v>177</v>
      </c>
      <c r="D473">
        <v>71</v>
      </c>
      <c r="E473" t="s">
        <v>178</v>
      </c>
      <c r="F473" t="s">
        <v>181</v>
      </c>
      <c r="G473">
        <v>108</v>
      </c>
      <c r="H473">
        <v>125205.424931084</v>
      </c>
      <c r="I473">
        <v>0.66257668711656403</v>
      </c>
      <c r="J473">
        <v>0.64549255483019097</v>
      </c>
      <c r="K473">
        <v>3.31544318364747E-2</v>
      </c>
    </row>
    <row r="474" spans="1:11">
      <c r="A474" t="s">
        <v>3521</v>
      </c>
      <c r="B474">
        <v>2018</v>
      </c>
      <c r="C474" t="s">
        <v>177</v>
      </c>
      <c r="D474">
        <v>71</v>
      </c>
      <c r="E474" t="s">
        <v>178</v>
      </c>
      <c r="F474" t="s">
        <v>185</v>
      </c>
      <c r="G474">
        <v>55</v>
      </c>
      <c r="H474">
        <v>68763.388487719407</v>
      </c>
      <c r="I474">
        <v>0.33742331288343602</v>
      </c>
      <c r="J474">
        <v>0.35450744516980898</v>
      </c>
      <c r="K474">
        <v>4.7090909735115302E-2</v>
      </c>
    </row>
    <row r="475" spans="1:11">
      <c r="A475" t="s">
        <v>3522</v>
      </c>
      <c r="B475">
        <v>2018</v>
      </c>
      <c r="C475" t="s">
        <v>177</v>
      </c>
      <c r="D475">
        <v>71</v>
      </c>
      <c r="E475" t="s">
        <v>187</v>
      </c>
      <c r="F475" t="s">
        <v>181</v>
      </c>
      <c r="G475">
        <v>1178</v>
      </c>
      <c r="H475">
        <v>1047649.4877661699</v>
      </c>
      <c r="I475">
        <v>0.67779056386651304</v>
      </c>
      <c r="J475">
        <v>0.67115579713668005</v>
      </c>
      <c r="K475">
        <v>5.45411635423639E-2</v>
      </c>
    </row>
    <row r="476" spans="1:11">
      <c r="A476" t="s">
        <v>3523</v>
      </c>
      <c r="B476">
        <v>2018</v>
      </c>
      <c r="C476" t="s">
        <v>177</v>
      </c>
      <c r="D476">
        <v>71</v>
      </c>
      <c r="E476" t="s">
        <v>187</v>
      </c>
      <c r="F476" t="s">
        <v>183</v>
      </c>
      <c r="G476">
        <v>2</v>
      </c>
      <c r="H476">
        <v>1186.44595653178</v>
      </c>
      <c r="I476">
        <v>1.15074798619102E-3</v>
      </c>
      <c r="J476">
        <v>7.6007299293731699E-4</v>
      </c>
      <c r="K476">
        <v>6.2218094985407299E-2</v>
      </c>
    </row>
    <row r="477" spans="1:11">
      <c r="A477" t="s">
        <v>3524</v>
      </c>
      <c r="B477">
        <v>2018</v>
      </c>
      <c r="C477" t="s">
        <v>177</v>
      </c>
      <c r="D477">
        <v>71</v>
      </c>
      <c r="E477" t="s">
        <v>187</v>
      </c>
      <c r="F477" t="s">
        <v>185</v>
      </c>
      <c r="G477">
        <v>558</v>
      </c>
      <c r="H477">
        <v>512127.24686175497</v>
      </c>
      <c r="I477">
        <v>0.32105868814729599</v>
      </c>
      <c r="J477">
        <v>0.32808412987038199</v>
      </c>
      <c r="K477">
        <v>6.6558925919770501E-2</v>
      </c>
    </row>
    <row r="478" spans="1:11">
      <c r="A478" t="s">
        <v>3525</v>
      </c>
      <c r="B478">
        <v>2018</v>
      </c>
      <c r="C478" t="s">
        <v>177</v>
      </c>
      <c r="D478">
        <v>72</v>
      </c>
      <c r="E478" t="s">
        <v>178</v>
      </c>
      <c r="F478" t="s">
        <v>181</v>
      </c>
      <c r="G478">
        <v>46</v>
      </c>
      <c r="H478">
        <v>56003.558767211704</v>
      </c>
      <c r="I478">
        <v>0.68656716417910402</v>
      </c>
      <c r="J478">
        <v>0.67156794317000901</v>
      </c>
      <c r="K478">
        <v>1.4829758157599999E-2</v>
      </c>
    </row>
    <row r="479" spans="1:11">
      <c r="A479" t="s">
        <v>3526</v>
      </c>
      <c r="B479">
        <v>2018</v>
      </c>
      <c r="C479" t="s">
        <v>177</v>
      </c>
      <c r="D479">
        <v>72</v>
      </c>
      <c r="E479" t="s">
        <v>178</v>
      </c>
      <c r="F479" t="s">
        <v>185</v>
      </c>
      <c r="G479">
        <v>21</v>
      </c>
      <c r="H479">
        <v>27388.686703674699</v>
      </c>
      <c r="I479">
        <v>0.31343283582089598</v>
      </c>
      <c r="J479">
        <v>0.32843205682999099</v>
      </c>
      <c r="K479">
        <v>1.8756466219759401E-2</v>
      </c>
    </row>
    <row r="480" spans="1:11">
      <c r="A480" t="s">
        <v>3527</v>
      </c>
      <c r="B480">
        <v>2018</v>
      </c>
      <c r="C480" t="s">
        <v>177</v>
      </c>
      <c r="D480">
        <v>72</v>
      </c>
      <c r="E480" t="s">
        <v>187</v>
      </c>
      <c r="F480" t="s">
        <v>179</v>
      </c>
      <c r="G480">
        <v>1</v>
      </c>
      <c r="H480">
        <v>1325.5814098563999</v>
      </c>
      <c r="I480">
        <v>1.60771704180064E-3</v>
      </c>
      <c r="J480">
        <v>2.33060835994556E-3</v>
      </c>
      <c r="K480">
        <v>0.28270838953331501</v>
      </c>
    </row>
    <row r="481" spans="1:11">
      <c r="A481" t="s">
        <v>3528</v>
      </c>
      <c r="B481">
        <v>2018</v>
      </c>
      <c r="C481" t="s">
        <v>177</v>
      </c>
      <c r="D481">
        <v>72</v>
      </c>
      <c r="E481" t="s">
        <v>187</v>
      </c>
      <c r="F481" t="s">
        <v>181</v>
      </c>
      <c r="G481">
        <v>435</v>
      </c>
      <c r="H481">
        <v>389480.60962385801</v>
      </c>
      <c r="I481">
        <v>0.69935691318327997</v>
      </c>
      <c r="J481">
        <v>0.68477632386560705</v>
      </c>
      <c r="K481">
        <v>2.0276558022634901E-2</v>
      </c>
    </row>
    <row r="482" spans="1:11">
      <c r="A482" t="s">
        <v>3529</v>
      </c>
      <c r="B482">
        <v>2018</v>
      </c>
      <c r="C482" t="s">
        <v>177</v>
      </c>
      <c r="D482">
        <v>72</v>
      </c>
      <c r="E482" t="s">
        <v>187</v>
      </c>
      <c r="F482" t="s">
        <v>185</v>
      </c>
      <c r="G482">
        <v>186</v>
      </c>
      <c r="H482">
        <v>177964.36374425201</v>
      </c>
      <c r="I482">
        <v>0.29903536977492001</v>
      </c>
      <c r="J482">
        <v>0.31289306777444698</v>
      </c>
      <c r="K482">
        <v>2.3129245661889699E-2</v>
      </c>
    </row>
    <row r="483" spans="1:11">
      <c r="A483" t="s">
        <v>3530</v>
      </c>
      <c r="B483">
        <v>2018</v>
      </c>
      <c r="C483" t="s">
        <v>177</v>
      </c>
      <c r="D483">
        <v>81</v>
      </c>
      <c r="E483" t="s">
        <v>178</v>
      </c>
      <c r="F483" t="s">
        <v>181</v>
      </c>
      <c r="G483">
        <v>31</v>
      </c>
      <c r="H483">
        <v>35446.845766904597</v>
      </c>
      <c r="I483">
        <v>0.77500000000000002</v>
      </c>
      <c r="J483">
        <v>0.734836702954899</v>
      </c>
      <c r="K483">
        <v>9.3863347570102094E-3</v>
      </c>
    </row>
    <row r="484" spans="1:11">
      <c r="A484" t="s">
        <v>3531</v>
      </c>
      <c r="B484">
        <v>2018</v>
      </c>
      <c r="C484" t="s">
        <v>177</v>
      </c>
      <c r="D484">
        <v>81</v>
      </c>
      <c r="E484" t="s">
        <v>178</v>
      </c>
      <c r="F484" t="s">
        <v>185</v>
      </c>
      <c r="G484">
        <v>9</v>
      </c>
      <c r="H484">
        <v>12790.872387846</v>
      </c>
      <c r="I484">
        <v>0.22500000000000001</v>
      </c>
      <c r="J484">
        <v>0.265163297045101</v>
      </c>
      <c r="K484">
        <v>8.7595133150979998E-3</v>
      </c>
    </row>
    <row r="485" spans="1:11">
      <c r="A485" t="s">
        <v>3532</v>
      </c>
      <c r="B485">
        <v>2018</v>
      </c>
      <c r="C485" t="s">
        <v>177</v>
      </c>
      <c r="D485">
        <v>81</v>
      </c>
      <c r="E485" t="s">
        <v>187</v>
      </c>
      <c r="F485" t="s">
        <v>179</v>
      </c>
      <c r="G485">
        <v>1</v>
      </c>
      <c r="H485">
        <v>1545.6683996608001</v>
      </c>
      <c r="I485">
        <v>1.1614401858304299E-3</v>
      </c>
      <c r="J485">
        <v>2.0118107449132601E-3</v>
      </c>
      <c r="K485">
        <v>0.32964661451308302</v>
      </c>
    </row>
    <row r="486" spans="1:11">
      <c r="A486" t="s">
        <v>3533</v>
      </c>
      <c r="B486">
        <v>2018</v>
      </c>
      <c r="C486" t="s">
        <v>177</v>
      </c>
      <c r="D486">
        <v>81</v>
      </c>
      <c r="E486" t="s">
        <v>187</v>
      </c>
      <c r="F486" t="s">
        <v>181</v>
      </c>
      <c r="G486">
        <v>554</v>
      </c>
      <c r="H486">
        <v>489344.44881372701</v>
      </c>
      <c r="I486">
        <v>0.643437862950058</v>
      </c>
      <c r="J486">
        <v>0.63692084298492102</v>
      </c>
      <c r="K486">
        <v>2.5475520126684199E-2</v>
      </c>
    </row>
    <row r="487" spans="1:11">
      <c r="A487" t="s">
        <v>3534</v>
      </c>
      <c r="B487">
        <v>2018</v>
      </c>
      <c r="C487" t="s">
        <v>177</v>
      </c>
      <c r="D487">
        <v>81</v>
      </c>
      <c r="E487" t="s">
        <v>187</v>
      </c>
      <c r="F487" t="s">
        <v>183</v>
      </c>
      <c r="G487">
        <v>1</v>
      </c>
      <c r="H487">
        <v>958.76976018239702</v>
      </c>
      <c r="I487">
        <v>1.1614401858304299E-3</v>
      </c>
      <c r="J487">
        <v>1.2479153393160801E-3</v>
      </c>
      <c r="K487">
        <v>5.0278588485009303E-2</v>
      </c>
    </row>
    <row r="488" spans="1:11">
      <c r="A488" t="s">
        <v>3535</v>
      </c>
      <c r="B488">
        <v>2018</v>
      </c>
      <c r="C488" t="s">
        <v>177</v>
      </c>
      <c r="D488">
        <v>81</v>
      </c>
      <c r="E488" t="s">
        <v>187</v>
      </c>
      <c r="F488" t="s">
        <v>185</v>
      </c>
      <c r="G488">
        <v>305</v>
      </c>
      <c r="H488">
        <v>276448.23221069202</v>
      </c>
      <c r="I488">
        <v>0.35423925667828099</v>
      </c>
      <c r="J488">
        <v>0.359819430930849</v>
      </c>
      <c r="K488">
        <v>3.5928760910723299E-2</v>
      </c>
    </row>
    <row r="489" spans="1:11">
      <c r="A489" t="s">
        <v>3536</v>
      </c>
      <c r="B489">
        <v>2018</v>
      </c>
      <c r="C489" t="s">
        <v>177</v>
      </c>
      <c r="D489">
        <v>82</v>
      </c>
      <c r="E489" t="s">
        <v>178</v>
      </c>
      <c r="F489" t="s">
        <v>181</v>
      </c>
      <c r="G489">
        <v>62</v>
      </c>
      <c r="H489">
        <v>71911.632333610498</v>
      </c>
      <c r="I489">
        <v>0.442857142857143</v>
      </c>
      <c r="J489">
        <v>0.45538837058818699</v>
      </c>
      <c r="K489">
        <v>1.9042220524922299E-2</v>
      </c>
    </row>
    <row r="490" spans="1:11">
      <c r="A490" t="s">
        <v>3537</v>
      </c>
      <c r="B490">
        <v>2018</v>
      </c>
      <c r="C490" t="s">
        <v>177</v>
      </c>
      <c r="D490">
        <v>82</v>
      </c>
      <c r="E490" t="s">
        <v>178</v>
      </c>
      <c r="F490" t="s">
        <v>183</v>
      </c>
      <c r="G490">
        <v>1</v>
      </c>
      <c r="H490">
        <v>1618.0990350081299</v>
      </c>
      <c r="I490">
        <v>7.14285714285714E-3</v>
      </c>
      <c r="J490">
        <v>1.02467912226527E-2</v>
      </c>
      <c r="K490">
        <v>0.13533102553007401</v>
      </c>
    </row>
    <row r="491" spans="1:11">
      <c r="A491" t="s">
        <v>3538</v>
      </c>
      <c r="B491">
        <v>2018</v>
      </c>
      <c r="C491" t="s">
        <v>177</v>
      </c>
      <c r="D491">
        <v>82</v>
      </c>
      <c r="E491" t="s">
        <v>178</v>
      </c>
      <c r="F491" t="s">
        <v>185</v>
      </c>
      <c r="G491">
        <v>77</v>
      </c>
      <c r="H491">
        <v>84383.023936766607</v>
      </c>
      <c r="I491">
        <v>0.55000000000000004</v>
      </c>
      <c r="J491">
        <v>0.53436483818916003</v>
      </c>
      <c r="K491">
        <v>5.7787631627432397E-2</v>
      </c>
    </row>
    <row r="492" spans="1:11">
      <c r="A492" t="s">
        <v>3539</v>
      </c>
      <c r="B492">
        <v>2018</v>
      </c>
      <c r="C492" t="s">
        <v>177</v>
      </c>
      <c r="D492">
        <v>82</v>
      </c>
      <c r="E492" t="s">
        <v>187</v>
      </c>
      <c r="F492" t="s">
        <v>181</v>
      </c>
      <c r="G492">
        <v>708</v>
      </c>
      <c r="H492">
        <v>601367.46175640996</v>
      </c>
      <c r="I492">
        <v>0.578904333605887</v>
      </c>
      <c r="J492">
        <v>0.56689233983087595</v>
      </c>
      <c r="K492">
        <v>3.1307494981597697E-2</v>
      </c>
    </row>
    <row r="493" spans="1:11">
      <c r="A493" t="s">
        <v>3540</v>
      </c>
      <c r="B493">
        <v>2018</v>
      </c>
      <c r="C493" t="s">
        <v>177</v>
      </c>
      <c r="D493">
        <v>82</v>
      </c>
      <c r="E493" t="s">
        <v>187</v>
      </c>
      <c r="F493" t="s">
        <v>183</v>
      </c>
      <c r="G493">
        <v>1</v>
      </c>
      <c r="H493">
        <v>966.35896672737704</v>
      </c>
      <c r="I493">
        <v>8.1766148814390802E-4</v>
      </c>
      <c r="J493">
        <v>9.1095965545693399E-4</v>
      </c>
      <c r="K493">
        <v>5.0676572035022599E-2</v>
      </c>
    </row>
    <row r="494" spans="1:11">
      <c r="A494" t="s">
        <v>3541</v>
      </c>
      <c r="B494">
        <v>2018</v>
      </c>
      <c r="C494" t="s">
        <v>177</v>
      </c>
      <c r="D494">
        <v>82</v>
      </c>
      <c r="E494" t="s">
        <v>187</v>
      </c>
      <c r="F494" t="s">
        <v>185</v>
      </c>
      <c r="G494">
        <v>514</v>
      </c>
      <c r="H494">
        <v>458480.41066305299</v>
      </c>
      <c r="I494">
        <v>0.420278004905969</v>
      </c>
      <c r="J494">
        <v>0.43219670051366699</v>
      </c>
      <c r="K494">
        <v>5.9586682559824099E-2</v>
      </c>
    </row>
    <row r="495" spans="1:11">
      <c r="A495" t="s">
        <v>3542</v>
      </c>
      <c r="B495">
        <v>2018</v>
      </c>
      <c r="C495" t="s">
        <v>177</v>
      </c>
      <c r="D495">
        <v>91</v>
      </c>
      <c r="E495" t="s">
        <v>178</v>
      </c>
      <c r="F495" t="s">
        <v>181</v>
      </c>
      <c r="G495">
        <v>23</v>
      </c>
      <c r="H495">
        <v>32403.370923280199</v>
      </c>
      <c r="I495">
        <v>0.79310344827586199</v>
      </c>
      <c r="J495">
        <v>0.80145882654040601</v>
      </c>
      <c r="K495">
        <v>8.5804217599934202E-3</v>
      </c>
    </row>
    <row r="496" spans="1:11">
      <c r="A496" t="s">
        <v>3543</v>
      </c>
      <c r="B496">
        <v>2018</v>
      </c>
      <c r="C496" t="s">
        <v>177</v>
      </c>
      <c r="D496">
        <v>91</v>
      </c>
      <c r="E496" t="s">
        <v>178</v>
      </c>
      <c r="F496" t="s">
        <v>185</v>
      </c>
      <c r="G496">
        <v>6</v>
      </c>
      <c r="H496">
        <v>8027.1163958916304</v>
      </c>
      <c r="I496">
        <v>0.20689655172413801</v>
      </c>
      <c r="J496">
        <v>0.19854117345959399</v>
      </c>
      <c r="K496">
        <v>5.4971725789764603E-3</v>
      </c>
    </row>
    <row r="497" spans="1:11">
      <c r="A497" t="s">
        <v>3544</v>
      </c>
      <c r="B497">
        <v>2018</v>
      </c>
      <c r="C497" t="s">
        <v>177</v>
      </c>
      <c r="D497">
        <v>91</v>
      </c>
      <c r="E497" t="s">
        <v>187</v>
      </c>
      <c r="F497" t="s">
        <v>181</v>
      </c>
      <c r="G497">
        <v>367</v>
      </c>
      <c r="H497">
        <v>337904.361944178</v>
      </c>
      <c r="I497">
        <v>0.74593495934959397</v>
      </c>
      <c r="J497">
        <v>0.73999202242584705</v>
      </c>
      <c r="K497">
        <v>1.7591472416764099E-2</v>
      </c>
    </row>
    <row r="498" spans="1:11">
      <c r="A498" t="s">
        <v>3545</v>
      </c>
      <c r="B498">
        <v>2018</v>
      </c>
      <c r="C498" t="s">
        <v>177</v>
      </c>
      <c r="D498">
        <v>91</v>
      </c>
      <c r="E498" t="s">
        <v>187</v>
      </c>
      <c r="F498" t="s">
        <v>183</v>
      </c>
      <c r="G498">
        <v>1</v>
      </c>
      <c r="H498">
        <v>511.00657402861299</v>
      </c>
      <c r="I498">
        <v>2.0325203252032501E-3</v>
      </c>
      <c r="J498">
        <v>1.1190763741925501E-3</v>
      </c>
      <c r="K498">
        <v>2.6797559034226599E-2</v>
      </c>
    </row>
    <row r="499" spans="1:11">
      <c r="A499" t="s">
        <v>3546</v>
      </c>
      <c r="B499">
        <v>2018</v>
      </c>
      <c r="C499" t="s">
        <v>177</v>
      </c>
      <c r="D499">
        <v>91</v>
      </c>
      <c r="E499" t="s">
        <v>187</v>
      </c>
      <c r="F499" t="s">
        <v>185</v>
      </c>
      <c r="G499">
        <v>124</v>
      </c>
      <c r="H499">
        <v>118217.07035114399</v>
      </c>
      <c r="I499">
        <v>0.25203252032520301</v>
      </c>
      <c r="J499">
        <v>0.25888890119996</v>
      </c>
      <c r="K499">
        <v>1.5364152710426101E-2</v>
      </c>
    </row>
    <row r="500" spans="1:11">
      <c r="A500" t="s">
        <v>3547</v>
      </c>
      <c r="B500">
        <v>2018</v>
      </c>
      <c r="C500" t="s">
        <v>177</v>
      </c>
      <c r="D500">
        <v>92</v>
      </c>
      <c r="E500" t="s">
        <v>178</v>
      </c>
      <c r="F500" t="s">
        <v>181</v>
      </c>
      <c r="G500">
        <v>174</v>
      </c>
      <c r="H500">
        <v>206635.51513729701</v>
      </c>
      <c r="I500">
        <v>0.59589041095890405</v>
      </c>
      <c r="J500">
        <v>0.57294304137945895</v>
      </c>
      <c r="K500">
        <v>5.4717142690783503E-2</v>
      </c>
    </row>
    <row r="501" spans="1:11">
      <c r="A501" t="s">
        <v>3548</v>
      </c>
      <c r="B501">
        <v>2018</v>
      </c>
      <c r="C501" t="s">
        <v>177</v>
      </c>
      <c r="D501">
        <v>92</v>
      </c>
      <c r="E501" t="s">
        <v>178</v>
      </c>
      <c r="F501" t="s">
        <v>185</v>
      </c>
      <c r="G501">
        <v>118</v>
      </c>
      <c r="H501">
        <v>154020.780887848</v>
      </c>
      <c r="I501">
        <v>0.40410958904109601</v>
      </c>
      <c r="J501">
        <v>0.42705695862054099</v>
      </c>
      <c r="K501">
        <v>0.105477331027934</v>
      </c>
    </row>
    <row r="502" spans="1:11">
      <c r="A502" t="s">
        <v>3549</v>
      </c>
      <c r="B502">
        <v>2018</v>
      </c>
      <c r="C502" t="s">
        <v>177</v>
      </c>
      <c r="D502">
        <v>92</v>
      </c>
      <c r="E502" t="s">
        <v>187</v>
      </c>
      <c r="F502" t="s">
        <v>181</v>
      </c>
      <c r="G502">
        <v>1710</v>
      </c>
      <c r="H502">
        <v>1475673.1476964599</v>
      </c>
      <c r="I502">
        <v>0.61755146262188498</v>
      </c>
      <c r="J502">
        <v>0.59388432444539496</v>
      </c>
      <c r="K502">
        <v>7.6824292307153402E-2</v>
      </c>
    </row>
    <row r="503" spans="1:11">
      <c r="A503" t="s">
        <v>3550</v>
      </c>
      <c r="B503">
        <v>2018</v>
      </c>
      <c r="C503" t="s">
        <v>177</v>
      </c>
      <c r="D503">
        <v>92</v>
      </c>
      <c r="E503" t="s">
        <v>187</v>
      </c>
      <c r="F503" t="s">
        <v>183</v>
      </c>
      <c r="G503">
        <v>2</v>
      </c>
      <c r="H503">
        <v>1502.6628959059201</v>
      </c>
      <c r="I503">
        <v>7.2228241242325796E-4</v>
      </c>
      <c r="J503">
        <v>6.0474634250633804E-4</v>
      </c>
      <c r="K503">
        <v>7.8800742902626703E-2</v>
      </c>
    </row>
    <row r="504" spans="1:11">
      <c r="A504" t="s">
        <v>3551</v>
      </c>
      <c r="B504">
        <v>2018</v>
      </c>
      <c r="C504" t="s">
        <v>177</v>
      </c>
      <c r="D504">
        <v>92</v>
      </c>
      <c r="E504" t="s">
        <v>187</v>
      </c>
      <c r="F504" t="s">
        <v>185</v>
      </c>
      <c r="G504">
        <v>1057</v>
      </c>
      <c r="H504">
        <v>1007606.30429934</v>
      </c>
      <c r="I504">
        <v>0.38172625496569201</v>
      </c>
      <c r="J504">
        <v>0.40551092921209902</v>
      </c>
      <c r="K504">
        <v>0.13095415987944301</v>
      </c>
    </row>
    <row r="505" spans="1:11">
      <c r="A505" t="s">
        <v>3105</v>
      </c>
      <c r="B505">
        <v>2019</v>
      </c>
      <c r="C505" t="s">
        <v>177</v>
      </c>
      <c r="D505">
        <v>-1</v>
      </c>
      <c r="E505" t="s">
        <v>178</v>
      </c>
      <c r="F505" t="s">
        <v>181</v>
      </c>
      <c r="G505">
        <v>7</v>
      </c>
      <c r="H505">
        <v>10033.3921209576</v>
      </c>
      <c r="I505">
        <v>1</v>
      </c>
      <c r="J505">
        <v>1</v>
      </c>
      <c r="K505">
        <v>2.7124036095967901E-3</v>
      </c>
    </row>
    <row r="506" spans="1:11">
      <c r="A506" t="s">
        <v>3106</v>
      </c>
      <c r="B506">
        <v>2019</v>
      </c>
      <c r="C506" t="s">
        <v>177</v>
      </c>
      <c r="D506">
        <v>-1</v>
      </c>
      <c r="E506" t="s">
        <v>187</v>
      </c>
      <c r="F506" t="s">
        <v>181</v>
      </c>
      <c r="G506">
        <v>20</v>
      </c>
      <c r="H506">
        <v>17727.013126648901</v>
      </c>
      <c r="I506">
        <v>0.74074074074074103</v>
      </c>
      <c r="J506">
        <v>0.64157277535065504</v>
      </c>
      <c r="K506">
        <v>9.06071065821052E-4</v>
      </c>
    </row>
    <row r="507" spans="1:11">
      <c r="A507" t="s">
        <v>3107</v>
      </c>
      <c r="B507">
        <v>2019</v>
      </c>
      <c r="C507" t="s">
        <v>177</v>
      </c>
      <c r="D507">
        <v>-1</v>
      </c>
      <c r="E507" t="s">
        <v>187</v>
      </c>
      <c r="F507" t="s">
        <v>183</v>
      </c>
      <c r="G507">
        <v>1</v>
      </c>
      <c r="H507">
        <v>1304.97043087008</v>
      </c>
      <c r="I507">
        <v>3.7037037037037E-2</v>
      </c>
      <c r="J507">
        <v>4.7229248103012197E-2</v>
      </c>
      <c r="K507">
        <v>6.0798010892730299E-2</v>
      </c>
    </row>
    <row r="508" spans="1:11">
      <c r="A508" t="s">
        <v>3108</v>
      </c>
      <c r="B508">
        <v>2019</v>
      </c>
      <c r="C508" t="s">
        <v>177</v>
      </c>
      <c r="D508">
        <v>-1</v>
      </c>
      <c r="E508" t="s">
        <v>187</v>
      </c>
      <c r="F508" t="s">
        <v>185</v>
      </c>
      <c r="G508">
        <v>6</v>
      </c>
      <c r="H508">
        <v>8598.5734232695395</v>
      </c>
      <c r="I508">
        <v>0.22222222222222199</v>
      </c>
      <c r="J508">
        <v>0.31119797654633302</v>
      </c>
      <c r="K508">
        <v>1.1079830778384699E-3</v>
      </c>
    </row>
    <row r="509" spans="1:11">
      <c r="A509" t="s">
        <v>703</v>
      </c>
      <c r="B509">
        <v>2019</v>
      </c>
      <c r="C509" t="s">
        <v>177</v>
      </c>
      <c r="D509">
        <v>11</v>
      </c>
      <c r="E509" t="s">
        <v>178</v>
      </c>
      <c r="F509" t="s">
        <v>181</v>
      </c>
      <c r="G509">
        <v>320</v>
      </c>
      <c r="H509">
        <v>414756.04618385702</v>
      </c>
      <c r="I509">
        <v>0.71269487750556804</v>
      </c>
      <c r="J509">
        <v>0.70737076636974106</v>
      </c>
      <c r="K509">
        <v>0.11212417328146999</v>
      </c>
    </row>
    <row r="510" spans="1:11">
      <c r="A510" t="s">
        <v>3552</v>
      </c>
      <c r="B510">
        <v>2019</v>
      </c>
      <c r="C510" t="s">
        <v>177</v>
      </c>
      <c r="D510">
        <v>11</v>
      </c>
      <c r="E510" t="s">
        <v>178</v>
      </c>
      <c r="F510" t="s">
        <v>183</v>
      </c>
      <c r="G510">
        <v>1</v>
      </c>
      <c r="H510">
        <v>1017.52206440006</v>
      </c>
      <c r="I510">
        <v>2.2271714922049001E-3</v>
      </c>
      <c r="J510">
        <v>1.7353945026607901E-3</v>
      </c>
      <c r="K510">
        <v>0.10629332608400199</v>
      </c>
    </row>
    <row r="511" spans="1:11">
      <c r="A511" t="s">
        <v>704</v>
      </c>
      <c r="B511">
        <v>2019</v>
      </c>
      <c r="C511" t="s">
        <v>177</v>
      </c>
      <c r="D511">
        <v>11</v>
      </c>
      <c r="E511" t="s">
        <v>178</v>
      </c>
      <c r="F511" t="s">
        <v>185</v>
      </c>
      <c r="G511">
        <v>128</v>
      </c>
      <c r="H511">
        <v>170561.16016072701</v>
      </c>
      <c r="I511">
        <v>0.28507795100222699</v>
      </c>
      <c r="J511">
        <v>0.29089383912759798</v>
      </c>
      <c r="K511">
        <v>0.11183459516460099</v>
      </c>
    </row>
    <row r="512" spans="1:11">
      <c r="A512" t="s">
        <v>705</v>
      </c>
      <c r="B512">
        <v>2019</v>
      </c>
      <c r="C512" t="s">
        <v>177</v>
      </c>
      <c r="D512">
        <v>11</v>
      </c>
      <c r="E512" t="s">
        <v>187</v>
      </c>
      <c r="F512" t="s">
        <v>179</v>
      </c>
      <c r="G512">
        <v>1</v>
      </c>
      <c r="H512">
        <v>880.56914176530097</v>
      </c>
      <c r="I512">
        <v>4.3535045711798001E-4</v>
      </c>
      <c r="J512">
        <v>4.1891361735233302E-4</v>
      </c>
      <c r="K512">
        <v>6.5880787147067202E-2</v>
      </c>
    </row>
    <row r="513" spans="1:11">
      <c r="A513" t="s">
        <v>706</v>
      </c>
      <c r="B513">
        <v>2019</v>
      </c>
      <c r="C513" t="s">
        <v>177</v>
      </c>
      <c r="D513">
        <v>11</v>
      </c>
      <c r="E513" t="s">
        <v>187</v>
      </c>
      <c r="F513" t="s">
        <v>181</v>
      </c>
      <c r="G513">
        <v>1707</v>
      </c>
      <c r="H513">
        <v>1566033.1328213699</v>
      </c>
      <c r="I513">
        <v>0.74314323030039198</v>
      </c>
      <c r="J513">
        <v>0.74500975953874804</v>
      </c>
      <c r="K513">
        <v>8.0043789646291996E-2</v>
      </c>
    </row>
    <row r="514" spans="1:11">
      <c r="A514" t="s">
        <v>3553</v>
      </c>
      <c r="B514">
        <v>2019</v>
      </c>
      <c r="C514" t="s">
        <v>177</v>
      </c>
      <c r="D514">
        <v>11</v>
      </c>
      <c r="E514" t="s">
        <v>187</v>
      </c>
      <c r="F514" t="s">
        <v>183</v>
      </c>
      <c r="G514">
        <v>3</v>
      </c>
      <c r="H514">
        <v>1749.7023206505301</v>
      </c>
      <c r="I514">
        <v>1.3060513713539399E-3</v>
      </c>
      <c r="J514">
        <v>8.3238679811567496E-4</v>
      </c>
      <c r="K514">
        <v>8.1517878285579007E-2</v>
      </c>
    </row>
    <row r="515" spans="1:11">
      <c r="A515" t="s">
        <v>707</v>
      </c>
      <c r="B515">
        <v>2019</v>
      </c>
      <c r="C515" t="s">
        <v>177</v>
      </c>
      <c r="D515">
        <v>11</v>
      </c>
      <c r="E515" t="s">
        <v>187</v>
      </c>
      <c r="F515" t="s">
        <v>185</v>
      </c>
      <c r="G515">
        <v>586</v>
      </c>
      <c r="H515">
        <v>533366.95541369903</v>
      </c>
      <c r="I515">
        <v>0.25511536787113598</v>
      </c>
      <c r="J515">
        <v>0.25373894004578401</v>
      </c>
      <c r="K515">
        <v>6.8727861214435901E-2</v>
      </c>
    </row>
    <row r="516" spans="1:11">
      <c r="A516" t="s">
        <v>708</v>
      </c>
      <c r="B516">
        <v>2019</v>
      </c>
      <c r="C516" t="s">
        <v>177</v>
      </c>
      <c r="D516">
        <v>12</v>
      </c>
      <c r="E516" t="s">
        <v>178</v>
      </c>
      <c r="F516" t="s">
        <v>181</v>
      </c>
      <c r="G516">
        <v>76</v>
      </c>
      <c r="H516">
        <v>100722.97376361099</v>
      </c>
      <c r="I516">
        <v>0.57575757575757602</v>
      </c>
      <c r="J516">
        <v>0.55286219333642805</v>
      </c>
      <c r="K516">
        <v>2.72292116476823E-2</v>
      </c>
    </row>
    <row r="517" spans="1:11">
      <c r="A517" t="s">
        <v>3554</v>
      </c>
      <c r="B517">
        <v>2019</v>
      </c>
      <c r="C517" t="s">
        <v>177</v>
      </c>
      <c r="D517">
        <v>12</v>
      </c>
      <c r="E517" t="s">
        <v>178</v>
      </c>
      <c r="F517" t="s">
        <v>183</v>
      </c>
      <c r="G517">
        <v>1</v>
      </c>
      <c r="H517">
        <v>2011.6229048113701</v>
      </c>
      <c r="I517">
        <v>7.5757575757575803E-3</v>
      </c>
      <c r="J517">
        <v>1.1041674106345699E-2</v>
      </c>
      <c r="K517">
        <v>0.210140002718499</v>
      </c>
    </row>
    <row r="518" spans="1:11">
      <c r="A518" t="s">
        <v>709</v>
      </c>
      <c r="B518">
        <v>2019</v>
      </c>
      <c r="C518" t="s">
        <v>177</v>
      </c>
      <c r="D518">
        <v>12</v>
      </c>
      <c r="E518" t="s">
        <v>178</v>
      </c>
      <c r="F518" t="s">
        <v>185</v>
      </c>
      <c r="G518">
        <v>55</v>
      </c>
      <c r="H518">
        <v>79449.996486275602</v>
      </c>
      <c r="I518">
        <v>0.41666666666666702</v>
      </c>
      <c r="J518">
        <v>0.43609613255722601</v>
      </c>
      <c r="K518">
        <v>5.2094264511912701E-2</v>
      </c>
    </row>
    <row r="519" spans="1:11">
      <c r="A519" t="s">
        <v>710</v>
      </c>
      <c r="B519">
        <v>2019</v>
      </c>
      <c r="C519" t="s">
        <v>177</v>
      </c>
      <c r="D519">
        <v>12</v>
      </c>
      <c r="E519" t="s">
        <v>187</v>
      </c>
      <c r="F519" t="s">
        <v>181</v>
      </c>
      <c r="G519">
        <v>622</v>
      </c>
      <c r="H519">
        <v>553174.04312197899</v>
      </c>
      <c r="I519">
        <v>0.63211382113821102</v>
      </c>
      <c r="J519">
        <v>0.62820782923900997</v>
      </c>
      <c r="K519">
        <v>2.8274080424896701E-2</v>
      </c>
    </row>
    <row r="520" spans="1:11">
      <c r="A520" t="s">
        <v>3555</v>
      </c>
      <c r="B520">
        <v>2019</v>
      </c>
      <c r="C520" t="s">
        <v>177</v>
      </c>
      <c r="D520">
        <v>12</v>
      </c>
      <c r="E520" t="s">
        <v>187</v>
      </c>
      <c r="F520" t="s">
        <v>183</v>
      </c>
      <c r="G520">
        <v>2</v>
      </c>
      <c r="H520">
        <v>2063.55596858131</v>
      </c>
      <c r="I520">
        <v>2.0325203252032501E-3</v>
      </c>
      <c r="J520">
        <v>2.34346139637976E-3</v>
      </c>
      <c r="K520">
        <v>9.6140184702817905E-2</v>
      </c>
    </row>
    <row r="521" spans="1:11">
      <c r="A521" t="s">
        <v>711</v>
      </c>
      <c r="B521">
        <v>2019</v>
      </c>
      <c r="C521" t="s">
        <v>177</v>
      </c>
      <c r="D521">
        <v>12</v>
      </c>
      <c r="E521" t="s">
        <v>187</v>
      </c>
      <c r="F521" t="s">
        <v>185</v>
      </c>
      <c r="G521">
        <v>360</v>
      </c>
      <c r="H521">
        <v>325321.377374403</v>
      </c>
      <c r="I521">
        <v>0.36585365853658502</v>
      </c>
      <c r="J521">
        <v>0.36944870936461</v>
      </c>
      <c r="K521">
        <v>4.1919811955607303E-2</v>
      </c>
    </row>
    <row r="522" spans="1:11">
      <c r="A522" t="s">
        <v>755</v>
      </c>
      <c r="B522">
        <v>2019</v>
      </c>
      <c r="C522" t="s">
        <v>177</v>
      </c>
      <c r="D522">
        <v>21</v>
      </c>
      <c r="E522" t="s">
        <v>178</v>
      </c>
      <c r="F522" t="s">
        <v>181</v>
      </c>
      <c r="G522">
        <v>232</v>
      </c>
      <c r="H522">
        <v>334046.50831863098</v>
      </c>
      <c r="I522">
        <v>0.81690140845070403</v>
      </c>
      <c r="J522">
        <v>0.80557159353348695</v>
      </c>
      <c r="K522">
        <v>9.0305346787361795E-2</v>
      </c>
    </row>
    <row r="523" spans="1:11">
      <c r="A523" t="s">
        <v>756</v>
      </c>
      <c r="B523">
        <v>2019</v>
      </c>
      <c r="C523" t="s">
        <v>177</v>
      </c>
      <c r="D523">
        <v>21</v>
      </c>
      <c r="E523" t="s">
        <v>178</v>
      </c>
      <c r="F523" t="s">
        <v>185</v>
      </c>
      <c r="G523">
        <v>52</v>
      </c>
      <c r="H523">
        <v>80623.660043933996</v>
      </c>
      <c r="I523">
        <v>0.183098591549296</v>
      </c>
      <c r="J523">
        <v>0.19442840646651299</v>
      </c>
      <c r="K523">
        <v>5.2863819483903299E-2</v>
      </c>
    </row>
    <row r="524" spans="1:11">
      <c r="A524" t="s">
        <v>3556</v>
      </c>
      <c r="B524">
        <v>2019</v>
      </c>
      <c r="C524" t="s">
        <v>177</v>
      </c>
      <c r="D524">
        <v>21</v>
      </c>
      <c r="E524" t="s">
        <v>187</v>
      </c>
      <c r="F524" t="s">
        <v>179</v>
      </c>
      <c r="G524">
        <v>1</v>
      </c>
      <c r="H524">
        <v>986.03413277037998</v>
      </c>
      <c r="I524">
        <v>6.2344139650872795E-4</v>
      </c>
      <c r="J524">
        <v>6.4665966118700397E-4</v>
      </c>
      <c r="K524">
        <v>7.3771271033368196E-2</v>
      </c>
    </row>
    <row r="525" spans="1:11">
      <c r="A525" t="s">
        <v>757</v>
      </c>
      <c r="B525">
        <v>2019</v>
      </c>
      <c r="C525" t="s">
        <v>177</v>
      </c>
      <c r="D525">
        <v>21</v>
      </c>
      <c r="E525" t="s">
        <v>187</v>
      </c>
      <c r="F525" t="s">
        <v>181</v>
      </c>
      <c r="G525">
        <v>1330</v>
      </c>
      <c r="H525">
        <v>1268715.8872151701</v>
      </c>
      <c r="I525">
        <v>0.82917705735660896</v>
      </c>
      <c r="J525">
        <v>0.83204765281709403</v>
      </c>
      <c r="K525">
        <v>6.4847176901169395E-2</v>
      </c>
    </row>
    <row r="526" spans="1:11">
      <c r="A526" t="s">
        <v>3557</v>
      </c>
      <c r="B526">
        <v>2019</v>
      </c>
      <c r="C526" t="s">
        <v>177</v>
      </c>
      <c r="D526">
        <v>21</v>
      </c>
      <c r="E526" t="s">
        <v>187</v>
      </c>
      <c r="F526" t="s">
        <v>183</v>
      </c>
      <c r="G526">
        <v>2</v>
      </c>
      <c r="H526">
        <v>1315.1357312079199</v>
      </c>
      <c r="I526">
        <v>1.24688279301746E-3</v>
      </c>
      <c r="J526">
        <v>8.6249065635122298E-4</v>
      </c>
      <c r="K526">
        <v>6.1271607861709702E-2</v>
      </c>
    </row>
    <row r="527" spans="1:11">
      <c r="A527" t="s">
        <v>758</v>
      </c>
      <c r="B527">
        <v>2019</v>
      </c>
      <c r="C527" t="s">
        <v>177</v>
      </c>
      <c r="D527">
        <v>21</v>
      </c>
      <c r="E527" t="s">
        <v>187</v>
      </c>
      <c r="F527" t="s">
        <v>185</v>
      </c>
      <c r="G527">
        <v>271</v>
      </c>
      <c r="H527">
        <v>253794.51220974099</v>
      </c>
      <c r="I527">
        <v>0.168952618453865</v>
      </c>
      <c r="J527">
        <v>0.16644319686536699</v>
      </c>
      <c r="K527">
        <v>3.2703102123391399E-2</v>
      </c>
    </row>
    <row r="528" spans="1:11">
      <c r="A528" t="s">
        <v>3558</v>
      </c>
      <c r="B528">
        <v>2019</v>
      </c>
      <c r="C528" t="s">
        <v>177</v>
      </c>
      <c r="D528">
        <v>22</v>
      </c>
      <c r="E528" t="s">
        <v>178</v>
      </c>
      <c r="F528" t="s">
        <v>181</v>
      </c>
      <c r="G528">
        <v>82</v>
      </c>
      <c r="H528">
        <v>107628.331302961</v>
      </c>
      <c r="I528">
        <v>0.56164383561643805</v>
      </c>
      <c r="J528">
        <v>0.56617178997515305</v>
      </c>
      <c r="K528">
        <v>2.9095989751187702E-2</v>
      </c>
    </row>
    <row r="529" spans="1:11">
      <c r="A529" t="s">
        <v>3559</v>
      </c>
      <c r="B529">
        <v>2019</v>
      </c>
      <c r="C529" t="s">
        <v>177</v>
      </c>
      <c r="D529">
        <v>22</v>
      </c>
      <c r="E529" t="s">
        <v>178</v>
      </c>
      <c r="F529" t="s">
        <v>185</v>
      </c>
      <c r="G529">
        <v>64</v>
      </c>
      <c r="H529">
        <v>82470.033201713595</v>
      </c>
      <c r="I529">
        <v>0.43835616438356201</v>
      </c>
      <c r="J529">
        <v>0.43382821002484601</v>
      </c>
      <c r="K529">
        <v>5.40744608422788E-2</v>
      </c>
    </row>
    <row r="530" spans="1:11">
      <c r="A530" t="s">
        <v>3560</v>
      </c>
      <c r="B530">
        <v>2019</v>
      </c>
      <c r="C530" t="s">
        <v>177</v>
      </c>
      <c r="D530">
        <v>22</v>
      </c>
      <c r="E530" t="s">
        <v>187</v>
      </c>
      <c r="F530" t="s">
        <v>179</v>
      </c>
      <c r="G530">
        <v>1</v>
      </c>
      <c r="H530">
        <v>786.54011364028997</v>
      </c>
      <c r="I530">
        <v>6.9492703266157095E-4</v>
      </c>
      <c r="J530">
        <v>6.1668803655097004E-4</v>
      </c>
      <c r="K530">
        <v>5.8845897899039802E-2</v>
      </c>
    </row>
    <row r="531" spans="1:11">
      <c r="A531" t="s">
        <v>3561</v>
      </c>
      <c r="B531">
        <v>2019</v>
      </c>
      <c r="C531" t="s">
        <v>177</v>
      </c>
      <c r="D531">
        <v>22</v>
      </c>
      <c r="E531" t="s">
        <v>187</v>
      </c>
      <c r="F531" t="s">
        <v>181</v>
      </c>
      <c r="G531">
        <v>819</v>
      </c>
      <c r="H531">
        <v>715388.09392558597</v>
      </c>
      <c r="I531">
        <v>0.569145239749826</v>
      </c>
      <c r="J531">
        <v>0.56090118147066603</v>
      </c>
      <c r="K531">
        <v>3.6565237928572601E-2</v>
      </c>
    </row>
    <row r="532" spans="1:11">
      <c r="A532" t="s">
        <v>3562</v>
      </c>
      <c r="B532">
        <v>2019</v>
      </c>
      <c r="C532" t="s">
        <v>177</v>
      </c>
      <c r="D532">
        <v>22</v>
      </c>
      <c r="E532" t="s">
        <v>187</v>
      </c>
      <c r="F532" t="s">
        <v>183</v>
      </c>
      <c r="G532">
        <v>2</v>
      </c>
      <c r="H532">
        <v>1646.7786547299099</v>
      </c>
      <c r="I532">
        <v>1.38985406532314E-3</v>
      </c>
      <c r="J532">
        <v>1.2911594432472701E-3</v>
      </c>
      <c r="K532">
        <v>7.6722708974662601E-2</v>
      </c>
    </row>
    <row r="533" spans="1:11">
      <c r="A533" t="s">
        <v>3563</v>
      </c>
      <c r="B533">
        <v>2019</v>
      </c>
      <c r="C533" t="s">
        <v>177</v>
      </c>
      <c r="D533">
        <v>22</v>
      </c>
      <c r="E533" t="s">
        <v>187</v>
      </c>
      <c r="F533" t="s">
        <v>185</v>
      </c>
      <c r="G533">
        <v>617</v>
      </c>
      <c r="H533">
        <v>557604.84340673406</v>
      </c>
      <c r="I533">
        <v>0.42876997915218901</v>
      </c>
      <c r="J533">
        <v>0.43719097104953503</v>
      </c>
      <c r="K533">
        <v>7.1851073451730002E-2</v>
      </c>
    </row>
    <row r="534" spans="1:11">
      <c r="A534" t="s">
        <v>3564</v>
      </c>
      <c r="B534">
        <v>2019</v>
      </c>
      <c r="C534" t="s">
        <v>177</v>
      </c>
      <c r="D534">
        <v>23</v>
      </c>
      <c r="E534" t="s">
        <v>178</v>
      </c>
      <c r="F534" t="s">
        <v>179</v>
      </c>
      <c r="G534">
        <v>1</v>
      </c>
      <c r="H534">
        <v>1173.6635576583799</v>
      </c>
      <c r="I534">
        <v>5.2631578947368403E-3</v>
      </c>
      <c r="J534">
        <v>4.6907583739397704E-3</v>
      </c>
      <c r="K534">
        <v>0.47699629825489198</v>
      </c>
    </row>
    <row r="535" spans="1:11">
      <c r="A535" t="s">
        <v>3565</v>
      </c>
      <c r="B535">
        <v>2019</v>
      </c>
      <c r="C535" t="s">
        <v>177</v>
      </c>
      <c r="D535">
        <v>23</v>
      </c>
      <c r="E535" t="s">
        <v>178</v>
      </c>
      <c r="F535" t="s">
        <v>181</v>
      </c>
      <c r="G535">
        <v>120</v>
      </c>
      <c r="H535">
        <v>162320.792854019</v>
      </c>
      <c r="I535">
        <v>0.63157894736842102</v>
      </c>
      <c r="J535">
        <v>0.64874436406941505</v>
      </c>
      <c r="K535">
        <v>4.3881421072959503E-2</v>
      </c>
    </row>
    <row r="536" spans="1:11">
      <c r="A536" t="s">
        <v>3566</v>
      </c>
      <c r="B536">
        <v>2019</v>
      </c>
      <c r="C536" t="s">
        <v>177</v>
      </c>
      <c r="D536">
        <v>23</v>
      </c>
      <c r="E536" t="s">
        <v>178</v>
      </c>
      <c r="F536" t="s">
        <v>183</v>
      </c>
      <c r="G536">
        <v>1</v>
      </c>
      <c r="H536">
        <v>1190.5788860947</v>
      </c>
      <c r="I536">
        <v>5.2631578947368403E-3</v>
      </c>
      <c r="J536">
        <v>4.7583635389743797E-3</v>
      </c>
      <c r="K536">
        <v>0.124371347016447</v>
      </c>
    </row>
    <row r="537" spans="1:11">
      <c r="A537" t="s">
        <v>3567</v>
      </c>
      <c r="B537">
        <v>2019</v>
      </c>
      <c r="C537" t="s">
        <v>177</v>
      </c>
      <c r="D537">
        <v>23</v>
      </c>
      <c r="E537" t="s">
        <v>178</v>
      </c>
      <c r="F537" t="s">
        <v>185</v>
      </c>
      <c r="G537">
        <v>68</v>
      </c>
      <c r="H537">
        <v>85522.599394913806</v>
      </c>
      <c r="I537">
        <v>0.35789473684210499</v>
      </c>
      <c r="J537">
        <v>0.34180651401767098</v>
      </c>
      <c r="K537">
        <v>5.60759863015802E-2</v>
      </c>
    </row>
    <row r="538" spans="1:11">
      <c r="A538" t="s">
        <v>3568</v>
      </c>
      <c r="B538">
        <v>2019</v>
      </c>
      <c r="C538" t="s">
        <v>177</v>
      </c>
      <c r="D538">
        <v>23</v>
      </c>
      <c r="E538" t="s">
        <v>187</v>
      </c>
      <c r="F538" t="s">
        <v>179</v>
      </c>
      <c r="G538">
        <v>1</v>
      </c>
      <c r="H538">
        <v>1016.5300337839</v>
      </c>
      <c r="I538">
        <v>6.3572790845518097E-4</v>
      </c>
      <c r="J538">
        <v>7.2721587221362698E-4</v>
      </c>
      <c r="K538">
        <v>7.6052856735431107E-2</v>
      </c>
    </row>
    <row r="539" spans="1:11">
      <c r="A539" t="s">
        <v>3569</v>
      </c>
      <c r="B539">
        <v>2019</v>
      </c>
      <c r="C539" t="s">
        <v>177</v>
      </c>
      <c r="D539">
        <v>23</v>
      </c>
      <c r="E539" t="s">
        <v>187</v>
      </c>
      <c r="F539" t="s">
        <v>181</v>
      </c>
      <c r="G539">
        <v>1135</v>
      </c>
      <c r="H539">
        <v>998039.35246936802</v>
      </c>
      <c r="I539">
        <v>0.721551176096631</v>
      </c>
      <c r="J539">
        <v>0.71398781549806101</v>
      </c>
      <c r="K539">
        <v>5.1012236148449103E-2</v>
      </c>
    </row>
    <row r="540" spans="1:11">
      <c r="A540" t="s">
        <v>3570</v>
      </c>
      <c r="B540">
        <v>2019</v>
      </c>
      <c r="C540" t="s">
        <v>177</v>
      </c>
      <c r="D540">
        <v>23</v>
      </c>
      <c r="E540" t="s">
        <v>187</v>
      </c>
      <c r="F540" t="s">
        <v>183</v>
      </c>
      <c r="G540">
        <v>2</v>
      </c>
      <c r="H540">
        <v>2860.2613825594399</v>
      </c>
      <c r="I540">
        <v>1.27145581691036E-3</v>
      </c>
      <c r="J540">
        <v>2.0462036604410902E-3</v>
      </c>
      <c r="K540">
        <v>0.133258347146578</v>
      </c>
    </row>
    <row r="541" spans="1:11">
      <c r="A541" t="s">
        <v>3571</v>
      </c>
      <c r="B541">
        <v>2019</v>
      </c>
      <c r="C541" t="s">
        <v>177</v>
      </c>
      <c r="D541">
        <v>23</v>
      </c>
      <c r="E541" t="s">
        <v>187</v>
      </c>
      <c r="F541" t="s">
        <v>185</v>
      </c>
      <c r="G541">
        <v>435</v>
      </c>
      <c r="H541">
        <v>395921.92954577901</v>
      </c>
      <c r="I541">
        <v>0.27654164017800398</v>
      </c>
      <c r="J541">
        <v>0.28323876496928402</v>
      </c>
      <c r="K541">
        <v>5.10171602297112E-2</v>
      </c>
    </row>
    <row r="542" spans="1:11">
      <c r="A542" t="s">
        <v>3572</v>
      </c>
      <c r="B542">
        <v>2019</v>
      </c>
      <c r="C542" t="s">
        <v>177</v>
      </c>
      <c r="D542">
        <v>24</v>
      </c>
      <c r="E542" t="s">
        <v>178</v>
      </c>
      <c r="F542" t="s">
        <v>181</v>
      </c>
      <c r="G542">
        <v>305</v>
      </c>
      <c r="H542">
        <v>416387.72478840599</v>
      </c>
      <c r="I542">
        <v>0.76441102756892199</v>
      </c>
      <c r="J542">
        <v>0.76375135741476596</v>
      </c>
      <c r="K542">
        <v>0.112565277434814</v>
      </c>
    </row>
    <row r="543" spans="1:11">
      <c r="A543" t="s">
        <v>3573</v>
      </c>
      <c r="B543">
        <v>2019</v>
      </c>
      <c r="C543" t="s">
        <v>177</v>
      </c>
      <c r="D543">
        <v>24</v>
      </c>
      <c r="E543" t="s">
        <v>178</v>
      </c>
      <c r="F543" t="s">
        <v>185</v>
      </c>
      <c r="G543">
        <v>94</v>
      </c>
      <c r="H543">
        <v>128799.816609678</v>
      </c>
      <c r="I543">
        <v>0.23558897243107799</v>
      </c>
      <c r="J543">
        <v>0.23624864258523401</v>
      </c>
      <c r="K543">
        <v>8.4452259437286403E-2</v>
      </c>
    </row>
    <row r="544" spans="1:11">
      <c r="A544" t="s">
        <v>3574</v>
      </c>
      <c r="B544">
        <v>2019</v>
      </c>
      <c r="C544" t="s">
        <v>177</v>
      </c>
      <c r="D544">
        <v>24</v>
      </c>
      <c r="E544" t="s">
        <v>187</v>
      </c>
      <c r="F544" t="s">
        <v>179</v>
      </c>
      <c r="G544">
        <v>3</v>
      </c>
      <c r="H544">
        <v>2735.73645342091</v>
      </c>
      <c r="I544">
        <v>1.9920318725099601E-3</v>
      </c>
      <c r="J544">
        <v>2.05017159355372E-3</v>
      </c>
      <c r="K544">
        <v>0.20467725068922901</v>
      </c>
    </row>
    <row r="545" spans="1:11">
      <c r="A545" t="s">
        <v>3575</v>
      </c>
      <c r="B545">
        <v>2019</v>
      </c>
      <c r="C545" t="s">
        <v>177</v>
      </c>
      <c r="D545">
        <v>24</v>
      </c>
      <c r="E545" t="s">
        <v>187</v>
      </c>
      <c r="F545" t="s">
        <v>181</v>
      </c>
      <c r="G545">
        <v>1213</v>
      </c>
      <c r="H545">
        <v>1081125.4347806899</v>
      </c>
      <c r="I545">
        <v>0.80544488711819395</v>
      </c>
      <c r="J545">
        <v>0.81019962748391705</v>
      </c>
      <c r="K545">
        <v>5.5258969346922898E-2</v>
      </c>
    </row>
    <row r="546" spans="1:11">
      <c r="A546" t="s">
        <v>3576</v>
      </c>
      <c r="B546">
        <v>2019</v>
      </c>
      <c r="C546" t="s">
        <v>177</v>
      </c>
      <c r="D546">
        <v>24</v>
      </c>
      <c r="E546" t="s">
        <v>187</v>
      </c>
      <c r="F546" t="s">
        <v>185</v>
      </c>
      <c r="G546">
        <v>290</v>
      </c>
      <c r="H546">
        <v>250532.72146383699</v>
      </c>
      <c r="I546">
        <v>0.19256308100929601</v>
      </c>
      <c r="J546">
        <v>0.18775020092253</v>
      </c>
      <c r="K546">
        <v>3.2282798804223099E-2</v>
      </c>
    </row>
    <row r="547" spans="1:11">
      <c r="A547" t="s">
        <v>3577</v>
      </c>
      <c r="B547">
        <v>2019</v>
      </c>
      <c r="C547" t="s">
        <v>177</v>
      </c>
      <c r="D547">
        <v>31</v>
      </c>
      <c r="E547" t="s">
        <v>178</v>
      </c>
      <c r="F547" t="s">
        <v>181</v>
      </c>
      <c r="G547">
        <v>51</v>
      </c>
      <c r="H547">
        <v>72370.280946121202</v>
      </c>
      <c r="I547">
        <v>0.78461538461538505</v>
      </c>
      <c r="J547">
        <v>0.77563172867741403</v>
      </c>
      <c r="K547">
        <v>1.9564411407361398E-2</v>
      </c>
    </row>
    <row r="548" spans="1:11">
      <c r="A548" t="s">
        <v>3578</v>
      </c>
      <c r="B548">
        <v>2019</v>
      </c>
      <c r="C548" t="s">
        <v>177</v>
      </c>
      <c r="D548">
        <v>31</v>
      </c>
      <c r="E548" t="s">
        <v>178</v>
      </c>
      <c r="F548" t="s">
        <v>185</v>
      </c>
      <c r="G548">
        <v>14</v>
      </c>
      <c r="H548">
        <v>20934.670708609399</v>
      </c>
      <c r="I548">
        <v>0.21538461538461501</v>
      </c>
      <c r="J548">
        <v>0.22436827132258599</v>
      </c>
      <c r="K548">
        <v>1.3726574217690199E-2</v>
      </c>
    </row>
    <row r="549" spans="1:11">
      <c r="A549" t="s">
        <v>3579</v>
      </c>
      <c r="B549">
        <v>2019</v>
      </c>
      <c r="C549" t="s">
        <v>177</v>
      </c>
      <c r="D549">
        <v>31</v>
      </c>
      <c r="E549" t="s">
        <v>187</v>
      </c>
      <c r="F549" t="s">
        <v>181</v>
      </c>
      <c r="G549">
        <v>465</v>
      </c>
      <c r="H549">
        <v>439124.45598159399</v>
      </c>
      <c r="I549">
        <v>0.83333333333333304</v>
      </c>
      <c r="J549">
        <v>0.83099766754033699</v>
      </c>
      <c r="K549">
        <v>2.24447266449645E-2</v>
      </c>
    </row>
    <row r="550" spans="1:11">
      <c r="A550" t="s">
        <v>3580</v>
      </c>
      <c r="B550">
        <v>2019</v>
      </c>
      <c r="C550" t="s">
        <v>177</v>
      </c>
      <c r="D550">
        <v>31</v>
      </c>
      <c r="E550" t="s">
        <v>187</v>
      </c>
      <c r="F550" t="s">
        <v>183</v>
      </c>
      <c r="G550">
        <v>1</v>
      </c>
      <c r="H550">
        <v>903.44106752543803</v>
      </c>
      <c r="I550">
        <v>1.7921146953405001E-3</v>
      </c>
      <c r="J550">
        <v>1.70966888691178E-3</v>
      </c>
      <c r="K550">
        <v>4.2090930618043997E-2</v>
      </c>
    </row>
    <row r="551" spans="1:11">
      <c r="A551" t="s">
        <v>3581</v>
      </c>
      <c r="B551">
        <v>2019</v>
      </c>
      <c r="C551" t="s">
        <v>177</v>
      </c>
      <c r="D551">
        <v>31</v>
      </c>
      <c r="E551" t="s">
        <v>187</v>
      </c>
      <c r="F551" t="s">
        <v>185</v>
      </c>
      <c r="G551">
        <v>92</v>
      </c>
      <c r="H551">
        <v>88402.534388016604</v>
      </c>
      <c r="I551">
        <v>0.164874551971326</v>
      </c>
      <c r="J551">
        <v>0.16729266357275099</v>
      </c>
      <c r="K551">
        <v>1.1391251469096799E-2</v>
      </c>
    </row>
    <row r="552" spans="1:11">
      <c r="A552" t="s">
        <v>3582</v>
      </c>
      <c r="B552">
        <v>2019</v>
      </c>
      <c r="C552" t="s">
        <v>177</v>
      </c>
      <c r="D552">
        <v>32</v>
      </c>
      <c r="E552" t="s">
        <v>178</v>
      </c>
      <c r="F552" t="s">
        <v>181</v>
      </c>
      <c r="G552">
        <v>42</v>
      </c>
      <c r="H552">
        <v>62237.999212766699</v>
      </c>
      <c r="I552">
        <v>0.763636363636364</v>
      </c>
      <c r="J552">
        <v>0.71129881331231604</v>
      </c>
      <c r="K552">
        <v>1.6825274212713501E-2</v>
      </c>
    </row>
    <row r="553" spans="1:11">
      <c r="A553" t="s">
        <v>3583</v>
      </c>
      <c r="B553">
        <v>2019</v>
      </c>
      <c r="C553" t="s">
        <v>177</v>
      </c>
      <c r="D553">
        <v>32</v>
      </c>
      <c r="E553" t="s">
        <v>178</v>
      </c>
      <c r="F553" t="s">
        <v>185</v>
      </c>
      <c r="G553">
        <v>13</v>
      </c>
      <c r="H553">
        <v>25261.0912509753</v>
      </c>
      <c r="I553">
        <v>0.236363636363636</v>
      </c>
      <c r="J553">
        <v>0.28870118668768402</v>
      </c>
      <c r="K553">
        <v>1.65633483661034E-2</v>
      </c>
    </row>
    <row r="554" spans="1:11">
      <c r="A554" t="s">
        <v>3584</v>
      </c>
      <c r="B554">
        <v>2019</v>
      </c>
      <c r="C554" t="s">
        <v>177</v>
      </c>
      <c r="D554">
        <v>32</v>
      </c>
      <c r="E554" t="s">
        <v>187</v>
      </c>
      <c r="F554" t="s">
        <v>181</v>
      </c>
      <c r="G554">
        <v>343</v>
      </c>
      <c r="H554">
        <v>300328.71583128301</v>
      </c>
      <c r="I554">
        <v>0.71458333333333302</v>
      </c>
      <c r="J554">
        <v>0.70130941395343305</v>
      </c>
      <c r="K554">
        <v>1.5350536365364501E-2</v>
      </c>
    </row>
    <row r="555" spans="1:11">
      <c r="A555" t="s">
        <v>3585</v>
      </c>
      <c r="B555">
        <v>2019</v>
      </c>
      <c r="C555" t="s">
        <v>177</v>
      </c>
      <c r="D555">
        <v>32</v>
      </c>
      <c r="E555" t="s">
        <v>187</v>
      </c>
      <c r="F555" t="s">
        <v>183</v>
      </c>
      <c r="G555">
        <v>1</v>
      </c>
      <c r="H555">
        <v>797.97607652035902</v>
      </c>
      <c r="I555">
        <v>2.0833333333333298E-3</v>
      </c>
      <c r="J555">
        <v>1.86338536767739E-3</v>
      </c>
      <c r="K555">
        <v>3.7177362064882799E-2</v>
      </c>
    </row>
    <row r="556" spans="1:11">
      <c r="A556" t="s">
        <v>3586</v>
      </c>
      <c r="B556">
        <v>2019</v>
      </c>
      <c r="C556" t="s">
        <v>177</v>
      </c>
      <c r="D556">
        <v>32</v>
      </c>
      <c r="E556" t="s">
        <v>187</v>
      </c>
      <c r="F556" t="s">
        <v>185</v>
      </c>
      <c r="G556">
        <v>136</v>
      </c>
      <c r="H556">
        <v>127113.26873705001</v>
      </c>
      <c r="I556">
        <v>0.28333333333333299</v>
      </c>
      <c r="J556">
        <v>0.29682720067888901</v>
      </c>
      <c r="K556">
        <v>1.6379385718594201E-2</v>
      </c>
    </row>
    <row r="557" spans="1:11">
      <c r="A557" t="s">
        <v>3587</v>
      </c>
      <c r="B557">
        <v>2019</v>
      </c>
      <c r="C557" t="s">
        <v>177</v>
      </c>
      <c r="D557">
        <v>33</v>
      </c>
      <c r="E557" t="s">
        <v>178</v>
      </c>
      <c r="F557" t="s">
        <v>181</v>
      </c>
      <c r="G557">
        <v>17</v>
      </c>
      <c r="H557">
        <v>21910.555041473901</v>
      </c>
      <c r="I557">
        <v>0.37777777777777799</v>
      </c>
      <c r="J557">
        <v>0.39696833965911499</v>
      </c>
      <c r="K557">
        <v>5.9232478773181699E-3</v>
      </c>
    </row>
    <row r="558" spans="1:11">
      <c r="A558" t="s">
        <v>3588</v>
      </c>
      <c r="B558">
        <v>2019</v>
      </c>
      <c r="C558" t="s">
        <v>177</v>
      </c>
      <c r="D558">
        <v>33</v>
      </c>
      <c r="E558" t="s">
        <v>178</v>
      </c>
      <c r="F558" t="s">
        <v>185</v>
      </c>
      <c r="G558">
        <v>28</v>
      </c>
      <c r="H558">
        <v>33284.161646232104</v>
      </c>
      <c r="I558">
        <v>0.62222222222222201</v>
      </c>
      <c r="J558">
        <v>0.60303166034088496</v>
      </c>
      <c r="K558">
        <v>2.1823964726739701E-2</v>
      </c>
    </row>
    <row r="559" spans="1:11">
      <c r="A559" t="s">
        <v>3589</v>
      </c>
      <c r="B559">
        <v>2019</v>
      </c>
      <c r="C559" t="s">
        <v>177</v>
      </c>
      <c r="D559">
        <v>33</v>
      </c>
      <c r="E559" t="s">
        <v>187</v>
      </c>
      <c r="F559" t="s">
        <v>181</v>
      </c>
      <c r="G559">
        <v>131</v>
      </c>
      <c r="H559">
        <v>121681.186369017</v>
      </c>
      <c r="I559">
        <v>0.35694822888283401</v>
      </c>
      <c r="J559">
        <v>0.34659331511608998</v>
      </c>
      <c r="K559">
        <v>6.2194235112289897E-3</v>
      </c>
    </row>
    <row r="560" spans="1:11">
      <c r="A560" t="s">
        <v>3590</v>
      </c>
      <c r="B560">
        <v>2019</v>
      </c>
      <c r="C560" t="s">
        <v>177</v>
      </c>
      <c r="D560">
        <v>33</v>
      </c>
      <c r="E560" t="s">
        <v>187</v>
      </c>
      <c r="F560" t="s">
        <v>185</v>
      </c>
      <c r="G560">
        <v>236</v>
      </c>
      <c r="H560">
        <v>229396.52073638499</v>
      </c>
      <c r="I560">
        <v>0.64305177111716605</v>
      </c>
      <c r="J560">
        <v>0.65340668488390996</v>
      </c>
      <c r="K560">
        <v>2.9559259493337198E-2</v>
      </c>
    </row>
    <row r="561" spans="1:11">
      <c r="A561" t="s">
        <v>3591</v>
      </c>
      <c r="B561">
        <v>2019</v>
      </c>
      <c r="C561" t="s">
        <v>177</v>
      </c>
      <c r="D561">
        <v>34</v>
      </c>
      <c r="E561" t="s">
        <v>178</v>
      </c>
      <c r="F561" t="s">
        <v>179</v>
      </c>
      <c r="G561">
        <v>1</v>
      </c>
      <c r="H561">
        <v>1286.86614027066</v>
      </c>
      <c r="I561">
        <v>7.3529411764705899E-3</v>
      </c>
      <c r="J561">
        <v>6.6067670930892797E-3</v>
      </c>
      <c r="K561">
        <v>0.52300370174510802</v>
      </c>
    </row>
    <row r="562" spans="1:11">
      <c r="A562" t="s">
        <v>3592</v>
      </c>
      <c r="B562">
        <v>2019</v>
      </c>
      <c r="C562" t="s">
        <v>177</v>
      </c>
      <c r="D562">
        <v>34</v>
      </c>
      <c r="E562" t="s">
        <v>178</v>
      </c>
      <c r="F562" t="s">
        <v>181</v>
      </c>
      <c r="G562">
        <v>75</v>
      </c>
      <c r="H562">
        <v>111521.45920153501</v>
      </c>
      <c r="I562">
        <v>0.55147058823529405</v>
      </c>
      <c r="J562">
        <v>0.57255085340191703</v>
      </c>
      <c r="K562">
        <v>3.01484487837274E-2</v>
      </c>
    </row>
    <row r="563" spans="1:11">
      <c r="A563" t="s">
        <v>3593</v>
      </c>
      <c r="B563">
        <v>2019</v>
      </c>
      <c r="C563" t="s">
        <v>177</v>
      </c>
      <c r="D563">
        <v>34</v>
      </c>
      <c r="E563" t="s">
        <v>178</v>
      </c>
      <c r="F563" t="s">
        <v>183</v>
      </c>
      <c r="G563">
        <v>1</v>
      </c>
      <c r="H563">
        <v>1325.9015135852401</v>
      </c>
      <c r="I563">
        <v>7.3529411764705899E-3</v>
      </c>
      <c r="J563">
        <v>6.8071745883296004E-3</v>
      </c>
      <c r="K563">
        <v>0.13850754383580299</v>
      </c>
    </row>
    <row r="564" spans="1:11">
      <c r="A564" t="s">
        <v>3594</v>
      </c>
      <c r="B564">
        <v>2019</v>
      </c>
      <c r="C564" t="s">
        <v>177</v>
      </c>
      <c r="D564">
        <v>34</v>
      </c>
      <c r="E564" t="s">
        <v>178</v>
      </c>
      <c r="F564" t="s">
        <v>185</v>
      </c>
      <c r="G564">
        <v>59</v>
      </c>
      <c r="H564">
        <v>80645.7800888122</v>
      </c>
      <c r="I564">
        <v>0.433823529411765</v>
      </c>
      <c r="J564">
        <v>0.41403520491666401</v>
      </c>
      <c r="K564">
        <v>5.2878323291579397E-2</v>
      </c>
    </row>
    <row r="565" spans="1:11">
      <c r="A565" t="s">
        <v>3595</v>
      </c>
      <c r="B565">
        <v>2019</v>
      </c>
      <c r="C565" t="s">
        <v>177</v>
      </c>
      <c r="D565">
        <v>34</v>
      </c>
      <c r="E565" t="s">
        <v>187</v>
      </c>
      <c r="F565" t="s">
        <v>181</v>
      </c>
      <c r="G565">
        <v>302</v>
      </c>
      <c r="H565">
        <v>297079.63171080197</v>
      </c>
      <c r="I565">
        <v>0.53169014084507005</v>
      </c>
      <c r="J565">
        <v>0.541710496438783</v>
      </c>
      <c r="K565">
        <v>1.5184467716858699E-2</v>
      </c>
    </row>
    <row r="566" spans="1:11">
      <c r="A566" t="s">
        <v>3596</v>
      </c>
      <c r="B566">
        <v>2019</v>
      </c>
      <c r="C566" t="s">
        <v>177</v>
      </c>
      <c r="D566">
        <v>34</v>
      </c>
      <c r="E566" t="s">
        <v>187</v>
      </c>
      <c r="F566" t="s">
        <v>183</v>
      </c>
      <c r="G566">
        <v>1</v>
      </c>
      <c r="H566">
        <v>655.66187179061296</v>
      </c>
      <c r="I566">
        <v>1.76056338028169E-3</v>
      </c>
      <c r="J566">
        <v>1.1955680570165501E-3</v>
      </c>
      <c r="K566">
        <v>3.05470044991712E-2</v>
      </c>
    </row>
    <row r="567" spans="1:11">
      <c r="A567" t="s">
        <v>3597</v>
      </c>
      <c r="B567">
        <v>2019</v>
      </c>
      <c r="C567" t="s">
        <v>177</v>
      </c>
      <c r="D567">
        <v>34</v>
      </c>
      <c r="E567" t="s">
        <v>187</v>
      </c>
      <c r="F567" t="s">
        <v>185</v>
      </c>
      <c r="G567">
        <v>265</v>
      </c>
      <c r="H567">
        <v>250675.035668567</v>
      </c>
      <c r="I567">
        <v>0.46654929577464799</v>
      </c>
      <c r="J567">
        <v>0.45709393550420102</v>
      </c>
      <c r="K567">
        <v>3.2301136931121001E-2</v>
      </c>
    </row>
    <row r="568" spans="1:11">
      <c r="A568" t="s">
        <v>3598</v>
      </c>
      <c r="B568">
        <v>2019</v>
      </c>
      <c r="C568" t="s">
        <v>177</v>
      </c>
      <c r="D568">
        <v>35</v>
      </c>
      <c r="E568" t="s">
        <v>178</v>
      </c>
      <c r="F568" t="s">
        <v>181</v>
      </c>
      <c r="G568">
        <v>333</v>
      </c>
      <c r="H568">
        <v>444563.45724686998</v>
      </c>
      <c r="I568">
        <v>0.81219512195122001</v>
      </c>
      <c r="J568">
        <v>0.80179761569510899</v>
      </c>
      <c r="K568">
        <v>0.120182238628201</v>
      </c>
    </row>
    <row r="569" spans="1:11">
      <c r="A569" t="s">
        <v>3599</v>
      </c>
      <c r="B569">
        <v>2019</v>
      </c>
      <c r="C569" t="s">
        <v>177</v>
      </c>
      <c r="D569">
        <v>35</v>
      </c>
      <c r="E569" t="s">
        <v>178</v>
      </c>
      <c r="F569" t="s">
        <v>185</v>
      </c>
      <c r="G569">
        <v>77</v>
      </c>
      <c r="H569">
        <v>109894.98531342699</v>
      </c>
      <c r="I569">
        <v>0.18780487804877999</v>
      </c>
      <c r="J569">
        <v>0.19820238430489101</v>
      </c>
      <c r="K569">
        <v>7.2056622865167494E-2</v>
      </c>
    </row>
    <row r="570" spans="1:11">
      <c r="A570" t="s">
        <v>3600</v>
      </c>
      <c r="B570">
        <v>2019</v>
      </c>
      <c r="C570" t="s">
        <v>177</v>
      </c>
      <c r="D570">
        <v>35</v>
      </c>
      <c r="E570" t="s">
        <v>187</v>
      </c>
      <c r="F570" t="s">
        <v>179</v>
      </c>
      <c r="G570">
        <v>2</v>
      </c>
      <c r="H570">
        <v>1626.4480540542299</v>
      </c>
      <c r="I570">
        <v>9.8960910440376105E-4</v>
      </c>
      <c r="J570">
        <v>8.5794564914312699E-4</v>
      </c>
      <c r="K570">
        <v>0.12168457077669</v>
      </c>
    </row>
    <row r="571" spans="1:11">
      <c r="A571" t="s">
        <v>3601</v>
      </c>
      <c r="B571">
        <v>2019</v>
      </c>
      <c r="C571" t="s">
        <v>177</v>
      </c>
      <c r="D571">
        <v>35</v>
      </c>
      <c r="E571" t="s">
        <v>187</v>
      </c>
      <c r="F571" t="s">
        <v>181</v>
      </c>
      <c r="G571">
        <v>1697</v>
      </c>
      <c r="H571">
        <v>1599084.33620731</v>
      </c>
      <c r="I571">
        <v>0.83968332508659105</v>
      </c>
      <c r="J571">
        <v>0.84351138386633195</v>
      </c>
      <c r="K571">
        <v>8.1733117615116493E-2</v>
      </c>
    </row>
    <row r="572" spans="1:11">
      <c r="A572" t="s">
        <v>3602</v>
      </c>
      <c r="B572">
        <v>2019</v>
      </c>
      <c r="C572" t="s">
        <v>177</v>
      </c>
      <c r="D572">
        <v>35</v>
      </c>
      <c r="E572" t="s">
        <v>187</v>
      </c>
      <c r="F572" t="s">
        <v>185</v>
      </c>
      <c r="G572">
        <v>322</v>
      </c>
      <c r="H572">
        <v>295036.40634289599</v>
      </c>
      <c r="I572">
        <v>0.15932706580900499</v>
      </c>
      <c r="J572">
        <v>0.155630670484525</v>
      </c>
      <c r="K572">
        <v>3.8017393058429501E-2</v>
      </c>
    </row>
    <row r="573" spans="1:11">
      <c r="A573" t="s">
        <v>3603</v>
      </c>
      <c r="B573">
        <v>2019</v>
      </c>
      <c r="C573" t="s">
        <v>177</v>
      </c>
      <c r="D573">
        <v>41</v>
      </c>
      <c r="E573" t="s">
        <v>178</v>
      </c>
      <c r="F573" t="s">
        <v>181</v>
      </c>
      <c r="G573">
        <v>247</v>
      </c>
      <c r="H573">
        <v>334452.47620110202</v>
      </c>
      <c r="I573">
        <v>0.88530465949820802</v>
      </c>
      <c r="J573">
        <v>0.88423102194426395</v>
      </c>
      <c r="K573">
        <v>9.0415095189150696E-2</v>
      </c>
    </row>
    <row r="574" spans="1:11">
      <c r="A574" t="s">
        <v>3604</v>
      </c>
      <c r="B574">
        <v>2019</v>
      </c>
      <c r="C574" t="s">
        <v>177</v>
      </c>
      <c r="D574">
        <v>41</v>
      </c>
      <c r="E574" t="s">
        <v>178</v>
      </c>
      <c r="F574" t="s">
        <v>183</v>
      </c>
      <c r="G574">
        <v>1</v>
      </c>
      <c r="H574">
        <v>949.86075065478497</v>
      </c>
      <c r="I574">
        <v>3.5842293906810001E-3</v>
      </c>
      <c r="J574">
        <v>2.5112576584758401E-3</v>
      </c>
      <c r="K574">
        <v>9.9225227674323804E-2</v>
      </c>
    </row>
    <row r="575" spans="1:11">
      <c r="A575" t="s">
        <v>3605</v>
      </c>
      <c r="B575">
        <v>2019</v>
      </c>
      <c r="C575" t="s">
        <v>177</v>
      </c>
      <c r="D575">
        <v>41</v>
      </c>
      <c r="E575" t="s">
        <v>178</v>
      </c>
      <c r="F575" t="s">
        <v>185</v>
      </c>
      <c r="G575">
        <v>31</v>
      </c>
      <c r="H575">
        <v>42838.719854530798</v>
      </c>
      <c r="I575">
        <v>0.11111111111111099</v>
      </c>
      <c r="J575">
        <v>0.11325772039725999</v>
      </c>
      <c r="K575">
        <v>2.8088756477656501E-2</v>
      </c>
    </row>
    <row r="576" spans="1:11">
      <c r="A576" t="s">
        <v>3606</v>
      </c>
      <c r="B576">
        <v>2019</v>
      </c>
      <c r="C576" t="s">
        <v>177</v>
      </c>
      <c r="D576">
        <v>41</v>
      </c>
      <c r="E576" t="s">
        <v>187</v>
      </c>
      <c r="F576" t="s">
        <v>179</v>
      </c>
      <c r="G576">
        <v>3</v>
      </c>
      <c r="H576">
        <v>3183.0096682858298</v>
      </c>
      <c r="I576">
        <v>1.19000396667989E-3</v>
      </c>
      <c r="J576">
        <v>1.3911434421609199E-3</v>
      </c>
      <c r="K576">
        <v>0.23814050765281899</v>
      </c>
    </row>
    <row r="577" spans="1:11">
      <c r="A577" t="s">
        <v>3607</v>
      </c>
      <c r="B577">
        <v>2019</v>
      </c>
      <c r="C577" t="s">
        <v>177</v>
      </c>
      <c r="D577">
        <v>41</v>
      </c>
      <c r="E577" t="s">
        <v>187</v>
      </c>
      <c r="F577" t="s">
        <v>181</v>
      </c>
      <c r="G577">
        <v>2261</v>
      </c>
      <c r="H577">
        <v>2043249.51049393</v>
      </c>
      <c r="I577">
        <v>0.89686632288774304</v>
      </c>
      <c r="J577">
        <v>0.89300801865076296</v>
      </c>
      <c r="K577">
        <v>0.10443548772062999</v>
      </c>
    </row>
    <row r="578" spans="1:11">
      <c r="A578" t="s">
        <v>3608</v>
      </c>
      <c r="B578">
        <v>2019</v>
      </c>
      <c r="C578" t="s">
        <v>177</v>
      </c>
      <c r="D578">
        <v>41</v>
      </c>
      <c r="E578" t="s">
        <v>187</v>
      </c>
      <c r="F578" t="s">
        <v>185</v>
      </c>
      <c r="G578">
        <v>257</v>
      </c>
      <c r="H578">
        <v>241620.29439263701</v>
      </c>
      <c r="I578">
        <v>0.10194367314557699</v>
      </c>
      <c r="J578">
        <v>0.105600837907076</v>
      </c>
      <c r="K578">
        <v>3.11343736072438E-2</v>
      </c>
    </row>
    <row r="579" spans="1:11">
      <c r="A579" t="s">
        <v>3609</v>
      </c>
      <c r="B579">
        <v>2019</v>
      </c>
      <c r="C579" t="s">
        <v>177</v>
      </c>
      <c r="D579">
        <v>42</v>
      </c>
      <c r="E579" t="s">
        <v>178</v>
      </c>
      <c r="F579" t="s">
        <v>181</v>
      </c>
      <c r="G579">
        <v>68</v>
      </c>
      <c r="H579">
        <v>87543.330553498599</v>
      </c>
      <c r="I579">
        <v>0.88311688311688297</v>
      </c>
      <c r="J579">
        <v>0.88785663385151403</v>
      </c>
      <c r="K579">
        <v>2.3666257924221501E-2</v>
      </c>
    </row>
    <row r="580" spans="1:11">
      <c r="A580" t="s">
        <v>3610</v>
      </c>
      <c r="B580">
        <v>2019</v>
      </c>
      <c r="C580" t="s">
        <v>177</v>
      </c>
      <c r="D580">
        <v>42</v>
      </c>
      <c r="E580" t="s">
        <v>178</v>
      </c>
      <c r="F580" t="s">
        <v>185</v>
      </c>
      <c r="G580">
        <v>9</v>
      </c>
      <c r="H580">
        <v>11057.4200809101</v>
      </c>
      <c r="I580">
        <v>0.11688311688311701</v>
      </c>
      <c r="J580">
        <v>0.112143366148486</v>
      </c>
      <c r="K580">
        <v>7.2501975077339399E-3</v>
      </c>
    </row>
    <row r="581" spans="1:11">
      <c r="A581" t="s">
        <v>3611</v>
      </c>
      <c r="B581">
        <v>2019</v>
      </c>
      <c r="C581" t="s">
        <v>177</v>
      </c>
      <c r="D581">
        <v>42</v>
      </c>
      <c r="E581" t="s">
        <v>187</v>
      </c>
      <c r="F581" t="s">
        <v>181</v>
      </c>
      <c r="G581">
        <v>559</v>
      </c>
      <c r="H581">
        <v>488948.40492497</v>
      </c>
      <c r="I581">
        <v>0.87071651090342705</v>
      </c>
      <c r="J581">
        <v>0.86034906027393598</v>
      </c>
      <c r="K581">
        <v>2.49913507265292E-2</v>
      </c>
    </row>
    <row r="582" spans="1:11">
      <c r="A582" t="s">
        <v>3612</v>
      </c>
      <c r="B582">
        <v>2019</v>
      </c>
      <c r="C582" t="s">
        <v>177</v>
      </c>
      <c r="D582">
        <v>42</v>
      </c>
      <c r="E582" t="s">
        <v>187</v>
      </c>
      <c r="F582" t="s">
        <v>183</v>
      </c>
      <c r="G582">
        <v>1</v>
      </c>
      <c r="H582">
        <v>908.52371769435797</v>
      </c>
      <c r="I582">
        <v>1.5576323987538899E-3</v>
      </c>
      <c r="J582">
        <v>1.5986298735852699E-3</v>
      </c>
      <c r="K582">
        <v>4.2327729102533698E-2</v>
      </c>
    </row>
    <row r="583" spans="1:11">
      <c r="A583" t="s">
        <v>3613</v>
      </c>
      <c r="B583">
        <v>2019</v>
      </c>
      <c r="C583" t="s">
        <v>177</v>
      </c>
      <c r="D583">
        <v>42</v>
      </c>
      <c r="E583" t="s">
        <v>187</v>
      </c>
      <c r="F583" t="s">
        <v>185</v>
      </c>
      <c r="G583">
        <v>82</v>
      </c>
      <c r="H583">
        <v>78457.058669983395</v>
      </c>
      <c r="I583">
        <v>0.127725856697819</v>
      </c>
      <c r="J583">
        <v>0.13805230985247899</v>
      </c>
      <c r="K583">
        <v>1.0109711118832E-2</v>
      </c>
    </row>
    <row r="584" spans="1:11">
      <c r="A584" t="s">
        <v>3614</v>
      </c>
      <c r="B584">
        <v>2019</v>
      </c>
      <c r="C584" t="s">
        <v>177</v>
      </c>
      <c r="D584">
        <v>51</v>
      </c>
      <c r="E584" t="s">
        <v>178</v>
      </c>
      <c r="F584" t="s">
        <v>181</v>
      </c>
      <c r="G584">
        <v>13</v>
      </c>
      <c r="H584">
        <v>16753.982226617802</v>
      </c>
      <c r="I584">
        <v>0.92857142857142905</v>
      </c>
      <c r="J584">
        <v>0.91833678054347001</v>
      </c>
      <c r="K584">
        <v>4.5292321199803297E-3</v>
      </c>
    </row>
    <row r="585" spans="1:11">
      <c r="A585" t="s">
        <v>3615</v>
      </c>
      <c r="B585">
        <v>2019</v>
      </c>
      <c r="C585" t="s">
        <v>177</v>
      </c>
      <c r="D585">
        <v>51</v>
      </c>
      <c r="E585" t="s">
        <v>178</v>
      </c>
      <c r="F585" t="s">
        <v>185</v>
      </c>
      <c r="G585">
        <v>1</v>
      </c>
      <c r="H585">
        <v>1489.8500815064799</v>
      </c>
      <c r="I585">
        <v>7.1428571428571397E-2</v>
      </c>
      <c r="J585">
        <v>8.1663219456529504E-2</v>
      </c>
      <c r="K585">
        <v>9.7687410524304103E-4</v>
      </c>
    </row>
    <row r="586" spans="1:11">
      <c r="A586" t="s">
        <v>3616</v>
      </c>
      <c r="B586">
        <v>2019</v>
      </c>
      <c r="C586" t="s">
        <v>177</v>
      </c>
      <c r="D586">
        <v>51</v>
      </c>
      <c r="E586" t="s">
        <v>187</v>
      </c>
      <c r="F586" t="s">
        <v>179</v>
      </c>
      <c r="G586">
        <v>1</v>
      </c>
      <c r="H586">
        <v>562.90350620783295</v>
      </c>
      <c r="I586">
        <v>2.2172949002217299E-3</v>
      </c>
      <c r="J586">
        <v>1.45464814261462E-3</v>
      </c>
      <c r="K586">
        <v>4.2114269417244998E-2</v>
      </c>
    </row>
    <row r="587" spans="1:11">
      <c r="A587" t="s">
        <v>3617</v>
      </c>
      <c r="B587">
        <v>2019</v>
      </c>
      <c r="C587" t="s">
        <v>177</v>
      </c>
      <c r="D587">
        <v>51</v>
      </c>
      <c r="E587" t="s">
        <v>187</v>
      </c>
      <c r="F587" t="s">
        <v>181</v>
      </c>
      <c r="G587">
        <v>321</v>
      </c>
      <c r="H587">
        <v>287359.063262743</v>
      </c>
      <c r="I587">
        <v>0.71175166297117498</v>
      </c>
      <c r="J587">
        <v>0.74258966772946799</v>
      </c>
      <c r="K587">
        <v>1.46876256515207E-2</v>
      </c>
    </row>
    <row r="588" spans="1:11">
      <c r="A588" t="s">
        <v>3618</v>
      </c>
      <c r="B588">
        <v>2019</v>
      </c>
      <c r="C588" t="s">
        <v>177</v>
      </c>
      <c r="D588">
        <v>51</v>
      </c>
      <c r="E588" t="s">
        <v>187</v>
      </c>
      <c r="F588" t="s">
        <v>185</v>
      </c>
      <c r="G588">
        <v>129</v>
      </c>
      <c r="H588">
        <v>99046.874504276202</v>
      </c>
      <c r="I588">
        <v>0.28603104212860297</v>
      </c>
      <c r="J588">
        <v>0.25595568412791703</v>
      </c>
      <c r="K588">
        <v>1.2762845121092201E-2</v>
      </c>
    </row>
    <row r="589" spans="1:11">
      <c r="A589" t="s">
        <v>3619</v>
      </c>
      <c r="B589">
        <v>2019</v>
      </c>
      <c r="C589" t="s">
        <v>177</v>
      </c>
      <c r="D589">
        <v>52</v>
      </c>
      <c r="E589" t="s">
        <v>178</v>
      </c>
      <c r="F589" t="s">
        <v>181</v>
      </c>
      <c r="G589">
        <v>50</v>
      </c>
      <c r="H589">
        <v>71946.096556102799</v>
      </c>
      <c r="I589">
        <v>0.72463768115941996</v>
      </c>
      <c r="J589">
        <v>0.74240715379038102</v>
      </c>
      <c r="K589">
        <v>1.9449738397799999E-2</v>
      </c>
    </row>
    <row r="590" spans="1:11">
      <c r="A590" t="s">
        <v>3620</v>
      </c>
      <c r="B590">
        <v>2019</v>
      </c>
      <c r="C590" t="s">
        <v>177</v>
      </c>
      <c r="D590">
        <v>52</v>
      </c>
      <c r="E590" t="s">
        <v>178</v>
      </c>
      <c r="F590" t="s">
        <v>185</v>
      </c>
      <c r="G590">
        <v>19</v>
      </c>
      <c r="H590">
        <v>24963.121234674101</v>
      </c>
      <c r="I590">
        <v>0.27536231884057999</v>
      </c>
      <c r="J590">
        <v>0.25759284620961898</v>
      </c>
      <c r="K590">
        <v>1.6367973545054801E-2</v>
      </c>
    </row>
    <row r="591" spans="1:11">
      <c r="A591" t="s">
        <v>3621</v>
      </c>
      <c r="B591">
        <v>2019</v>
      </c>
      <c r="C591" t="s">
        <v>177</v>
      </c>
      <c r="D591">
        <v>52</v>
      </c>
      <c r="E591" t="s">
        <v>187</v>
      </c>
      <c r="F591" t="s">
        <v>181</v>
      </c>
      <c r="G591">
        <v>875</v>
      </c>
      <c r="H591">
        <v>832184.85348227201</v>
      </c>
      <c r="I591">
        <v>0.786163522012579</v>
      </c>
      <c r="J591">
        <v>0.78132191552844499</v>
      </c>
      <c r="K591">
        <v>4.2535006420303598E-2</v>
      </c>
    </row>
    <row r="592" spans="1:11">
      <c r="A592" t="s">
        <v>3622</v>
      </c>
      <c r="B592">
        <v>2019</v>
      </c>
      <c r="C592" t="s">
        <v>177</v>
      </c>
      <c r="D592">
        <v>52</v>
      </c>
      <c r="E592" t="s">
        <v>187</v>
      </c>
      <c r="F592" t="s">
        <v>185</v>
      </c>
      <c r="G592">
        <v>238</v>
      </c>
      <c r="H592">
        <v>232913.714653278</v>
      </c>
      <c r="I592">
        <v>0.213836477987421</v>
      </c>
      <c r="J592">
        <v>0.21867808447155501</v>
      </c>
      <c r="K592">
        <v>3.00124732009561E-2</v>
      </c>
    </row>
    <row r="593" spans="1:11">
      <c r="A593" t="s">
        <v>3623</v>
      </c>
      <c r="B593">
        <v>2019</v>
      </c>
      <c r="C593" t="s">
        <v>177</v>
      </c>
      <c r="D593">
        <v>53</v>
      </c>
      <c r="E593" t="s">
        <v>178</v>
      </c>
      <c r="F593" t="s">
        <v>181</v>
      </c>
      <c r="G593">
        <v>67</v>
      </c>
      <c r="H593">
        <v>96684.113804662804</v>
      </c>
      <c r="I593">
        <v>0.848101265822785</v>
      </c>
      <c r="J593">
        <v>0.857559984765774</v>
      </c>
      <c r="K593">
        <v>2.6137355752961999E-2</v>
      </c>
    </row>
    <row r="594" spans="1:11">
      <c r="A594" t="s">
        <v>3624</v>
      </c>
      <c r="B594">
        <v>2019</v>
      </c>
      <c r="C594" t="s">
        <v>177</v>
      </c>
      <c r="D594">
        <v>53</v>
      </c>
      <c r="E594" t="s">
        <v>178</v>
      </c>
      <c r="F594" t="s">
        <v>185</v>
      </c>
      <c r="G594">
        <v>12</v>
      </c>
      <c r="H594">
        <v>16059.1525816183</v>
      </c>
      <c r="I594">
        <v>0.151898734177215</v>
      </c>
      <c r="J594">
        <v>0.142440015234226</v>
      </c>
      <c r="K594">
        <v>1.0529764372846801E-2</v>
      </c>
    </row>
    <row r="595" spans="1:11">
      <c r="A595" t="s">
        <v>3625</v>
      </c>
      <c r="B595">
        <v>2019</v>
      </c>
      <c r="C595" t="s">
        <v>177</v>
      </c>
      <c r="D595">
        <v>53</v>
      </c>
      <c r="E595" t="s">
        <v>187</v>
      </c>
      <c r="F595" t="s">
        <v>181</v>
      </c>
      <c r="G595">
        <v>818</v>
      </c>
      <c r="H595">
        <v>764105.29579468002</v>
      </c>
      <c r="I595">
        <v>0.85386221294363296</v>
      </c>
      <c r="J595">
        <v>0.85325705237079696</v>
      </c>
      <c r="K595">
        <v>3.9055293456031502E-2</v>
      </c>
    </row>
    <row r="596" spans="1:11">
      <c r="A596" t="s">
        <v>3626</v>
      </c>
      <c r="B596">
        <v>2019</v>
      </c>
      <c r="C596" t="s">
        <v>177</v>
      </c>
      <c r="D596">
        <v>53</v>
      </c>
      <c r="E596" t="s">
        <v>187</v>
      </c>
      <c r="F596" t="s">
        <v>185</v>
      </c>
      <c r="G596">
        <v>140</v>
      </c>
      <c r="H596">
        <v>131410.64945487099</v>
      </c>
      <c r="I596">
        <v>0.14613778705636701</v>
      </c>
      <c r="J596">
        <v>0.14674294762920301</v>
      </c>
      <c r="K596">
        <v>1.6933131657599701E-2</v>
      </c>
    </row>
    <row r="597" spans="1:11">
      <c r="A597" t="s">
        <v>3627</v>
      </c>
      <c r="B597">
        <v>2019</v>
      </c>
      <c r="C597" t="s">
        <v>177</v>
      </c>
      <c r="D597">
        <v>54</v>
      </c>
      <c r="E597" t="s">
        <v>178</v>
      </c>
      <c r="F597" t="s">
        <v>181</v>
      </c>
      <c r="G597">
        <v>40</v>
      </c>
      <c r="H597">
        <v>55935.087601572501</v>
      </c>
      <c r="I597">
        <v>0.65573770491803296</v>
      </c>
      <c r="J597">
        <v>0.634902817983104</v>
      </c>
      <c r="K597">
        <v>1.51213599234012E-2</v>
      </c>
    </row>
    <row r="598" spans="1:11">
      <c r="A598" t="s">
        <v>3628</v>
      </c>
      <c r="B598">
        <v>2019</v>
      </c>
      <c r="C598" t="s">
        <v>177</v>
      </c>
      <c r="D598">
        <v>54</v>
      </c>
      <c r="E598" t="s">
        <v>178</v>
      </c>
      <c r="F598" t="s">
        <v>185</v>
      </c>
      <c r="G598">
        <v>21</v>
      </c>
      <c r="H598">
        <v>32165.147611214099</v>
      </c>
      <c r="I598">
        <v>0.34426229508196698</v>
      </c>
      <c r="J598">
        <v>0.365097182016896</v>
      </c>
      <c r="K598">
        <v>2.10902426913607E-2</v>
      </c>
    </row>
    <row r="599" spans="1:11">
      <c r="A599" t="s">
        <v>3629</v>
      </c>
      <c r="B599">
        <v>2019</v>
      </c>
      <c r="C599" t="s">
        <v>177</v>
      </c>
      <c r="D599">
        <v>54</v>
      </c>
      <c r="E599" t="s">
        <v>187</v>
      </c>
      <c r="F599" t="s">
        <v>181</v>
      </c>
      <c r="G599">
        <v>354</v>
      </c>
      <c r="H599">
        <v>310666.82627486601</v>
      </c>
      <c r="I599">
        <v>0.58512396694214897</v>
      </c>
      <c r="J599">
        <v>0.56325996507443599</v>
      </c>
      <c r="K599">
        <v>1.58789425148535E-2</v>
      </c>
    </row>
    <row r="600" spans="1:11">
      <c r="A600" t="s">
        <v>3630</v>
      </c>
      <c r="B600">
        <v>2019</v>
      </c>
      <c r="C600" t="s">
        <v>177</v>
      </c>
      <c r="D600">
        <v>54</v>
      </c>
      <c r="E600" t="s">
        <v>187</v>
      </c>
      <c r="F600" t="s">
        <v>185</v>
      </c>
      <c r="G600">
        <v>251</v>
      </c>
      <c r="H600">
        <v>240884.580780686</v>
      </c>
      <c r="I600">
        <v>0.41487603305785098</v>
      </c>
      <c r="J600">
        <v>0.43674003492556401</v>
      </c>
      <c r="K600">
        <v>3.10395720405129E-2</v>
      </c>
    </row>
    <row r="601" spans="1:11">
      <c r="A601" t="s">
        <v>3631</v>
      </c>
      <c r="B601">
        <v>2019</v>
      </c>
      <c r="C601" t="s">
        <v>177</v>
      </c>
      <c r="D601">
        <v>61</v>
      </c>
      <c r="E601" t="s">
        <v>178</v>
      </c>
      <c r="F601" t="s">
        <v>181</v>
      </c>
      <c r="G601">
        <v>144</v>
      </c>
      <c r="H601">
        <v>183375.172040793</v>
      </c>
      <c r="I601">
        <v>0.71287128712871295</v>
      </c>
      <c r="J601">
        <v>0.69225517116037305</v>
      </c>
      <c r="K601">
        <v>4.9573212384966397E-2</v>
      </c>
    </row>
    <row r="602" spans="1:11">
      <c r="A602" t="s">
        <v>3632</v>
      </c>
      <c r="B602">
        <v>2019</v>
      </c>
      <c r="C602" t="s">
        <v>177</v>
      </c>
      <c r="D602">
        <v>61</v>
      </c>
      <c r="E602" t="s">
        <v>178</v>
      </c>
      <c r="F602" t="s">
        <v>185</v>
      </c>
      <c r="G602">
        <v>58</v>
      </c>
      <c r="H602">
        <v>81520.172451058796</v>
      </c>
      <c r="I602">
        <v>0.287128712871287</v>
      </c>
      <c r="J602">
        <v>0.30774482883962601</v>
      </c>
      <c r="K602">
        <v>5.3451650277364003E-2</v>
      </c>
    </row>
    <row r="603" spans="1:11">
      <c r="A603" t="s">
        <v>3633</v>
      </c>
      <c r="B603">
        <v>2019</v>
      </c>
      <c r="C603" t="s">
        <v>177</v>
      </c>
      <c r="D603">
        <v>61</v>
      </c>
      <c r="E603" t="s">
        <v>187</v>
      </c>
      <c r="F603" t="s">
        <v>181</v>
      </c>
      <c r="G603">
        <v>1456</v>
      </c>
      <c r="H603">
        <v>1285558.5192124301</v>
      </c>
      <c r="I603">
        <v>0.64826357969724002</v>
      </c>
      <c r="J603">
        <v>0.64304318975730501</v>
      </c>
      <c r="K603">
        <v>6.5708045081045996E-2</v>
      </c>
    </row>
    <row r="604" spans="1:11">
      <c r="A604" t="s">
        <v>3634</v>
      </c>
      <c r="B604">
        <v>2019</v>
      </c>
      <c r="C604" t="s">
        <v>177</v>
      </c>
      <c r="D604">
        <v>61</v>
      </c>
      <c r="E604" t="s">
        <v>187</v>
      </c>
      <c r="F604" t="s">
        <v>185</v>
      </c>
      <c r="G604">
        <v>790</v>
      </c>
      <c r="H604">
        <v>713620.60232934402</v>
      </c>
      <c r="I604">
        <v>0.35173642030275998</v>
      </c>
      <c r="J604">
        <v>0.35695681024269399</v>
      </c>
      <c r="K604">
        <v>9.1954736263351197E-2</v>
      </c>
    </row>
    <row r="605" spans="1:11">
      <c r="A605" t="s">
        <v>3635</v>
      </c>
      <c r="B605">
        <v>2019</v>
      </c>
      <c r="C605" t="s">
        <v>177</v>
      </c>
      <c r="D605">
        <v>62</v>
      </c>
      <c r="E605" t="s">
        <v>178</v>
      </c>
      <c r="F605" t="s">
        <v>181</v>
      </c>
      <c r="G605">
        <v>45</v>
      </c>
      <c r="H605">
        <v>57722.907699380303</v>
      </c>
      <c r="I605">
        <v>0.52325581395348797</v>
      </c>
      <c r="J605">
        <v>0.52818821512340897</v>
      </c>
      <c r="K605">
        <v>1.560467500051E-2</v>
      </c>
    </row>
    <row r="606" spans="1:11">
      <c r="A606" t="s">
        <v>3636</v>
      </c>
      <c r="B606">
        <v>2019</v>
      </c>
      <c r="C606" t="s">
        <v>177</v>
      </c>
      <c r="D606">
        <v>62</v>
      </c>
      <c r="E606" t="s">
        <v>178</v>
      </c>
      <c r="F606" t="s">
        <v>183</v>
      </c>
      <c r="G606">
        <v>1</v>
      </c>
      <c r="H606">
        <v>1208.7953936414999</v>
      </c>
      <c r="I606">
        <v>1.16279069767442E-2</v>
      </c>
      <c r="J606">
        <v>1.10609722701782E-2</v>
      </c>
      <c r="K606">
        <v>0.12627429658828301</v>
      </c>
    </row>
    <row r="607" spans="1:11">
      <c r="A607" t="s">
        <v>3637</v>
      </c>
      <c r="B607">
        <v>2019</v>
      </c>
      <c r="C607" t="s">
        <v>177</v>
      </c>
      <c r="D607">
        <v>62</v>
      </c>
      <c r="E607" t="s">
        <v>178</v>
      </c>
      <c r="F607" t="s">
        <v>185</v>
      </c>
      <c r="G607">
        <v>40</v>
      </c>
      <c r="H607">
        <v>50353.0292175875</v>
      </c>
      <c r="I607">
        <v>0.46511627906976699</v>
      </c>
      <c r="J607">
        <v>0.46075081260641298</v>
      </c>
      <c r="K607">
        <v>3.3015785261742502E-2</v>
      </c>
    </row>
    <row r="608" spans="1:11">
      <c r="A608" t="s">
        <v>3638</v>
      </c>
      <c r="B608">
        <v>2019</v>
      </c>
      <c r="C608" t="s">
        <v>177</v>
      </c>
      <c r="D608">
        <v>62</v>
      </c>
      <c r="E608" t="s">
        <v>187</v>
      </c>
      <c r="F608" t="s">
        <v>179</v>
      </c>
      <c r="G608">
        <v>2</v>
      </c>
      <c r="H608">
        <v>1588.3281777873401</v>
      </c>
      <c r="I608">
        <v>3.3112582781457001E-3</v>
      </c>
      <c r="J608">
        <v>2.8394893462359702E-3</v>
      </c>
      <c r="K608">
        <v>0.118832588649111</v>
      </c>
    </row>
    <row r="609" spans="1:11">
      <c r="A609" t="s">
        <v>3639</v>
      </c>
      <c r="B609">
        <v>2019</v>
      </c>
      <c r="C609" t="s">
        <v>177</v>
      </c>
      <c r="D609">
        <v>62</v>
      </c>
      <c r="E609" t="s">
        <v>187</v>
      </c>
      <c r="F609" t="s">
        <v>181</v>
      </c>
      <c r="G609">
        <v>403</v>
      </c>
      <c r="H609">
        <v>365668.72507782798</v>
      </c>
      <c r="I609">
        <v>0.66721854304635797</v>
      </c>
      <c r="J609">
        <v>0.65371405206487698</v>
      </c>
      <c r="K609">
        <v>1.8690224297889101E-2</v>
      </c>
    </row>
    <row r="610" spans="1:11">
      <c r="A610" t="s">
        <v>3640</v>
      </c>
      <c r="B610">
        <v>2019</v>
      </c>
      <c r="C610" t="s">
        <v>177</v>
      </c>
      <c r="D610">
        <v>62</v>
      </c>
      <c r="E610" t="s">
        <v>187</v>
      </c>
      <c r="F610" t="s">
        <v>185</v>
      </c>
      <c r="G610">
        <v>199</v>
      </c>
      <c r="H610">
        <v>192114.01108481901</v>
      </c>
      <c r="I610">
        <v>0.32947019867549698</v>
      </c>
      <c r="J610">
        <v>0.343446458588887</v>
      </c>
      <c r="K610">
        <v>2.4755161445921998E-2</v>
      </c>
    </row>
    <row r="611" spans="1:11">
      <c r="A611" t="s">
        <v>3641</v>
      </c>
      <c r="B611">
        <v>2019</v>
      </c>
      <c r="C611" t="s">
        <v>177</v>
      </c>
      <c r="D611">
        <v>71</v>
      </c>
      <c r="E611" t="s">
        <v>178</v>
      </c>
      <c r="F611" t="s">
        <v>181</v>
      </c>
      <c r="G611">
        <v>68</v>
      </c>
      <c r="H611">
        <v>100177.77971631799</v>
      </c>
      <c r="I611">
        <v>0.66666666666666696</v>
      </c>
      <c r="J611">
        <v>0.67248397183935205</v>
      </c>
      <c r="K611">
        <v>2.7081825172202999E-2</v>
      </c>
    </row>
    <row r="612" spans="1:11">
      <c r="A612" t="s">
        <v>3642</v>
      </c>
      <c r="B612">
        <v>2019</v>
      </c>
      <c r="C612" t="s">
        <v>177</v>
      </c>
      <c r="D612">
        <v>71</v>
      </c>
      <c r="E612" t="s">
        <v>178</v>
      </c>
      <c r="F612" t="s">
        <v>183</v>
      </c>
      <c r="G612">
        <v>1</v>
      </c>
      <c r="H612">
        <v>1868.4932026579099</v>
      </c>
      <c r="I612">
        <v>9.8039215686274508E-3</v>
      </c>
      <c r="J612">
        <v>1.25430183603235E-2</v>
      </c>
      <c r="K612">
        <v>0.19518825608264201</v>
      </c>
    </row>
    <row r="613" spans="1:11">
      <c r="A613" t="s">
        <v>3643</v>
      </c>
      <c r="B613">
        <v>2019</v>
      </c>
      <c r="C613" t="s">
        <v>177</v>
      </c>
      <c r="D613">
        <v>71</v>
      </c>
      <c r="E613" t="s">
        <v>178</v>
      </c>
      <c r="F613" t="s">
        <v>185</v>
      </c>
      <c r="G613">
        <v>33</v>
      </c>
      <c r="H613">
        <v>46920.518724125403</v>
      </c>
      <c r="I613">
        <v>0.32352941176470601</v>
      </c>
      <c r="J613">
        <v>0.314973009800325</v>
      </c>
      <c r="K613">
        <v>3.07651355764752E-2</v>
      </c>
    </row>
    <row r="614" spans="1:11">
      <c r="A614" t="s">
        <v>3644</v>
      </c>
      <c r="B614">
        <v>2019</v>
      </c>
      <c r="C614" t="s">
        <v>177</v>
      </c>
      <c r="D614">
        <v>71</v>
      </c>
      <c r="E614" t="s">
        <v>187</v>
      </c>
      <c r="F614" t="s">
        <v>181</v>
      </c>
      <c r="G614">
        <v>1079</v>
      </c>
      <c r="H614">
        <v>977354.23694440804</v>
      </c>
      <c r="I614">
        <v>0.65953545232273803</v>
      </c>
      <c r="J614">
        <v>0.65353733265813096</v>
      </c>
      <c r="K614">
        <v>4.9954969222744797E-2</v>
      </c>
    </row>
    <row r="615" spans="1:11">
      <c r="A615" t="s">
        <v>3645</v>
      </c>
      <c r="B615">
        <v>2019</v>
      </c>
      <c r="C615" t="s">
        <v>177</v>
      </c>
      <c r="D615">
        <v>71</v>
      </c>
      <c r="E615" t="s">
        <v>187</v>
      </c>
      <c r="F615" t="s">
        <v>185</v>
      </c>
      <c r="G615">
        <v>557</v>
      </c>
      <c r="H615">
        <v>518129.17020727898</v>
      </c>
      <c r="I615">
        <v>0.34046454767726197</v>
      </c>
      <c r="J615">
        <v>0.34646266734186898</v>
      </c>
      <c r="K615">
        <v>6.6764371770156497E-2</v>
      </c>
    </row>
    <row r="616" spans="1:11">
      <c r="A616" t="s">
        <v>3646</v>
      </c>
      <c r="B616">
        <v>2019</v>
      </c>
      <c r="C616" t="s">
        <v>177</v>
      </c>
      <c r="D616">
        <v>72</v>
      </c>
      <c r="E616" t="s">
        <v>178</v>
      </c>
      <c r="F616" t="s">
        <v>181</v>
      </c>
      <c r="G616">
        <v>42</v>
      </c>
      <c r="H616">
        <v>59483.403035867799</v>
      </c>
      <c r="I616">
        <v>0.56000000000000005</v>
      </c>
      <c r="J616">
        <v>0.55133446699711797</v>
      </c>
      <c r="K616">
        <v>1.6080603165960002E-2</v>
      </c>
    </row>
    <row r="617" spans="1:11">
      <c r="A617" t="s">
        <v>3647</v>
      </c>
      <c r="B617">
        <v>2019</v>
      </c>
      <c r="C617" t="s">
        <v>177</v>
      </c>
      <c r="D617">
        <v>72</v>
      </c>
      <c r="E617" t="s">
        <v>178</v>
      </c>
      <c r="F617" t="s">
        <v>185</v>
      </c>
      <c r="G617">
        <v>33</v>
      </c>
      <c r="H617">
        <v>48406.465268300402</v>
      </c>
      <c r="I617">
        <v>0.44</v>
      </c>
      <c r="J617">
        <v>0.44866553300288198</v>
      </c>
      <c r="K617">
        <v>3.1739450186246E-2</v>
      </c>
    </row>
    <row r="618" spans="1:11">
      <c r="A618" t="s">
        <v>3648</v>
      </c>
      <c r="B618">
        <v>2019</v>
      </c>
      <c r="C618" t="s">
        <v>177</v>
      </c>
      <c r="D618">
        <v>72</v>
      </c>
      <c r="E618" t="s">
        <v>187</v>
      </c>
      <c r="F618" t="s">
        <v>181</v>
      </c>
      <c r="G618">
        <v>415</v>
      </c>
      <c r="H618">
        <v>390059.09257593</v>
      </c>
      <c r="I618">
        <v>0.67921440261865795</v>
      </c>
      <c r="J618">
        <v>0.68666829214825298</v>
      </c>
      <c r="K618">
        <v>1.9936875728498699E-2</v>
      </c>
    </row>
    <row r="619" spans="1:11">
      <c r="A619" t="s">
        <v>3649</v>
      </c>
      <c r="B619">
        <v>2019</v>
      </c>
      <c r="C619" t="s">
        <v>177</v>
      </c>
      <c r="D619">
        <v>72</v>
      </c>
      <c r="E619" t="s">
        <v>187</v>
      </c>
      <c r="F619" t="s">
        <v>183</v>
      </c>
      <c r="G619">
        <v>1</v>
      </c>
      <c r="H619">
        <v>768.75083804907194</v>
      </c>
      <c r="I619">
        <v>1.6366612111293E-3</v>
      </c>
      <c r="J619">
        <v>1.3533252655761E-3</v>
      </c>
      <c r="K619">
        <v>3.5815770779067002E-2</v>
      </c>
    </row>
    <row r="620" spans="1:11">
      <c r="A620" t="s">
        <v>3650</v>
      </c>
      <c r="B620">
        <v>2019</v>
      </c>
      <c r="C620" t="s">
        <v>177</v>
      </c>
      <c r="D620">
        <v>72</v>
      </c>
      <c r="E620" t="s">
        <v>187</v>
      </c>
      <c r="F620" t="s">
        <v>185</v>
      </c>
      <c r="G620">
        <v>195</v>
      </c>
      <c r="H620">
        <v>177218.03410225801</v>
      </c>
      <c r="I620">
        <v>0.319148936170213</v>
      </c>
      <c r="J620">
        <v>0.311978382586171</v>
      </c>
      <c r="K620">
        <v>2.2835716252852599E-2</v>
      </c>
    </row>
    <row r="621" spans="1:11">
      <c r="A621" t="s">
        <v>3651</v>
      </c>
      <c r="B621">
        <v>2019</v>
      </c>
      <c r="C621" t="s">
        <v>177</v>
      </c>
      <c r="D621">
        <v>81</v>
      </c>
      <c r="E621" t="s">
        <v>178</v>
      </c>
      <c r="F621" t="s">
        <v>181</v>
      </c>
      <c r="G621">
        <v>25</v>
      </c>
      <c r="H621">
        <v>39364.571629533202</v>
      </c>
      <c r="I621">
        <v>0.73529411764705899</v>
      </c>
      <c r="J621">
        <v>0.774685035337499</v>
      </c>
      <c r="K621">
        <v>1.0641725638844701E-2</v>
      </c>
    </row>
    <row r="622" spans="1:11">
      <c r="A622" t="s">
        <v>3652</v>
      </c>
      <c r="B622">
        <v>2019</v>
      </c>
      <c r="C622" t="s">
        <v>177</v>
      </c>
      <c r="D622">
        <v>81</v>
      </c>
      <c r="E622" t="s">
        <v>178</v>
      </c>
      <c r="F622" t="s">
        <v>185</v>
      </c>
      <c r="G622">
        <v>9</v>
      </c>
      <c r="H622">
        <v>11449.0749931664</v>
      </c>
      <c r="I622">
        <v>0.26470588235294101</v>
      </c>
      <c r="J622">
        <v>0.225314964662501</v>
      </c>
      <c r="K622">
        <v>7.5070002201166096E-3</v>
      </c>
    </row>
    <row r="623" spans="1:11">
      <c r="A623" t="s">
        <v>3653</v>
      </c>
      <c r="B623">
        <v>2019</v>
      </c>
      <c r="C623" t="s">
        <v>177</v>
      </c>
      <c r="D623">
        <v>81</v>
      </c>
      <c r="E623" t="s">
        <v>187</v>
      </c>
      <c r="F623" t="s">
        <v>181</v>
      </c>
      <c r="G623">
        <v>545</v>
      </c>
      <c r="H623">
        <v>506156.98773438903</v>
      </c>
      <c r="I623">
        <v>0.64497041420118295</v>
      </c>
      <c r="J623">
        <v>0.63809600089705498</v>
      </c>
      <c r="K623">
        <v>2.5870923548865599E-2</v>
      </c>
    </row>
    <row r="624" spans="1:11">
      <c r="A624" t="s">
        <v>3654</v>
      </c>
      <c r="B624">
        <v>2019</v>
      </c>
      <c r="C624" t="s">
        <v>177</v>
      </c>
      <c r="D624">
        <v>81</v>
      </c>
      <c r="E624" t="s">
        <v>187</v>
      </c>
      <c r="F624" t="s">
        <v>183</v>
      </c>
      <c r="G624">
        <v>3</v>
      </c>
      <c r="H624">
        <v>1900.9111631758899</v>
      </c>
      <c r="I624">
        <v>3.5502958579881698E-3</v>
      </c>
      <c r="J624">
        <v>2.39641818778884E-3</v>
      </c>
      <c r="K624">
        <v>8.8562633199147506E-2</v>
      </c>
    </row>
    <row r="625" spans="1:11">
      <c r="A625" t="s">
        <v>3655</v>
      </c>
      <c r="B625">
        <v>2019</v>
      </c>
      <c r="C625" t="s">
        <v>177</v>
      </c>
      <c r="D625">
        <v>81</v>
      </c>
      <c r="E625" t="s">
        <v>187</v>
      </c>
      <c r="F625" t="s">
        <v>185</v>
      </c>
      <c r="G625">
        <v>297</v>
      </c>
      <c r="H625">
        <v>285172.25302756502</v>
      </c>
      <c r="I625">
        <v>0.351479289940828</v>
      </c>
      <c r="J625">
        <v>0.359507580915156</v>
      </c>
      <c r="K625">
        <v>3.6746331637820699E-2</v>
      </c>
    </row>
    <row r="626" spans="1:11">
      <c r="A626" t="s">
        <v>3656</v>
      </c>
      <c r="B626">
        <v>2019</v>
      </c>
      <c r="C626" t="s">
        <v>177</v>
      </c>
      <c r="D626">
        <v>82</v>
      </c>
      <c r="E626" t="s">
        <v>178</v>
      </c>
      <c r="F626" t="s">
        <v>181</v>
      </c>
      <c r="G626">
        <v>64</v>
      </c>
      <c r="H626">
        <v>92226.274172137695</v>
      </c>
      <c r="I626">
        <v>0.48120300751879702</v>
      </c>
      <c r="J626">
        <v>0.49312962228576601</v>
      </c>
      <c r="K626">
        <v>2.4932233879472299E-2</v>
      </c>
    </row>
    <row r="627" spans="1:11">
      <c r="A627" t="s">
        <v>3657</v>
      </c>
      <c r="B627">
        <v>2019</v>
      </c>
      <c r="C627" t="s">
        <v>177</v>
      </c>
      <c r="D627">
        <v>82</v>
      </c>
      <c r="E627" t="s">
        <v>178</v>
      </c>
      <c r="F627" t="s">
        <v>185</v>
      </c>
      <c r="G627">
        <v>69</v>
      </c>
      <c r="H627">
        <v>94796.102915347597</v>
      </c>
      <c r="I627">
        <v>0.51879699248120303</v>
      </c>
      <c r="J627">
        <v>0.50687037771423404</v>
      </c>
      <c r="K627">
        <v>6.2156494378494798E-2</v>
      </c>
    </row>
    <row r="628" spans="1:11">
      <c r="A628" t="s">
        <v>3658</v>
      </c>
      <c r="B628">
        <v>2019</v>
      </c>
      <c r="C628" t="s">
        <v>177</v>
      </c>
      <c r="D628">
        <v>82</v>
      </c>
      <c r="E628" t="s">
        <v>187</v>
      </c>
      <c r="F628" t="s">
        <v>181</v>
      </c>
      <c r="G628">
        <v>665</v>
      </c>
      <c r="H628">
        <v>595536.66161737998</v>
      </c>
      <c r="I628">
        <v>0.57675628794449296</v>
      </c>
      <c r="J628">
        <v>0.57142473960587603</v>
      </c>
      <c r="K628">
        <v>3.0439337629642502E-2</v>
      </c>
    </row>
    <row r="629" spans="1:11">
      <c r="A629" t="s">
        <v>3659</v>
      </c>
      <c r="B629">
        <v>2019</v>
      </c>
      <c r="C629" t="s">
        <v>177</v>
      </c>
      <c r="D629">
        <v>82</v>
      </c>
      <c r="E629" t="s">
        <v>187</v>
      </c>
      <c r="F629" t="s">
        <v>183</v>
      </c>
      <c r="G629">
        <v>2</v>
      </c>
      <c r="H629">
        <v>2241.4487244934899</v>
      </c>
      <c r="I629">
        <v>1.7346053772766699E-3</v>
      </c>
      <c r="J629">
        <v>2.15069757461299E-3</v>
      </c>
      <c r="K629">
        <v>0.104428131659957</v>
      </c>
    </row>
    <row r="630" spans="1:11">
      <c r="A630" t="s">
        <v>3660</v>
      </c>
      <c r="B630">
        <v>2019</v>
      </c>
      <c r="C630" t="s">
        <v>177</v>
      </c>
      <c r="D630">
        <v>82</v>
      </c>
      <c r="E630" t="s">
        <v>187</v>
      </c>
      <c r="F630" t="s">
        <v>185</v>
      </c>
      <c r="G630">
        <v>486</v>
      </c>
      <c r="H630">
        <v>444418.03613252402</v>
      </c>
      <c r="I630">
        <v>0.42150910667823099</v>
      </c>
      <c r="J630">
        <v>0.42642456281951102</v>
      </c>
      <c r="K630">
        <v>5.7266204436713299E-2</v>
      </c>
    </row>
    <row r="631" spans="1:11">
      <c r="A631" t="s">
        <v>3661</v>
      </c>
      <c r="B631">
        <v>2019</v>
      </c>
      <c r="C631" t="s">
        <v>177</v>
      </c>
      <c r="D631">
        <v>91</v>
      </c>
      <c r="E631" t="s">
        <v>178</v>
      </c>
      <c r="F631" t="s">
        <v>181</v>
      </c>
      <c r="G631">
        <v>11</v>
      </c>
      <c r="H631">
        <v>17692.132365278201</v>
      </c>
      <c r="I631">
        <v>0.64705882352941202</v>
      </c>
      <c r="J631">
        <v>0.65354482095650102</v>
      </c>
      <c r="K631">
        <v>4.7828494202681402E-3</v>
      </c>
    </row>
    <row r="632" spans="1:11">
      <c r="A632" t="s">
        <v>3662</v>
      </c>
      <c r="B632">
        <v>2019</v>
      </c>
      <c r="C632" t="s">
        <v>177</v>
      </c>
      <c r="D632">
        <v>91</v>
      </c>
      <c r="E632" t="s">
        <v>178</v>
      </c>
      <c r="F632" t="s">
        <v>185</v>
      </c>
      <c r="G632">
        <v>6</v>
      </c>
      <c r="H632">
        <v>9378.8990283831408</v>
      </c>
      <c r="I632">
        <v>0.35294117647058798</v>
      </c>
      <c r="J632">
        <v>0.34645517904349898</v>
      </c>
      <c r="K632">
        <v>6.1496144546653603E-3</v>
      </c>
    </row>
    <row r="633" spans="1:11">
      <c r="A633" t="s">
        <v>3663</v>
      </c>
      <c r="B633">
        <v>2019</v>
      </c>
      <c r="C633" t="s">
        <v>177</v>
      </c>
      <c r="D633">
        <v>91</v>
      </c>
      <c r="E633" t="s">
        <v>187</v>
      </c>
      <c r="F633" t="s">
        <v>181</v>
      </c>
      <c r="G633">
        <v>356</v>
      </c>
      <c r="H633">
        <v>336794.18946819601</v>
      </c>
      <c r="I633">
        <v>0.74012474012474005</v>
      </c>
      <c r="J633">
        <v>0.74677613395279596</v>
      </c>
      <c r="K633">
        <v>1.7214376050471901E-2</v>
      </c>
    </row>
    <row r="634" spans="1:11">
      <c r="A634" t="s">
        <v>3664</v>
      </c>
      <c r="B634">
        <v>2019</v>
      </c>
      <c r="C634" t="s">
        <v>177</v>
      </c>
      <c r="D634">
        <v>91</v>
      </c>
      <c r="E634" t="s">
        <v>187</v>
      </c>
      <c r="F634" t="s">
        <v>185</v>
      </c>
      <c r="G634">
        <v>125</v>
      </c>
      <c r="H634">
        <v>114203.33730799401</v>
      </c>
      <c r="I634">
        <v>0.25987525987526</v>
      </c>
      <c r="J634">
        <v>0.25322386604720298</v>
      </c>
      <c r="K634">
        <v>1.47158556357157E-2</v>
      </c>
    </row>
    <row r="635" spans="1:11">
      <c r="A635" t="s">
        <v>3665</v>
      </c>
      <c r="B635">
        <v>2019</v>
      </c>
      <c r="C635" t="s">
        <v>177</v>
      </c>
      <c r="D635">
        <v>92</v>
      </c>
      <c r="E635" t="s">
        <v>178</v>
      </c>
      <c r="F635" t="s">
        <v>181</v>
      </c>
      <c r="G635">
        <v>161</v>
      </c>
      <c r="H635">
        <v>227221.00452684</v>
      </c>
      <c r="I635">
        <v>0.61216730038022804</v>
      </c>
      <c r="J635">
        <v>0.59250022902395105</v>
      </c>
      <c r="K635">
        <v>6.1426391535865599E-2</v>
      </c>
    </row>
    <row r="636" spans="1:11">
      <c r="A636" t="s">
        <v>3666</v>
      </c>
      <c r="B636">
        <v>2019</v>
      </c>
      <c r="C636" t="s">
        <v>177</v>
      </c>
      <c r="D636">
        <v>92</v>
      </c>
      <c r="E636" t="s">
        <v>178</v>
      </c>
      <c r="F636" t="s">
        <v>185</v>
      </c>
      <c r="G636">
        <v>102</v>
      </c>
      <c r="H636">
        <v>156274.21352759001</v>
      </c>
      <c r="I636">
        <v>0.38783269961977201</v>
      </c>
      <c r="J636">
        <v>0.407499770976049</v>
      </c>
      <c r="K636">
        <v>0.102466841736157</v>
      </c>
    </row>
    <row r="637" spans="1:11">
      <c r="A637" t="s">
        <v>3667</v>
      </c>
      <c r="B637">
        <v>2019</v>
      </c>
      <c r="C637" t="s">
        <v>177</v>
      </c>
      <c r="D637">
        <v>92</v>
      </c>
      <c r="E637" t="s">
        <v>187</v>
      </c>
      <c r="F637" t="s">
        <v>181</v>
      </c>
      <c r="G637">
        <v>1561</v>
      </c>
      <c r="H637">
        <v>1423561.3659363899</v>
      </c>
      <c r="I637">
        <v>0.61602209944751396</v>
      </c>
      <c r="J637">
        <v>0.59278036866427697</v>
      </c>
      <c r="K637">
        <v>7.2761708635316405E-2</v>
      </c>
    </row>
    <row r="638" spans="1:11">
      <c r="A638" t="s">
        <v>3668</v>
      </c>
      <c r="B638">
        <v>2019</v>
      </c>
      <c r="C638" t="s">
        <v>177</v>
      </c>
      <c r="D638">
        <v>92</v>
      </c>
      <c r="E638" t="s">
        <v>187</v>
      </c>
      <c r="F638" t="s">
        <v>183</v>
      </c>
      <c r="G638">
        <v>3</v>
      </c>
      <c r="H638">
        <v>2346.9137154985701</v>
      </c>
      <c r="I638">
        <v>1.1838989739542201E-3</v>
      </c>
      <c r="J638">
        <v>9.7727039436855206E-4</v>
      </c>
      <c r="K638">
        <v>0.10934170021311899</v>
      </c>
    </row>
    <row r="639" spans="1:11">
      <c r="A639" t="s">
        <v>3669</v>
      </c>
      <c r="B639">
        <v>2019</v>
      </c>
      <c r="C639" t="s">
        <v>177</v>
      </c>
      <c r="D639">
        <v>92</v>
      </c>
      <c r="E639" t="s">
        <v>187</v>
      </c>
      <c r="F639" t="s">
        <v>185</v>
      </c>
      <c r="G639">
        <v>970</v>
      </c>
      <c r="H639">
        <v>975590.55733579304</v>
      </c>
      <c r="I639">
        <v>0.38279400157853199</v>
      </c>
      <c r="J639">
        <v>0.40624236094135402</v>
      </c>
      <c r="K639">
        <v>0.125711298283715</v>
      </c>
    </row>
    <row r="640" spans="1:11">
      <c r="A640" t="s">
        <v>3109</v>
      </c>
      <c r="B640">
        <v>2020</v>
      </c>
      <c r="C640" t="s">
        <v>220</v>
      </c>
      <c r="D640">
        <v>-1</v>
      </c>
      <c r="E640" t="s">
        <v>178</v>
      </c>
      <c r="F640" t="s">
        <v>181</v>
      </c>
      <c r="G640">
        <v>2</v>
      </c>
      <c r="H640">
        <v>4817.1716646369996</v>
      </c>
      <c r="I640">
        <v>1</v>
      </c>
      <c r="J640">
        <v>1</v>
      </c>
      <c r="K640">
        <v>1.2435423516469501E-3</v>
      </c>
    </row>
    <row r="641" spans="1:11">
      <c r="A641" t="s">
        <v>3110</v>
      </c>
      <c r="B641">
        <v>2020</v>
      </c>
      <c r="C641" t="s">
        <v>220</v>
      </c>
      <c r="D641">
        <v>-1</v>
      </c>
      <c r="E641" t="s">
        <v>187</v>
      </c>
      <c r="F641" t="s">
        <v>181</v>
      </c>
      <c r="G641">
        <v>4</v>
      </c>
      <c r="H641">
        <v>5389.3034216775204</v>
      </c>
      <c r="I641">
        <v>0.57142857142857095</v>
      </c>
      <c r="J641">
        <v>0.67105905319668102</v>
      </c>
      <c r="K641">
        <v>2.7465653285045302E-4</v>
      </c>
    </row>
    <row r="642" spans="1:11">
      <c r="A642" t="s">
        <v>3111</v>
      </c>
      <c r="B642">
        <v>2020</v>
      </c>
      <c r="C642" t="s">
        <v>220</v>
      </c>
      <c r="D642">
        <v>-1</v>
      </c>
      <c r="E642" t="s">
        <v>187</v>
      </c>
      <c r="F642" t="s">
        <v>185</v>
      </c>
      <c r="G642">
        <v>3</v>
      </c>
      <c r="H642">
        <v>2641.7385499713801</v>
      </c>
      <c r="I642">
        <v>0.42857142857142899</v>
      </c>
      <c r="J642">
        <v>0.32894094680331898</v>
      </c>
      <c r="K642">
        <v>3.5880194221514202E-4</v>
      </c>
    </row>
    <row r="643" spans="1:11">
      <c r="A643" t="s">
        <v>3670</v>
      </c>
      <c r="B643">
        <v>2020</v>
      </c>
      <c r="C643" t="s">
        <v>220</v>
      </c>
      <c r="D643">
        <v>11</v>
      </c>
      <c r="E643" t="s">
        <v>178</v>
      </c>
      <c r="F643" t="s">
        <v>179</v>
      </c>
      <c r="G643">
        <v>1</v>
      </c>
      <c r="H643">
        <v>1659.02592599532</v>
      </c>
      <c r="I643">
        <v>2.6315789473684201E-3</v>
      </c>
      <c r="J643">
        <v>2.7229422648755801E-3</v>
      </c>
      <c r="K643">
        <v>1</v>
      </c>
    </row>
    <row r="644" spans="1:11">
      <c r="A644" t="s">
        <v>806</v>
      </c>
      <c r="B644">
        <v>2020</v>
      </c>
      <c r="C644" t="s">
        <v>220</v>
      </c>
      <c r="D644">
        <v>11</v>
      </c>
      <c r="E644" t="s">
        <v>178</v>
      </c>
      <c r="F644" t="s">
        <v>181</v>
      </c>
      <c r="G644">
        <v>281</v>
      </c>
      <c r="H644">
        <v>443294.392527838</v>
      </c>
      <c r="I644">
        <v>0.73947368421052595</v>
      </c>
      <c r="J644">
        <v>0.72757454737919502</v>
      </c>
      <c r="K644">
        <v>0.114435479931669</v>
      </c>
    </row>
    <row r="645" spans="1:11">
      <c r="A645" t="s">
        <v>807</v>
      </c>
      <c r="B645">
        <v>2020</v>
      </c>
      <c r="C645" t="s">
        <v>220</v>
      </c>
      <c r="D645">
        <v>11</v>
      </c>
      <c r="E645" t="s">
        <v>178</v>
      </c>
      <c r="F645" t="s">
        <v>185</v>
      </c>
      <c r="G645">
        <v>98</v>
      </c>
      <c r="H645">
        <v>164323.519730211</v>
      </c>
      <c r="I645">
        <v>0.25789473684210501</v>
      </c>
      <c r="J645">
        <v>0.26970251035592901</v>
      </c>
      <c r="K645">
        <v>0.112946406900159</v>
      </c>
    </row>
    <row r="646" spans="1:11">
      <c r="A646" t="s">
        <v>808</v>
      </c>
      <c r="B646">
        <v>2020</v>
      </c>
      <c r="C646" t="s">
        <v>220</v>
      </c>
      <c r="D646">
        <v>11</v>
      </c>
      <c r="E646" t="s">
        <v>187</v>
      </c>
      <c r="F646" t="s">
        <v>181</v>
      </c>
      <c r="G646">
        <v>1505</v>
      </c>
      <c r="H646">
        <v>1592069.4751468999</v>
      </c>
      <c r="I646">
        <v>0.75933400605448997</v>
      </c>
      <c r="J646">
        <v>0.75189767195048995</v>
      </c>
      <c r="K646">
        <v>8.1137068724324607E-2</v>
      </c>
    </row>
    <row r="647" spans="1:11">
      <c r="A647" t="s">
        <v>809</v>
      </c>
      <c r="B647">
        <v>2020</v>
      </c>
      <c r="C647" t="s">
        <v>220</v>
      </c>
      <c r="D647">
        <v>11</v>
      </c>
      <c r="E647" t="s">
        <v>187</v>
      </c>
      <c r="F647" t="s">
        <v>183</v>
      </c>
      <c r="G647">
        <v>3</v>
      </c>
      <c r="H647">
        <v>5651.90947931562</v>
      </c>
      <c r="I647">
        <v>1.51362260343088E-3</v>
      </c>
      <c r="J647">
        <v>2.6692664145075802E-3</v>
      </c>
      <c r="K647">
        <v>0.245949172778441</v>
      </c>
    </row>
    <row r="648" spans="1:11">
      <c r="A648" t="s">
        <v>810</v>
      </c>
      <c r="B648">
        <v>2020</v>
      </c>
      <c r="C648" t="s">
        <v>220</v>
      </c>
      <c r="D648">
        <v>11</v>
      </c>
      <c r="E648" t="s">
        <v>187</v>
      </c>
      <c r="F648" t="s">
        <v>185</v>
      </c>
      <c r="G648">
        <v>474</v>
      </c>
      <c r="H648">
        <v>519680.40359441901</v>
      </c>
      <c r="I648">
        <v>0.23915237134207901</v>
      </c>
      <c r="J648">
        <v>0.245433061635003</v>
      </c>
      <c r="K648">
        <v>7.0583191566344405E-2</v>
      </c>
    </row>
    <row r="649" spans="1:11">
      <c r="A649" t="s">
        <v>811</v>
      </c>
      <c r="B649">
        <v>2020</v>
      </c>
      <c r="C649" t="s">
        <v>220</v>
      </c>
      <c r="D649">
        <v>12</v>
      </c>
      <c r="E649" t="s">
        <v>178</v>
      </c>
      <c r="F649" t="s">
        <v>181</v>
      </c>
      <c r="G649">
        <v>70</v>
      </c>
      <c r="H649">
        <v>115093.757633849</v>
      </c>
      <c r="I649">
        <v>0.74468085106382997</v>
      </c>
      <c r="J649">
        <v>0.73129450413607999</v>
      </c>
      <c r="K649">
        <v>2.9711202338616401E-2</v>
      </c>
    </row>
    <row r="650" spans="1:11">
      <c r="A650" t="s">
        <v>812</v>
      </c>
      <c r="B650">
        <v>2020</v>
      </c>
      <c r="C650" t="s">
        <v>220</v>
      </c>
      <c r="D650">
        <v>12</v>
      </c>
      <c r="E650" t="s">
        <v>178</v>
      </c>
      <c r="F650" t="s">
        <v>185</v>
      </c>
      <c r="G650">
        <v>24</v>
      </c>
      <c r="H650">
        <v>42289.836777017998</v>
      </c>
      <c r="I650">
        <v>0.25531914893617003</v>
      </c>
      <c r="J650">
        <v>0.26870549586392001</v>
      </c>
      <c r="K650">
        <v>2.90675681740537E-2</v>
      </c>
    </row>
    <row r="651" spans="1:11">
      <c r="A651" t="s">
        <v>813</v>
      </c>
      <c r="B651">
        <v>2020</v>
      </c>
      <c r="C651" t="s">
        <v>220</v>
      </c>
      <c r="D651">
        <v>12</v>
      </c>
      <c r="E651" t="s">
        <v>187</v>
      </c>
      <c r="F651" t="s">
        <v>181</v>
      </c>
      <c r="G651">
        <v>557</v>
      </c>
      <c r="H651">
        <v>604756.92728237004</v>
      </c>
      <c r="I651">
        <v>0.68009768009768001</v>
      </c>
      <c r="J651">
        <v>0.67251499372355805</v>
      </c>
      <c r="K651">
        <v>3.0820391406533101E-2</v>
      </c>
    </row>
    <row r="652" spans="1:11">
      <c r="A652" t="s">
        <v>814</v>
      </c>
      <c r="B652">
        <v>2020</v>
      </c>
      <c r="C652" t="s">
        <v>220</v>
      </c>
      <c r="D652">
        <v>12</v>
      </c>
      <c r="E652" t="s">
        <v>187</v>
      </c>
      <c r="F652" t="s">
        <v>185</v>
      </c>
      <c r="G652">
        <v>262</v>
      </c>
      <c r="H652">
        <v>294489.82992964803</v>
      </c>
      <c r="I652">
        <v>0.31990231990231999</v>
      </c>
      <c r="J652">
        <v>0.327485006276442</v>
      </c>
      <c r="K652">
        <v>3.9997721554432202E-2</v>
      </c>
    </row>
    <row r="653" spans="1:11">
      <c r="A653" t="s">
        <v>850</v>
      </c>
      <c r="B653">
        <v>2020</v>
      </c>
      <c r="C653" t="s">
        <v>220</v>
      </c>
      <c r="D653">
        <v>21</v>
      </c>
      <c r="E653" t="s">
        <v>178</v>
      </c>
      <c r="F653" t="s">
        <v>181</v>
      </c>
      <c r="G653">
        <v>200</v>
      </c>
      <c r="H653">
        <v>372308.07115940697</v>
      </c>
      <c r="I653">
        <v>0.83333333333333304</v>
      </c>
      <c r="J653">
        <v>0.85208939474342305</v>
      </c>
      <c r="K653">
        <v>9.6110515999556903E-2</v>
      </c>
    </row>
    <row r="654" spans="1:11">
      <c r="A654" t="s">
        <v>851</v>
      </c>
      <c r="B654">
        <v>2020</v>
      </c>
      <c r="C654" t="s">
        <v>220</v>
      </c>
      <c r="D654">
        <v>21</v>
      </c>
      <c r="E654" t="s">
        <v>178</v>
      </c>
      <c r="F654" t="s">
        <v>185</v>
      </c>
      <c r="G654">
        <v>40</v>
      </c>
      <c r="H654">
        <v>64627.388260921201</v>
      </c>
      <c r="I654">
        <v>0.16666666666666699</v>
      </c>
      <c r="J654">
        <v>0.14791060525657701</v>
      </c>
      <c r="K654">
        <v>4.4421098716707498E-2</v>
      </c>
    </row>
    <row r="655" spans="1:11">
      <c r="A655" t="s">
        <v>852</v>
      </c>
      <c r="B655">
        <v>2020</v>
      </c>
      <c r="C655" t="s">
        <v>220</v>
      </c>
      <c r="D655">
        <v>21</v>
      </c>
      <c r="E655" t="s">
        <v>187</v>
      </c>
      <c r="F655" t="s">
        <v>181</v>
      </c>
      <c r="G655">
        <v>1238</v>
      </c>
      <c r="H655">
        <v>1440701.2531278101</v>
      </c>
      <c r="I655">
        <v>0.85793485793485802</v>
      </c>
      <c r="J655">
        <v>0.85828545276518997</v>
      </c>
      <c r="K655">
        <v>7.3422848946630606E-2</v>
      </c>
    </row>
    <row r="656" spans="1:11">
      <c r="A656" t="s">
        <v>3671</v>
      </c>
      <c r="B656">
        <v>2020</v>
      </c>
      <c r="C656" t="s">
        <v>220</v>
      </c>
      <c r="D656">
        <v>21</v>
      </c>
      <c r="E656" t="s">
        <v>187</v>
      </c>
      <c r="F656" t="s">
        <v>183</v>
      </c>
      <c r="G656">
        <v>1</v>
      </c>
      <c r="H656">
        <v>1208.51046425496</v>
      </c>
      <c r="I656">
        <v>6.93000693000693E-4</v>
      </c>
      <c r="J656">
        <v>7.1995977565275095E-4</v>
      </c>
      <c r="K656">
        <v>5.25896867360282E-2</v>
      </c>
    </row>
    <row r="657" spans="1:11">
      <c r="A657" t="s">
        <v>853</v>
      </c>
      <c r="B657">
        <v>2020</v>
      </c>
      <c r="C657" t="s">
        <v>220</v>
      </c>
      <c r="D657">
        <v>21</v>
      </c>
      <c r="E657" t="s">
        <v>187</v>
      </c>
      <c r="F657" t="s">
        <v>185</v>
      </c>
      <c r="G657">
        <v>204</v>
      </c>
      <c r="H657">
        <v>236670.76982629299</v>
      </c>
      <c r="I657">
        <v>0.14137214137214099</v>
      </c>
      <c r="J657">
        <v>0.14099458745915699</v>
      </c>
      <c r="K657">
        <v>3.2144714653971701E-2</v>
      </c>
    </row>
    <row r="658" spans="1:11">
      <c r="A658" t="s">
        <v>3672</v>
      </c>
      <c r="B658">
        <v>2020</v>
      </c>
      <c r="C658" t="s">
        <v>220</v>
      </c>
      <c r="D658">
        <v>22</v>
      </c>
      <c r="E658" t="s">
        <v>178</v>
      </c>
      <c r="F658" t="s">
        <v>181</v>
      </c>
      <c r="G658">
        <v>75</v>
      </c>
      <c r="H658">
        <v>119836.306445589</v>
      </c>
      <c r="I658">
        <v>0.61983471074380203</v>
      </c>
      <c r="J658">
        <v>0.587627990250851</v>
      </c>
      <c r="K658">
        <v>3.0935480963654199E-2</v>
      </c>
    </row>
    <row r="659" spans="1:11">
      <c r="A659" t="s">
        <v>3673</v>
      </c>
      <c r="B659">
        <v>2020</v>
      </c>
      <c r="C659" t="s">
        <v>220</v>
      </c>
      <c r="D659">
        <v>22</v>
      </c>
      <c r="E659" t="s">
        <v>178</v>
      </c>
      <c r="F659" t="s">
        <v>185</v>
      </c>
      <c r="G659">
        <v>46</v>
      </c>
      <c r="H659">
        <v>84095.957561155301</v>
      </c>
      <c r="I659">
        <v>0.38016528925619802</v>
      </c>
      <c r="J659">
        <v>0.412372009749149</v>
      </c>
      <c r="K659">
        <v>5.7802658176719E-2</v>
      </c>
    </row>
    <row r="660" spans="1:11">
      <c r="A660" t="s">
        <v>3674</v>
      </c>
      <c r="B660">
        <v>2020</v>
      </c>
      <c r="C660" t="s">
        <v>220</v>
      </c>
      <c r="D660">
        <v>22</v>
      </c>
      <c r="E660" t="s">
        <v>187</v>
      </c>
      <c r="F660" t="s">
        <v>181</v>
      </c>
      <c r="G660">
        <v>759</v>
      </c>
      <c r="H660">
        <v>785077.14053160301</v>
      </c>
      <c r="I660">
        <v>0.61507293354943304</v>
      </c>
      <c r="J660">
        <v>0.58761485294520299</v>
      </c>
      <c r="K660">
        <v>4.0010099370400697E-2</v>
      </c>
    </row>
    <row r="661" spans="1:11">
      <c r="A661" t="s">
        <v>3675</v>
      </c>
      <c r="B661">
        <v>2020</v>
      </c>
      <c r="C661" t="s">
        <v>220</v>
      </c>
      <c r="D661">
        <v>22</v>
      </c>
      <c r="E661" t="s">
        <v>187</v>
      </c>
      <c r="F661" t="s">
        <v>185</v>
      </c>
      <c r="G661">
        <v>475</v>
      </c>
      <c r="H661">
        <v>550963.18689833302</v>
      </c>
      <c r="I661">
        <v>0.38492706645056701</v>
      </c>
      <c r="J661">
        <v>0.41238514705479701</v>
      </c>
      <c r="K661">
        <v>7.4832031182763506E-2</v>
      </c>
    </row>
    <row r="662" spans="1:11">
      <c r="A662" t="s">
        <v>3676</v>
      </c>
      <c r="B662">
        <v>2020</v>
      </c>
      <c r="C662" t="s">
        <v>220</v>
      </c>
      <c r="D662">
        <v>23</v>
      </c>
      <c r="E662" t="s">
        <v>178</v>
      </c>
      <c r="F662" t="s">
        <v>181</v>
      </c>
      <c r="G662">
        <v>110</v>
      </c>
      <c r="H662">
        <v>215522.79212265401</v>
      </c>
      <c r="I662">
        <v>0.61797752808988804</v>
      </c>
      <c r="J662">
        <v>0.64874372262422397</v>
      </c>
      <c r="K662">
        <v>5.5636738403408603E-2</v>
      </c>
    </row>
    <row r="663" spans="1:11">
      <c r="A663" t="s">
        <v>3677</v>
      </c>
      <c r="B663">
        <v>2020</v>
      </c>
      <c r="C663" t="s">
        <v>220</v>
      </c>
      <c r="D663">
        <v>23</v>
      </c>
      <c r="E663" t="s">
        <v>178</v>
      </c>
      <c r="F663" t="s">
        <v>185</v>
      </c>
      <c r="G663">
        <v>68</v>
      </c>
      <c r="H663">
        <v>116692.818767338</v>
      </c>
      <c r="I663">
        <v>0.38202247191011202</v>
      </c>
      <c r="J663">
        <v>0.35125627737577603</v>
      </c>
      <c r="K663">
        <v>8.0207840073419995E-2</v>
      </c>
    </row>
    <row r="664" spans="1:11">
      <c r="A664" t="s">
        <v>3678</v>
      </c>
      <c r="B664">
        <v>2020</v>
      </c>
      <c r="C664" t="s">
        <v>220</v>
      </c>
      <c r="D664">
        <v>23</v>
      </c>
      <c r="E664" t="s">
        <v>187</v>
      </c>
      <c r="F664" t="s">
        <v>179</v>
      </c>
      <c r="G664">
        <v>1</v>
      </c>
      <c r="H664">
        <v>1111.82962711456</v>
      </c>
      <c r="I664">
        <v>7.4239049740163301E-4</v>
      </c>
      <c r="J664">
        <v>7.6234328739266995E-4</v>
      </c>
      <c r="K664">
        <v>0.23527785457561501</v>
      </c>
    </row>
    <row r="665" spans="1:11">
      <c r="A665" t="s">
        <v>3679</v>
      </c>
      <c r="B665">
        <v>2020</v>
      </c>
      <c r="C665" t="s">
        <v>220</v>
      </c>
      <c r="D665">
        <v>23</v>
      </c>
      <c r="E665" t="s">
        <v>187</v>
      </c>
      <c r="F665" t="s">
        <v>181</v>
      </c>
      <c r="G665">
        <v>955</v>
      </c>
      <c r="H665">
        <v>1019989.36432018</v>
      </c>
      <c r="I665">
        <v>0.70898292501855997</v>
      </c>
      <c r="J665">
        <v>0.69937158188471704</v>
      </c>
      <c r="K665">
        <v>5.1981994782791002E-2</v>
      </c>
    </row>
    <row r="666" spans="1:11">
      <c r="A666" t="s">
        <v>3680</v>
      </c>
      <c r="B666">
        <v>2020</v>
      </c>
      <c r="C666" t="s">
        <v>220</v>
      </c>
      <c r="D666">
        <v>23</v>
      </c>
      <c r="E666" t="s">
        <v>187</v>
      </c>
      <c r="F666" t="s">
        <v>185</v>
      </c>
      <c r="G666">
        <v>391</v>
      </c>
      <c r="H666">
        <v>437335.76680458401</v>
      </c>
      <c r="I666">
        <v>0.29027468448403898</v>
      </c>
      <c r="J666">
        <v>0.29986607482789102</v>
      </c>
      <c r="K666">
        <v>5.9399111441718402E-2</v>
      </c>
    </row>
    <row r="667" spans="1:11">
      <c r="A667" t="s">
        <v>3681</v>
      </c>
      <c r="B667">
        <v>2020</v>
      </c>
      <c r="C667" t="s">
        <v>220</v>
      </c>
      <c r="D667">
        <v>24</v>
      </c>
      <c r="E667" t="s">
        <v>178</v>
      </c>
      <c r="F667" t="s">
        <v>181</v>
      </c>
      <c r="G667">
        <v>306</v>
      </c>
      <c r="H667">
        <v>516111.638894114</v>
      </c>
      <c r="I667">
        <v>0.77862595419847302</v>
      </c>
      <c r="J667">
        <v>0.76335789096097995</v>
      </c>
      <c r="K667">
        <v>0.13323309315594201</v>
      </c>
    </row>
    <row r="668" spans="1:11">
      <c r="A668" t="s">
        <v>3682</v>
      </c>
      <c r="B668">
        <v>2020</v>
      </c>
      <c r="C668" t="s">
        <v>220</v>
      </c>
      <c r="D668">
        <v>24</v>
      </c>
      <c r="E668" t="s">
        <v>178</v>
      </c>
      <c r="F668" t="s">
        <v>185</v>
      </c>
      <c r="G668">
        <v>87</v>
      </c>
      <c r="H668">
        <v>159995.39426223299</v>
      </c>
      <c r="I668">
        <v>0.221374045801527</v>
      </c>
      <c r="J668">
        <v>0.23664210903902</v>
      </c>
      <c r="K668">
        <v>0.109971505796386</v>
      </c>
    </row>
    <row r="669" spans="1:11">
      <c r="A669" t="s">
        <v>3683</v>
      </c>
      <c r="B669">
        <v>2020</v>
      </c>
      <c r="C669" t="s">
        <v>220</v>
      </c>
      <c r="D669">
        <v>24</v>
      </c>
      <c r="E669" t="s">
        <v>187</v>
      </c>
      <c r="F669" t="s">
        <v>181</v>
      </c>
      <c r="G669">
        <v>1097</v>
      </c>
      <c r="H669">
        <v>1191173.23845965</v>
      </c>
      <c r="I669">
        <v>0.82110778443113797</v>
      </c>
      <c r="J669">
        <v>0.81782856035693696</v>
      </c>
      <c r="K669">
        <v>6.0706085017149899E-2</v>
      </c>
    </row>
    <row r="670" spans="1:11">
      <c r="A670" t="s">
        <v>3684</v>
      </c>
      <c r="B670">
        <v>2020</v>
      </c>
      <c r="C670" t="s">
        <v>220</v>
      </c>
      <c r="D670">
        <v>24</v>
      </c>
      <c r="E670" t="s">
        <v>187</v>
      </c>
      <c r="F670" t="s">
        <v>185</v>
      </c>
      <c r="G670">
        <v>239</v>
      </c>
      <c r="H670">
        <v>265334.02504282299</v>
      </c>
      <c r="I670">
        <v>0.17889221556886201</v>
      </c>
      <c r="J670">
        <v>0.18217143964306301</v>
      </c>
      <c r="K670">
        <v>3.6037768961715497E-2</v>
      </c>
    </row>
    <row r="671" spans="1:11">
      <c r="A671" t="s">
        <v>3685</v>
      </c>
      <c r="B671">
        <v>2020</v>
      </c>
      <c r="C671" t="s">
        <v>220</v>
      </c>
      <c r="D671">
        <v>31</v>
      </c>
      <c r="E671" t="s">
        <v>178</v>
      </c>
      <c r="F671" t="s">
        <v>181</v>
      </c>
      <c r="G671">
        <v>38</v>
      </c>
      <c r="H671">
        <v>72290.888743169402</v>
      </c>
      <c r="I671">
        <v>0.74509803921568596</v>
      </c>
      <c r="J671">
        <v>0.73941310362687196</v>
      </c>
      <c r="K671">
        <v>1.86617351526547E-2</v>
      </c>
    </row>
    <row r="672" spans="1:11">
      <c r="A672" t="s">
        <v>3686</v>
      </c>
      <c r="B672">
        <v>2020</v>
      </c>
      <c r="C672" t="s">
        <v>220</v>
      </c>
      <c r="D672">
        <v>31</v>
      </c>
      <c r="E672" t="s">
        <v>178</v>
      </c>
      <c r="F672" t="s">
        <v>185</v>
      </c>
      <c r="G672">
        <v>13</v>
      </c>
      <c r="H672">
        <v>25477.041509320799</v>
      </c>
      <c r="I672">
        <v>0.25490196078431399</v>
      </c>
      <c r="J672">
        <v>0.26058689637312799</v>
      </c>
      <c r="K672">
        <v>1.7511432944282E-2</v>
      </c>
    </row>
    <row r="673" spans="1:11">
      <c r="A673" t="s">
        <v>3687</v>
      </c>
      <c r="B673">
        <v>2020</v>
      </c>
      <c r="C673" t="s">
        <v>220</v>
      </c>
      <c r="D673">
        <v>31</v>
      </c>
      <c r="E673" t="s">
        <v>187</v>
      </c>
      <c r="F673" t="s">
        <v>181</v>
      </c>
      <c r="G673">
        <v>421</v>
      </c>
      <c r="H673">
        <v>502036.15081629698</v>
      </c>
      <c r="I673">
        <v>0.83864541832669304</v>
      </c>
      <c r="J673">
        <v>0.82939279609068794</v>
      </c>
      <c r="K673">
        <v>2.55854045987025E-2</v>
      </c>
    </row>
    <row r="674" spans="1:11">
      <c r="A674" t="s">
        <v>3688</v>
      </c>
      <c r="B674">
        <v>2020</v>
      </c>
      <c r="C674" t="s">
        <v>220</v>
      </c>
      <c r="D674">
        <v>31</v>
      </c>
      <c r="E674" t="s">
        <v>187</v>
      </c>
      <c r="F674" t="s">
        <v>185</v>
      </c>
      <c r="G674">
        <v>81</v>
      </c>
      <c r="H674">
        <v>103269.50554173499</v>
      </c>
      <c r="I674">
        <v>0.16135458167330699</v>
      </c>
      <c r="J674">
        <v>0.170607203909312</v>
      </c>
      <c r="K674">
        <v>1.40261038172658E-2</v>
      </c>
    </row>
    <row r="675" spans="1:11">
      <c r="A675" t="s">
        <v>3689</v>
      </c>
      <c r="B675">
        <v>2020</v>
      </c>
      <c r="C675" t="s">
        <v>220</v>
      </c>
      <c r="D675">
        <v>32</v>
      </c>
      <c r="E675" t="s">
        <v>178</v>
      </c>
      <c r="F675" t="s">
        <v>181</v>
      </c>
      <c r="G675">
        <v>30</v>
      </c>
      <c r="H675">
        <v>53304.7028848712</v>
      </c>
      <c r="I675">
        <v>0.68181818181818199</v>
      </c>
      <c r="J675">
        <v>0.69431041066407495</v>
      </c>
      <c r="K675">
        <v>1.37604927110874E-2</v>
      </c>
    </row>
    <row r="676" spans="1:11">
      <c r="A676" t="s">
        <v>3690</v>
      </c>
      <c r="B676">
        <v>2020</v>
      </c>
      <c r="C676" t="s">
        <v>220</v>
      </c>
      <c r="D676">
        <v>32</v>
      </c>
      <c r="E676" t="s">
        <v>178</v>
      </c>
      <c r="F676" t="s">
        <v>185</v>
      </c>
      <c r="G676">
        <v>14</v>
      </c>
      <c r="H676">
        <v>23468.887235847</v>
      </c>
      <c r="I676">
        <v>0.31818181818181801</v>
      </c>
      <c r="J676">
        <v>0.30568958933592499</v>
      </c>
      <c r="K676">
        <v>1.61311447782151E-2</v>
      </c>
    </row>
    <row r="677" spans="1:11">
      <c r="A677" t="s">
        <v>3691</v>
      </c>
      <c r="B677">
        <v>2020</v>
      </c>
      <c r="C677" t="s">
        <v>220</v>
      </c>
      <c r="D677">
        <v>32</v>
      </c>
      <c r="E677" t="s">
        <v>187</v>
      </c>
      <c r="F677" t="s">
        <v>179</v>
      </c>
      <c r="G677">
        <v>1</v>
      </c>
      <c r="H677">
        <v>1738.94857072795</v>
      </c>
      <c r="I677">
        <v>2.4038461538461501E-3</v>
      </c>
      <c r="J677">
        <v>3.74195942602672E-3</v>
      </c>
      <c r="K677">
        <v>0.36798451755598599</v>
      </c>
    </row>
    <row r="678" spans="1:11">
      <c r="A678" t="s">
        <v>3692</v>
      </c>
      <c r="B678">
        <v>2020</v>
      </c>
      <c r="C678" t="s">
        <v>220</v>
      </c>
      <c r="D678">
        <v>32</v>
      </c>
      <c r="E678" t="s">
        <v>187</v>
      </c>
      <c r="F678" t="s">
        <v>181</v>
      </c>
      <c r="G678">
        <v>316</v>
      </c>
      <c r="H678">
        <v>352771.39025391801</v>
      </c>
      <c r="I678">
        <v>0.75961538461538503</v>
      </c>
      <c r="J678">
        <v>0.75911171337321803</v>
      </c>
      <c r="K678">
        <v>1.7978384098072599E-2</v>
      </c>
    </row>
    <row r="679" spans="1:11">
      <c r="A679" t="s">
        <v>3693</v>
      </c>
      <c r="B679">
        <v>2020</v>
      </c>
      <c r="C679" t="s">
        <v>220</v>
      </c>
      <c r="D679">
        <v>32</v>
      </c>
      <c r="E679" t="s">
        <v>187</v>
      </c>
      <c r="F679" t="s">
        <v>185</v>
      </c>
      <c r="G679">
        <v>99</v>
      </c>
      <c r="H679">
        <v>110205.702357659</v>
      </c>
      <c r="I679">
        <v>0.237980769230769</v>
      </c>
      <c r="J679">
        <v>0.23714632720075601</v>
      </c>
      <c r="K679">
        <v>1.4968180726870299E-2</v>
      </c>
    </row>
    <row r="680" spans="1:11">
      <c r="A680" t="s">
        <v>3694</v>
      </c>
      <c r="B680">
        <v>2020</v>
      </c>
      <c r="C680" t="s">
        <v>220</v>
      </c>
      <c r="D680">
        <v>33</v>
      </c>
      <c r="E680" t="s">
        <v>178</v>
      </c>
      <c r="F680" t="s">
        <v>181</v>
      </c>
      <c r="G680">
        <v>12</v>
      </c>
      <c r="H680">
        <v>17455.084822982</v>
      </c>
      <c r="I680">
        <v>0.32432432432432401</v>
      </c>
      <c r="J680">
        <v>0.30192462832776301</v>
      </c>
      <c r="K680">
        <v>4.5059920509608097E-3</v>
      </c>
    </row>
    <row r="681" spans="1:11">
      <c r="A681" t="s">
        <v>3695</v>
      </c>
      <c r="B681">
        <v>2020</v>
      </c>
      <c r="C681" t="s">
        <v>220</v>
      </c>
      <c r="D681">
        <v>33</v>
      </c>
      <c r="E681" t="s">
        <v>178</v>
      </c>
      <c r="F681" t="s">
        <v>185</v>
      </c>
      <c r="G681">
        <v>25</v>
      </c>
      <c r="H681">
        <v>40357.637907384902</v>
      </c>
      <c r="I681">
        <v>0.67567567567567599</v>
      </c>
      <c r="J681">
        <v>0.69807537167223699</v>
      </c>
      <c r="K681">
        <v>2.7739487324155199E-2</v>
      </c>
    </row>
    <row r="682" spans="1:11">
      <c r="A682" t="s">
        <v>3696</v>
      </c>
      <c r="B682">
        <v>2020</v>
      </c>
      <c r="C682" t="s">
        <v>220</v>
      </c>
      <c r="D682">
        <v>33</v>
      </c>
      <c r="E682" t="s">
        <v>187</v>
      </c>
      <c r="F682" t="s">
        <v>181</v>
      </c>
      <c r="G682">
        <v>113</v>
      </c>
      <c r="H682">
        <v>128047.23630345899</v>
      </c>
      <c r="I682">
        <v>0.393728222996516</v>
      </c>
      <c r="J682">
        <v>0.37517465251327398</v>
      </c>
      <c r="K682">
        <v>6.5257060537229497E-3</v>
      </c>
    </row>
    <row r="683" spans="1:11">
      <c r="A683" t="s">
        <v>3697</v>
      </c>
      <c r="B683">
        <v>2020</v>
      </c>
      <c r="C683" t="s">
        <v>220</v>
      </c>
      <c r="D683">
        <v>33</v>
      </c>
      <c r="E683" t="s">
        <v>187</v>
      </c>
      <c r="F683" t="s">
        <v>183</v>
      </c>
      <c r="G683">
        <v>1</v>
      </c>
      <c r="H683">
        <v>1573.0233502302401</v>
      </c>
      <c r="I683">
        <v>3.4843205574912901E-3</v>
      </c>
      <c r="J683">
        <v>4.6089123502773399E-3</v>
      </c>
      <c r="K683">
        <v>6.84518733299221E-2</v>
      </c>
    </row>
    <row r="684" spans="1:11">
      <c r="A684" t="s">
        <v>3698</v>
      </c>
      <c r="B684">
        <v>2020</v>
      </c>
      <c r="C684" t="s">
        <v>220</v>
      </c>
      <c r="D684">
        <v>33</v>
      </c>
      <c r="E684" t="s">
        <v>187</v>
      </c>
      <c r="F684" t="s">
        <v>185</v>
      </c>
      <c r="G684">
        <v>173</v>
      </c>
      <c r="H684">
        <v>211680.07992330001</v>
      </c>
      <c r="I684">
        <v>0.60278745644599296</v>
      </c>
      <c r="J684">
        <v>0.62021643513644897</v>
      </c>
      <c r="K684">
        <v>2.8750469574500299E-2</v>
      </c>
    </row>
    <row r="685" spans="1:11">
      <c r="A685" t="s">
        <v>3699</v>
      </c>
      <c r="B685">
        <v>2020</v>
      </c>
      <c r="C685" t="s">
        <v>220</v>
      </c>
      <c r="D685">
        <v>34</v>
      </c>
      <c r="E685" t="s">
        <v>178</v>
      </c>
      <c r="F685" t="s">
        <v>181</v>
      </c>
      <c r="G685">
        <v>56</v>
      </c>
      <c r="H685">
        <v>112780.449194067</v>
      </c>
      <c r="I685">
        <v>0.48695652173913001</v>
      </c>
      <c r="J685">
        <v>0.517952546770867</v>
      </c>
      <c r="K685">
        <v>2.91140268137315E-2</v>
      </c>
    </row>
    <row r="686" spans="1:11">
      <c r="A686" t="s">
        <v>3700</v>
      </c>
      <c r="B686">
        <v>2020</v>
      </c>
      <c r="C686" t="s">
        <v>220</v>
      </c>
      <c r="D686">
        <v>34</v>
      </c>
      <c r="E686" t="s">
        <v>178</v>
      </c>
      <c r="F686" t="s">
        <v>185</v>
      </c>
      <c r="G686">
        <v>59</v>
      </c>
      <c r="H686">
        <v>104962.37280224801</v>
      </c>
      <c r="I686">
        <v>0.51304347826087005</v>
      </c>
      <c r="J686">
        <v>0.482047453229133</v>
      </c>
      <c r="K686">
        <v>7.2145015437795001E-2</v>
      </c>
    </row>
    <row r="687" spans="1:11">
      <c r="A687" t="s">
        <v>3701</v>
      </c>
      <c r="B687">
        <v>2020</v>
      </c>
      <c r="C687" t="s">
        <v>220</v>
      </c>
      <c r="D687">
        <v>34</v>
      </c>
      <c r="E687" t="s">
        <v>187</v>
      </c>
      <c r="F687" t="s">
        <v>181</v>
      </c>
      <c r="G687">
        <v>270</v>
      </c>
      <c r="H687">
        <v>327084.33702395402</v>
      </c>
      <c r="I687">
        <v>0.54989816700611005</v>
      </c>
      <c r="J687">
        <v>0.54666544385778704</v>
      </c>
      <c r="K687">
        <v>1.66692878332549E-2</v>
      </c>
    </row>
    <row r="688" spans="1:11">
      <c r="A688" t="s">
        <v>3702</v>
      </c>
      <c r="B688">
        <v>2020</v>
      </c>
      <c r="C688" t="s">
        <v>220</v>
      </c>
      <c r="D688">
        <v>34</v>
      </c>
      <c r="E688" t="s">
        <v>187</v>
      </c>
      <c r="F688" t="s">
        <v>185</v>
      </c>
      <c r="G688">
        <v>221</v>
      </c>
      <c r="H688">
        <v>271242.00809078</v>
      </c>
      <c r="I688">
        <v>0.45010183299389001</v>
      </c>
      <c r="J688">
        <v>0.45333455614221302</v>
      </c>
      <c r="K688">
        <v>3.6840193483326303E-2</v>
      </c>
    </row>
    <row r="689" spans="1:11">
      <c r="A689" t="s">
        <v>3703</v>
      </c>
      <c r="B689">
        <v>2020</v>
      </c>
      <c r="C689" t="s">
        <v>220</v>
      </c>
      <c r="D689">
        <v>35</v>
      </c>
      <c r="E689" t="s">
        <v>178</v>
      </c>
      <c r="F689" t="s">
        <v>181</v>
      </c>
      <c r="G689">
        <v>277</v>
      </c>
      <c r="H689">
        <v>491263.56143063202</v>
      </c>
      <c r="I689">
        <v>0.83939393939393903</v>
      </c>
      <c r="J689">
        <v>0.84139127259448598</v>
      </c>
      <c r="K689">
        <v>0.12681861619019899</v>
      </c>
    </row>
    <row r="690" spans="1:11">
      <c r="A690" t="s">
        <v>3704</v>
      </c>
      <c r="B690">
        <v>2020</v>
      </c>
      <c r="C690" t="s">
        <v>220</v>
      </c>
      <c r="D690">
        <v>35</v>
      </c>
      <c r="E690" t="s">
        <v>178</v>
      </c>
      <c r="F690" t="s">
        <v>185</v>
      </c>
      <c r="G690">
        <v>53</v>
      </c>
      <c r="H690">
        <v>92606.960444152995</v>
      </c>
      <c r="I690">
        <v>0.160606060606061</v>
      </c>
      <c r="J690">
        <v>0.15860872740551399</v>
      </c>
      <c r="K690">
        <v>6.3652625341064903E-2</v>
      </c>
    </row>
    <row r="691" spans="1:11">
      <c r="A691" t="s">
        <v>3705</v>
      </c>
      <c r="B691">
        <v>2020</v>
      </c>
      <c r="C691" t="s">
        <v>220</v>
      </c>
      <c r="D691">
        <v>35</v>
      </c>
      <c r="E691" t="s">
        <v>187</v>
      </c>
      <c r="F691" t="s">
        <v>181</v>
      </c>
      <c r="G691">
        <v>1455</v>
      </c>
      <c r="H691">
        <v>1650884.0865732401</v>
      </c>
      <c r="I691">
        <v>0.83765112262521602</v>
      </c>
      <c r="J691">
        <v>0.83822788001008297</v>
      </c>
      <c r="K691">
        <v>8.4134453727798306E-2</v>
      </c>
    </row>
    <row r="692" spans="1:11">
      <c r="A692" t="s">
        <v>3706</v>
      </c>
      <c r="B692">
        <v>2020</v>
      </c>
      <c r="C692" t="s">
        <v>220</v>
      </c>
      <c r="D692">
        <v>35</v>
      </c>
      <c r="E692" t="s">
        <v>187</v>
      </c>
      <c r="F692" t="s">
        <v>183</v>
      </c>
      <c r="G692">
        <v>2</v>
      </c>
      <c r="H692">
        <v>2714.9024267262698</v>
      </c>
      <c r="I692">
        <v>1.1514104778353499E-3</v>
      </c>
      <c r="J692">
        <v>1.3784777042176899E-3</v>
      </c>
      <c r="K692">
        <v>0.118142020581045</v>
      </c>
    </row>
    <row r="693" spans="1:11">
      <c r="A693" t="s">
        <v>3707</v>
      </c>
      <c r="B693">
        <v>2020</v>
      </c>
      <c r="C693" t="s">
        <v>220</v>
      </c>
      <c r="D693">
        <v>35</v>
      </c>
      <c r="E693" t="s">
        <v>187</v>
      </c>
      <c r="F693" t="s">
        <v>185</v>
      </c>
      <c r="G693">
        <v>280</v>
      </c>
      <c r="H693">
        <v>315894.18337385298</v>
      </c>
      <c r="I693">
        <v>0.161197466896949</v>
      </c>
      <c r="J693">
        <v>0.160393642285699</v>
      </c>
      <c r="K693">
        <v>4.29048690417273E-2</v>
      </c>
    </row>
    <row r="694" spans="1:11">
      <c r="A694" t="s">
        <v>3708</v>
      </c>
      <c r="B694">
        <v>2020</v>
      </c>
      <c r="C694" t="s">
        <v>220</v>
      </c>
      <c r="D694">
        <v>41</v>
      </c>
      <c r="E694" t="s">
        <v>178</v>
      </c>
      <c r="F694" t="s">
        <v>181</v>
      </c>
      <c r="G694">
        <v>170</v>
      </c>
      <c r="H694">
        <v>286426.49533252098</v>
      </c>
      <c r="I694">
        <v>0.87628865979381398</v>
      </c>
      <c r="J694">
        <v>0.88115012831129202</v>
      </c>
      <c r="K694">
        <v>7.3940374638203105E-2</v>
      </c>
    </row>
    <row r="695" spans="1:11">
      <c r="A695" t="s">
        <v>3709</v>
      </c>
      <c r="B695">
        <v>2020</v>
      </c>
      <c r="C695" t="s">
        <v>220</v>
      </c>
      <c r="D695">
        <v>41</v>
      </c>
      <c r="E695" t="s">
        <v>178</v>
      </c>
      <c r="F695" t="s">
        <v>185</v>
      </c>
      <c r="G695">
        <v>24</v>
      </c>
      <c r="H695">
        <v>38633.316985105397</v>
      </c>
      <c r="I695">
        <v>0.123711340206186</v>
      </c>
      <c r="J695">
        <v>0.118849871688708</v>
      </c>
      <c r="K695">
        <v>2.6554289655349301E-2</v>
      </c>
    </row>
    <row r="696" spans="1:11">
      <c r="A696" t="s">
        <v>3710</v>
      </c>
      <c r="B696">
        <v>2020</v>
      </c>
      <c r="C696" t="s">
        <v>220</v>
      </c>
      <c r="D696">
        <v>41</v>
      </c>
      <c r="E696" t="s">
        <v>187</v>
      </c>
      <c r="F696" t="s">
        <v>181</v>
      </c>
      <c r="G696">
        <v>1849</v>
      </c>
      <c r="H696">
        <v>2022505.6270739301</v>
      </c>
      <c r="I696">
        <v>0.898008742107819</v>
      </c>
      <c r="J696">
        <v>0.89204336566819298</v>
      </c>
      <c r="K696">
        <v>0.10307350314852901</v>
      </c>
    </row>
    <row r="697" spans="1:11">
      <c r="A697" t="s">
        <v>3711</v>
      </c>
      <c r="B697">
        <v>2020</v>
      </c>
      <c r="C697" t="s">
        <v>220</v>
      </c>
      <c r="D697">
        <v>41</v>
      </c>
      <c r="E697" t="s">
        <v>187</v>
      </c>
      <c r="F697" t="s">
        <v>185</v>
      </c>
      <c r="G697">
        <v>210</v>
      </c>
      <c r="H697">
        <v>244767.13668790201</v>
      </c>
      <c r="I697">
        <v>0.101991257892181</v>
      </c>
      <c r="J697">
        <v>0.10795663433180699</v>
      </c>
      <c r="K697">
        <v>3.3244366303777501E-2</v>
      </c>
    </row>
    <row r="698" spans="1:11">
      <c r="A698" t="s">
        <v>3712</v>
      </c>
      <c r="B698">
        <v>2020</v>
      </c>
      <c r="C698" t="s">
        <v>220</v>
      </c>
      <c r="D698">
        <v>42</v>
      </c>
      <c r="E698" t="s">
        <v>178</v>
      </c>
      <c r="F698" t="s">
        <v>181</v>
      </c>
      <c r="G698">
        <v>57</v>
      </c>
      <c r="H698">
        <v>96110.2368774395</v>
      </c>
      <c r="I698">
        <v>0.83823529411764697</v>
      </c>
      <c r="J698">
        <v>0.846150236394139</v>
      </c>
      <c r="K698">
        <v>2.4810647887285198E-2</v>
      </c>
    </row>
    <row r="699" spans="1:11">
      <c r="A699" t="s">
        <v>3713</v>
      </c>
      <c r="B699">
        <v>2020</v>
      </c>
      <c r="C699" t="s">
        <v>220</v>
      </c>
      <c r="D699">
        <v>42</v>
      </c>
      <c r="E699" t="s">
        <v>178</v>
      </c>
      <c r="F699" t="s">
        <v>185</v>
      </c>
      <c r="G699">
        <v>11</v>
      </c>
      <c r="H699">
        <v>17475.0730871507</v>
      </c>
      <c r="I699">
        <v>0.161764705882353</v>
      </c>
      <c r="J699">
        <v>0.153849763605861</v>
      </c>
      <c r="K699">
        <v>1.2011346390047299E-2</v>
      </c>
    </row>
    <row r="700" spans="1:11">
      <c r="A700" t="s">
        <v>3714</v>
      </c>
      <c r="B700">
        <v>2020</v>
      </c>
      <c r="C700" t="s">
        <v>220</v>
      </c>
      <c r="D700">
        <v>42</v>
      </c>
      <c r="E700" t="s">
        <v>187</v>
      </c>
      <c r="F700" t="s">
        <v>181</v>
      </c>
      <c r="G700">
        <v>470</v>
      </c>
      <c r="H700">
        <v>482419.086361391</v>
      </c>
      <c r="I700">
        <v>0.92156862745098</v>
      </c>
      <c r="J700">
        <v>0.91518492264527895</v>
      </c>
      <c r="K700">
        <v>2.45856548191269E-2</v>
      </c>
    </row>
    <row r="701" spans="1:11">
      <c r="A701" t="s">
        <v>3715</v>
      </c>
      <c r="B701">
        <v>2020</v>
      </c>
      <c r="C701" t="s">
        <v>220</v>
      </c>
      <c r="D701">
        <v>42</v>
      </c>
      <c r="E701" t="s">
        <v>187</v>
      </c>
      <c r="F701" t="s">
        <v>185</v>
      </c>
      <c r="G701">
        <v>40</v>
      </c>
      <c r="H701">
        <v>44708.354688437503</v>
      </c>
      <c r="I701">
        <v>7.8431372549019607E-2</v>
      </c>
      <c r="J701">
        <v>8.4815077354721297E-2</v>
      </c>
      <c r="K701">
        <v>6.0723058667666498E-3</v>
      </c>
    </row>
    <row r="702" spans="1:11">
      <c r="A702" t="s">
        <v>3716</v>
      </c>
      <c r="B702">
        <v>2020</v>
      </c>
      <c r="C702" t="s">
        <v>220</v>
      </c>
      <c r="D702">
        <v>51</v>
      </c>
      <c r="E702" t="s">
        <v>178</v>
      </c>
      <c r="F702" t="s">
        <v>181</v>
      </c>
      <c r="G702">
        <v>13</v>
      </c>
      <c r="H702">
        <v>21230.201648961702</v>
      </c>
      <c r="I702">
        <v>1</v>
      </c>
      <c r="J702">
        <v>1</v>
      </c>
      <c r="K702">
        <v>5.4805302203151099E-3</v>
      </c>
    </row>
    <row r="703" spans="1:11">
      <c r="A703" t="s">
        <v>3717</v>
      </c>
      <c r="B703">
        <v>2020</v>
      </c>
      <c r="C703" t="s">
        <v>220</v>
      </c>
      <c r="D703">
        <v>51</v>
      </c>
      <c r="E703" t="s">
        <v>187</v>
      </c>
      <c r="F703" t="s">
        <v>181</v>
      </c>
      <c r="G703">
        <v>200</v>
      </c>
      <c r="H703">
        <v>214674.572879054</v>
      </c>
      <c r="I703">
        <v>0.64102564102564097</v>
      </c>
      <c r="J703">
        <v>0.64493123371118199</v>
      </c>
      <c r="K703">
        <v>1.09405185169107E-2</v>
      </c>
    </row>
    <row r="704" spans="1:11">
      <c r="A704" t="s">
        <v>3718</v>
      </c>
      <c r="B704">
        <v>2020</v>
      </c>
      <c r="C704" t="s">
        <v>220</v>
      </c>
      <c r="D704">
        <v>51</v>
      </c>
      <c r="E704" t="s">
        <v>187</v>
      </c>
      <c r="F704" t="s">
        <v>185</v>
      </c>
      <c r="G704">
        <v>112</v>
      </c>
      <c r="H704">
        <v>118189.71040853699</v>
      </c>
      <c r="I704">
        <v>0.35897435897435898</v>
      </c>
      <c r="J704">
        <v>0.35506876628881801</v>
      </c>
      <c r="K704">
        <v>1.60525717599448E-2</v>
      </c>
    </row>
    <row r="705" spans="1:11">
      <c r="A705" t="s">
        <v>3719</v>
      </c>
      <c r="B705">
        <v>2020</v>
      </c>
      <c r="C705" t="s">
        <v>220</v>
      </c>
      <c r="D705">
        <v>52</v>
      </c>
      <c r="E705" t="s">
        <v>178</v>
      </c>
      <c r="F705" t="s">
        <v>181</v>
      </c>
      <c r="G705">
        <v>48</v>
      </c>
      <c r="H705">
        <v>87864.411632412201</v>
      </c>
      <c r="I705">
        <v>0.81355932203389802</v>
      </c>
      <c r="J705">
        <v>0.82588491695683797</v>
      </c>
      <c r="K705">
        <v>2.2682006096969499E-2</v>
      </c>
    </row>
    <row r="706" spans="1:11">
      <c r="A706" t="s">
        <v>3720</v>
      </c>
      <c r="B706">
        <v>2020</v>
      </c>
      <c r="C706" t="s">
        <v>220</v>
      </c>
      <c r="D706">
        <v>52</v>
      </c>
      <c r="E706" t="s">
        <v>178</v>
      </c>
      <c r="F706" t="s">
        <v>185</v>
      </c>
      <c r="G706">
        <v>11</v>
      </c>
      <c r="H706">
        <v>18523.790680530801</v>
      </c>
      <c r="I706">
        <v>0.186440677966102</v>
      </c>
      <c r="J706">
        <v>0.17411508304316201</v>
      </c>
      <c r="K706">
        <v>1.2732173720302499E-2</v>
      </c>
    </row>
    <row r="707" spans="1:11">
      <c r="A707" t="s">
        <v>3721</v>
      </c>
      <c r="B707">
        <v>2020</v>
      </c>
      <c r="C707" t="s">
        <v>220</v>
      </c>
      <c r="D707">
        <v>52</v>
      </c>
      <c r="E707" t="s">
        <v>187</v>
      </c>
      <c r="F707" t="s">
        <v>181</v>
      </c>
      <c r="G707">
        <v>704</v>
      </c>
      <c r="H707">
        <v>825651.73618338897</v>
      </c>
      <c r="I707">
        <v>0.801822323462415</v>
      </c>
      <c r="J707">
        <v>0.79438413539618802</v>
      </c>
      <c r="K707">
        <v>4.2077913499904598E-2</v>
      </c>
    </row>
    <row r="708" spans="1:11">
      <c r="A708" t="s">
        <v>3722</v>
      </c>
      <c r="B708">
        <v>2020</v>
      </c>
      <c r="C708" t="s">
        <v>220</v>
      </c>
      <c r="D708">
        <v>52</v>
      </c>
      <c r="E708" t="s">
        <v>187</v>
      </c>
      <c r="F708" t="s">
        <v>183</v>
      </c>
      <c r="G708">
        <v>2</v>
      </c>
      <c r="H708">
        <v>2205.3682850404002</v>
      </c>
      <c r="I708">
        <v>2.2779043280182201E-3</v>
      </c>
      <c r="J708">
        <v>2.1218505352393101E-3</v>
      </c>
      <c r="K708">
        <v>9.5969071578827697E-2</v>
      </c>
    </row>
    <row r="709" spans="1:11">
      <c r="A709" t="s">
        <v>3723</v>
      </c>
      <c r="B709">
        <v>2020</v>
      </c>
      <c r="C709" t="s">
        <v>220</v>
      </c>
      <c r="D709">
        <v>52</v>
      </c>
      <c r="E709" t="s">
        <v>187</v>
      </c>
      <c r="F709" t="s">
        <v>185</v>
      </c>
      <c r="G709">
        <v>172</v>
      </c>
      <c r="H709">
        <v>211503.702720409</v>
      </c>
      <c r="I709">
        <v>0.195899772209567</v>
      </c>
      <c r="J709">
        <v>0.20349401406857301</v>
      </c>
      <c r="K709">
        <v>2.87265139552129E-2</v>
      </c>
    </row>
    <row r="710" spans="1:11">
      <c r="A710" t="s">
        <v>3724</v>
      </c>
      <c r="B710">
        <v>2020</v>
      </c>
      <c r="C710" t="s">
        <v>220</v>
      </c>
      <c r="D710">
        <v>53</v>
      </c>
      <c r="E710" t="s">
        <v>178</v>
      </c>
      <c r="F710" t="s">
        <v>181</v>
      </c>
      <c r="G710">
        <v>45</v>
      </c>
      <c r="H710">
        <v>86823.689344699495</v>
      </c>
      <c r="I710">
        <v>0.84905660377358505</v>
      </c>
      <c r="J710">
        <v>0.85211341284787601</v>
      </c>
      <c r="K710">
        <v>2.24133459097948E-2</v>
      </c>
    </row>
    <row r="711" spans="1:11">
      <c r="A711" t="s">
        <v>3725</v>
      </c>
      <c r="B711">
        <v>2020</v>
      </c>
      <c r="C711" t="s">
        <v>220</v>
      </c>
      <c r="D711">
        <v>53</v>
      </c>
      <c r="E711" t="s">
        <v>178</v>
      </c>
      <c r="F711" t="s">
        <v>185</v>
      </c>
      <c r="G711">
        <v>8</v>
      </c>
      <c r="H711">
        <v>15068.486081249001</v>
      </c>
      <c r="I711">
        <v>0.15094339622641501</v>
      </c>
      <c r="J711">
        <v>0.14788658715212399</v>
      </c>
      <c r="K711">
        <v>1.0357198793553001E-2</v>
      </c>
    </row>
    <row r="712" spans="1:11">
      <c r="A712" t="s">
        <v>3726</v>
      </c>
      <c r="B712">
        <v>2020</v>
      </c>
      <c r="C712" t="s">
        <v>220</v>
      </c>
      <c r="D712">
        <v>53</v>
      </c>
      <c r="E712" t="s">
        <v>187</v>
      </c>
      <c r="F712" t="s">
        <v>181</v>
      </c>
      <c r="G712">
        <v>629</v>
      </c>
      <c r="H712">
        <v>703721.52257575898</v>
      </c>
      <c r="I712">
        <v>0.88967468175388997</v>
      </c>
      <c r="J712">
        <v>0.88788958250569106</v>
      </c>
      <c r="K712">
        <v>3.5863950933892101E-2</v>
      </c>
    </row>
    <row r="713" spans="1:11">
      <c r="A713" t="s">
        <v>3727</v>
      </c>
      <c r="B713">
        <v>2020</v>
      </c>
      <c r="C713" t="s">
        <v>220</v>
      </c>
      <c r="D713">
        <v>53</v>
      </c>
      <c r="E713" t="s">
        <v>187</v>
      </c>
      <c r="F713" t="s">
        <v>185</v>
      </c>
      <c r="G713">
        <v>78</v>
      </c>
      <c r="H713">
        <v>88856.221821020503</v>
      </c>
      <c r="I713">
        <v>0.11032531824611</v>
      </c>
      <c r="J713">
        <v>0.112110417494309</v>
      </c>
      <c r="K713">
        <v>1.2068486098909001E-2</v>
      </c>
    </row>
    <row r="714" spans="1:11">
      <c r="A714" t="s">
        <v>3728</v>
      </c>
      <c r="B714">
        <v>2020</v>
      </c>
      <c r="C714" t="s">
        <v>220</v>
      </c>
      <c r="D714">
        <v>54</v>
      </c>
      <c r="E714" t="s">
        <v>178</v>
      </c>
      <c r="F714" t="s">
        <v>181</v>
      </c>
      <c r="G714">
        <v>36</v>
      </c>
      <c r="H714">
        <v>69463.215638782203</v>
      </c>
      <c r="I714">
        <v>0.66666666666666696</v>
      </c>
      <c r="J714">
        <v>0.64984541737309298</v>
      </c>
      <c r="K714">
        <v>1.79317775122135E-2</v>
      </c>
    </row>
    <row r="715" spans="1:11">
      <c r="A715" t="s">
        <v>3729</v>
      </c>
      <c r="B715">
        <v>2020</v>
      </c>
      <c r="C715" t="s">
        <v>220</v>
      </c>
      <c r="D715">
        <v>54</v>
      </c>
      <c r="E715" t="s">
        <v>178</v>
      </c>
      <c r="F715" t="s">
        <v>185</v>
      </c>
      <c r="G715">
        <v>18</v>
      </c>
      <c r="H715">
        <v>37428.690931210003</v>
      </c>
      <c r="I715">
        <v>0.33333333333333298</v>
      </c>
      <c r="J715">
        <v>0.35015458262690702</v>
      </c>
      <c r="K715">
        <v>2.5726299939274701E-2</v>
      </c>
    </row>
    <row r="716" spans="1:11">
      <c r="A716" t="s">
        <v>3730</v>
      </c>
      <c r="B716">
        <v>2020</v>
      </c>
      <c r="C716" t="s">
        <v>220</v>
      </c>
      <c r="D716">
        <v>54</v>
      </c>
      <c r="E716" t="s">
        <v>187</v>
      </c>
      <c r="F716" t="s">
        <v>181</v>
      </c>
      <c r="G716">
        <v>265</v>
      </c>
      <c r="H716">
        <v>305758.37344770099</v>
      </c>
      <c r="I716">
        <v>0.61627906976744196</v>
      </c>
      <c r="J716">
        <v>0.59649082562961497</v>
      </c>
      <c r="K716">
        <v>1.558244696399E-2</v>
      </c>
    </row>
    <row r="717" spans="1:11">
      <c r="A717" t="s">
        <v>3731</v>
      </c>
      <c r="B717">
        <v>2020</v>
      </c>
      <c r="C717" t="s">
        <v>220</v>
      </c>
      <c r="D717">
        <v>54</v>
      </c>
      <c r="E717" t="s">
        <v>187</v>
      </c>
      <c r="F717" t="s">
        <v>185</v>
      </c>
      <c r="G717">
        <v>165</v>
      </c>
      <c r="H717">
        <v>206836.892581686</v>
      </c>
      <c r="I717">
        <v>0.38372093023255799</v>
      </c>
      <c r="J717">
        <v>0.40350917437038503</v>
      </c>
      <c r="K717">
        <v>2.8092666013772499E-2</v>
      </c>
    </row>
    <row r="718" spans="1:11">
      <c r="A718" t="s">
        <v>3732</v>
      </c>
      <c r="B718">
        <v>2020</v>
      </c>
      <c r="C718" t="s">
        <v>220</v>
      </c>
      <c r="D718">
        <v>61</v>
      </c>
      <c r="E718" t="s">
        <v>178</v>
      </c>
      <c r="F718" t="s">
        <v>181</v>
      </c>
      <c r="G718">
        <v>105</v>
      </c>
      <c r="H718">
        <v>188891.761495332</v>
      </c>
      <c r="I718">
        <v>0.75</v>
      </c>
      <c r="J718">
        <v>0.726519775922424</v>
      </c>
      <c r="K718">
        <v>4.8761995969753197E-2</v>
      </c>
    </row>
    <row r="719" spans="1:11">
      <c r="A719" t="s">
        <v>3733</v>
      </c>
      <c r="B719">
        <v>2020</v>
      </c>
      <c r="C719" t="s">
        <v>220</v>
      </c>
      <c r="D719">
        <v>61</v>
      </c>
      <c r="E719" t="s">
        <v>178</v>
      </c>
      <c r="F719" t="s">
        <v>185</v>
      </c>
      <c r="G719">
        <v>35</v>
      </c>
      <c r="H719">
        <v>71103.585851553493</v>
      </c>
      <c r="I719">
        <v>0.25</v>
      </c>
      <c r="J719">
        <v>0.273480224077576</v>
      </c>
      <c r="K719">
        <v>4.8872459358436197E-2</v>
      </c>
    </row>
    <row r="720" spans="1:11">
      <c r="A720" t="s">
        <v>3734</v>
      </c>
      <c r="B720">
        <v>2020</v>
      </c>
      <c r="C720" t="s">
        <v>220</v>
      </c>
      <c r="D720">
        <v>61</v>
      </c>
      <c r="E720" t="s">
        <v>187</v>
      </c>
      <c r="F720" t="s">
        <v>179</v>
      </c>
      <c r="G720">
        <v>2</v>
      </c>
      <c r="H720">
        <v>1874.82434184418</v>
      </c>
      <c r="I720">
        <v>1.1204481792717099E-3</v>
      </c>
      <c r="J720">
        <v>9.2520655961779604E-4</v>
      </c>
      <c r="K720">
        <v>0.396737627868399</v>
      </c>
    </row>
    <row r="721" spans="1:11">
      <c r="A721" t="s">
        <v>3735</v>
      </c>
      <c r="B721">
        <v>2020</v>
      </c>
      <c r="C721" t="s">
        <v>220</v>
      </c>
      <c r="D721">
        <v>61</v>
      </c>
      <c r="E721" t="s">
        <v>187</v>
      </c>
      <c r="F721" t="s">
        <v>181</v>
      </c>
      <c r="G721">
        <v>1157</v>
      </c>
      <c r="H721">
        <v>1284920.98804085</v>
      </c>
      <c r="I721">
        <v>0.64817927170868395</v>
      </c>
      <c r="J721">
        <v>0.63409531239422201</v>
      </c>
      <c r="K721">
        <v>6.5483777020709705E-2</v>
      </c>
    </row>
    <row r="722" spans="1:11">
      <c r="A722" t="s">
        <v>3736</v>
      </c>
      <c r="B722">
        <v>2020</v>
      </c>
      <c r="C722" t="s">
        <v>220</v>
      </c>
      <c r="D722">
        <v>61</v>
      </c>
      <c r="E722" t="s">
        <v>187</v>
      </c>
      <c r="F722" t="s">
        <v>183</v>
      </c>
      <c r="G722">
        <v>2</v>
      </c>
      <c r="H722">
        <v>3112.0777576814198</v>
      </c>
      <c r="I722">
        <v>1.1204481792717099E-3</v>
      </c>
      <c r="J722">
        <v>1.5357784146408299E-3</v>
      </c>
      <c r="K722">
        <v>0.135425550059696</v>
      </c>
    </row>
    <row r="723" spans="1:11">
      <c r="A723" t="s">
        <v>3737</v>
      </c>
      <c r="B723">
        <v>2020</v>
      </c>
      <c r="C723" t="s">
        <v>220</v>
      </c>
      <c r="D723">
        <v>61</v>
      </c>
      <c r="E723" t="s">
        <v>187</v>
      </c>
      <c r="F723" t="s">
        <v>185</v>
      </c>
      <c r="G723">
        <v>624</v>
      </c>
      <c r="H723">
        <v>736476.72889936506</v>
      </c>
      <c r="I723">
        <v>0.34957983193277298</v>
      </c>
      <c r="J723">
        <v>0.36344370263151998</v>
      </c>
      <c r="K723">
        <v>0.10002855154921</v>
      </c>
    </row>
    <row r="724" spans="1:11">
      <c r="A724" t="s">
        <v>3738</v>
      </c>
      <c r="B724">
        <v>2020</v>
      </c>
      <c r="C724" t="s">
        <v>220</v>
      </c>
      <c r="D724">
        <v>62</v>
      </c>
      <c r="E724" t="s">
        <v>178</v>
      </c>
      <c r="F724" t="s">
        <v>181</v>
      </c>
      <c r="G724">
        <v>29</v>
      </c>
      <c r="H724">
        <v>49456.2957569399</v>
      </c>
      <c r="I724">
        <v>0.57999999999999996</v>
      </c>
      <c r="J724">
        <v>0.58718179948423399</v>
      </c>
      <c r="K724">
        <v>1.2767034810242E-2</v>
      </c>
    </row>
    <row r="725" spans="1:11">
      <c r="A725" t="s">
        <v>3739</v>
      </c>
      <c r="B725">
        <v>2020</v>
      </c>
      <c r="C725" t="s">
        <v>220</v>
      </c>
      <c r="D725">
        <v>62</v>
      </c>
      <c r="E725" t="s">
        <v>178</v>
      </c>
      <c r="F725" t="s">
        <v>185</v>
      </c>
      <c r="G725">
        <v>21</v>
      </c>
      <c r="H725">
        <v>34770.251796783799</v>
      </c>
      <c r="I725">
        <v>0.42</v>
      </c>
      <c r="J725">
        <v>0.41281820051576601</v>
      </c>
      <c r="K725">
        <v>2.3899043873379901E-2</v>
      </c>
    </row>
    <row r="726" spans="1:11">
      <c r="A726" t="s">
        <v>3740</v>
      </c>
      <c r="B726">
        <v>2020</v>
      </c>
      <c r="C726" t="s">
        <v>220</v>
      </c>
      <c r="D726">
        <v>62</v>
      </c>
      <c r="E726" t="s">
        <v>187</v>
      </c>
      <c r="F726" t="s">
        <v>181</v>
      </c>
      <c r="G726">
        <v>290</v>
      </c>
      <c r="H726">
        <v>323091.67974961502</v>
      </c>
      <c r="I726">
        <v>0.633187772925764</v>
      </c>
      <c r="J726">
        <v>0.61811328677621102</v>
      </c>
      <c r="K726">
        <v>1.6465808957038901E-2</v>
      </c>
    </row>
    <row r="727" spans="1:11">
      <c r="A727" t="s">
        <v>3741</v>
      </c>
      <c r="B727">
        <v>2020</v>
      </c>
      <c r="C727" t="s">
        <v>220</v>
      </c>
      <c r="D727">
        <v>62</v>
      </c>
      <c r="E727" t="s">
        <v>187</v>
      </c>
      <c r="F727" t="s">
        <v>183</v>
      </c>
      <c r="G727">
        <v>1</v>
      </c>
      <c r="H727">
        <v>1365.2902001583</v>
      </c>
      <c r="I727">
        <v>2.18340611353712E-3</v>
      </c>
      <c r="J727">
        <v>2.6119645472678101E-3</v>
      </c>
      <c r="K727">
        <v>5.9412132582864298E-2</v>
      </c>
    </row>
    <row r="728" spans="1:11">
      <c r="A728" t="s">
        <v>3742</v>
      </c>
      <c r="B728">
        <v>2020</v>
      </c>
      <c r="C728" t="s">
        <v>220</v>
      </c>
      <c r="D728">
        <v>62</v>
      </c>
      <c r="E728" t="s">
        <v>187</v>
      </c>
      <c r="F728" t="s">
        <v>185</v>
      </c>
      <c r="G728">
        <v>167</v>
      </c>
      <c r="H728">
        <v>198249.28254757999</v>
      </c>
      <c r="I728">
        <v>0.36462882096069898</v>
      </c>
      <c r="J728">
        <v>0.379274748676521</v>
      </c>
      <c r="K728">
        <v>2.69262935280257E-2</v>
      </c>
    </row>
    <row r="729" spans="1:11">
      <c r="A729" t="s">
        <v>3743</v>
      </c>
      <c r="B729">
        <v>2020</v>
      </c>
      <c r="C729" t="s">
        <v>220</v>
      </c>
      <c r="D729">
        <v>71</v>
      </c>
      <c r="E729" t="s">
        <v>178</v>
      </c>
      <c r="F729" t="s">
        <v>181</v>
      </c>
      <c r="G729">
        <v>62</v>
      </c>
      <c r="H729">
        <v>116995.307831756</v>
      </c>
      <c r="I729">
        <v>0.63917525773195905</v>
      </c>
      <c r="J729">
        <v>0.57648063033486496</v>
      </c>
      <c r="K729">
        <v>3.0202083372032801E-2</v>
      </c>
    </row>
    <row r="730" spans="1:11">
      <c r="A730" t="s">
        <v>3744</v>
      </c>
      <c r="B730">
        <v>2020</v>
      </c>
      <c r="C730" t="s">
        <v>220</v>
      </c>
      <c r="D730">
        <v>71</v>
      </c>
      <c r="E730" t="s">
        <v>178</v>
      </c>
      <c r="F730" t="s">
        <v>183</v>
      </c>
      <c r="G730">
        <v>1</v>
      </c>
      <c r="H730">
        <v>2389.26384362217</v>
      </c>
      <c r="I730">
        <v>1.03092783505155E-2</v>
      </c>
      <c r="J730">
        <v>1.1772816808929699E-2</v>
      </c>
      <c r="K730">
        <v>0.58575628879451203</v>
      </c>
    </row>
    <row r="731" spans="1:11">
      <c r="A731" t="s">
        <v>3745</v>
      </c>
      <c r="B731">
        <v>2020</v>
      </c>
      <c r="C731" t="s">
        <v>220</v>
      </c>
      <c r="D731">
        <v>71</v>
      </c>
      <c r="E731" t="s">
        <v>178</v>
      </c>
      <c r="F731" t="s">
        <v>185</v>
      </c>
      <c r="G731">
        <v>34</v>
      </c>
      <c r="H731">
        <v>83562.937183325499</v>
      </c>
      <c r="I731">
        <v>0.35051546391752603</v>
      </c>
      <c r="J731">
        <v>0.41174655285620498</v>
      </c>
      <c r="K731">
        <v>5.7436291045712497E-2</v>
      </c>
    </row>
    <row r="732" spans="1:11">
      <c r="A732" t="s">
        <v>3746</v>
      </c>
      <c r="B732">
        <v>2020</v>
      </c>
      <c r="C732" t="s">
        <v>220</v>
      </c>
      <c r="D732">
        <v>71</v>
      </c>
      <c r="E732" t="s">
        <v>187</v>
      </c>
      <c r="F732" t="s">
        <v>181</v>
      </c>
      <c r="G732">
        <v>791</v>
      </c>
      <c r="H732">
        <v>918984.01946444996</v>
      </c>
      <c r="I732">
        <v>0.67090754877014402</v>
      </c>
      <c r="J732">
        <v>0.65621142957898204</v>
      </c>
      <c r="K732">
        <v>4.6834431981659201E-2</v>
      </c>
    </row>
    <row r="733" spans="1:11">
      <c r="A733" t="s">
        <v>3747</v>
      </c>
      <c r="B733">
        <v>2020</v>
      </c>
      <c r="C733" t="s">
        <v>220</v>
      </c>
      <c r="D733">
        <v>71</v>
      </c>
      <c r="E733" t="s">
        <v>187</v>
      </c>
      <c r="F733" t="s">
        <v>185</v>
      </c>
      <c r="G733">
        <v>388</v>
      </c>
      <c r="H733">
        <v>481454.89098558499</v>
      </c>
      <c r="I733">
        <v>0.32909245122985598</v>
      </c>
      <c r="J733">
        <v>0.34378857042101801</v>
      </c>
      <c r="K733">
        <v>6.5391387795162098E-2</v>
      </c>
    </row>
    <row r="734" spans="1:11">
      <c r="A734" t="s">
        <v>3748</v>
      </c>
      <c r="B734">
        <v>2020</v>
      </c>
      <c r="C734" t="s">
        <v>220</v>
      </c>
      <c r="D734">
        <v>72</v>
      </c>
      <c r="E734" t="s">
        <v>178</v>
      </c>
      <c r="F734" t="s">
        <v>181</v>
      </c>
      <c r="G734">
        <v>31</v>
      </c>
      <c r="H734">
        <v>59906.160264293503</v>
      </c>
      <c r="I734">
        <v>0.68888888888888899</v>
      </c>
      <c r="J734">
        <v>0.68309730748191799</v>
      </c>
      <c r="K734">
        <v>1.54646445257649E-2</v>
      </c>
    </row>
    <row r="735" spans="1:11">
      <c r="A735" t="s">
        <v>3749</v>
      </c>
      <c r="B735">
        <v>2020</v>
      </c>
      <c r="C735" t="s">
        <v>220</v>
      </c>
      <c r="D735">
        <v>72</v>
      </c>
      <c r="E735" t="s">
        <v>178</v>
      </c>
      <c r="F735" t="s">
        <v>185</v>
      </c>
      <c r="G735">
        <v>14</v>
      </c>
      <c r="H735">
        <v>27791.682500046802</v>
      </c>
      <c r="I735">
        <v>0.31111111111111101</v>
      </c>
      <c r="J735">
        <v>0.31690269251808201</v>
      </c>
      <c r="K735">
        <v>1.9102382210677601E-2</v>
      </c>
    </row>
    <row r="736" spans="1:11">
      <c r="A736" t="s">
        <v>3750</v>
      </c>
      <c r="B736">
        <v>2020</v>
      </c>
      <c r="C736" t="s">
        <v>220</v>
      </c>
      <c r="D736">
        <v>72</v>
      </c>
      <c r="E736" t="s">
        <v>187</v>
      </c>
      <c r="F736" t="s">
        <v>181</v>
      </c>
      <c r="G736">
        <v>346</v>
      </c>
      <c r="H736">
        <v>417952.56545573397</v>
      </c>
      <c r="I736">
        <v>0.72536687631027297</v>
      </c>
      <c r="J736">
        <v>0.73762206158706001</v>
      </c>
      <c r="K736">
        <v>2.1300230019020198E-2</v>
      </c>
    </row>
    <row r="737" spans="1:11">
      <c r="A737" t="s">
        <v>3751</v>
      </c>
      <c r="B737">
        <v>2020</v>
      </c>
      <c r="C737" t="s">
        <v>220</v>
      </c>
      <c r="D737">
        <v>72</v>
      </c>
      <c r="E737" t="s">
        <v>187</v>
      </c>
      <c r="F737" t="s">
        <v>183</v>
      </c>
      <c r="G737">
        <v>1</v>
      </c>
      <c r="H737">
        <v>246.92808404777</v>
      </c>
      <c r="I737">
        <v>2.0964360587002102E-3</v>
      </c>
      <c r="J737">
        <v>4.3579012900771301E-4</v>
      </c>
      <c r="K737">
        <v>1.07453522087668E-2</v>
      </c>
    </row>
    <row r="738" spans="1:11">
      <c r="A738" t="s">
        <v>3752</v>
      </c>
      <c r="B738">
        <v>2020</v>
      </c>
      <c r="C738" t="s">
        <v>220</v>
      </c>
      <c r="D738">
        <v>72</v>
      </c>
      <c r="E738" t="s">
        <v>187</v>
      </c>
      <c r="F738" t="s">
        <v>185</v>
      </c>
      <c r="G738">
        <v>130</v>
      </c>
      <c r="H738">
        <v>148422.06948189801</v>
      </c>
      <c r="I738">
        <v>0.27253668763102701</v>
      </c>
      <c r="J738">
        <v>0.26194214828393197</v>
      </c>
      <c r="K738">
        <v>2.0158742354830301E-2</v>
      </c>
    </row>
    <row r="739" spans="1:11">
      <c r="A739" t="s">
        <v>3753</v>
      </c>
      <c r="B739">
        <v>2020</v>
      </c>
      <c r="C739" t="s">
        <v>220</v>
      </c>
      <c r="D739">
        <v>81</v>
      </c>
      <c r="E739" t="s">
        <v>178</v>
      </c>
      <c r="F739" t="s">
        <v>181</v>
      </c>
      <c r="G739">
        <v>14</v>
      </c>
      <c r="H739">
        <v>28989.645799219401</v>
      </c>
      <c r="I739">
        <v>0.77777777777777801</v>
      </c>
      <c r="J739">
        <v>0.84279239143067397</v>
      </c>
      <c r="K739">
        <v>7.4836137925530597E-3</v>
      </c>
    </row>
    <row r="740" spans="1:11">
      <c r="A740" t="s">
        <v>3754</v>
      </c>
      <c r="B740">
        <v>2020</v>
      </c>
      <c r="C740" t="s">
        <v>220</v>
      </c>
      <c r="D740">
        <v>81</v>
      </c>
      <c r="E740" t="s">
        <v>178</v>
      </c>
      <c r="F740" t="s">
        <v>185</v>
      </c>
      <c r="G740">
        <v>4</v>
      </c>
      <c r="H740">
        <v>5407.4917330835297</v>
      </c>
      <c r="I740">
        <v>0.22222222222222199</v>
      </c>
      <c r="J740">
        <v>0.157207608569326</v>
      </c>
      <c r="K740">
        <v>3.71679454406069E-3</v>
      </c>
    </row>
    <row r="741" spans="1:11">
      <c r="A741" t="s">
        <v>3755</v>
      </c>
      <c r="B741">
        <v>2020</v>
      </c>
      <c r="C741" t="s">
        <v>220</v>
      </c>
      <c r="D741">
        <v>81</v>
      </c>
      <c r="E741" t="s">
        <v>187</v>
      </c>
      <c r="F741" t="s">
        <v>181</v>
      </c>
      <c r="G741">
        <v>340</v>
      </c>
      <c r="H741">
        <v>405003.86576791701</v>
      </c>
      <c r="I741">
        <v>0.6640625</v>
      </c>
      <c r="J741">
        <v>0.65375157642553094</v>
      </c>
      <c r="K741">
        <v>2.0640321922758199E-2</v>
      </c>
    </row>
    <row r="742" spans="1:11">
      <c r="A742" t="s">
        <v>3756</v>
      </c>
      <c r="B742">
        <v>2020</v>
      </c>
      <c r="C742" t="s">
        <v>220</v>
      </c>
      <c r="D742">
        <v>81</v>
      </c>
      <c r="E742" t="s">
        <v>187</v>
      </c>
      <c r="F742" t="s">
        <v>183</v>
      </c>
      <c r="G742">
        <v>1</v>
      </c>
      <c r="H742">
        <v>2009.3936151612199</v>
      </c>
      <c r="I742">
        <v>1.953125E-3</v>
      </c>
      <c r="J742">
        <v>3.2435350736227599E-3</v>
      </c>
      <c r="K742">
        <v>8.7441014270282599E-2</v>
      </c>
    </row>
    <row r="743" spans="1:11">
      <c r="A743" t="s">
        <v>3757</v>
      </c>
      <c r="B743">
        <v>2020</v>
      </c>
      <c r="C743" t="s">
        <v>220</v>
      </c>
      <c r="D743">
        <v>81</v>
      </c>
      <c r="E743" t="s">
        <v>187</v>
      </c>
      <c r="F743" t="s">
        <v>185</v>
      </c>
      <c r="G743">
        <v>171</v>
      </c>
      <c r="H743">
        <v>212494.028052198</v>
      </c>
      <c r="I743">
        <v>0.333984375</v>
      </c>
      <c r="J743">
        <v>0.34300488850084598</v>
      </c>
      <c r="K743">
        <v>2.8861020321285701E-2</v>
      </c>
    </row>
    <row r="744" spans="1:11">
      <c r="A744" t="s">
        <v>3758</v>
      </c>
      <c r="B744">
        <v>2020</v>
      </c>
      <c r="C744" t="s">
        <v>220</v>
      </c>
      <c r="D744">
        <v>82</v>
      </c>
      <c r="E744" t="s">
        <v>178</v>
      </c>
      <c r="F744" t="s">
        <v>181</v>
      </c>
      <c r="G744">
        <v>35</v>
      </c>
      <c r="H744">
        <v>65736.070646807202</v>
      </c>
      <c r="I744">
        <v>0.49295774647887303</v>
      </c>
      <c r="J744">
        <v>0.51004983560454098</v>
      </c>
      <c r="K744">
        <v>1.6969623167108001E-2</v>
      </c>
    </row>
    <row r="745" spans="1:11">
      <c r="A745" t="s">
        <v>3759</v>
      </c>
      <c r="B745">
        <v>2020</v>
      </c>
      <c r="C745" t="s">
        <v>220</v>
      </c>
      <c r="D745">
        <v>82</v>
      </c>
      <c r="E745" t="s">
        <v>178</v>
      </c>
      <c r="F745" t="s">
        <v>185</v>
      </c>
      <c r="G745">
        <v>36</v>
      </c>
      <c r="H745">
        <v>63145.5916105543</v>
      </c>
      <c r="I745">
        <v>0.50704225352112697</v>
      </c>
      <c r="J745">
        <v>0.48995016439545902</v>
      </c>
      <c r="K745">
        <v>4.3402598092509501E-2</v>
      </c>
    </row>
    <row r="746" spans="1:11">
      <c r="A746" t="s">
        <v>3760</v>
      </c>
      <c r="B746">
        <v>2020</v>
      </c>
      <c r="C746" t="s">
        <v>220</v>
      </c>
      <c r="D746">
        <v>82</v>
      </c>
      <c r="E746" t="s">
        <v>187</v>
      </c>
      <c r="F746" t="s">
        <v>181</v>
      </c>
      <c r="G746">
        <v>514</v>
      </c>
      <c r="H746">
        <v>584017.58121795603</v>
      </c>
      <c r="I746">
        <v>0.60613207547169801</v>
      </c>
      <c r="J746">
        <v>0.59859527428307402</v>
      </c>
      <c r="K746">
        <v>2.9763446484722601E-2</v>
      </c>
    </row>
    <row r="747" spans="1:11">
      <c r="A747" t="s">
        <v>3761</v>
      </c>
      <c r="B747">
        <v>2020</v>
      </c>
      <c r="C747" t="s">
        <v>220</v>
      </c>
      <c r="D747">
        <v>82</v>
      </c>
      <c r="E747" t="s">
        <v>187</v>
      </c>
      <c r="F747" t="s">
        <v>185</v>
      </c>
      <c r="G747">
        <v>334</v>
      </c>
      <c r="H747">
        <v>391629.24779756198</v>
      </c>
      <c r="I747">
        <v>0.39386792452830199</v>
      </c>
      <c r="J747">
        <v>0.40140472571692598</v>
      </c>
      <c r="K747">
        <v>5.31912345146884E-2</v>
      </c>
    </row>
    <row r="748" spans="1:11">
      <c r="A748" t="s">
        <v>3762</v>
      </c>
      <c r="B748">
        <v>2020</v>
      </c>
      <c r="C748" t="s">
        <v>220</v>
      </c>
      <c r="D748">
        <v>91</v>
      </c>
      <c r="E748" t="s">
        <v>178</v>
      </c>
      <c r="F748" t="s">
        <v>181</v>
      </c>
      <c r="G748">
        <v>6</v>
      </c>
      <c r="H748">
        <v>8716.2157284621408</v>
      </c>
      <c r="I748">
        <v>1</v>
      </c>
      <c r="J748">
        <v>1</v>
      </c>
      <c r="K748">
        <v>2.2500720669772298E-3</v>
      </c>
    </row>
    <row r="749" spans="1:11">
      <c r="A749" t="s">
        <v>3763</v>
      </c>
      <c r="B749">
        <v>2020</v>
      </c>
      <c r="C749" t="s">
        <v>220</v>
      </c>
      <c r="D749">
        <v>91</v>
      </c>
      <c r="E749" t="s">
        <v>187</v>
      </c>
      <c r="F749" t="s">
        <v>181</v>
      </c>
      <c r="G749">
        <v>238</v>
      </c>
      <c r="H749">
        <v>293394.984773923</v>
      </c>
      <c r="I749">
        <v>0.76038338658146998</v>
      </c>
      <c r="J749">
        <v>0.75057989906079703</v>
      </c>
      <c r="K749">
        <v>1.4952368231780601E-2</v>
      </c>
    </row>
    <row r="750" spans="1:11">
      <c r="A750" t="s">
        <v>3764</v>
      </c>
      <c r="B750">
        <v>2020</v>
      </c>
      <c r="C750" t="s">
        <v>220</v>
      </c>
      <c r="D750">
        <v>91</v>
      </c>
      <c r="E750" t="s">
        <v>187</v>
      </c>
      <c r="F750" t="s">
        <v>185</v>
      </c>
      <c r="G750">
        <v>75</v>
      </c>
      <c r="H750">
        <v>97496.091767094098</v>
      </c>
      <c r="I750">
        <v>0.23961661341852999</v>
      </c>
      <c r="J750">
        <v>0.249420100939203</v>
      </c>
      <c r="K750">
        <v>1.3241956545926199E-2</v>
      </c>
    </row>
    <row r="751" spans="1:11">
      <c r="A751" t="s">
        <v>3765</v>
      </c>
      <c r="B751">
        <v>2020</v>
      </c>
      <c r="C751" t="s">
        <v>220</v>
      </c>
      <c r="D751">
        <v>92</v>
      </c>
      <c r="E751" t="s">
        <v>178</v>
      </c>
      <c r="F751" t="s">
        <v>181</v>
      </c>
      <c r="G751">
        <v>86</v>
      </c>
      <c r="H751">
        <v>173061.056273786</v>
      </c>
      <c r="I751">
        <v>0.58904109589041098</v>
      </c>
      <c r="J751">
        <v>0.58108797394160105</v>
      </c>
      <c r="K751">
        <v>4.4675333967660297E-2</v>
      </c>
    </row>
    <row r="752" spans="1:11">
      <c r="A752" t="s">
        <v>3766</v>
      </c>
      <c r="B752">
        <v>2020</v>
      </c>
      <c r="C752" t="s">
        <v>220</v>
      </c>
      <c r="D752">
        <v>92</v>
      </c>
      <c r="E752" t="s">
        <v>178</v>
      </c>
      <c r="F752" t="s">
        <v>183</v>
      </c>
      <c r="G752">
        <v>1</v>
      </c>
      <c r="H752">
        <v>1689.6745977205301</v>
      </c>
      <c r="I752">
        <v>6.8493150684931503E-3</v>
      </c>
      <c r="J752">
        <v>5.67342884500085E-3</v>
      </c>
      <c r="K752">
        <v>0.41424371120548797</v>
      </c>
    </row>
    <row r="753" spans="1:11">
      <c r="A753" t="s">
        <v>3767</v>
      </c>
      <c r="B753">
        <v>2020</v>
      </c>
      <c r="C753" t="s">
        <v>220</v>
      </c>
      <c r="D753">
        <v>92</v>
      </c>
      <c r="E753" t="s">
        <v>178</v>
      </c>
      <c r="F753" t="s">
        <v>185</v>
      </c>
      <c r="G753">
        <v>59</v>
      </c>
      <c r="H753">
        <v>123071.74013901599</v>
      </c>
      <c r="I753">
        <v>0.40410958904109601</v>
      </c>
      <c r="J753">
        <v>0.41323859721339801</v>
      </c>
      <c r="K753">
        <v>8.4592338713740001E-2</v>
      </c>
    </row>
    <row r="754" spans="1:11">
      <c r="A754" t="s">
        <v>3768</v>
      </c>
      <c r="B754">
        <v>2020</v>
      </c>
      <c r="C754" t="s">
        <v>220</v>
      </c>
      <c r="D754">
        <v>92</v>
      </c>
      <c r="E754" t="s">
        <v>187</v>
      </c>
      <c r="F754" t="s">
        <v>181</v>
      </c>
      <c r="G754">
        <v>1033</v>
      </c>
      <c r="H754">
        <v>1239897.7673828099</v>
      </c>
      <c r="I754">
        <v>0.61269276393831595</v>
      </c>
      <c r="J754">
        <v>0.58903516122024602</v>
      </c>
      <c r="K754">
        <v>6.3189246407725594E-2</v>
      </c>
    </row>
    <row r="755" spans="1:11">
      <c r="A755" t="s">
        <v>3769</v>
      </c>
      <c r="B755">
        <v>2020</v>
      </c>
      <c r="C755" t="s">
        <v>220</v>
      </c>
      <c r="D755">
        <v>92</v>
      </c>
      <c r="E755" t="s">
        <v>187</v>
      </c>
      <c r="F755" t="s">
        <v>183</v>
      </c>
      <c r="G755">
        <v>2</v>
      </c>
      <c r="H755">
        <v>2892.5861274167301</v>
      </c>
      <c r="I755">
        <v>1.18623962040332E-3</v>
      </c>
      <c r="J755">
        <v>1.37417372684108E-3</v>
      </c>
      <c r="K755">
        <v>0.125874125874126</v>
      </c>
    </row>
    <row r="756" spans="1:11">
      <c r="A756" t="s">
        <v>3770</v>
      </c>
      <c r="B756">
        <v>2020</v>
      </c>
      <c r="C756" t="s">
        <v>220</v>
      </c>
      <c r="D756">
        <v>92</v>
      </c>
      <c r="E756" t="s">
        <v>187</v>
      </c>
      <c r="F756" t="s">
        <v>185</v>
      </c>
      <c r="G756">
        <v>651</v>
      </c>
      <c r="H756">
        <v>862173.57566207403</v>
      </c>
      <c r="I756">
        <v>0.38612099644128101</v>
      </c>
      <c r="J756">
        <v>0.40959066505291303</v>
      </c>
      <c r="K756">
        <v>0.117100745445638</v>
      </c>
    </row>
    <row r="757" spans="1:11">
      <c r="A757" t="s">
        <v>3112</v>
      </c>
      <c r="B757">
        <v>2021</v>
      </c>
      <c r="C757" t="s">
        <v>220</v>
      </c>
      <c r="D757">
        <v>-1</v>
      </c>
      <c r="E757" t="s">
        <v>178</v>
      </c>
      <c r="F757" t="s">
        <v>181</v>
      </c>
      <c r="G757">
        <v>4</v>
      </c>
      <c r="H757">
        <v>12802.0709067813</v>
      </c>
      <c r="I757">
        <v>0.57142857142857095</v>
      </c>
      <c r="J757">
        <v>0.68630194487197405</v>
      </c>
      <c r="K757">
        <v>3.38574858694178E-3</v>
      </c>
    </row>
    <row r="758" spans="1:11">
      <c r="A758" t="s">
        <v>3113</v>
      </c>
      <c r="B758">
        <v>2021</v>
      </c>
      <c r="C758" t="s">
        <v>220</v>
      </c>
      <c r="D758">
        <v>-1</v>
      </c>
      <c r="E758" t="s">
        <v>178</v>
      </c>
      <c r="F758" t="s">
        <v>185</v>
      </c>
      <c r="G758">
        <v>3</v>
      </c>
      <c r="H758">
        <v>5851.6295561679399</v>
      </c>
      <c r="I758">
        <v>0.42857142857142899</v>
      </c>
      <c r="J758">
        <v>0.31369805512802601</v>
      </c>
      <c r="K758">
        <v>3.9859761908148297E-3</v>
      </c>
    </row>
    <row r="759" spans="1:11">
      <c r="A759" t="s">
        <v>3114</v>
      </c>
      <c r="B759">
        <v>2021</v>
      </c>
      <c r="C759" t="s">
        <v>220</v>
      </c>
      <c r="D759">
        <v>-1</v>
      </c>
      <c r="E759" t="s">
        <v>187</v>
      </c>
      <c r="F759" t="s">
        <v>181</v>
      </c>
      <c r="G759">
        <v>11</v>
      </c>
      <c r="H759">
        <v>10674.5067321755</v>
      </c>
      <c r="I759">
        <v>0.73333333333333295</v>
      </c>
      <c r="J759">
        <v>0.68339575530586805</v>
      </c>
      <c r="K759">
        <v>5.4169186777414298E-4</v>
      </c>
    </row>
    <row r="760" spans="1:11">
      <c r="A760" t="s">
        <v>3115</v>
      </c>
      <c r="B760">
        <v>2021</v>
      </c>
      <c r="C760" t="s">
        <v>220</v>
      </c>
      <c r="D760">
        <v>-1</v>
      </c>
      <c r="E760" t="s">
        <v>187</v>
      </c>
      <c r="F760" t="s">
        <v>185</v>
      </c>
      <c r="G760">
        <v>4</v>
      </c>
      <c r="H760">
        <v>4945.2957750816904</v>
      </c>
      <c r="I760">
        <v>0.266666666666667</v>
      </c>
      <c r="J760">
        <v>0.31660424469413201</v>
      </c>
      <c r="K760">
        <v>6.9519462251242702E-4</v>
      </c>
    </row>
    <row r="761" spans="1:11">
      <c r="A761" t="s">
        <v>902</v>
      </c>
      <c r="B761">
        <v>2021</v>
      </c>
      <c r="C761" t="s">
        <v>220</v>
      </c>
      <c r="D761">
        <v>11</v>
      </c>
      <c r="E761" t="s">
        <v>178</v>
      </c>
      <c r="F761" t="s">
        <v>181</v>
      </c>
      <c r="G761">
        <v>336</v>
      </c>
      <c r="H761">
        <v>386143.60560265701</v>
      </c>
      <c r="I761">
        <v>0.73684210526315796</v>
      </c>
      <c r="J761">
        <v>0.72010737301170102</v>
      </c>
      <c r="K761">
        <v>0.102122943744458</v>
      </c>
    </row>
    <row r="762" spans="1:11">
      <c r="A762" t="s">
        <v>3771</v>
      </c>
      <c r="B762">
        <v>2021</v>
      </c>
      <c r="C762" t="s">
        <v>220</v>
      </c>
      <c r="D762">
        <v>11</v>
      </c>
      <c r="E762" t="s">
        <v>178</v>
      </c>
      <c r="F762" t="s">
        <v>183</v>
      </c>
      <c r="G762">
        <v>1</v>
      </c>
      <c r="H762">
        <v>2064.5133715115298</v>
      </c>
      <c r="I762">
        <v>2.1929824561403499E-3</v>
      </c>
      <c r="J762">
        <v>3.8500476997060098E-3</v>
      </c>
      <c r="K762">
        <v>0.26722972972973003</v>
      </c>
    </row>
    <row r="763" spans="1:11">
      <c r="A763" t="s">
        <v>903</v>
      </c>
      <c r="B763">
        <v>2021</v>
      </c>
      <c r="C763" t="s">
        <v>220</v>
      </c>
      <c r="D763">
        <v>11</v>
      </c>
      <c r="E763" t="s">
        <v>178</v>
      </c>
      <c r="F763" t="s">
        <v>185</v>
      </c>
      <c r="G763">
        <v>119</v>
      </c>
      <c r="H763">
        <v>148022.476732262</v>
      </c>
      <c r="I763">
        <v>0.26096491228070201</v>
      </c>
      <c r="J763">
        <v>0.27604257928859299</v>
      </c>
      <c r="K763">
        <v>0.100829019044504</v>
      </c>
    </row>
    <row r="764" spans="1:11">
      <c r="A764" t="s">
        <v>905</v>
      </c>
      <c r="B764">
        <v>2021</v>
      </c>
      <c r="C764" t="s">
        <v>220</v>
      </c>
      <c r="D764">
        <v>11</v>
      </c>
      <c r="E764" t="s">
        <v>187</v>
      </c>
      <c r="F764" t="s">
        <v>181</v>
      </c>
      <c r="G764">
        <v>1706</v>
      </c>
      <c r="H764">
        <v>1333794.6314761301</v>
      </c>
      <c r="I764">
        <v>0.78400735294117696</v>
      </c>
      <c r="J764">
        <v>0.77936355045623495</v>
      </c>
      <c r="K764">
        <v>6.7685160849037196E-2</v>
      </c>
    </row>
    <row r="765" spans="1:11">
      <c r="A765" t="s">
        <v>906</v>
      </c>
      <c r="B765">
        <v>2021</v>
      </c>
      <c r="C765" t="s">
        <v>220</v>
      </c>
      <c r="D765">
        <v>11</v>
      </c>
      <c r="E765" t="s">
        <v>187</v>
      </c>
      <c r="F765" t="s">
        <v>185</v>
      </c>
      <c r="G765">
        <v>470</v>
      </c>
      <c r="H765">
        <v>377594.91284543299</v>
      </c>
      <c r="I765">
        <v>0.21599264705882401</v>
      </c>
      <c r="J765">
        <v>0.22063644954376499</v>
      </c>
      <c r="K765">
        <v>5.3081143138270101E-2</v>
      </c>
    </row>
    <row r="766" spans="1:11">
      <c r="A766" t="s">
        <v>907</v>
      </c>
      <c r="B766">
        <v>2021</v>
      </c>
      <c r="C766" t="s">
        <v>220</v>
      </c>
      <c r="D766">
        <v>12</v>
      </c>
      <c r="E766" t="s">
        <v>178</v>
      </c>
      <c r="F766" t="s">
        <v>181</v>
      </c>
      <c r="G766">
        <v>104</v>
      </c>
      <c r="H766">
        <v>128307.809536671</v>
      </c>
      <c r="I766">
        <v>0.74285714285714299</v>
      </c>
      <c r="J766">
        <v>0.72294117647058798</v>
      </c>
      <c r="K766">
        <v>3.3933414991652998E-2</v>
      </c>
    </row>
    <row r="767" spans="1:11">
      <c r="A767" t="s">
        <v>908</v>
      </c>
      <c r="B767">
        <v>2021</v>
      </c>
      <c r="C767" t="s">
        <v>220</v>
      </c>
      <c r="D767">
        <v>12</v>
      </c>
      <c r="E767" t="s">
        <v>178</v>
      </c>
      <c r="F767" t="s">
        <v>185</v>
      </c>
      <c r="G767">
        <v>36</v>
      </c>
      <c r="H767">
        <v>49172.4803024996</v>
      </c>
      <c r="I767">
        <v>0.25714285714285701</v>
      </c>
      <c r="J767">
        <v>0.27705882352941202</v>
      </c>
      <c r="K767">
        <v>3.3495000640031899E-2</v>
      </c>
    </row>
    <row r="768" spans="1:11">
      <c r="A768" t="s">
        <v>909</v>
      </c>
      <c r="B768">
        <v>2021</v>
      </c>
      <c r="C768" t="s">
        <v>220</v>
      </c>
      <c r="D768">
        <v>12</v>
      </c>
      <c r="E768" t="s">
        <v>187</v>
      </c>
      <c r="F768" t="s">
        <v>181</v>
      </c>
      <c r="G768">
        <v>753</v>
      </c>
      <c r="H768">
        <v>630521.31124738301</v>
      </c>
      <c r="I768">
        <v>0.69916434540390004</v>
      </c>
      <c r="J768">
        <v>0.68070775743013401</v>
      </c>
      <c r="K768">
        <v>3.1996632287606103E-2</v>
      </c>
    </row>
    <row r="769" spans="1:11">
      <c r="A769" t="s">
        <v>3772</v>
      </c>
      <c r="B769">
        <v>2021</v>
      </c>
      <c r="C769" t="s">
        <v>220</v>
      </c>
      <c r="D769">
        <v>12</v>
      </c>
      <c r="E769" t="s">
        <v>187</v>
      </c>
      <c r="F769" t="s">
        <v>183</v>
      </c>
      <c r="G769">
        <v>1</v>
      </c>
      <c r="H769">
        <v>881.41707032213105</v>
      </c>
      <c r="I769">
        <v>9.2850510677808696E-4</v>
      </c>
      <c r="J769">
        <v>9.5157360520081301E-4</v>
      </c>
      <c r="K769">
        <v>3.9107111957086001E-2</v>
      </c>
    </row>
    <row r="770" spans="1:11">
      <c r="A770" t="s">
        <v>910</v>
      </c>
      <c r="B770">
        <v>2021</v>
      </c>
      <c r="C770" t="s">
        <v>220</v>
      </c>
      <c r="D770">
        <v>12</v>
      </c>
      <c r="E770" t="s">
        <v>187</v>
      </c>
      <c r="F770" t="s">
        <v>185</v>
      </c>
      <c r="G770">
        <v>323</v>
      </c>
      <c r="H770">
        <v>294870.41072772199</v>
      </c>
      <c r="I770">
        <v>0.29990714948932201</v>
      </c>
      <c r="J770">
        <v>0.31834066896466601</v>
      </c>
      <c r="K770">
        <v>4.1451984511999503E-2</v>
      </c>
    </row>
    <row r="771" spans="1:11">
      <c r="A771" t="s">
        <v>946</v>
      </c>
      <c r="B771">
        <v>2021</v>
      </c>
      <c r="C771" t="s">
        <v>220</v>
      </c>
      <c r="D771">
        <v>21</v>
      </c>
      <c r="E771" t="s">
        <v>178</v>
      </c>
      <c r="F771" t="s">
        <v>181</v>
      </c>
      <c r="G771">
        <v>302</v>
      </c>
      <c r="H771">
        <v>457221.85167898203</v>
      </c>
      <c r="I771">
        <v>0.83888888888888902</v>
      </c>
      <c r="J771">
        <v>0.84709696761621101</v>
      </c>
      <c r="K771">
        <v>0.120920923615648</v>
      </c>
    </row>
    <row r="772" spans="1:11">
      <c r="A772" t="s">
        <v>947</v>
      </c>
      <c r="B772">
        <v>2021</v>
      </c>
      <c r="C772" t="s">
        <v>220</v>
      </c>
      <c r="D772">
        <v>21</v>
      </c>
      <c r="E772" t="s">
        <v>178</v>
      </c>
      <c r="F772" t="s">
        <v>185</v>
      </c>
      <c r="G772">
        <v>58</v>
      </c>
      <c r="H772">
        <v>82529.639777345496</v>
      </c>
      <c r="I772">
        <v>0.16111111111111101</v>
      </c>
      <c r="J772">
        <v>0.15290303238378899</v>
      </c>
      <c r="K772">
        <v>5.621702058058E-2</v>
      </c>
    </row>
    <row r="773" spans="1:11">
      <c r="A773" t="s">
        <v>948</v>
      </c>
      <c r="B773">
        <v>2021</v>
      </c>
      <c r="C773" t="s">
        <v>220</v>
      </c>
      <c r="D773">
        <v>21</v>
      </c>
      <c r="E773" t="s">
        <v>187</v>
      </c>
      <c r="F773" t="s">
        <v>181</v>
      </c>
      <c r="G773">
        <v>1827</v>
      </c>
      <c r="H773">
        <v>1738710.8734512001</v>
      </c>
      <c r="I773">
        <v>0.85095482068001904</v>
      </c>
      <c r="J773">
        <v>0.857434832224231</v>
      </c>
      <c r="K773">
        <v>8.8233167507407298E-2</v>
      </c>
    </row>
    <row r="774" spans="1:11">
      <c r="A774" t="s">
        <v>3773</v>
      </c>
      <c r="B774">
        <v>2021</v>
      </c>
      <c r="C774" t="s">
        <v>220</v>
      </c>
      <c r="D774">
        <v>21</v>
      </c>
      <c r="E774" t="s">
        <v>187</v>
      </c>
      <c r="F774" t="s">
        <v>183</v>
      </c>
      <c r="G774">
        <v>3</v>
      </c>
      <c r="H774">
        <v>4251.0823303146999</v>
      </c>
      <c r="I774">
        <v>1.3972985561248299E-3</v>
      </c>
      <c r="J774">
        <v>2.09639573796977E-3</v>
      </c>
      <c r="K774">
        <v>0.188613947049663</v>
      </c>
    </row>
    <row r="775" spans="1:11">
      <c r="A775" t="s">
        <v>949</v>
      </c>
      <c r="B775">
        <v>2021</v>
      </c>
      <c r="C775" t="s">
        <v>220</v>
      </c>
      <c r="D775">
        <v>21</v>
      </c>
      <c r="E775" t="s">
        <v>187</v>
      </c>
      <c r="F775" t="s">
        <v>185</v>
      </c>
      <c r="G775">
        <v>317</v>
      </c>
      <c r="H775">
        <v>284843.31653392402</v>
      </c>
      <c r="I775">
        <v>0.14764788076385699</v>
      </c>
      <c r="J775">
        <v>0.14046877203779901</v>
      </c>
      <c r="K775">
        <v>4.00424061409589E-2</v>
      </c>
    </row>
    <row r="776" spans="1:11">
      <c r="A776" t="s">
        <v>3774</v>
      </c>
      <c r="B776">
        <v>2021</v>
      </c>
      <c r="C776" t="s">
        <v>220</v>
      </c>
      <c r="D776">
        <v>22</v>
      </c>
      <c r="E776" t="s">
        <v>178</v>
      </c>
      <c r="F776" t="s">
        <v>181</v>
      </c>
      <c r="G776">
        <v>91</v>
      </c>
      <c r="H776">
        <v>109262.608434371</v>
      </c>
      <c r="I776">
        <v>0.565217391304348</v>
      </c>
      <c r="J776">
        <v>0.53518876005164895</v>
      </c>
      <c r="K776">
        <v>2.8896553128469699E-2</v>
      </c>
    </row>
    <row r="777" spans="1:11">
      <c r="A777" t="s">
        <v>3775</v>
      </c>
      <c r="B777">
        <v>2021</v>
      </c>
      <c r="C777" t="s">
        <v>220</v>
      </c>
      <c r="D777">
        <v>22</v>
      </c>
      <c r="E777" t="s">
        <v>178</v>
      </c>
      <c r="F777" t="s">
        <v>185</v>
      </c>
      <c r="G777">
        <v>70</v>
      </c>
      <c r="H777">
        <v>94894.534970184701</v>
      </c>
      <c r="I777">
        <v>0.434782608695652</v>
      </c>
      <c r="J777">
        <v>0.464811239948351</v>
      </c>
      <c r="K777">
        <v>6.4639662063178296E-2</v>
      </c>
    </row>
    <row r="778" spans="1:11">
      <c r="A778" t="s">
        <v>3776</v>
      </c>
      <c r="B778">
        <v>2021</v>
      </c>
      <c r="C778" t="s">
        <v>220</v>
      </c>
      <c r="D778">
        <v>22</v>
      </c>
      <c r="E778" t="s">
        <v>187</v>
      </c>
      <c r="F778" t="s">
        <v>181</v>
      </c>
      <c r="G778">
        <v>916</v>
      </c>
      <c r="H778">
        <v>737835.78959686903</v>
      </c>
      <c r="I778">
        <v>0.64325842696629199</v>
      </c>
      <c r="J778">
        <v>0.61861485120348403</v>
      </c>
      <c r="K778">
        <v>3.7442446476014399E-2</v>
      </c>
    </row>
    <row r="779" spans="1:11">
      <c r="A779" t="s">
        <v>3777</v>
      </c>
      <c r="B779">
        <v>2021</v>
      </c>
      <c r="C779" t="s">
        <v>220</v>
      </c>
      <c r="D779">
        <v>22</v>
      </c>
      <c r="E779" t="s">
        <v>187</v>
      </c>
      <c r="F779" t="s">
        <v>185</v>
      </c>
      <c r="G779">
        <v>508</v>
      </c>
      <c r="H779">
        <v>454886.60974651203</v>
      </c>
      <c r="I779">
        <v>0.35674157303370801</v>
      </c>
      <c r="J779">
        <v>0.38138514879651603</v>
      </c>
      <c r="K779">
        <v>6.3946574549114898E-2</v>
      </c>
    </row>
    <row r="780" spans="1:11">
      <c r="A780" t="s">
        <v>3778</v>
      </c>
      <c r="B780">
        <v>2021</v>
      </c>
      <c r="C780" t="s">
        <v>220</v>
      </c>
      <c r="D780">
        <v>23</v>
      </c>
      <c r="E780" t="s">
        <v>178</v>
      </c>
      <c r="F780" t="s">
        <v>181</v>
      </c>
      <c r="G780">
        <v>147</v>
      </c>
      <c r="H780">
        <v>200179.496908748</v>
      </c>
      <c r="I780">
        <v>0.7</v>
      </c>
      <c r="J780">
        <v>0.74062235955869904</v>
      </c>
      <c r="K780">
        <v>5.2941235346110803E-2</v>
      </c>
    </row>
    <row r="781" spans="1:11">
      <c r="A781" t="s">
        <v>3779</v>
      </c>
      <c r="B781">
        <v>2021</v>
      </c>
      <c r="C781" t="s">
        <v>220</v>
      </c>
      <c r="D781">
        <v>23</v>
      </c>
      <c r="E781" t="s">
        <v>178</v>
      </c>
      <c r="F781" t="s">
        <v>183</v>
      </c>
      <c r="G781">
        <v>1</v>
      </c>
      <c r="H781">
        <v>2021.4483011829</v>
      </c>
      <c r="I781">
        <v>4.7619047619047597E-3</v>
      </c>
      <c r="J781">
        <v>7.4789368225382001E-3</v>
      </c>
      <c r="K781">
        <v>0.26165540540540499</v>
      </c>
    </row>
    <row r="782" spans="1:11">
      <c r="A782" t="s">
        <v>3780</v>
      </c>
      <c r="B782">
        <v>2021</v>
      </c>
      <c r="C782" t="s">
        <v>220</v>
      </c>
      <c r="D782">
        <v>23</v>
      </c>
      <c r="E782" t="s">
        <v>178</v>
      </c>
      <c r="F782" t="s">
        <v>185</v>
      </c>
      <c r="G782">
        <v>62</v>
      </c>
      <c r="H782">
        <v>68084.571187420603</v>
      </c>
      <c r="I782">
        <v>0.29523809523809502</v>
      </c>
      <c r="J782">
        <v>0.25189870361876299</v>
      </c>
      <c r="K782">
        <v>4.6377419676001598E-2</v>
      </c>
    </row>
    <row r="783" spans="1:11">
      <c r="A783" t="s">
        <v>3781</v>
      </c>
      <c r="B783">
        <v>2021</v>
      </c>
      <c r="C783" t="s">
        <v>220</v>
      </c>
      <c r="D783">
        <v>23</v>
      </c>
      <c r="E783" t="s">
        <v>187</v>
      </c>
      <c r="F783" t="s">
        <v>181</v>
      </c>
      <c r="G783">
        <v>1205</v>
      </c>
      <c r="H783">
        <v>991062.49381481297</v>
      </c>
      <c r="I783">
        <v>0.72897761645492998</v>
      </c>
      <c r="J783">
        <v>0.72834338736459503</v>
      </c>
      <c r="K783">
        <v>5.0292768258532197E-2</v>
      </c>
    </row>
    <row r="784" spans="1:11">
      <c r="A784" t="s">
        <v>3782</v>
      </c>
      <c r="B784">
        <v>2021</v>
      </c>
      <c r="C784" t="s">
        <v>220</v>
      </c>
      <c r="D784">
        <v>23</v>
      </c>
      <c r="E784" t="s">
        <v>187</v>
      </c>
      <c r="F784" t="s">
        <v>185</v>
      </c>
      <c r="G784">
        <v>448</v>
      </c>
      <c r="H784">
        <v>369645.25888522703</v>
      </c>
      <c r="I784">
        <v>0.27102238354507002</v>
      </c>
      <c r="J784">
        <v>0.27165661263540503</v>
      </c>
      <c r="K784">
        <v>5.19636049898307E-2</v>
      </c>
    </row>
    <row r="785" spans="1:11">
      <c r="A785" t="s">
        <v>3783</v>
      </c>
      <c r="B785">
        <v>2021</v>
      </c>
      <c r="C785" t="s">
        <v>220</v>
      </c>
      <c r="D785">
        <v>24</v>
      </c>
      <c r="E785" t="s">
        <v>178</v>
      </c>
      <c r="F785" t="s">
        <v>181</v>
      </c>
      <c r="G785">
        <v>387</v>
      </c>
      <c r="H785">
        <v>503057.44153207901</v>
      </c>
      <c r="I785">
        <v>0.71139705882352899</v>
      </c>
      <c r="J785">
        <v>0.70565665404181399</v>
      </c>
      <c r="K785">
        <v>0.13304300798049601</v>
      </c>
    </row>
    <row r="786" spans="1:11">
      <c r="A786" t="s">
        <v>3784</v>
      </c>
      <c r="B786">
        <v>2021</v>
      </c>
      <c r="C786" t="s">
        <v>220</v>
      </c>
      <c r="D786">
        <v>24</v>
      </c>
      <c r="E786" t="s">
        <v>178</v>
      </c>
      <c r="F786" t="s">
        <v>185</v>
      </c>
      <c r="G786">
        <v>157</v>
      </c>
      <c r="H786">
        <v>209835.207677278</v>
      </c>
      <c r="I786">
        <v>0.28860294117647101</v>
      </c>
      <c r="J786">
        <v>0.29434334595818601</v>
      </c>
      <c r="K786">
        <v>0.14293422605925299</v>
      </c>
    </row>
    <row r="787" spans="1:11">
      <c r="A787" t="s">
        <v>3785</v>
      </c>
      <c r="B787">
        <v>2021</v>
      </c>
      <c r="C787" t="s">
        <v>220</v>
      </c>
      <c r="D787">
        <v>24</v>
      </c>
      <c r="E787" t="s">
        <v>187</v>
      </c>
      <c r="F787" t="s">
        <v>181</v>
      </c>
      <c r="G787">
        <v>1706</v>
      </c>
      <c r="H787">
        <v>1454672.2725021199</v>
      </c>
      <c r="I787">
        <v>0.79794200187090703</v>
      </c>
      <c r="J787">
        <v>0.79987147237049105</v>
      </c>
      <c r="K787">
        <v>7.3819255546090895E-2</v>
      </c>
    </row>
    <row r="788" spans="1:11">
      <c r="A788" t="s">
        <v>3786</v>
      </c>
      <c r="B788">
        <v>2021</v>
      </c>
      <c r="C788" t="s">
        <v>220</v>
      </c>
      <c r="D788">
        <v>24</v>
      </c>
      <c r="E788" t="s">
        <v>187</v>
      </c>
      <c r="F788" t="s">
        <v>183</v>
      </c>
      <c r="G788">
        <v>2</v>
      </c>
      <c r="H788">
        <v>1844.7357268246401</v>
      </c>
      <c r="I788">
        <v>9.3545369504209499E-4</v>
      </c>
      <c r="J788">
        <v>1.01435320507734E-3</v>
      </c>
      <c r="K788">
        <v>8.1848070600449893E-2</v>
      </c>
    </row>
    <row r="789" spans="1:11">
      <c r="A789" t="s">
        <v>3787</v>
      </c>
      <c r="B789">
        <v>2021</v>
      </c>
      <c r="C789" t="s">
        <v>220</v>
      </c>
      <c r="D789">
        <v>24</v>
      </c>
      <c r="E789" t="s">
        <v>187</v>
      </c>
      <c r="F789" t="s">
        <v>185</v>
      </c>
      <c r="G789">
        <v>430</v>
      </c>
      <c r="H789">
        <v>362115.51305734197</v>
      </c>
      <c r="I789">
        <v>0.201122544434051</v>
      </c>
      <c r="J789">
        <v>0.199114174424431</v>
      </c>
      <c r="K789">
        <v>5.0905096248087298E-2</v>
      </c>
    </row>
    <row r="790" spans="1:11">
      <c r="A790" t="s">
        <v>3788</v>
      </c>
      <c r="B790">
        <v>2021</v>
      </c>
      <c r="C790" t="s">
        <v>220</v>
      </c>
      <c r="D790">
        <v>31</v>
      </c>
      <c r="E790" t="s">
        <v>178</v>
      </c>
      <c r="F790" t="s">
        <v>181</v>
      </c>
      <c r="G790">
        <v>51</v>
      </c>
      <c r="H790">
        <v>74257.231267856507</v>
      </c>
      <c r="I790">
        <v>0.75</v>
      </c>
      <c r="J790">
        <v>0.74733385868137603</v>
      </c>
      <c r="K790">
        <v>1.9638722333757502E-2</v>
      </c>
    </row>
    <row r="791" spans="1:11">
      <c r="A791" t="s">
        <v>3789</v>
      </c>
      <c r="B791">
        <v>2021</v>
      </c>
      <c r="C791" t="s">
        <v>220</v>
      </c>
      <c r="D791">
        <v>31</v>
      </c>
      <c r="E791" t="s">
        <v>178</v>
      </c>
      <c r="F791" t="s">
        <v>185</v>
      </c>
      <c r="G791">
        <v>17</v>
      </c>
      <c r="H791">
        <v>25105.6309994556</v>
      </c>
      <c r="I791">
        <v>0.25</v>
      </c>
      <c r="J791">
        <v>0.25266614131862403</v>
      </c>
      <c r="K791">
        <v>1.7101295708942001E-2</v>
      </c>
    </row>
    <row r="792" spans="1:11">
      <c r="A792" t="s">
        <v>3790</v>
      </c>
      <c r="B792">
        <v>2021</v>
      </c>
      <c r="C792" t="s">
        <v>220</v>
      </c>
      <c r="D792">
        <v>31</v>
      </c>
      <c r="E792" t="s">
        <v>187</v>
      </c>
      <c r="F792" t="s">
        <v>181</v>
      </c>
      <c r="G792">
        <v>440</v>
      </c>
      <c r="H792">
        <v>420290.33972377999</v>
      </c>
      <c r="I792">
        <v>0.81936685288640598</v>
      </c>
      <c r="J792">
        <v>0.80619934664970905</v>
      </c>
      <c r="K792">
        <v>2.1328185446373601E-2</v>
      </c>
    </row>
    <row r="793" spans="1:11">
      <c r="A793" t="s">
        <v>3791</v>
      </c>
      <c r="B793">
        <v>2021</v>
      </c>
      <c r="C793" t="s">
        <v>220</v>
      </c>
      <c r="D793">
        <v>31</v>
      </c>
      <c r="E793" t="s">
        <v>187</v>
      </c>
      <c r="F793" t="s">
        <v>185</v>
      </c>
      <c r="G793">
        <v>97</v>
      </c>
      <c r="H793">
        <v>101032.756691969</v>
      </c>
      <c r="I793">
        <v>0.18063314711359399</v>
      </c>
      <c r="J793">
        <v>0.19380065335029101</v>
      </c>
      <c r="K793">
        <v>1.42028773089316E-2</v>
      </c>
    </row>
    <row r="794" spans="1:11">
      <c r="A794" t="s">
        <v>3792</v>
      </c>
      <c r="B794">
        <v>2021</v>
      </c>
      <c r="C794" t="s">
        <v>220</v>
      </c>
      <c r="D794">
        <v>32</v>
      </c>
      <c r="E794" t="s">
        <v>178</v>
      </c>
      <c r="F794" t="s">
        <v>181</v>
      </c>
      <c r="G794">
        <v>65</v>
      </c>
      <c r="H794">
        <v>90591.942943716</v>
      </c>
      <c r="I794">
        <v>0.8125</v>
      </c>
      <c r="J794">
        <v>0.82332918223329199</v>
      </c>
      <c r="K794">
        <v>2.3958744256565901E-2</v>
      </c>
    </row>
    <row r="795" spans="1:11">
      <c r="A795" t="s">
        <v>3793</v>
      </c>
      <c r="B795">
        <v>2021</v>
      </c>
      <c r="C795" t="s">
        <v>220</v>
      </c>
      <c r="D795">
        <v>32</v>
      </c>
      <c r="E795" t="s">
        <v>178</v>
      </c>
      <c r="F795" t="s">
        <v>185</v>
      </c>
      <c r="G795">
        <v>15</v>
      </c>
      <c r="H795">
        <v>19439.311745913801</v>
      </c>
      <c r="I795">
        <v>0.1875</v>
      </c>
      <c r="J795">
        <v>0.17667081776670801</v>
      </c>
      <c r="K795">
        <v>1.32415480237238E-2</v>
      </c>
    </row>
    <row r="796" spans="1:11">
      <c r="A796" t="s">
        <v>3794</v>
      </c>
      <c r="B796">
        <v>2021</v>
      </c>
      <c r="C796" t="s">
        <v>220</v>
      </c>
      <c r="D796">
        <v>32</v>
      </c>
      <c r="E796" t="s">
        <v>187</v>
      </c>
      <c r="F796" t="s">
        <v>181</v>
      </c>
      <c r="G796">
        <v>745</v>
      </c>
      <c r="H796">
        <v>685876.38330389699</v>
      </c>
      <c r="I796">
        <v>0.88270142180094802</v>
      </c>
      <c r="J796">
        <v>0.88529329838609505</v>
      </c>
      <c r="K796">
        <v>3.48056981419263E-2</v>
      </c>
    </row>
    <row r="797" spans="1:11">
      <c r="A797" t="s">
        <v>3795</v>
      </c>
      <c r="B797">
        <v>2021</v>
      </c>
      <c r="C797" t="s">
        <v>220</v>
      </c>
      <c r="D797">
        <v>32</v>
      </c>
      <c r="E797" t="s">
        <v>187</v>
      </c>
      <c r="F797" t="s">
        <v>185</v>
      </c>
      <c r="G797">
        <v>99</v>
      </c>
      <c r="H797">
        <v>88868.421106416703</v>
      </c>
      <c r="I797">
        <v>0.117298578199052</v>
      </c>
      <c r="J797">
        <v>0.114706701613905</v>
      </c>
      <c r="K797">
        <v>1.2492852050559101E-2</v>
      </c>
    </row>
    <row r="798" spans="1:11">
      <c r="A798" t="s">
        <v>3796</v>
      </c>
      <c r="B798">
        <v>2021</v>
      </c>
      <c r="C798" t="s">
        <v>220</v>
      </c>
      <c r="D798">
        <v>33</v>
      </c>
      <c r="E798" t="s">
        <v>178</v>
      </c>
      <c r="F798" t="s">
        <v>181</v>
      </c>
      <c r="G798">
        <v>19</v>
      </c>
      <c r="H798">
        <v>18285.689861959199</v>
      </c>
      <c r="I798">
        <v>0.38</v>
      </c>
      <c r="J798">
        <v>0.32001827109740799</v>
      </c>
      <c r="K798">
        <v>4.8359948216338596E-3</v>
      </c>
    </row>
    <row r="799" spans="1:11">
      <c r="A799" t="s">
        <v>3797</v>
      </c>
      <c r="B799">
        <v>2021</v>
      </c>
      <c r="C799" t="s">
        <v>220</v>
      </c>
      <c r="D799">
        <v>33</v>
      </c>
      <c r="E799" t="s">
        <v>178</v>
      </c>
      <c r="F799" t="s">
        <v>185</v>
      </c>
      <c r="G799">
        <v>31</v>
      </c>
      <c r="H799">
        <v>38853.828451335503</v>
      </c>
      <c r="I799">
        <v>0.62</v>
      </c>
      <c r="J799">
        <v>0.67998172890259201</v>
      </c>
      <c r="K799">
        <v>2.6466206317825602E-2</v>
      </c>
    </row>
    <row r="800" spans="1:11">
      <c r="A800" t="s">
        <v>3798</v>
      </c>
      <c r="B800">
        <v>2021</v>
      </c>
      <c r="C800" t="s">
        <v>220</v>
      </c>
      <c r="D800">
        <v>33</v>
      </c>
      <c r="E800" t="s">
        <v>187</v>
      </c>
      <c r="F800" t="s">
        <v>181</v>
      </c>
      <c r="G800">
        <v>130</v>
      </c>
      <c r="H800">
        <v>117749.780449007</v>
      </c>
      <c r="I800">
        <v>0.476190476190476</v>
      </c>
      <c r="J800">
        <v>0.45864242853887599</v>
      </c>
      <c r="K800">
        <v>5.9753673028428997E-3</v>
      </c>
    </row>
    <row r="801" spans="1:11">
      <c r="A801" t="s">
        <v>3799</v>
      </c>
      <c r="B801">
        <v>2021</v>
      </c>
      <c r="C801" t="s">
        <v>220</v>
      </c>
      <c r="D801">
        <v>33</v>
      </c>
      <c r="E801" t="s">
        <v>187</v>
      </c>
      <c r="F801" t="s">
        <v>185</v>
      </c>
      <c r="G801">
        <v>143</v>
      </c>
      <c r="H801">
        <v>138985.691722919</v>
      </c>
      <c r="I801">
        <v>0.52380952380952395</v>
      </c>
      <c r="J801">
        <v>0.54135757146112395</v>
      </c>
      <c r="K801">
        <v>1.9538185355626601E-2</v>
      </c>
    </row>
    <row r="802" spans="1:11">
      <c r="A802" t="s">
        <v>3800</v>
      </c>
      <c r="B802">
        <v>2021</v>
      </c>
      <c r="C802" t="s">
        <v>220</v>
      </c>
      <c r="D802">
        <v>34</v>
      </c>
      <c r="E802" t="s">
        <v>178</v>
      </c>
      <c r="F802" t="s">
        <v>181</v>
      </c>
      <c r="G802">
        <v>86</v>
      </c>
      <c r="H802">
        <v>131655.140003123</v>
      </c>
      <c r="I802">
        <v>0.58503401360544205</v>
      </c>
      <c r="J802">
        <v>0.61007468327638903</v>
      </c>
      <c r="K802">
        <v>3.4818679530440502E-2</v>
      </c>
    </row>
    <row r="803" spans="1:11">
      <c r="A803" t="s">
        <v>3801</v>
      </c>
      <c r="B803">
        <v>2021</v>
      </c>
      <c r="C803" t="s">
        <v>220</v>
      </c>
      <c r="D803">
        <v>34</v>
      </c>
      <c r="E803" t="s">
        <v>178</v>
      </c>
      <c r="F803" t="s">
        <v>185</v>
      </c>
      <c r="G803">
        <v>61</v>
      </c>
      <c r="H803">
        <v>84146.537417865504</v>
      </c>
      <c r="I803">
        <v>0.41496598639455801</v>
      </c>
      <c r="J803">
        <v>0.38992531672361103</v>
      </c>
      <c r="K803">
        <v>5.7318408738568298E-2</v>
      </c>
    </row>
    <row r="804" spans="1:11">
      <c r="A804" t="s">
        <v>3802</v>
      </c>
      <c r="B804">
        <v>2021</v>
      </c>
      <c r="C804" t="s">
        <v>220</v>
      </c>
      <c r="D804">
        <v>34</v>
      </c>
      <c r="E804" t="s">
        <v>187</v>
      </c>
      <c r="F804" t="s">
        <v>181</v>
      </c>
      <c r="G804">
        <v>301</v>
      </c>
      <c r="H804">
        <v>267333.27741863101</v>
      </c>
      <c r="I804">
        <v>0.53749999999999998</v>
      </c>
      <c r="J804">
        <v>0.54255636320462297</v>
      </c>
      <c r="K804">
        <v>1.3566178372119301E-2</v>
      </c>
    </row>
    <row r="805" spans="1:11">
      <c r="A805" t="s">
        <v>3803</v>
      </c>
      <c r="B805">
        <v>2021</v>
      </c>
      <c r="C805" t="s">
        <v>220</v>
      </c>
      <c r="D805">
        <v>34</v>
      </c>
      <c r="E805" t="s">
        <v>187</v>
      </c>
      <c r="F805" t="s">
        <v>185</v>
      </c>
      <c r="G805">
        <v>259</v>
      </c>
      <c r="H805">
        <v>225395.76521874699</v>
      </c>
      <c r="I805">
        <v>0.46250000000000002</v>
      </c>
      <c r="J805">
        <v>0.45744363679537797</v>
      </c>
      <c r="K805">
        <v>3.1685450384321599E-2</v>
      </c>
    </row>
    <row r="806" spans="1:11">
      <c r="A806" t="s">
        <v>3804</v>
      </c>
      <c r="B806">
        <v>2021</v>
      </c>
      <c r="C806" t="s">
        <v>220</v>
      </c>
      <c r="D806">
        <v>35</v>
      </c>
      <c r="E806" t="s">
        <v>178</v>
      </c>
      <c r="F806" t="s">
        <v>181</v>
      </c>
      <c r="G806">
        <v>270</v>
      </c>
      <c r="H806">
        <v>394885.81487936701</v>
      </c>
      <c r="I806">
        <v>0.81818181818181801</v>
      </c>
      <c r="J806">
        <v>0.83097802505615903</v>
      </c>
      <c r="K806">
        <v>0.10443498551652</v>
      </c>
    </row>
    <row r="807" spans="1:11">
      <c r="A807" t="s">
        <v>3805</v>
      </c>
      <c r="B807">
        <v>2021</v>
      </c>
      <c r="C807" t="s">
        <v>220</v>
      </c>
      <c r="D807">
        <v>35</v>
      </c>
      <c r="E807" t="s">
        <v>178</v>
      </c>
      <c r="F807" t="s">
        <v>185</v>
      </c>
      <c r="G807">
        <v>60</v>
      </c>
      <c r="H807">
        <v>80320.271169273998</v>
      </c>
      <c r="I807">
        <v>0.18181818181818199</v>
      </c>
      <c r="J807">
        <v>0.169021974943841</v>
      </c>
      <c r="K807">
        <v>5.4712056777937397E-2</v>
      </c>
    </row>
    <row r="808" spans="1:11">
      <c r="A808" t="s">
        <v>3806</v>
      </c>
      <c r="B808">
        <v>2021</v>
      </c>
      <c r="C808" t="s">
        <v>220</v>
      </c>
      <c r="D808">
        <v>35</v>
      </c>
      <c r="E808" t="s">
        <v>187</v>
      </c>
      <c r="F808" t="s">
        <v>179</v>
      </c>
      <c r="G808">
        <v>1</v>
      </c>
      <c r="H808">
        <v>1833.03550022744</v>
      </c>
      <c r="I808">
        <v>5.0968399592252796E-4</v>
      </c>
      <c r="J808">
        <v>1.06384262975862E-3</v>
      </c>
      <c r="K808">
        <v>0.650669127826488</v>
      </c>
    </row>
    <row r="809" spans="1:11">
      <c r="A809" t="s">
        <v>3807</v>
      </c>
      <c r="B809">
        <v>2021</v>
      </c>
      <c r="C809" t="s">
        <v>220</v>
      </c>
      <c r="D809">
        <v>35</v>
      </c>
      <c r="E809" t="s">
        <v>187</v>
      </c>
      <c r="F809" t="s">
        <v>181</v>
      </c>
      <c r="G809">
        <v>1688</v>
      </c>
      <c r="H809">
        <v>1480863.87975254</v>
      </c>
      <c r="I809">
        <v>0.86034658511722695</v>
      </c>
      <c r="J809">
        <v>0.85945205314082596</v>
      </c>
      <c r="K809">
        <v>7.5148383065278004E-2</v>
      </c>
    </row>
    <row r="810" spans="1:11">
      <c r="A810" t="s">
        <v>3808</v>
      </c>
      <c r="B810">
        <v>2021</v>
      </c>
      <c r="C810" t="s">
        <v>220</v>
      </c>
      <c r="D810">
        <v>35</v>
      </c>
      <c r="E810" t="s">
        <v>187</v>
      </c>
      <c r="F810" t="s">
        <v>183</v>
      </c>
      <c r="G810">
        <v>2</v>
      </c>
      <c r="H810">
        <v>1809.6350470330499</v>
      </c>
      <c r="I810">
        <v>1.01936799184506E-3</v>
      </c>
      <c r="J810">
        <v>1.05026166001702E-3</v>
      </c>
      <c r="K810">
        <v>8.0290707734902197E-2</v>
      </c>
    </row>
    <row r="811" spans="1:11">
      <c r="A811" t="s">
        <v>3809</v>
      </c>
      <c r="B811">
        <v>2021</v>
      </c>
      <c r="C811" t="s">
        <v>220</v>
      </c>
      <c r="D811">
        <v>35</v>
      </c>
      <c r="E811" t="s">
        <v>187</v>
      </c>
      <c r="F811" t="s">
        <v>185</v>
      </c>
      <c r="G811">
        <v>271</v>
      </c>
      <c r="H811">
        <v>238526.01951115599</v>
      </c>
      <c r="I811">
        <v>0.13812436289500499</v>
      </c>
      <c r="J811">
        <v>0.138433842569399</v>
      </c>
      <c r="K811">
        <v>3.3531261553452998E-2</v>
      </c>
    </row>
    <row r="812" spans="1:11">
      <c r="A812" t="s">
        <v>3810</v>
      </c>
      <c r="B812">
        <v>2021</v>
      </c>
      <c r="C812" t="s">
        <v>220</v>
      </c>
      <c r="D812">
        <v>41</v>
      </c>
      <c r="E812" t="s">
        <v>178</v>
      </c>
      <c r="F812" t="s">
        <v>181</v>
      </c>
      <c r="G812">
        <v>297</v>
      </c>
      <c r="H812">
        <v>390131.69211551402</v>
      </c>
      <c r="I812">
        <v>0.88130563798219597</v>
      </c>
      <c r="J812">
        <v>0.85699092415390499</v>
      </c>
      <c r="K812">
        <v>0.10317766827878</v>
      </c>
    </row>
    <row r="813" spans="1:11">
      <c r="A813" t="s">
        <v>3811</v>
      </c>
      <c r="B813">
        <v>2021</v>
      </c>
      <c r="C813" t="s">
        <v>220</v>
      </c>
      <c r="D813">
        <v>41</v>
      </c>
      <c r="E813" t="s">
        <v>178</v>
      </c>
      <c r="F813" t="s">
        <v>185</v>
      </c>
      <c r="G813">
        <v>40</v>
      </c>
      <c r="H813">
        <v>65102.641317696303</v>
      </c>
      <c r="I813">
        <v>0.11869436201780401</v>
      </c>
      <c r="J813">
        <v>0.14300907584609501</v>
      </c>
      <c r="K813">
        <v>4.4346207455660001E-2</v>
      </c>
    </row>
    <row r="814" spans="1:11">
      <c r="A814" t="s">
        <v>3812</v>
      </c>
      <c r="B814">
        <v>2021</v>
      </c>
      <c r="C814" t="s">
        <v>220</v>
      </c>
      <c r="D814">
        <v>41</v>
      </c>
      <c r="E814" t="s">
        <v>187</v>
      </c>
      <c r="F814" t="s">
        <v>179</v>
      </c>
      <c r="G814">
        <v>1</v>
      </c>
      <c r="H814">
        <v>984.11905934196602</v>
      </c>
      <c r="I814">
        <v>3.4650034650034699E-4</v>
      </c>
      <c r="J814">
        <v>3.9641290829351301E-4</v>
      </c>
      <c r="K814">
        <v>0.349330872173512</v>
      </c>
    </row>
    <row r="815" spans="1:11">
      <c r="A815" t="s">
        <v>3813</v>
      </c>
      <c r="B815">
        <v>2021</v>
      </c>
      <c r="C815" t="s">
        <v>220</v>
      </c>
      <c r="D815">
        <v>41</v>
      </c>
      <c r="E815" t="s">
        <v>187</v>
      </c>
      <c r="F815" t="s">
        <v>181</v>
      </c>
      <c r="G815">
        <v>2584</v>
      </c>
      <c r="H815">
        <v>2207145.04557209</v>
      </c>
      <c r="I815">
        <v>0.895356895356895</v>
      </c>
      <c r="J815">
        <v>0.88905989395823803</v>
      </c>
      <c r="K815">
        <v>0.11200447497780699</v>
      </c>
    </row>
    <row r="816" spans="1:11">
      <c r="A816" t="s">
        <v>3814</v>
      </c>
      <c r="B816">
        <v>2021</v>
      </c>
      <c r="C816" t="s">
        <v>220</v>
      </c>
      <c r="D816">
        <v>41</v>
      </c>
      <c r="E816" t="s">
        <v>187</v>
      </c>
      <c r="F816" t="s">
        <v>183</v>
      </c>
      <c r="G816">
        <v>1</v>
      </c>
      <c r="H816">
        <v>440.70853516106502</v>
      </c>
      <c r="I816">
        <v>3.4650034650034699E-4</v>
      </c>
      <c r="J816">
        <v>1.7752176474438699E-4</v>
      </c>
      <c r="K816">
        <v>1.9553555978543E-2</v>
      </c>
    </row>
    <row r="817" spans="1:11">
      <c r="A817" t="s">
        <v>3815</v>
      </c>
      <c r="B817">
        <v>2021</v>
      </c>
      <c r="C817" t="s">
        <v>220</v>
      </c>
      <c r="D817">
        <v>41</v>
      </c>
      <c r="E817" t="s">
        <v>187</v>
      </c>
      <c r="F817" t="s">
        <v>185</v>
      </c>
      <c r="G817">
        <v>300</v>
      </c>
      <c r="H817">
        <v>273990.70635243598</v>
      </c>
      <c r="I817">
        <v>0.103950103950104</v>
      </c>
      <c r="J817">
        <v>0.11036617136872399</v>
      </c>
      <c r="K817">
        <v>3.8516779245918502E-2</v>
      </c>
    </row>
    <row r="818" spans="1:11">
      <c r="A818" t="s">
        <v>3816</v>
      </c>
      <c r="B818">
        <v>2021</v>
      </c>
      <c r="C818" t="s">
        <v>220</v>
      </c>
      <c r="D818">
        <v>42</v>
      </c>
      <c r="E818" t="s">
        <v>178</v>
      </c>
      <c r="F818" t="s">
        <v>181</v>
      </c>
      <c r="G818">
        <v>74</v>
      </c>
      <c r="H818">
        <v>93583.007828358503</v>
      </c>
      <c r="I818">
        <v>0.91358024691357997</v>
      </c>
      <c r="J818">
        <v>0.92438480477461105</v>
      </c>
      <c r="K818">
        <v>2.4749787657306999E-2</v>
      </c>
    </row>
    <row r="819" spans="1:11">
      <c r="A819" t="s">
        <v>3817</v>
      </c>
      <c r="B819">
        <v>2021</v>
      </c>
      <c r="C819" t="s">
        <v>220</v>
      </c>
      <c r="D819">
        <v>42</v>
      </c>
      <c r="E819" t="s">
        <v>178</v>
      </c>
      <c r="F819" t="s">
        <v>185</v>
      </c>
      <c r="G819">
        <v>7</v>
      </c>
      <c r="H819">
        <v>7655.1425014453998</v>
      </c>
      <c r="I819">
        <v>8.6419753086419707E-2</v>
      </c>
      <c r="J819">
        <v>7.5615195225388995E-2</v>
      </c>
      <c r="K819">
        <v>5.21448178753787E-3</v>
      </c>
    </row>
    <row r="820" spans="1:11">
      <c r="A820" t="s">
        <v>3818</v>
      </c>
      <c r="B820">
        <v>2021</v>
      </c>
      <c r="C820" t="s">
        <v>220</v>
      </c>
      <c r="D820">
        <v>42</v>
      </c>
      <c r="E820" t="s">
        <v>187</v>
      </c>
      <c r="F820" t="s">
        <v>181</v>
      </c>
      <c r="G820">
        <v>498</v>
      </c>
      <c r="H820">
        <v>380387.36692663003</v>
      </c>
      <c r="I820">
        <v>0.86010362694300502</v>
      </c>
      <c r="J820">
        <v>0.84699153008469896</v>
      </c>
      <c r="K820">
        <v>1.93032566691894E-2</v>
      </c>
    </row>
    <row r="821" spans="1:11">
      <c r="A821" t="s">
        <v>3819</v>
      </c>
      <c r="B821">
        <v>2021</v>
      </c>
      <c r="C821" t="s">
        <v>220</v>
      </c>
      <c r="D821">
        <v>42</v>
      </c>
      <c r="E821" t="s">
        <v>187</v>
      </c>
      <c r="F821" t="s">
        <v>185</v>
      </c>
      <c r="G821">
        <v>81</v>
      </c>
      <c r="H821">
        <v>68716.730830512097</v>
      </c>
      <c r="I821">
        <v>0.13989637305699501</v>
      </c>
      <c r="J821">
        <v>0.15300846991530101</v>
      </c>
      <c r="K821">
        <v>9.6599887898953293E-3</v>
      </c>
    </row>
    <row r="822" spans="1:11">
      <c r="A822" t="s">
        <v>3820</v>
      </c>
      <c r="B822">
        <v>2021</v>
      </c>
      <c r="C822" t="s">
        <v>220</v>
      </c>
      <c r="D822">
        <v>51</v>
      </c>
      <c r="E822" t="s">
        <v>178</v>
      </c>
      <c r="F822" t="s">
        <v>181</v>
      </c>
      <c r="G822">
        <v>13</v>
      </c>
      <c r="H822">
        <v>15579.115441911899</v>
      </c>
      <c r="I822">
        <v>0.8125</v>
      </c>
      <c r="J822">
        <v>0.686841953857661</v>
      </c>
      <c r="K822">
        <v>4.1201902783803198E-3</v>
      </c>
    </row>
    <row r="823" spans="1:11">
      <c r="A823" t="s">
        <v>3821</v>
      </c>
      <c r="B823">
        <v>2021</v>
      </c>
      <c r="C823" t="s">
        <v>220</v>
      </c>
      <c r="D823">
        <v>51</v>
      </c>
      <c r="E823" t="s">
        <v>178</v>
      </c>
      <c r="F823" t="s">
        <v>185</v>
      </c>
      <c r="G823">
        <v>3</v>
      </c>
      <c r="H823">
        <v>7103.1265999603302</v>
      </c>
      <c r="I823">
        <v>0.1875</v>
      </c>
      <c r="J823">
        <v>0.313158046142339</v>
      </c>
      <c r="K823">
        <v>4.8384630701617101E-3</v>
      </c>
    </row>
    <row r="824" spans="1:11">
      <c r="A824" t="s">
        <v>3822</v>
      </c>
      <c r="B824">
        <v>2021</v>
      </c>
      <c r="C824" t="s">
        <v>220</v>
      </c>
      <c r="D824">
        <v>51</v>
      </c>
      <c r="E824" t="s">
        <v>187</v>
      </c>
      <c r="F824" t="s">
        <v>181</v>
      </c>
      <c r="G824">
        <v>286</v>
      </c>
      <c r="H824">
        <v>234048.73279996199</v>
      </c>
      <c r="I824">
        <v>0.71859296482412105</v>
      </c>
      <c r="J824">
        <v>0.75844026725757696</v>
      </c>
      <c r="K824">
        <v>1.1877110427822401E-2</v>
      </c>
    </row>
    <row r="825" spans="1:11">
      <c r="A825" t="s">
        <v>3823</v>
      </c>
      <c r="B825">
        <v>2021</v>
      </c>
      <c r="C825" t="s">
        <v>220</v>
      </c>
      <c r="D825">
        <v>51</v>
      </c>
      <c r="E825" t="s">
        <v>187</v>
      </c>
      <c r="F825" t="s">
        <v>183</v>
      </c>
      <c r="G825">
        <v>1</v>
      </c>
      <c r="H825">
        <v>640.91241249087102</v>
      </c>
      <c r="I825">
        <v>2.5125628140703501E-3</v>
      </c>
      <c r="J825">
        <v>2.0768913191840702E-3</v>
      </c>
      <c r="K825">
        <v>2.84362923227779E-2</v>
      </c>
    </row>
    <row r="826" spans="1:11">
      <c r="A826" t="s">
        <v>3824</v>
      </c>
      <c r="B826">
        <v>2021</v>
      </c>
      <c r="C826" t="s">
        <v>220</v>
      </c>
      <c r="D826">
        <v>51</v>
      </c>
      <c r="E826" t="s">
        <v>187</v>
      </c>
      <c r="F826" t="s">
        <v>185</v>
      </c>
      <c r="G826">
        <v>111</v>
      </c>
      <c r="H826">
        <v>73902.531263425</v>
      </c>
      <c r="I826">
        <v>0.27889447236180898</v>
      </c>
      <c r="J826">
        <v>0.239482841423239</v>
      </c>
      <c r="K826">
        <v>1.0388992824911699E-2</v>
      </c>
    </row>
    <row r="827" spans="1:11">
      <c r="A827" t="s">
        <v>3825</v>
      </c>
      <c r="B827">
        <v>2021</v>
      </c>
      <c r="C827" t="s">
        <v>220</v>
      </c>
      <c r="D827">
        <v>52</v>
      </c>
      <c r="E827" t="s">
        <v>178</v>
      </c>
      <c r="F827" t="s">
        <v>181</v>
      </c>
      <c r="G827">
        <v>45</v>
      </c>
      <c r="H827">
        <v>69273.428128916799</v>
      </c>
      <c r="I827">
        <v>0.66176470588235303</v>
      </c>
      <c r="J827">
        <v>0.66616886702474798</v>
      </c>
      <c r="K827">
        <v>1.8320661798229401E-2</v>
      </c>
    </row>
    <row r="828" spans="1:11">
      <c r="A828" t="s">
        <v>3826</v>
      </c>
      <c r="B828">
        <v>2021</v>
      </c>
      <c r="C828" t="s">
        <v>220</v>
      </c>
      <c r="D828">
        <v>52</v>
      </c>
      <c r="E828" t="s">
        <v>178</v>
      </c>
      <c r="F828" t="s">
        <v>185</v>
      </c>
      <c r="G828">
        <v>23</v>
      </c>
      <c r="H828">
        <v>34714.361691263002</v>
      </c>
      <c r="I828">
        <v>0.33823529411764702</v>
      </c>
      <c r="J828">
        <v>0.33383113297525202</v>
      </c>
      <c r="K828">
        <v>2.3646510404073399E-2</v>
      </c>
    </row>
    <row r="829" spans="1:11">
      <c r="A829" t="s">
        <v>3827</v>
      </c>
      <c r="B829">
        <v>2021</v>
      </c>
      <c r="C829" t="s">
        <v>220</v>
      </c>
      <c r="D829">
        <v>52</v>
      </c>
      <c r="E829" t="s">
        <v>187</v>
      </c>
      <c r="F829" t="s">
        <v>181</v>
      </c>
      <c r="G829">
        <v>732</v>
      </c>
      <c r="H829">
        <v>708630.72398508899</v>
      </c>
      <c r="I829">
        <v>0.79306608884073704</v>
      </c>
      <c r="J829">
        <v>0.79415539856376305</v>
      </c>
      <c r="K829">
        <v>3.5960397053344001E-2</v>
      </c>
    </row>
    <row r="830" spans="1:11">
      <c r="A830" t="s">
        <v>3828</v>
      </c>
      <c r="B830">
        <v>2021</v>
      </c>
      <c r="C830" t="s">
        <v>220</v>
      </c>
      <c r="D830">
        <v>52</v>
      </c>
      <c r="E830" t="s">
        <v>187</v>
      </c>
      <c r="F830" t="s">
        <v>183</v>
      </c>
      <c r="G830">
        <v>1</v>
      </c>
      <c r="H830">
        <v>923.01787600105104</v>
      </c>
      <c r="I830">
        <v>1.0834236186348901E-3</v>
      </c>
      <c r="J830">
        <v>1.0344169457892701E-3</v>
      </c>
      <c r="K830">
        <v>4.0952875353290598E-2</v>
      </c>
    </row>
    <row r="831" spans="1:11">
      <c r="A831" t="s">
        <v>3829</v>
      </c>
      <c r="B831">
        <v>2021</v>
      </c>
      <c r="C831" t="s">
        <v>220</v>
      </c>
      <c r="D831">
        <v>52</v>
      </c>
      <c r="E831" t="s">
        <v>187</v>
      </c>
      <c r="F831" t="s">
        <v>185</v>
      </c>
      <c r="G831">
        <v>190</v>
      </c>
      <c r="H831">
        <v>182753.639372676</v>
      </c>
      <c r="I831">
        <v>0.20585048754062801</v>
      </c>
      <c r="J831">
        <v>0.20481018449044799</v>
      </c>
      <c r="K831">
        <v>2.5690950170591299E-2</v>
      </c>
    </row>
    <row r="832" spans="1:11">
      <c r="A832" t="s">
        <v>3830</v>
      </c>
      <c r="B832">
        <v>2021</v>
      </c>
      <c r="C832" t="s">
        <v>220</v>
      </c>
      <c r="D832">
        <v>53</v>
      </c>
      <c r="E832" t="s">
        <v>178</v>
      </c>
      <c r="F832" t="s">
        <v>181</v>
      </c>
      <c r="G832">
        <v>52</v>
      </c>
      <c r="H832">
        <v>74938.442380327397</v>
      </c>
      <c r="I832">
        <v>0.86666666666666703</v>
      </c>
      <c r="J832">
        <v>0.83221982290111696</v>
      </c>
      <c r="K832">
        <v>1.9818881432879201E-2</v>
      </c>
    </row>
    <row r="833" spans="1:11">
      <c r="A833" t="s">
        <v>3831</v>
      </c>
      <c r="B833">
        <v>2021</v>
      </c>
      <c r="C833" t="s">
        <v>220</v>
      </c>
      <c r="D833">
        <v>53</v>
      </c>
      <c r="E833" t="s">
        <v>178</v>
      </c>
      <c r="F833" t="s">
        <v>185</v>
      </c>
      <c r="G833">
        <v>8</v>
      </c>
      <c r="H833">
        <v>15108.009672559399</v>
      </c>
      <c r="I833">
        <v>0.133333333333333</v>
      </c>
      <c r="J833">
        <v>0.16778017709888299</v>
      </c>
      <c r="K833">
        <v>1.02911789386849E-2</v>
      </c>
    </row>
    <row r="834" spans="1:11">
      <c r="A834" t="s">
        <v>3832</v>
      </c>
      <c r="B834">
        <v>2021</v>
      </c>
      <c r="C834" t="s">
        <v>220</v>
      </c>
      <c r="D834">
        <v>53</v>
      </c>
      <c r="E834" t="s">
        <v>187</v>
      </c>
      <c r="F834" t="s">
        <v>181</v>
      </c>
      <c r="G834">
        <v>740</v>
      </c>
      <c r="H834">
        <v>707917.01016266004</v>
      </c>
      <c r="I834">
        <v>0.87781731909845795</v>
      </c>
      <c r="J834">
        <v>0.88305616592746305</v>
      </c>
      <c r="K834">
        <v>3.5924178707782202E-2</v>
      </c>
    </row>
    <row r="835" spans="1:11">
      <c r="A835" t="s">
        <v>3833</v>
      </c>
      <c r="B835">
        <v>2021</v>
      </c>
      <c r="C835" t="s">
        <v>220</v>
      </c>
      <c r="D835">
        <v>53</v>
      </c>
      <c r="E835" t="s">
        <v>187</v>
      </c>
      <c r="F835" t="s">
        <v>185</v>
      </c>
      <c r="G835">
        <v>103</v>
      </c>
      <c r="H835">
        <v>93750.015647802604</v>
      </c>
      <c r="I835">
        <v>0.122182680901542</v>
      </c>
      <c r="J835">
        <v>0.116943834072537</v>
      </c>
      <c r="K835">
        <v>1.3179091747597601E-2</v>
      </c>
    </row>
    <row r="836" spans="1:11">
      <c r="A836" t="s">
        <v>3834</v>
      </c>
      <c r="B836">
        <v>2021</v>
      </c>
      <c r="C836" t="s">
        <v>220</v>
      </c>
      <c r="D836">
        <v>54</v>
      </c>
      <c r="E836" t="s">
        <v>178</v>
      </c>
      <c r="F836" t="s">
        <v>181</v>
      </c>
      <c r="G836">
        <v>32</v>
      </c>
      <c r="H836">
        <v>39197.044011833299</v>
      </c>
      <c r="I836">
        <v>0.61538461538461497</v>
      </c>
      <c r="J836">
        <v>0.47121946627759198</v>
      </c>
      <c r="K836">
        <v>1.03663959793459E-2</v>
      </c>
    </row>
    <row r="837" spans="1:11">
      <c r="A837" t="s">
        <v>3835</v>
      </c>
      <c r="B837">
        <v>2021</v>
      </c>
      <c r="C837" t="s">
        <v>220</v>
      </c>
      <c r="D837">
        <v>54</v>
      </c>
      <c r="E837" t="s">
        <v>178</v>
      </c>
      <c r="F837" t="s">
        <v>185</v>
      </c>
      <c r="G837">
        <v>20</v>
      </c>
      <c r="H837">
        <v>43985.096831097399</v>
      </c>
      <c r="I837">
        <v>0.38461538461538503</v>
      </c>
      <c r="J837">
        <v>0.52878053372240796</v>
      </c>
      <c r="K837">
        <v>2.9961491416461601E-2</v>
      </c>
    </row>
    <row r="838" spans="1:11">
      <c r="A838" t="s">
        <v>3836</v>
      </c>
      <c r="B838">
        <v>2021</v>
      </c>
      <c r="C838" t="s">
        <v>220</v>
      </c>
      <c r="D838">
        <v>54</v>
      </c>
      <c r="E838" t="s">
        <v>187</v>
      </c>
      <c r="F838" t="s">
        <v>181</v>
      </c>
      <c r="G838">
        <v>337</v>
      </c>
      <c r="H838">
        <v>316740.734288237</v>
      </c>
      <c r="I838">
        <v>0.62523191094619701</v>
      </c>
      <c r="J838">
        <v>0.581349902289923</v>
      </c>
      <c r="K838">
        <v>1.6073424680091101E-2</v>
      </c>
    </row>
    <row r="839" spans="1:11">
      <c r="A839" t="s">
        <v>3837</v>
      </c>
      <c r="B839">
        <v>2021</v>
      </c>
      <c r="C839" t="s">
        <v>220</v>
      </c>
      <c r="D839">
        <v>54</v>
      </c>
      <c r="E839" t="s">
        <v>187</v>
      </c>
      <c r="F839" t="s">
        <v>185</v>
      </c>
      <c r="G839">
        <v>202</v>
      </c>
      <c r="H839">
        <v>228095.91751234399</v>
      </c>
      <c r="I839">
        <v>0.37476808905380299</v>
      </c>
      <c r="J839">
        <v>0.418650097710077</v>
      </c>
      <c r="K839">
        <v>3.2065029572270698E-2</v>
      </c>
    </row>
    <row r="840" spans="1:11">
      <c r="A840" t="s">
        <v>3838</v>
      </c>
      <c r="B840">
        <v>2021</v>
      </c>
      <c r="C840" t="s">
        <v>220</v>
      </c>
      <c r="D840">
        <v>61</v>
      </c>
      <c r="E840" t="s">
        <v>178</v>
      </c>
      <c r="F840" t="s">
        <v>181</v>
      </c>
      <c r="G840">
        <v>104</v>
      </c>
      <c r="H840">
        <v>143545.014420216</v>
      </c>
      <c r="I840">
        <v>0.68874172185430504</v>
      </c>
      <c r="J840">
        <v>0.65168912113563904</v>
      </c>
      <c r="K840">
        <v>3.7963180588098701E-2</v>
      </c>
    </row>
    <row r="841" spans="1:11">
      <c r="A841" t="s">
        <v>3839</v>
      </c>
      <c r="B841">
        <v>2021</v>
      </c>
      <c r="C841" t="s">
        <v>220</v>
      </c>
      <c r="D841">
        <v>61</v>
      </c>
      <c r="E841" t="s">
        <v>178</v>
      </c>
      <c r="F841" t="s">
        <v>185</v>
      </c>
      <c r="G841">
        <v>47</v>
      </c>
      <c r="H841">
        <v>76721.075291506102</v>
      </c>
      <c r="I841">
        <v>0.31125827814569501</v>
      </c>
      <c r="J841">
        <v>0.34831087886436102</v>
      </c>
      <c r="K841">
        <v>5.22603791833193E-2</v>
      </c>
    </row>
    <row r="842" spans="1:11">
      <c r="A842" t="s">
        <v>3840</v>
      </c>
      <c r="B842">
        <v>2021</v>
      </c>
      <c r="C842" t="s">
        <v>220</v>
      </c>
      <c r="D842">
        <v>61</v>
      </c>
      <c r="E842" t="s">
        <v>187</v>
      </c>
      <c r="F842" t="s">
        <v>181</v>
      </c>
      <c r="G842">
        <v>1078</v>
      </c>
      <c r="H842">
        <v>1005917.8815177199</v>
      </c>
      <c r="I842">
        <v>0.59165751920966003</v>
      </c>
      <c r="J842">
        <v>0.56074614643196197</v>
      </c>
      <c r="K842">
        <v>5.1046624423804997E-2</v>
      </c>
    </row>
    <row r="843" spans="1:11">
      <c r="A843" t="s">
        <v>3841</v>
      </c>
      <c r="B843">
        <v>2021</v>
      </c>
      <c r="C843" t="s">
        <v>220</v>
      </c>
      <c r="D843">
        <v>61</v>
      </c>
      <c r="E843" t="s">
        <v>187</v>
      </c>
      <c r="F843" t="s">
        <v>185</v>
      </c>
      <c r="G843">
        <v>744</v>
      </c>
      <c r="H843">
        <v>787973.86061621003</v>
      </c>
      <c r="I843">
        <v>0.40834248079034002</v>
      </c>
      <c r="J843">
        <v>0.43925385356803798</v>
      </c>
      <c r="K843">
        <v>0.11077096608477301</v>
      </c>
    </row>
    <row r="844" spans="1:11">
      <c r="A844" t="s">
        <v>3842</v>
      </c>
      <c r="B844">
        <v>2021</v>
      </c>
      <c r="C844" t="s">
        <v>220</v>
      </c>
      <c r="D844">
        <v>62</v>
      </c>
      <c r="E844" t="s">
        <v>178</v>
      </c>
      <c r="F844" t="s">
        <v>181</v>
      </c>
      <c r="G844">
        <v>29</v>
      </c>
      <c r="H844">
        <v>47803.533066901902</v>
      </c>
      <c r="I844">
        <v>0.54716981132075504</v>
      </c>
      <c r="J844">
        <v>0.59270585570279799</v>
      </c>
      <c r="K844">
        <v>1.26425439845325E-2</v>
      </c>
    </row>
    <row r="845" spans="1:11">
      <c r="A845" t="s">
        <v>3843</v>
      </c>
      <c r="B845">
        <v>2021</v>
      </c>
      <c r="C845" t="s">
        <v>220</v>
      </c>
      <c r="D845">
        <v>62</v>
      </c>
      <c r="E845" t="s">
        <v>178</v>
      </c>
      <c r="F845" t="s">
        <v>185</v>
      </c>
      <c r="G845">
        <v>24</v>
      </c>
      <c r="H845">
        <v>32849.513645820603</v>
      </c>
      <c r="I845">
        <v>0.45283018867924502</v>
      </c>
      <c r="J845">
        <v>0.40729414429720201</v>
      </c>
      <c r="K845">
        <v>2.2376224949864201E-2</v>
      </c>
    </row>
    <row r="846" spans="1:11">
      <c r="A846" t="s">
        <v>3844</v>
      </c>
      <c r="B846">
        <v>2021</v>
      </c>
      <c r="C846" t="s">
        <v>220</v>
      </c>
      <c r="D846">
        <v>62</v>
      </c>
      <c r="E846" t="s">
        <v>187</v>
      </c>
      <c r="F846" t="s">
        <v>181</v>
      </c>
      <c r="G846">
        <v>359</v>
      </c>
      <c r="H846">
        <v>359356.85963075899</v>
      </c>
      <c r="I846">
        <v>0.68380952380952398</v>
      </c>
      <c r="J846">
        <v>0.67309265698506804</v>
      </c>
      <c r="K846">
        <v>1.8236035947598601E-2</v>
      </c>
    </row>
    <row r="847" spans="1:11">
      <c r="A847" t="s">
        <v>3845</v>
      </c>
      <c r="B847">
        <v>2021</v>
      </c>
      <c r="C847" t="s">
        <v>220</v>
      </c>
      <c r="D847">
        <v>62</v>
      </c>
      <c r="E847" t="s">
        <v>187</v>
      </c>
      <c r="F847" t="s">
        <v>183</v>
      </c>
      <c r="G847">
        <v>1</v>
      </c>
      <c r="H847">
        <v>639.61238731340495</v>
      </c>
      <c r="I847">
        <v>1.9047619047619E-3</v>
      </c>
      <c r="J847">
        <v>1.1980247202174E-3</v>
      </c>
      <c r="K847">
        <v>2.83786122166465E-2</v>
      </c>
    </row>
    <row r="848" spans="1:11">
      <c r="A848" t="s">
        <v>3846</v>
      </c>
      <c r="B848">
        <v>2021</v>
      </c>
      <c r="C848" t="s">
        <v>220</v>
      </c>
      <c r="D848">
        <v>62</v>
      </c>
      <c r="E848" t="s">
        <v>187</v>
      </c>
      <c r="F848" t="s">
        <v>185</v>
      </c>
      <c r="G848">
        <v>165</v>
      </c>
      <c r="H848">
        <v>173892.66776306601</v>
      </c>
      <c r="I848">
        <v>0.314285714285714</v>
      </c>
      <c r="J848">
        <v>0.325709318294714</v>
      </c>
      <c r="K848">
        <v>2.44453017617993E-2</v>
      </c>
    </row>
    <row r="849" spans="1:11">
      <c r="A849" t="s">
        <v>3847</v>
      </c>
      <c r="B849">
        <v>2021</v>
      </c>
      <c r="C849" t="s">
        <v>220</v>
      </c>
      <c r="D849">
        <v>63</v>
      </c>
      <c r="E849" t="s">
        <v>178</v>
      </c>
      <c r="F849" t="s">
        <v>181</v>
      </c>
      <c r="G849">
        <v>3</v>
      </c>
      <c r="H849">
        <v>3977.6464958072902</v>
      </c>
      <c r="I849">
        <v>0.42857142857142899</v>
      </c>
      <c r="J849">
        <v>0.40413683373110598</v>
      </c>
      <c r="K849">
        <v>1.05196347533115E-3</v>
      </c>
    </row>
    <row r="850" spans="1:11">
      <c r="A850" t="s">
        <v>3848</v>
      </c>
      <c r="B850">
        <v>2021</v>
      </c>
      <c r="C850" t="s">
        <v>220</v>
      </c>
      <c r="D850">
        <v>63</v>
      </c>
      <c r="E850" t="s">
        <v>178</v>
      </c>
      <c r="F850" t="s">
        <v>185</v>
      </c>
      <c r="G850">
        <v>4</v>
      </c>
      <c r="H850">
        <v>5864.6795774796501</v>
      </c>
      <c r="I850">
        <v>0.57142857142857095</v>
      </c>
      <c r="J850">
        <v>0.59586316626889402</v>
      </c>
      <c r="K850">
        <v>3.9948655221948796E-3</v>
      </c>
    </row>
    <row r="851" spans="1:11">
      <c r="A851" t="s">
        <v>3849</v>
      </c>
      <c r="B851">
        <v>2021</v>
      </c>
      <c r="C851" t="s">
        <v>220</v>
      </c>
      <c r="D851">
        <v>63</v>
      </c>
      <c r="E851" t="s">
        <v>187</v>
      </c>
      <c r="F851" t="s">
        <v>181</v>
      </c>
      <c r="G851">
        <v>12</v>
      </c>
      <c r="H851">
        <v>10474.3028548457</v>
      </c>
      <c r="I851">
        <v>0.70588235294117696</v>
      </c>
      <c r="J851">
        <v>0.73951353832033095</v>
      </c>
      <c r="K851">
        <v>5.3153225900088598E-4</v>
      </c>
    </row>
    <row r="852" spans="1:11">
      <c r="A852" t="s">
        <v>3850</v>
      </c>
      <c r="B852">
        <v>2021</v>
      </c>
      <c r="C852" t="s">
        <v>220</v>
      </c>
      <c r="D852">
        <v>63</v>
      </c>
      <c r="E852" t="s">
        <v>187</v>
      </c>
      <c r="F852" t="s">
        <v>185</v>
      </c>
      <c r="G852">
        <v>5</v>
      </c>
      <c r="H852">
        <v>3689.4714536492702</v>
      </c>
      <c r="I852">
        <v>0.29411764705882398</v>
      </c>
      <c r="J852">
        <v>0.26048646167966999</v>
      </c>
      <c r="K852">
        <v>5.1865466316778795E-4</v>
      </c>
    </row>
    <row r="853" spans="1:11">
      <c r="A853" t="s">
        <v>3851</v>
      </c>
      <c r="B853">
        <v>2021</v>
      </c>
      <c r="C853" t="s">
        <v>220</v>
      </c>
      <c r="D853">
        <v>71</v>
      </c>
      <c r="E853" t="s">
        <v>178</v>
      </c>
      <c r="F853" t="s">
        <v>181</v>
      </c>
      <c r="G853">
        <v>77</v>
      </c>
      <c r="H853">
        <v>116504.065260235</v>
      </c>
      <c r="I853">
        <v>0.71296296296296302</v>
      </c>
      <c r="J853">
        <v>0.68948339910875001</v>
      </c>
      <c r="K853">
        <v>3.08116926706654E-2</v>
      </c>
    </row>
    <row r="854" spans="1:11">
      <c r="A854" t="s">
        <v>3852</v>
      </c>
      <c r="B854">
        <v>2021</v>
      </c>
      <c r="C854" t="s">
        <v>220</v>
      </c>
      <c r="D854">
        <v>71</v>
      </c>
      <c r="E854" t="s">
        <v>178</v>
      </c>
      <c r="F854" t="s">
        <v>185</v>
      </c>
      <c r="G854">
        <v>31</v>
      </c>
      <c r="H854">
        <v>52468.915685835898</v>
      </c>
      <c r="I854">
        <v>0.28703703703703698</v>
      </c>
      <c r="J854">
        <v>0.31051660089124999</v>
      </c>
      <c r="K854">
        <v>3.5740445746632703E-2</v>
      </c>
    </row>
    <row r="855" spans="1:11">
      <c r="A855" t="s">
        <v>3853</v>
      </c>
      <c r="B855">
        <v>2021</v>
      </c>
      <c r="C855" t="s">
        <v>220</v>
      </c>
      <c r="D855">
        <v>71</v>
      </c>
      <c r="E855" t="s">
        <v>187</v>
      </c>
      <c r="F855" t="s">
        <v>181</v>
      </c>
      <c r="G855">
        <v>968</v>
      </c>
      <c r="H855">
        <v>929843.00818274904</v>
      </c>
      <c r="I855">
        <v>0.67929824561403496</v>
      </c>
      <c r="J855">
        <v>0.65238845776371901</v>
      </c>
      <c r="K855">
        <v>4.71861050329382E-2</v>
      </c>
    </row>
    <row r="856" spans="1:11">
      <c r="A856" t="s">
        <v>3854</v>
      </c>
      <c r="B856">
        <v>2021</v>
      </c>
      <c r="C856" t="s">
        <v>220</v>
      </c>
      <c r="D856">
        <v>71</v>
      </c>
      <c r="E856" t="s">
        <v>187</v>
      </c>
      <c r="F856" t="s">
        <v>183</v>
      </c>
      <c r="G856">
        <v>3</v>
      </c>
      <c r="H856">
        <v>2710.5524950171698</v>
      </c>
      <c r="I856">
        <v>2.1052631578947398E-3</v>
      </c>
      <c r="J856">
        <v>1.9017545395838601E-3</v>
      </c>
      <c r="K856">
        <v>0.12026302128395901</v>
      </c>
    </row>
    <row r="857" spans="1:11">
      <c r="A857" t="s">
        <v>3855</v>
      </c>
      <c r="B857">
        <v>2021</v>
      </c>
      <c r="C857" t="s">
        <v>220</v>
      </c>
      <c r="D857">
        <v>71</v>
      </c>
      <c r="E857" t="s">
        <v>187</v>
      </c>
      <c r="F857" t="s">
        <v>185</v>
      </c>
      <c r="G857">
        <v>454</v>
      </c>
      <c r="H857">
        <v>492736.84278844303</v>
      </c>
      <c r="I857">
        <v>0.31859649122806999</v>
      </c>
      <c r="J857">
        <v>0.34570978769669702</v>
      </c>
      <c r="K857">
        <v>6.9267445062902902E-2</v>
      </c>
    </row>
    <row r="858" spans="1:11">
      <c r="A858" t="s">
        <v>3856</v>
      </c>
      <c r="B858">
        <v>2021</v>
      </c>
      <c r="C858" t="s">
        <v>220</v>
      </c>
      <c r="D858">
        <v>72</v>
      </c>
      <c r="E858" t="s">
        <v>178</v>
      </c>
      <c r="F858" t="s">
        <v>181</v>
      </c>
      <c r="G858">
        <v>28</v>
      </c>
      <c r="H858">
        <v>51644.1543389363</v>
      </c>
      <c r="I858">
        <v>0.65116279069767402</v>
      </c>
      <c r="J858">
        <v>0.59767719330040903</v>
      </c>
      <c r="K858">
        <v>1.3658268560615101E-2</v>
      </c>
    </row>
    <row r="859" spans="1:11">
      <c r="A859" t="s">
        <v>3857</v>
      </c>
      <c r="B859">
        <v>2021</v>
      </c>
      <c r="C859" t="s">
        <v>220</v>
      </c>
      <c r="D859">
        <v>72</v>
      </c>
      <c r="E859" t="s">
        <v>178</v>
      </c>
      <c r="F859" t="s">
        <v>185</v>
      </c>
      <c r="G859">
        <v>15</v>
      </c>
      <c r="H859">
        <v>34763.951772247499</v>
      </c>
      <c r="I859">
        <v>0.34883720930232598</v>
      </c>
      <c r="J859">
        <v>0.40232280669959097</v>
      </c>
      <c r="K859">
        <v>2.3680289863317602E-2</v>
      </c>
    </row>
    <row r="860" spans="1:11">
      <c r="A860" t="s">
        <v>3858</v>
      </c>
      <c r="B860">
        <v>2021</v>
      </c>
      <c r="C860" t="s">
        <v>220</v>
      </c>
      <c r="D860">
        <v>72</v>
      </c>
      <c r="E860" t="s">
        <v>187</v>
      </c>
      <c r="F860" t="s">
        <v>181</v>
      </c>
      <c r="G860">
        <v>314</v>
      </c>
      <c r="H860">
        <v>318721.97265869501</v>
      </c>
      <c r="I860">
        <v>0.66244725738396604</v>
      </c>
      <c r="J860">
        <v>0.654433924238501</v>
      </c>
      <c r="K860">
        <v>1.6173965224054999E-2</v>
      </c>
    </row>
    <row r="861" spans="1:11">
      <c r="A861" t="s">
        <v>3859</v>
      </c>
      <c r="B861">
        <v>2021</v>
      </c>
      <c r="C861" t="s">
        <v>220</v>
      </c>
      <c r="D861">
        <v>72</v>
      </c>
      <c r="E861" t="s">
        <v>187</v>
      </c>
      <c r="F861" t="s">
        <v>185</v>
      </c>
      <c r="G861">
        <v>160</v>
      </c>
      <c r="H861">
        <v>168297.359399251</v>
      </c>
      <c r="I861">
        <v>0.33755274261603402</v>
      </c>
      <c r="J861">
        <v>0.345566075761499</v>
      </c>
      <c r="K861">
        <v>2.3658730348735901E-2</v>
      </c>
    </row>
    <row r="862" spans="1:11">
      <c r="A862" t="s">
        <v>3860</v>
      </c>
      <c r="B862">
        <v>2021</v>
      </c>
      <c r="C862" t="s">
        <v>220</v>
      </c>
      <c r="D862">
        <v>81</v>
      </c>
      <c r="E862" t="s">
        <v>178</v>
      </c>
      <c r="F862" t="s">
        <v>181</v>
      </c>
      <c r="G862">
        <v>18</v>
      </c>
      <c r="H862">
        <v>26056.977553078799</v>
      </c>
      <c r="I862">
        <v>0.78260869565217395</v>
      </c>
      <c r="J862">
        <v>0.88821174377224199</v>
      </c>
      <c r="K862">
        <v>6.8912581075908797E-3</v>
      </c>
    </row>
    <row r="863" spans="1:11">
      <c r="A863" t="s">
        <v>3861</v>
      </c>
      <c r="B863">
        <v>2021</v>
      </c>
      <c r="C863" t="s">
        <v>220</v>
      </c>
      <c r="D863">
        <v>81</v>
      </c>
      <c r="E863" t="s">
        <v>178</v>
      </c>
      <c r="F863" t="s">
        <v>185</v>
      </c>
      <c r="G863">
        <v>5</v>
      </c>
      <c r="H863">
        <v>3279.4703556311401</v>
      </c>
      <c r="I863">
        <v>0.217391304347826</v>
      </c>
      <c r="J863">
        <v>0.111788256227758</v>
      </c>
      <c r="K863">
        <v>2.2338889758067998E-3</v>
      </c>
    </row>
    <row r="864" spans="1:11">
      <c r="A864" t="s">
        <v>3862</v>
      </c>
      <c r="B864">
        <v>2021</v>
      </c>
      <c r="C864" t="s">
        <v>220</v>
      </c>
      <c r="D864">
        <v>81</v>
      </c>
      <c r="E864" t="s">
        <v>187</v>
      </c>
      <c r="F864" t="s">
        <v>181</v>
      </c>
      <c r="G864">
        <v>419</v>
      </c>
      <c r="H864">
        <v>420312.44015179703</v>
      </c>
      <c r="I864">
        <v>0.65777080062794302</v>
      </c>
      <c r="J864">
        <v>0.638875001729034</v>
      </c>
      <c r="K864">
        <v>2.1329306961627801E-2</v>
      </c>
    </row>
    <row r="865" spans="1:11">
      <c r="A865" t="s">
        <v>3863</v>
      </c>
      <c r="B865">
        <v>2021</v>
      </c>
      <c r="C865" t="s">
        <v>220</v>
      </c>
      <c r="D865">
        <v>81</v>
      </c>
      <c r="E865" t="s">
        <v>187</v>
      </c>
      <c r="F865" t="s">
        <v>185</v>
      </c>
      <c r="G865">
        <v>218</v>
      </c>
      <c r="H865">
        <v>237582.201232316</v>
      </c>
      <c r="I865">
        <v>0.34222919937205698</v>
      </c>
      <c r="J865">
        <v>0.361124998270966</v>
      </c>
      <c r="K865">
        <v>3.33985824535728E-2</v>
      </c>
    </row>
    <row r="866" spans="1:11">
      <c r="A866" t="s">
        <v>3864</v>
      </c>
      <c r="B866">
        <v>2021</v>
      </c>
      <c r="C866" t="s">
        <v>220</v>
      </c>
      <c r="D866">
        <v>82</v>
      </c>
      <c r="E866" t="s">
        <v>178</v>
      </c>
      <c r="F866" t="s">
        <v>181</v>
      </c>
      <c r="G866">
        <v>26</v>
      </c>
      <c r="H866">
        <v>42199.853915656298</v>
      </c>
      <c r="I866">
        <v>0.39393939393939398</v>
      </c>
      <c r="J866">
        <v>0.41686433249110499</v>
      </c>
      <c r="K866">
        <v>1.11605455714512E-2</v>
      </c>
    </row>
    <row r="867" spans="1:11">
      <c r="A867" t="s">
        <v>3865</v>
      </c>
      <c r="B867">
        <v>2021</v>
      </c>
      <c r="C867" t="s">
        <v>220</v>
      </c>
      <c r="D867">
        <v>82</v>
      </c>
      <c r="E867" t="s">
        <v>178</v>
      </c>
      <c r="F867" t="s">
        <v>183</v>
      </c>
      <c r="G867">
        <v>1</v>
      </c>
      <c r="H867">
        <v>2174.1335505298398</v>
      </c>
      <c r="I867">
        <v>1.5151515151515201E-2</v>
      </c>
      <c r="J867">
        <v>2.1476821533543002E-2</v>
      </c>
      <c r="K867">
        <v>0.28141891891891901</v>
      </c>
    </row>
    <row r="868" spans="1:11">
      <c r="A868" t="s">
        <v>3866</v>
      </c>
      <c r="B868">
        <v>2021</v>
      </c>
      <c r="C868" t="s">
        <v>220</v>
      </c>
      <c r="D868">
        <v>82</v>
      </c>
      <c r="E868" t="s">
        <v>178</v>
      </c>
      <c r="F868" t="s">
        <v>185</v>
      </c>
      <c r="G868">
        <v>39</v>
      </c>
      <c r="H868">
        <v>56857.637852961903</v>
      </c>
      <c r="I868">
        <v>0.59090909090909105</v>
      </c>
      <c r="J868">
        <v>0.56165884597535198</v>
      </c>
      <c r="K868">
        <v>3.8729927889743797E-2</v>
      </c>
    </row>
    <row r="869" spans="1:11">
      <c r="A869" t="s">
        <v>3867</v>
      </c>
      <c r="B869">
        <v>2021</v>
      </c>
      <c r="C869" t="s">
        <v>220</v>
      </c>
      <c r="D869">
        <v>82</v>
      </c>
      <c r="E869" t="s">
        <v>187</v>
      </c>
      <c r="F869" t="s">
        <v>181</v>
      </c>
      <c r="G869">
        <v>640</v>
      </c>
      <c r="H869">
        <v>622312.95227686095</v>
      </c>
      <c r="I869">
        <v>0.64711830131445902</v>
      </c>
      <c r="J869">
        <v>0.63559630347611296</v>
      </c>
      <c r="K869">
        <v>3.15800883279026E-2</v>
      </c>
    </row>
    <row r="870" spans="1:11">
      <c r="A870" t="s">
        <v>3868</v>
      </c>
      <c r="B870">
        <v>2021</v>
      </c>
      <c r="C870" t="s">
        <v>220</v>
      </c>
      <c r="D870">
        <v>82</v>
      </c>
      <c r="E870" t="s">
        <v>187</v>
      </c>
      <c r="F870" t="s">
        <v>183</v>
      </c>
      <c r="G870">
        <v>3</v>
      </c>
      <c r="H870">
        <v>1925.33728782754</v>
      </c>
      <c r="I870">
        <v>3.03336703741153E-3</v>
      </c>
      <c r="J870">
        <v>1.9664338635579002E-3</v>
      </c>
      <c r="K870">
        <v>8.5424237180596399E-2</v>
      </c>
    </row>
    <row r="871" spans="1:11">
      <c r="A871" t="s">
        <v>3869</v>
      </c>
      <c r="B871">
        <v>2021</v>
      </c>
      <c r="C871" t="s">
        <v>220</v>
      </c>
      <c r="D871">
        <v>82</v>
      </c>
      <c r="E871" t="s">
        <v>187</v>
      </c>
      <c r="F871" t="s">
        <v>185</v>
      </c>
      <c r="G871">
        <v>346</v>
      </c>
      <c r="H871">
        <v>354862.67259225802</v>
      </c>
      <c r="I871">
        <v>0.34984833164812901</v>
      </c>
      <c r="J871">
        <v>0.362437262660329</v>
      </c>
      <c r="K871">
        <v>4.9885514019118601E-2</v>
      </c>
    </row>
    <row r="872" spans="1:11">
      <c r="A872" t="s">
        <v>3870</v>
      </c>
      <c r="B872">
        <v>2021</v>
      </c>
      <c r="C872" t="s">
        <v>220</v>
      </c>
      <c r="D872">
        <v>91</v>
      </c>
      <c r="E872" t="s">
        <v>178</v>
      </c>
      <c r="F872" t="s">
        <v>181</v>
      </c>
      <c r="G872">
        <v>19</v>
      </c>
      <c r="H872">
        <v>32190.487569579502</v>
      </c>
      <c r="I872">
        <v>0.73076923076923095</v>
      </c>
      <c r="J872">
        <v>0.73217571979815999</v>
      </c>
      <c r="K872">
        <v>8.5133802644335194E-3</v>
      </c>
    </row>
    <row r="873" spans="1:11">
      <c r="A873" t="s">
        <v>3871</v>
      </c>
      <c r="B873">
        <v>2021</v>
      </c>
      <c r="C873" t="s">
        <v>220</v>
      </c>
      <c r="D873">
        <v>91</v>
      </c>
      <c r="E873" t="s">
        <v>178</v>
      </c>
      <c r="F873" t="s">
        <v>183</v>
      </c>
      <c r="G873">
        <v>1</v>
      </c>
      <c r="H873">
        <v>1465.51739330433</v>
      </c>
      <c r="I873">
        <v>3.8461538461538498E-2</v>
      </c>
      <c r="J873">
        <v>3.3333333333333298E-2</v>
      </c>
      <c r="K873">
        <v>0.18969594594594599</v>
      </c>
    </row>
    <row r="874" spans="1:11">
      <c r="A874" t="s">
        <v>3872</v>
      </c>
      <c r="B874">
        <v>2021</v>
      </c>
      <c r="C874" t="s">
        <v>220</v>
      </c>
      <c r="D874">
        <v>91</v>
      </c>
      <c r="E874" t="s">
        <v>178</v>
      </c>
      <c r="F874" t="s">
        <v>185</v>
      </c>
      <c r="G874">
        <v>6</v>
      </c>
      <c r="H874">
        <v>10309.516836245901</v>
      </c>
      <c r="I874">
        <v>0.230769230769231</v>
      </c>
      <c r="J874">
        <v>0.23449094686850699</v>
      </c>
      <c r="K874">
        <v>7.0225717902402196E-3</v>
      </c>
    </row>
    <row r="875" spans="1:11">
      <c r="A875" t="s">
        <v>3873</v>
      </c>
      <c r="B875">
        <v>2021</v>
      </c>
      <c r="C875" t="s">
        <v>220</v>
      </c>
      <c r="D875">
        <v>91</v>
      </c>
      <c r="E875" t="s">
        <v>187</v>
      </c>
      <c r="F875" t="s">
        <v>181</v>
      </c>
      <c r="G875">
        <v>427</v>
      </c>
      <c r="H875">
        <v>441822.65673815401</v>
      </c>
      <c r="I875">
        <v>0.74390243902439002</v>
      </c>
      <c r="J875">
        <v>0.72193568670102304</v>
      </c>
      <c r="K875">
        <v>2.24208711613831E-2</v>
      </c>
    </row>
    <row r="876" spans="1:11">
      <c r="A876" t="s">
        <v>3874</v>
      </c>
      <c r="B876">
        <v>2021</v>
      </c>
      <c r="C876" t="s">
        <v>220</v>
      </c>
      <c r="D876">
        <v>91</v>
      </c>
      <c r="E876" t="s">
        <v>187</v>
      </c>
      <c r="F876" t="s">
        <v>185</v>
      </c>
      <c r="G876">
        <v>147</v>
      </c>
      <c r="H876">
        <v>170174.59575551201</v>
      </c>
      <c r="I876">
        <v>0.25609756097560998</v>
      </c>
      <c r="J876">
        <v>0.27806431329897702</v>
      </c>
      <c r="K876">
        <v>2.39226265198473E-2</v>
      </c>
    </row>
    <row r="877" spans="1:11">
      <c r="A877" t="s">
        <v>3875</v>
      </c>
      <c r="B877">
        <v>2021</v>
      </c>
      <c r="C877" t="s">
        <v>220</v>
      </c>
      <c r="D877">
        <v>92</v>
      </c>
      <c r="E877" t="s">
        <v>178</v>
      </c>
      <c r="F877" t="s">
        <v>181</v>
      </c>
      <c r="G877">
        <v>81</v>
      </c>
      <c r="H877">
        <v>127888.903852565</v>
      </c>
      <c r="I877">
        <v>0.53642384105960295</v>
      </c>
      <c r="J877">
        <v>0.52649986837369001</v>
      </c>
      <c r="K877">
        <v>3.3822627499664401E-2</v>
      </c>
    </row>
    <row r="878" spans="1:11">
      <c r="A878" t="s">
        <v>3876</v>
      </c>
      <c r="B878">
        <v>2021</v>
      </c>
      <c r="C878" t="s">
        <v>220</v>
      </c>
      <c r="D878">
        <v>92</v>
      </c>
      <c r="E878" t="s">
        <v>178</v>
      </c>
      <c r="F878" t="s">
        <v>185</v>
      </c>
      <c r="G878">
        <v>70</v>
      </c>
      <c r="H878">
        <v>115015.057828569</v>
      </c>
      <c r="I878">
        <v>0.463576158940397</v>
      </c>
      <c r="J878">
        <v>0.47350013162630999</v>
      </c>
      <c r="K878">
        <v>7.8345233184940799E-2</v>
      </c>
    </row>
    <row r="879" spans="1:11">
      <c r="A879" t="s">
        <v>3877</v>
      </c>
      <c r="B879">
        <v>2021</v>
      </c>
      <c r="C879" t="s">
        <v>220</v>
      </c>
      <c r="D879">
        <v>92</v>
      </c>
      <c r="E879" t="s">
        <v>187</v>
      </c>
      <c r="F879" t="s">
        <v>181</v>
      </c>
      <c r="G879">
        <v>1154</v>
      </c>
      <c r="H879">
        <v>1172847.6144302799</v>
      </c>
      <c r="I879">
        <v>0.60324098274960802</v>
      </c>
      <c r="J879">
        <v>0.57471924105740801</v>
      </c>
      <c r="K879">
        <v>5.9517693024650098E-2</v>
      </c>
    </row>
    <row r="880" spans="1:11">
      <c r="A880" t="s">
        <v>3878</v>
      </c>
      <c r="B880">
        <v>2021</v>
      </c>
      <c r="C880" t="s">
        <v>220</v>
      </c>
      <c r="D880">
        <v>92</v>
      </c>
      <c r="E880" t="s">
        <v>187</v>
      </c>
      <c r="F880" t="s">
        <v>183</v>
      </c>
      <c r="G880">
        <v>5</v>
      </c>
      <c r="H880">
        <v>6471.5253334270901</v>
      </c>
      <c r="I880">
        <v>2.6136957658128598E-3</v>
      </c>
      <c r="J880">
        <v>3.1711793436334E-3</v>
      </c>
      <c r="K880">
        <v>0.28713156832208597</v>
      </c>
    </row>
    <row r="881" spans="1:11">
      <c r="A881" t="s">
        <v>3879</v>
      </c>
      <c r="B881">
        <v>2021</v>
      </c>
      <c r="C881" t="s">
        <v>220</v>
      </c>
      <c r="D881">
        <v>92</v>
      </c>
      <c r="E881" t="s">
        <v>187</v>
      </c>
      <c r="F881" t="s">
        <v>185</v>
      </c>
      <c r="G881">
        <v>754</v>
      </c>
      <c r="H881">
        <v>861412.28289128002</v>
      </c>
      <c r="I881">
        <v>0.39414532148457898</v>
      </c>
      <c r="J881">
        <v>0.42210957959895901</v>
      </c>
      <c r="K881">
        <v>0.121094715881231</v>
      </c>
    </row>
    <row r="882" spans="1:11">
      <c r="A882" t="s">
        <v>3116</v>
      </c>
      <c r="B882">
        <v>2022</v>
      </c>
      <c r="C882" t="s">
        <v>220</v>
      </c>
      <c r="D882">
        <v>-1</v>
      </c>
      <c r="E882" t="s">
        <v>187</v>
      </c>
      <c r="F882" t="s">
        <v>181</v>
      </c>
      <c r="G882">
        <v>14</v>
      </c>
      <c r="H882">
        <v>16375.055825080301</v>
      </c>
      <c r="I882">
        <v>0.7</v>
      </c>
      <c r="J882">
        <v>0.66622713982686499</v>
      </c>
      <c r="K882">
        <v>8.2050990938170197E-4</v>
      </c>
    </row>
    <row r="883" spans="1:11">
      <c r="A883" t="s">
        <v>3117</v>
      </c>
      <c r="B883">
        <v>2022</v>
      </c>
      <c r="C883" t="s">
        <v>220</v>
      </c>
      <c r="D883">
        <v>-1</v>
      </c>
      <c r="E883" t="s">
        <v>187</v>
      </c>
      <c r="F883" t="s">
        <v>183</v>
      </c>
      <c r="G883">
        <v>1</v>
      </c>
      <c r="H883">
        <v>1486.59185056877</v>
      </c>
      <c r="I883">
        <v>0.05</v>
      </c>
      <c r="J883">
        <v>6.0482715129278199E-2</v>
      </c>
      <c r="K883">
        <v>3.3565588113645801E-2</v>
      </c>
    </row>
    <row r="884" spans="1:11">
      <c r="A884" t="s">
        <v>3118</v>
      </c>
      <c r="B884">
        <v>2022</v>
      </c>
      <c r="C884" t="s">
        <v>220</v>
      </c>
      <c r="D884">
        <v>-1</v>
      </c>
      <c r="E884" t="s">
        <v>187</v>
      </c>
      <c r="F884" t="s">
        <v>185</v>
      </c>
      <c r="G884">
        <v>5</v>
      </c>
      <c r="H884">
        <v>6717.1406176884602</v>
      </c>
      <c r="I884">
        <v>0.25</v>
      </c>
      <c r="J884">
        <v>0.27329014504385701</v>
      </c>
      <c r="K884">
        <v>9.1500563168979096E-4</v>
      </c>
    </row>
    <row r="885" spans="1:11">
      <c r="A885" t="s">
        <v>1000</v>
      </c>
      <c r="B885">
        <v>2022</v>
      </c>
      <c r="C885" t="s">
        <v>220</v>
      </c>
      <c r="D885">
        <v>11</v>
      </c>
      <c r="E885" t="s">
        <v>178</v>
      </c>
      <c r="F885" t="s">
        <v>181</v>
      </c>
      <c r="G885">
        <v>213</v>
      </c>
      <c r="H885">
        <v>351920.297040387</v>
      </c>
      <c r="I885">
        <v>0.73448275862069001</v>
      </c>
      <c r="J885">
        <v>0.747465960325293</v>
      </c>
      <c r="K885">
        <v>9.2532962472635705E-2</v>
      </c>
    </row>
    <row r="886" spans="1:11">
      <c r="A886" t="s">
        <v>3880</v>
      </c>
      <c r="B886">
        <v>2022</v>
      </c>
      <c r="C886" t="s">
        <v>220</v>
      </c>
      <c r="D886">
        <v>11</v>
      </c>
      <c r="E886" t="s">
        <v>178</v>
      </c>
      <c r="F886" t="s">
        <v>183</v>
      </c>
      <c r="G886">
        <v>1</v>
      </c>
      <c r="H886">
        <v>2470.17609851525</v>
      </c>
      <c r="I886">
        <v>3.4482758620689698E-3</v>
      </c>
      <c r="J886">
        <v>5.2465645351435801E-3</v>
      </c>
      <c r="K886">
        <v>0.21775398406374499</v>
      </c>
    </row>
    <row r="887" spans="1:11">
      <c r="A887" t="s">
        <v>1001</v>
      </c>
      <c r="B887">
        <v>2022</v>
      </c>
      <c r="C887" t="s">
        <v>220</v>
      </c>
      <c r="D887">
        <v>11</v>
      </c>
      <c r="E887" t="s">
        <v>178</v>
      </c>
      <c r="F887" t="s">
        <v>185</v>
      </c>
      <c r="G887">
        <v>76</v>
      </c>
      <c r="H887">
        <v>116427.350976102</v>
      </c>
      <c r="I887">
        <v>0.26206896551724101</v>
      </c>
      <c r="J887">
        <v>0.24728747513956301</v>
      </c>
      <c r="K887">
        <v>8.4904164048901595E-2</v>
      </c>
    </row>
    <row r="888" spans="1:11">
      <c r="A888" t="s">
        <v>1002</v>
      </c>
      <c r="B888">
        <v>2022</v>
      </c>
      <c r="C888" t="s">
        <v>220</v>
      </c>
      <c r="D888">
        <v>11</v>
      </c>
      <c r="E888" t="s">
        <v>187</v>
      </c>
      <c r="F888" t="s">
        <v>181</v>
      </c>
      <c r="G888">
        <v>1357</v>
      </c>
      <c r="H888">
        <v>1360793.7708992199</v>
      </c>
      <c r="I888">
        <v>0.77498572244431796</v>
      </c>
      <c r="J888">
        <v>0.76943988526810603</v>
      </c>
      <c r="K888">
        <v>6.8185707919089206E-2</v>
      </c>
    </row>
    <row r="889" spans="1:11">
      <c r="A889" t="s">
        <v>1003</v>
      </c>
      <c r="B889">
        <v>2022</v>
      </c>
      <c r="C889" t="s">
        <v>220</v>
      </c>
      <c r="D889">
        <v>11</v>
      </c>
      <c r="E889" t="s">
        <v>187</v>
      </c>
      <c r="F889" t="s">
        <v>185</v>
      </c>
      <c r="G889">
        <v>394</v>
      </c>
      <c r="H889">
        <v>407757.34914709802</v>
      </c>
      <c r="I889">
        <v>0.22501427755568201</v>
      </c>
      <c r="J889">
        <v>0.230560114731894</v>
      </c>
      <c r="K889">
        <v>5.5544508008362699E-2</v>
      </c>
    </row>
    <row r="890" spans="1:11">
      <c r="A890" t="s">
        <v>1004</v>
      </c>
      <c r="B890">
        <v>2022</v>
      </c>
      <c r="C890" t="s">
        <v>220</v>
      </c>
      <c r="D890">
        <v>12</v>
      </c>
      <c r="E890" t="s">
        <v>178</v>
      </c>
      <c r="F890" t="s">
        <v>181</v>
      </c>
      <c r="G890">
        <v>63</v>
      </c>
      <c r="H890">
        <v>109553.51045496301</v>
      </c>
      <c r="I890">
        <v>0.684782608695652</v>
      </c>
      <c r="J890">
        <v>0.706161353167161</v>
      </c>
      <c r="K890">
        <v>2.8805701054836302E-2</v>
      </c>
    </row>
    <row r="891" spans="1:11">
      <c r="A891" t="s">
        <v>1005</v>
      </c>
      <c r="B891">
        <v>2022</v>
      </c>
      <c r="C891" t="s">
        <v>220</v>
      </c>
      <c r="D891">
        <v>12</v>
      </c>
      <c r="E891" t="s">
        <v>178</v>
      </c>
      <c r="F891" t="s">
        <v>185</v>
      </c>
      <c r="G891">
        <v>29</v>
      </c>
      <c r="H891">
        <v>45585.977090781402</v>
      </c>
      <c r="I891">
        <v>0.315217391304348</v>
      </c>
      <c r="J891">
        <v>0.293838646832839</v>
      </c>
      <c r="K891">
        <v>3.3243385207996502E-2</v>
      </c>
    </row>
    <row r="892" spans="1:11">
      <c r="A892" t="s">
        <v>1006</v>
      </c>
      <c r="B892">
        <v>2022</v>
      </c>
      <c r="C892" t="s">
        <v>220</v>
      </c>
      <c r="D892">
        <v>12</v>
      </c>
      <c r="E892" t="s">
        <v>187</v>
      </c>
      <c r="F892" t="s">
        <v>181</v>
      </c>
      <c r="G892">
        <v>550</v>
      </c>
      <c r="H892">
        <v>573717.36334263196</v>
      </c>
      <c r="I892">
        <v>0.69182389937106903</v>
      </c>
      <c r="J892">
        <v>0.67786468478727802</v>
      </c>
      <c r="K892">
        <v>2.8747430655227401E-2</v>
      </c>
    </row>
    <row r="893" spans="1:11">
      <c r="A893" t="s">
        <v>1007</v>
      </c>
      <c r="B893">
        <v>2022</v>
      </c>
      <c r="C893" t="s">
        <v>220</v>
      </c>
      <c r="D893">
        <v>12</v>
      </c>
      <c r="E893" t="s">
        <v>187</v>
      </c>
      <c r="F893" t="s">
        <v>185</v>
      </c>
      <c r="G893">
        <v>245</v>
      </c>
      <c r="H893">
        <v>272642.354486114</v>
      </c>
      <c r="I893">
        <v>0.30817610062893103</v>
      </c>
      <c r="J893">
        <v>0.32213531521272198</v>
      </c>
      <c r="K893">
        <v>3.7139209075811697E-2</v>
      </c>
    </row>
    <row r="894" spans="1:11">
      <c r="A894" t="s">
        <v>1048</v>
      </c>
      <c r="B894">
        <v>2022</v>
      </c>
      <c r="C894" t="s">
        <v>220</v>
      </c>
      <c r="D894">
        <v>21</v>
      </c>
      <c r="E894" t="s">
        <v>178</v>
      </c>
      <c r="F894" t="s">
        <v>181</v>
      </c>
      <c r="G894">
        <v>226</v>
      </c>
      <c r="H894">
        <v>465730.58894813602</v>
      </c>
      <c r="I894">
        <v>0.83088235294117696</v>
      </c>
      <c r="J894">
        <v>0.84086371367300194</v>
      </c>
      <c r="K894">
        <v>0.12245793002541901</v>
      </c>
    </row>
    <row r="895" spans="1:11">
      <c r="A895" t="s">
        <v>1049</v>
      </c>
      <c r="B895">
        <v>2022</v>
      </c>
      <c r="C895" t="s">
        <v>220</v>
      </c>
      <c r="D895">
        <v>21</v>
      </c>
      <c r="E895" t="s">
        <v>178</v>
      </c>
      <c r="F895" t="s">
        <v>185</v>
      </c>
      <c r="G895">
        <v>46</v>
      </c>
      <c r="H895">
        <v>88141.080592418395</v>
      </c>
      <c r="I895">
        <v>0.16911764705882401</v>
      </c>
      <c r="J895">
        <v>0.159136286326998</v>
      </c>
      <c r="K895">
        <v>6.4276518389585202E-2</v>
      </c>
    </row>
    <row r="896" spans="1:11">
      <c r="A896" t="s">
        <v>1050</v>
      </c>
      <c r="B896">
        <v>2022</v>
      </c>
      <c r="C896" t="s">
        <v>220</v>
      </c>
      <c r="D896">
        <v>21</v>
      </c>
      <c r="E896" t="s">
        <v>187</v>
      </c>
      <c r="F896" t="s">
        <v>181</v>
      </c>
      <c r="G896">
        <v>1580</v>
      </c>
      <c r="H896">
        <v>1884973.10286877</v>
      </c>
      <c r="I896">
        <v>0.855441256090958</v>
      </c>
      <c r="J896">
        <v>0.85227534086948897</v>
      </c>
      <c r="K896">
        <v>9.4450921349101602E-2</v>
      </c>
    </row>
    <row r="897" spans="1:11">
      <c r="A897" t="s">
        <v>1051</v>
      </c>
      <c r="B897">
        <v>2022</v>
      </c>
      <c r="C897" t="s">
        <v>220</v>
      </c>
      <c r="D897">
        <v>21</v>
      </c>
      <c r="E897" t="s">
        <v>187</v>
      </c>
      <c r="F897" t="s">
        <v>183</v>
      </c>
      <c r="G897">
        <v>5</v>
      </c>
      <c r="H897">
        <v>5482.77619958586</v>
      </c>
      <c r="I897">
        <v>2.7070925825663202E-3</v>
      </c>
      <c r="J897">
        <v>2.4789929083346E-3</v>
      </c>
      <c r="K897">
        <v>0.12379497947885799</v>
      </c>
    </row>
    <row r="898" spans="1:11">
      <c r="A898" t="s">
        <v>1052</v>
      </c>
      <c r="B898">
        <v>2022</v>
      </c>
      <c r="C898" t="s">
        <v>220</v>
      </c>
      <c r="D898">
        <v>21</v>
      </c>
      <c r="E898" t="s">
        <v>187</v>
      </c>
      <c r="F898" t="s">
        <v>185</v>
      </c>
      <c r="G898">
        <v>262</v>
      </c>
      <c r="H898">
        <v>321239.112535797</v>
      </c>
      <c r="I898">
        <v>0.14185165132647501</v>
      </c>
      <c r="J898">
        <v>0.14524566622217699</v>
      </c>
      <c r="K898">
        <v>4.3759035848565497E-2</v>
      </c>
    </row>
    <row r="899" spans="1:11">
      <c r="A899" t="s">
        <v>3881</v>
      </c>
      <c r="B899">
        <v>2022</v>
      </c>
      <c r="C899" t="s">
        <v>220</v>
      </c>
      <c r="D899">
        <v>22</v>
      </c>
      <c r="E899" t="s">
        <v>178</v>
      </c>
      <c r="F899" t="s">
        <v>181</v>
      </c>
      <c r="G899">
        <v>70</v>
      </c>
      <c r="H899">
        <v>120911.518564888</v>
      </c>
      <c r="I899">
        <v>0.58823529411764697</v>
      </c>
      <c r="J899">
        <v>0.56045380450793103</v>
      </c>
      <c r="K899">
        <v>3.1792144709943203E-2</v>
      </c>
    </row>
    <row r="900" spans="1:11">
      <c r="A900" t="s">
        <v>3882</v>
      </c>
      <c r="B900">
        <v>2022</v>
      </c>
      <c r="C900" t="s">
        <v>220</v>
      </c>
      <c r="D900">
        <v>22</v>
      </c>
      <c r="E900" t="s">
        <v>178</v>
      </c>
      <c r="F900" t="s">
        <v>183</v>
      </c>
      <c r="G900">
        <v>1</v>
      </c>
      <c r="H900">
        <v>1769.6573192907999</v>
      </c>
      <c r="I900">
        <v>8.4033613445378096E-3</v>
      </c>
      <c r="J900">
        <v>8.2027848880218395E-3</v>
      </c>
      <c r="K900">
        <v>0.15600099601593601</v>
      </c>
    </row>
    <row r="901" spans="1:11">
      <c r="A901" t="s">
        <v>3883</v>
      </c>
      <c r="B901">
        <v>2022</v>
      </c>
      <c r="C901" t="s">
        <v>220</v>
      </c>
      <c r="D901">
        <v>22</v>
      </c>
      <c r="E901" t="s">
        <v>178</v>
      </c>
      <c r="F901" t="s">
        <v>185</v>
      </c>
      <c r="G901">
        <v>48</v>
      </c>
      <c r="H901">
        <v>93057.423073225495</v>
      </c>
      <c r="I901">
        <v>0.40336134453781503</v>
      </c>
      <c r="J901">
        <v>0.43134341060404702</v>
      </c>
      <c r="K901">
        <v>6.7861740805207404E-2</v>
      </c>
    </row>
    <row r="902" spans="1:11">
      <c r="A902" t="s">
        <v>3884</v>
      </c>
      <c r="B902">
        <v>2022</v>
      </c>
      <c r="C902" t="s">
        <v>220</v>
      </c>
      <c r="D902">
        <v>22</v>
      </c>
      <c r="E902" t="s">
        <v>187</v>
      </c>
      <c r="F902" t="s">
        <v>181</v>
      </c>
      <c r="G902">
        <v>767</v>
      </c>
      <c r="H902">
        <v>788168.45370273804</v>
      </c>
      <c r="I902">
        <v>0.63075657894736803</v>
      </c>
      <c r="J902">
        <v>0.59570949011455299</v>
      </c>
      <c r="K902">
        <v>3.9492996752698399E-2</v>
      </c>
    </row>
    <row r="903" spans="1:11">
      <c r="A903" t="s">
        <v>3885</v>
      </c>
      <c r="B903">
        <v>2022</v>
      </c>
      <c r="C903" t="s">
        <v>220</v>
      </c>
      <c r="D903">
        <v>22</v>
      </c>
      <c r="E903" t="s">
        <v>187</v>
      </c>
      <c r="F903" t="s">
        <v>183</v>
      </c>
      <c r="G903">
        <v>4</v>
      </c>
      <c r="H903">
        <v>7895.14136373158</v>
      </c>
      <c r="I903">
        <v>3.28947368421053E-3</v>
      </c>
      <c r="J903">
        <v>5.9672657717720502E-3</v>
      </c>
      <c r="K903">
        <v>0.17826349782062301</v>
      </c>
    </row>
    <row r="904" spans="1:11">
      <c r="A904" t="s">
        <v>3886</v>
      </c>
      <c r="B904">
        <v>2022</v>
      </c>
      <c r="C904" t="s">
        <v>220</v>
      </c>
      <c r="D904">
        <v>22</v>
      </c>
      <c r="E904" t="s">
        <v>187</v>
      </c>
      <c r="F904" t="s">
        <v>185</v>
      </c>
      <c r="G904">
        <v>445</v>
      </c>
      <c r="H904">
        <v>527011.60649054404</v>
      </c>
      <c r="I904">
        <v>0.36595394736842102</v>
      </c>
      <c r="J904">
        <v>0.39832324411367498</v>
      </c>
      <c r="K904">
        <v>7.1789265008818007E-2</v>
      </c>
    </row>
    <row r="905" spans="1:11">
      <c r="A905" t="s">
        <v>3887</v>
      </c>
      <c r="B905">
        <v>2022</v>
      </c>
      <c r="C905" t="s">
        <v>220</v>
      </c>
      <c r="D905">
        <v>23</v>
      </c>
      <c r="E905" t="s">
        <v>178</v>
      </c>
      <c r="F905" t="s">
        <v>181</v>
      </c>
      <c r="G905">
        <v>107</v>
      </c>
      <c r="H905">
        <v>194392.548898537</v>
      </c>
      <c r="I905">
        <v>0.71333333333333304</v>
      </c>
      <c r="J905">
        <v>0.716358639928801</v>
      </c>
      <c r="K905">
        <v>5.1113046287648498E-2</v>
      </c>
    </row>
    <row r="906" spans="1:11">
      <c r="A906" t="s">
        <v>3888</v>
      </c>
      <c r="B906">
        <v>2022</v>
      </c>
      <c r="C906" t="s">
        <v>220</v>
      </c>
      <c r="D906">
        <v>23</v>
      </c>
      <c r="E906" t="s">
        <v>178</v>
      </c>
      <c r="F906" t="s">
        <v>183</v>
      </c>
      <c r="G906">
        <v>1</v>
      </c>
      <c r="H906">
        <v>2287.9847224669602</v>
      </c>
      <c r="I906">
        <v>6.6666666666666697E-3</v>
      </c>
      <c r="J906">
        <v>8.4314837850075694E-3</v>
      </c>
      <c r="K906">
        <v>0.20169322709163301</v>
      </c>
    </row>
    <row r="907" spans="1:11">
      <c r="A907" t="s">
        <v>3889</v>
      </c>
      <c r="B907">
        <v>2022</v>
      </c>
      <c r="C907" t="s">
        <v>220</v>
      </c>
      <c r="D907">
        <v>23</v>
      </c>
      <c r="E907" t="s">
        <v>178</v>
      </c>
      <c r="F907" t="s">
        <v>185</v>
      </c>
      <c r="G907">
        <v>42</v>
      </c>
      <c r="H907">
        <v>74681.516144819601</v>
      </c>
      <c r="I907">
        <v>0.28000000000000003</v>
      </c>
      <c r="J907">
        <v>0.27520987628619198</v>
      </c>
      <c r="K907">
        <v>5.44611866972902E-2</v>
      </c>
    </row>
    <row r="908" spans="1:11">
      <c r="A908" t="s">
        <v>3890</v>
      </c>
      <c r="B908">
        <v>2022</v>
      </c>
      <c r="C908" t="s">
        <v>220</v>
      </c>
      <c r="D908">
        <v>23</v>
      </c>
      <c r="E908" t="s">
        <v>187</v>
      </c>
      <c r="F908" t="s">
        <v>181</v>
      </c>
      <c r="G908">
        <v>945</v>
      </c>
      <c r="H908">
        <v>1016191.91629477</v>
      </c>
      <c r="I908">
        <v>0.73540856031128399</v>
      </c>
      <c r="J908">
        <v>0.71536070182260403</v>
      </c>
      <c r="K908">
        <v>5.0918637839169001E-2</v>
      </c>
    </row>
    <row r="909" spans="1:11">
      <c r="A909" t="s">
        <v>3891</v>
      </c>
      <c r="B909">
        <v>2022</v>
      </c>
      <c r="C909" t="s">
        <v>220</v>
      </c>
      <c r="D909">
        <v>23</v>
      </c>
      <c r="E909" t="s">
        <v>187</v>
      </c>
      <c r="F909" t="s">
        <v>183</v>
      </c>
      <c r="G909">
        <v>2</v>
      </c>
      <c r="H909">
        <v>5939.3219432676397</v>
      </c>
      <c r="I909">
        <v>1.5564202334630399E-3</v>
      </c>
      <c r="J909">
        <v>4.1810581697777401E-3</v>
      </c>
      <c r="K909">
        <v>0.134103273837931</v>
      </c>
    </row>
    <row r="910" spans="1:11">
      <c r="A910" t="s">
        <v>3892</v>
      </c>
      <c r="B910">
        <v>2022</v>
      </c>
      <c r="C910" t="s">
        <v>220</v>
      </c>
      <c r="D910">
        <v>23</v>
      </c>
      <c r="E910" t="s">
        <v>187</v>
      </c>
      <c r="F910" t="s">
        <v>185</v>
      </c>
      <c r="G910">
        <v>338</v>
      </c>
      <c r="H910">
        <v>398399.57049342297</v>
      </c>
      <c r="I910">
        <v>0.26303501945525298</v>
      </c>
      <c r="J910">
        <v>0.28045824000761799</v>
      </c>
      <c r="K910">
        <v>5.4269795946258199E-2</v>
      </c>
    </row>
    <row r="911" spans="1:11">
      <c r="A911" t="s">
        <v>3893</v>
      </c>
      <c r="B911">
        <v>2022</v>
      </c>
      <c r="C911" t="s">
        <v>220</v>
      </c>
      <c r="D911">
        <v>24</v>
      </c>
      <c r="E911" t="s">
        <v>178</v>
      </c>
      <c r="F911" t="s">
        <v>181</v>
      </c>
      <c r="G911">
        <v>319</v>
      </c>
      <c r="H911">
        <v>645907.97350616101</v>
      </c>
      <c r="I911">
        <v>0.79156327543424299</v>
      </c>
      <c r="J911">
        <v>0.78743670226778495</v>
      </c>
      <c r="K911">
        <v>0.1698332797962</v>
      </c>
    </row>
    <row r="912" spans="1:11">
      <c r="A912" t="s">
        <v>3894</v>
      </c>
      <c r="B912">
        <v>2022</v>
      </c>
      <c r="C912" t="s">
        <v>220</v>
      </c>
      <c r="D912">
        <v>24</v>
      </c>
      <c r="E912" t="s">
        <v>178</v>
      </c>
      <c r="F912" t="s">
        <v>185</v>
      </c>
      <c r="G912">
        <v>84</v>
      </c>
      <c r="H912">
        <v>174358.55921446599</v>
      </c>
      <c r="I912">
        <v>0.20843672456575699</v>
      </c>
      <c r="J912">
        <v>0.212563297732215</v>
      </c>
      <c r="K912">
        <v>0.12715025800006199</v>
      </c>
    </row>
    <row r="913" spans="1:11">
      <c r="A913" t="s">
        <v>3895</v>
      </c>
      <c r="B913">
        <v>2022</v>
      </c>
      <c r="C913" t="s">
        <v>220</v>
      </c>
      <c r="D913">
        <v>24</v>
      </c>
      <c r="E913" t="s">
        <v>187</v>
      </c>
      <c r="F913" t="s">
        <v>181</v>
      </c>
      <c r="G913">
        <v>1393</v>
      </c>
      <c r="H913">
        <v>1531154.37879079</v>
      </c>
      <c r="I913">
        <v>0.80753623188405799</v>
      </c>
      <c r="J913">
        <v>0.80631218240964997</v>
      </c>
      <c r="K913">
        <v>7.6722018783400098E-2</v>
      </c>
    </row>
    <row r="914" spans="1:11">
      <c r="A914" t="s">
        <v>3896</v>
      </c>
      <c r="B914">
        <v>2022</v>
      </c>
      <c r="C914" t="s">
        <v>220</v>
      </c>
      <c r="D914">
        <v>24</v>
      </c>
      <c r="E914" t="s">
        <v>187</v>
      </c>
      <c r="F914" t="s">
        <v>183</v>
      </c>
      <c r="G914">
        <v>1</v>
      </c>
      <c r="H914">
        <v>0</v>
      </c>
      <c r="I914">
        <v>5.79710144927536E-4</v>
      </c>
      <c r="J914">
        <v>0</v>
      </c>
      <c r="K914">
        <v>0</v>
      </c>
    </row>
    <row r="915" spans="1:11">
      <c r="A915" t="s">
        <v>3897</v>
      </c>
      <c r="B915">
        <v>2022</v>
      </c>
      <c r="C915" t="s">
        <v>220</v>
      </c>
      <c r="D915">
        <v>24</v>
      </c>
      <c r="E915" t="s">
        <v>187</v>
      </c>
      <c r="F915" t="s">
        <v>185</v>
      </c>
      <c r="G915">
        <v>331</v>
      </c>
      <c r="H915">
        <v>367805.36929953698</v>
      </c>
      <c r="I915">
        <v>0.19188405797101399</v>
      </c>
      <c r="J915">
        <v>0.19368781759035</v>
      </c>
      <c r="K915">
        <v>5.0102268722585303E-2</v>
      </c>
    </row>
    <row r="916" spans="1:11">
      <c r="A916" t="s">
        <v>3898</v>
      </c>
      <c r="B916">
        <v>2022</v>
      </c>
      <c r="C916" t="s">
        <v>220</v>
      </c>
      <c r="D916">
        <v>31</v>
      </c>
      <c r="E916" t="s">
        <v>178</v>
      </c>
      <c r="F916" t="s">
        <v>181</v>
      </c>
      <c r="G916">
        <v>30</v>
      </c>
      <c r="H916">
        <v>65854.4145920921</v>
      </c>
      <c r="I916">
        <v>0.78947368421052599</v>
      </c>
      <c r="J916">
        <v>0.82540581685578196</v>
      </c>
      <c r="K916">
        <v>1.73155800485362E-2</v>
      </c>
    </row>
    <row r="917" spans="1:11">
      <c r="A917" t="s">
        <v>3899</v>
      </c>
      <c r="B917">
        <v>2022</v>
      </c>
      <c r="C917" t="s">
        <v>220</v>
      </c>
      <c r="D917">
        <v>31</v>
      </c>
      <c r="E917" t="s">
        <v>178</v>
      </c>
      <c r="F917" t="s">
        <v>185</v>
      </c>
      <c r="G917">
        <v>8</v>
      </c>
      <c r="H917">
        <v>13929.872418328099</v>
      </c>
      <c r="I917">
        <v>0.21052631578947401</v>
      </c>
      <c r="J917">
        <v>0.17459418314421801</v>
      </c>
      <c r="K917">
        <v>1.0158301834323801E-2</v>
      </c>
    </row>
    <row r="918" spans="1:11">
      <c r="A918" t="s">
        <v>3900</v>
      </c>
      <c r="B918">
        <v>2022</v>
      </c>
      <c r="C918" t="s">
        <v>220</v>
      </c>
      <c r="D918">
        <v>31</v>
      </c>
      <c r="E918" t="s">
        <v>187</v>
      </c>
      <c r="F918" t="s">
        <v>179</v>
      </c>
      <c r="G918">
        <v>1</v>
      </c>
      <c r="H918">
        <v>975.09152662899396</v>
      </c>
      <c r="I918">
        <v>2.2831050228310501E-3</v>
      </c>
      <c r="J918">
        <v>1.8140779791380999E-3</v>
      </c>
      <c r="K918">
        <v>0.34496510468594199</v>
      </c>
    </row>
    <row r="919" spans="1:11">
      <c r="A919" t="s">
        <v>3901</v>
      </c>
      <c r="B919">
        <v>2022</v>
      </c>
      <c r="C919" t="s">
        <v>220</v>
      </c>
      <c r="D919">
        <v>31</v>
      </c>
      <c r="E919" t="s">
        <v>187</v>
      </c>
      <c r="F919" t="s">
        <v>181</v>
      </c>
      <c r="G919">
        <v>371</v>
      </c>
      <c r="H919">
        <v>457327.789631608</v>
      </c>
      <c r="I919">
        <v>0.84703196347031995</v>
      </c>
      <c r="J919">
        <v>0.85082092271555898</v>
      </c>
      <c r="K919">
        <v>2.29154628379123E-2</v>
      </c>
    </row>
    <row r="920" spans="1:11">
      <c r="A920" t="s">
        <v>3902</v>
      </c>
      <c r="B920">
        <v>2022</v>
      </c>
      <c r="C920" t="s">
        <v>220</v>
      </c>
      <c r="D920">
        <v>31</v>
      </c>
      <c r="E920" t="s">
        <v>187</v>
      </c>
      <c r="F920" t="s">
        <v>185</v>
      </c>
      <c r="G920">
        <v>66</v>
      </c>
      <c r="H920">
        <v>79210.686528789403</v>
      </c>
      <c r="I920">
        <v>0.150684931506849</v>
      </c>
      <c r="J920">
        <v>0.147364999305303</v>
      </c>
      <c r="K920">
        <v>1.07900412376358E-2</v>
      </c>
    </row>
    <row r="921" spans="1:11">
      <c r="A921" t="s">
        <v>3903</v>
      </c>
      <c r="B921">
        <v>2022</v>
      </c>
      <c r="C921" t="s">
        <v>220</v>
      </c>
      <c r="D921">
        <v>32</v>
      </c>
      <c r="E921" t="s">
        <v>178</v>
      </c>
      <c r="F921" t="s">
        <v>181</v>
      </c>
      <c r="G921">
        <v>36</v>
      </c>
      <c r="H921">
        <v>57722.1824735954</v>
      </c>
      <c r="I921">
        <v>0.837209302325581</v>
      </c>
      <c r="J921">
        <v>0.75460201990362097</v>
      </c>
      <c r="K921">
        <v>1.5177313129099999E-2</v>
      </c>
    </row>
    <row r="922" spans="1:11">
      <c r="A922" t="s">
        <v>3904</v>
      </c>
      <c r="B922">
        <v>2022</v>
      </c>
      <c r="C922" t="s">
        <v>220</v>
      </c>
      <c r="D922">
        <v>32</v>
      </c>
      <c r="E922" t="s">
        <v>178</v>
      </c>
      <c r="F922" t="s">
        <v>185</v>
      </c>
      <c r="G922">
        <v>7</v>
      </c>
      <c r="H922">
        <v>18771.3610779681</v>
      </c>
      <c r="I922">
        <v>0.162790697674419</v>
      </c>
      <c r="J922">
        <v>0.245397980096379</v>
      </c>
      <c r="K922">
        <v>1.36889374105239E-2</v>
      </c>
    </row>
    <row r="923" spans="1:11">
      <c r="A923" t="s">
        <v>3905</v>
      </c>
      <c r="B923">
        <v>2022</v>
      </c>
      <c r="C923" t="s">
        <v>220</v>
      </c>
      <c r="D923">
        <v>32</v>
      </c>
      <c r="E923" t="s">
        <v>187</v>
      </c>
      <c r="F923" t="s">
        <v>181</v>
      </c>
      <c r="G923">
        <v>539</v>
      </c>
      <c r="H923">
        <v>621229.12070516997</v>
      </c>
      <c r="I923">
        <v>0.84482758620689702</v>
      </c>
      <c r="J923">
        <v>0.83956588887471195</v>
      </c>
      <c r="K923">
        <v>3.1128116751478301E-2</v>
      </c>
    </row>
    <row r="924" spans="1:11">
      <c r="A924" t="s">
        <v>3906</v>
      </c>
      <c r="B924">
        <v>2022</v>
      </c>
      <c r="C924" t="s">
        <v>220</v>
      </c>
      <c r="D924">
        <v>32</v>
      </c>
      <c r="E924" t="s">
        <v>187</v>
      </c>
      <c r="F924" t="s">
        <v>185</v>
      </c>
      <c r="G924">
        <v>99</v>
      </c>
      <c r="H924">
        <v>118711.75699987399</v>
      </c>
      <c r="I924">
        <v>0.15517241379310301</v>
      </c>
      <c r="J924">
        <v>0.16043411112528799</v>
      </c>
      <c r="K924">
        <v>1.6170857867205801E-2</v>
      </c>
    </row>
    <row r="925" spans="1:11">
      <c r="A925" t="s">
        <v>3907</v>
      </c>
      <c r="B925">
        <v>2022</v>
      </c>
      <c r="C925" t="s">
        <v>220</v>
      </c>
      <c r="D925">
        <v>33</v>
      </c>
      <c r="E925" t="s">
        <v>178</v>
      </c>
      <c r="F925" t="s">
        <v>181</v>
      </c>
      <c r="G925">
        <v>14</v>
      </c>
      <c r="H925">
        <v>19957.7235266547</v>
      </c>
      <c r="I925">
        <v>0.51851851851851805</v>
      </c>
      <c r="J925">
        <v>0.49720277259772699</v>
      </c>
      <c r="K925">
        <v>5.2476293571644796E-3</v>
      </c>
    </row>
    <row r="926" spans="1:11">
      <c r="A926" t="s">
        <v>3908</v>
      </c>
      <c r="B926">
        <v>2022</v>
      </c>
      <c r="C926" t="s">
        <v>220</v>
      </c>
      <c r="D926">
        <v>33</v>
      </c>
      <c r="E926" t="s">
        <v>178</v>
      </c>
      <c r="F926" t="s">
        <v>183</v>
      </c>
      <c r="G926">
        <v>1</v>
      </c>
      <c r="H926">
        <v>1665.14443690651</v>
      </c>
      <c r="I926">
        <v>3.7037037037037E-2</v>
      </c>
      <c r="J926">
        <v>4.1483410154463302E-2</v>
      </c>
      <c r="K926">
        <v>0.146787848605578</v>
      </c>
    </row>
    <row r="927" spans="1:11">
      <c r="A927" t="s">
        <v>3909</v>
      </c>
      <c r="B927">
        <v>2022</v>
      </c>
      <c r="C927" t="s">
        <v>220</v>
      </c>
      <c r="D927">
        <v>33</v>
      </c>
      <c r="E927" t="s">
        <v>178</v>
      </c>
      <c r="F927" t="s">
        <v>185</v>
      </c>
      <c r="G927">
        <v>12</v>
      </c>
      <c r="H927">
        <v>18517.140553249501</v>
      </c>
      <c r="I927">
        <v>0.44444444444444398</v>
      </c>
      <c r="J927">
        <v>0.46131381724781001</v>
      </c>
      <c r="K927">
        <v>1.3503548144562399E-2</v>
      </c>
    </row>
    <row r="928" spans="1:11">
      <c r="A928" t="s">
        <v>3910</v>
      </c>
      <c r="B928">
        <v>2022</v>
      </c>
      <c r="C928" t="s">
        <v>220</v>
      </c>
      <c r="D928">
        <v>33</v>
      </c>
      <c r="E928" t="s">
        <v>187</v>
      </c>
      <c r="F928" t="s">
        <v>181</v>
      </c>
      <c r="G928">
        <v>111</v>
      </c>
      <c r="H928">
        <v>125578.26134852</v>
      </c>
      <c r="I928">
        <v>0.438735177865613</v>
      </c>
      <c r="J928">
        <v>0.41017899305475602</v>
      </c>
      <c r="K928">
        <v>6.2923881872556002E-3</v>
      </c>
    </row>
    <row r="929" spans="1:11">
      <c r="A929" t="s">
        <v>3911</v>
      </c>
      <c r="B929">
        <v>2022</v>
      </c>
      <c r="C929" t="s">
        <v>220</v>
      </c>
      <c r="D929">
        <v>33</v>
      </c>
      <c r="E929" t="s">
        <v>187</v>
      </c>
      <c r="F929" t="s">
        <v>183</v>
      </c>
      <c r="G929">
        <v>1</v>
      </c>
      <c r="H929">
        <v>1254.09170332342</v>
      </c>
      <c r="I929">
        <v>3.9525691699604697E-3</v>
      </c>
      <c r="J929">
        <v>4.0962668740881199E-3</v>
      </c>
      <c r="K929">
        <v>2.83159937641182E-2</v>
      </c>
    </row>
    <row r="930" spans="1:11">
      <c r="A930" t="s">
        <v>3912</v>
      </c>
      <c r="B930">
        <v>2022</v>
      </c>
      <c r="C930" t="s">
        <v>220</v>
      </c>
      <c r="D930">
        <v>33</v>
      </c>
      <c r="E930" t="s">
        <v>187</v>
      </c>
      <c r="F930" t="s">
        <v>185</v>
      </c>
      <c r="G930">
        <v>141</v>
      </c>
      <c r="H930">
        <v>179322.43174903499</v>
      </c>
      <c r="I930">
        <v>0.55731225296442699</v>
      </c>
      <c r="J930">
        <v>0.58572474007115505</v>
      </c>
      <c r="K930">
        <v>2.44272145362858E-2</v>
      </c>
    </row>
    <row r="931" spans="1:11">
      <c r="A931" t="s">
        <v>3913</v>
      </c>
      <c r="B931">
        <v>2022</v>
      </c>
      <c r="C931" t="s">
        <v>220</v>
      </c>
      <c r="D931">
        <v>34</v>
      </c>
      <c r="E931" t="s">
        <v>178</v>
      </c>
      <c r="F931" t="s">
        <v>181</v>
      </c>
      <c r="G931">
        <v>49</v>
      </c>
      <c r="H931">
        <v>88601.502209408602</v>
      </c>
      <c r="I931">
        <v>0.51578947368421102</v>
      </c>
      <c r="J931">
        <v>0.48969237134003102</v>
      </c>
      <c r="K931">
        <v>2.3296637187202301E-2</v>
      </c>
    </row>
    <row r="932" spans="1:11">
      <c r="A932" t="s">
        <v>3914</v>
      </c>
      <c r="B932">
        <v>2022</v>
      </c>
      <c r="C932" t="s">
        <v>220</v>
      </c>
      <c r="D932">
        <v>34</v>
      </c>
      <c r="E932" t="s">
        <v>178</v>
      </c>
      <c r="F932" t="s">
        <v>183</v>
      </c>
      <c r="G932">
        <v>1</v>
      </c>
      <c r="H932">
        <v>2261.1503337466602</v>
      </c>
      <c r="I932">
        <v>1.05263157894737E-2</v>
      </c>
      <c r="J932">
        <v>1.2497170378349701E-2</v>
      </c>
      <c r="K932">
        <v>0.19932768924302799</v>
      </c>
    </row>
    <row r="933" spans="1:11">
      <c r="A933" t="s">
        <v>3915</v>
      </c>
      <c r="B933">
        <v>2022</v>
      </c>
      <c r="C933" t="s">
        <v>220</v>
      </c>
      <c r="D933">
        <v>34</v>
      </c>
      <c r="E933" t="s">
        <v>178</v>
      </c>
      <c r="F933" t="s">
        <v>185</v>
      </c>
      <c r="G933">
        <v>45</v>
      </c>
      <c r="H933">
        <v>90070.3319077825</v>
      </c>
      <c r="I933">
        <v>0.47368421052631599</v>
      </c>
      <c r="J933">
        <v>0.49781045828162002</v>
      </c>
      <c r="K933">
        <v>6.5683416930159694E-2</v>
      </c>
    </row>
    <row r="934" spans="1:11">
      <c r="A934" t="s">
        <v>3916</v>
      </c>
      <c r="B934">
        <v>2022</v>
      </c>
      <c r="C934" t="s">
        <v>220</v>
      </c>
      <c r="D934">
        <v>34</v>
      </c>
      <c r="E934" t="s">
        <v>187</v>
      </c>
      <c r="F934" t="s">
        <v>179</v>
      </c>
      <c r="G934">
        <v>1</v>
      </c>
      <c r="H934">
        <v>1851.5466271539001</v>
      </c>
      <c r="I934">
        <v>2.3094688221708998E-3</v>
      </c>
      <c r="J934">
        <v>3.7080306801442601E-3</v>
      </c>
      <c r="K934">
        <v>0.65503489531405801</v>
      </c>
    </row>
    <row r="935" spans="1:11">
      <c r="A935" t="s">
        <v>3917</v>
      </c>
      <c r="B935">
        <v>2022</v>
      </c>
      <c r="C935" t="s">
        <v>220</v>
      </c>
      <c r="D935">
        <v>34</v>
      </c>
      <c r="E935" t="s">
        <v>187</v>
      </c>
      <c r="F935" t="s">
        <v>181</v>
      </c>
      <c r="G935">
        <v>231</v>
      </c>
      <c r="H935">
        <v>270204.62566954101</v>
      </c>
      <c r="I935">
        <v>0.53348729792147798</v>
      </c>
      <c r="J935">
        <v>0.54112979236156999</v>
      </c>
      <c r="K935">
        <v>1.35392254714066E-2</v>
      </c>
    </row>
    <row r="936" spans="1:11">
      <c r="A936" t="s">
        <v>3918</v>
      </c>
      <c r="B936">
        <v>2022</v>
      </c>
      <c r="C936" t="s">
        <v>220</v>
      </c>
      <c r="D936">
        <v>34</v>
      </c>
      <c r="E936" t="s">
        <v>187</v>
      </c>
      <c r="F936" t="s">
        <v>183</v>
      </c>
      <c r="G936">
        <v>1</v>
      </c>
      <c r="H936">
        <v>0</v>
      </c>
      <c r="I936">
        <v>2.3094688221708998E-3</v>
      </c>
      <c r="J936">
        <v>0</v>
      </c>
      <c r="K936">
        <v>0</v>
      </c>
    </row>
    <row r="937" spans="1:11">
      <c r="A937" t="s">
        <v>3919</v>
      </c>
      <c r="B937">
        <v>2022</v>
      </c>
      <c r="C937" t="s">
        <v>220</v>
      </c>
      <c r="D937">
        <v>34</v>
      </c>
      <c r="E937" t="s">
        <v>187</v>
      </c>
      <c r="F937" t="s">
        <v>185</v>
      </c>
      <c r="G937">
        <v>200</v>
      </c>
      <c r="H937">
        <v>227278.053029042</v>
      </c>
      <c r="I937">
        <v>0.46189376443418001</v>
      </c>
      <c r="J937">
        <v>0.45516217695828598</v>
      </c>
      <c r="K937">
        <v>3.0959705969744698E-2</v>
      </c>
    </row>
    <row r="938" spans="1:11">
      <c r="A938" t="s">
        <v>3920</v>
      </c>
      <c r="B938">
        <v>2022</v>
      </c>
      <c r="C938" t="s">
        <v>220</v>
      </c>
      <c r="D938">
        <v>35</v>
      </c>
      <c r="E938" t="s">
        <v>178</v>
      </c>
      <c r="F938" t="s">
        <v>181</v>
      </c>
      <c r="G938">
        <v>184</v>
      </c>
      <c r="H938">
        <v>364049.44074195798</v>
      </c>
      <c r="I938">
        <v>0.84018264840182599</v>
      </c>
      <c r="J938">
        <v>0.85001896156573098</v>
      </c>
      <c r="K938">
        <v>9.5722166415692006E-2</v>
      </c>
    </row>
    <row r="939" spans="1:11">
      <c r="A939" t="s">
        <v>3921</v>
      </c>
      <c r="B939">
        <v>2022</v>
      </c>
      <c r="C939" t="s">
        <v>220</v>
      </c>
      <c r="D939">
        <v>35</v>
      </c>
      <c r="E939" t="s">
        <v>178</v>
      </c>
      <c r="F939" t="s">
        <v>185</v>
      </c>
      <c r="G939">
        <v>35</v>
      </c>
      <c r="H939">
        <v>64234.464915135599</v>
      </c>
      <c r="I939">
        <v>0.15981735159817401</v>
      </c>
      <c r="J939">
        <v>0.14998103843426899</v>
      </c>
      <c r="K939">
        <v>4.6842717806638998E-2</v>
      </c>
    </row>
    <row r="940" spans="1:11">
      <c r="A940" t="s">
        <v>3922</v>
      </c>
      <c r="B940">
        <v>2022</v>
      </c>
      <c r="C940" t="s">
        <v>220</v>
      </c>
      <c r="D940">
        <v>35</v>
      </c>
      <c r="E940" t="s">
        <v>187</v>
      </c>
      <c r="F940" t="s">
        <v>181</v>
      </c>
      <c r="G940">
        <v>1359</v>
      </c>
      <c r="H940">
        <v>1560853.8066907399</v>
      </c>
      <c r="I940">
        <v>0.86121673003802302</v>
      </c>
      <c r="J940">
        <v>0.85812760102755103</v>
      </c>
      <c r="K940">
        <v>7.8210177062381106E-2</v>
      </c>
    </row>
    <row r="941" spans="1:11">
      <c r="A941" t="s">
        <v>3923</v>
      </c>
      <c r="B941">
        <v>2022</v>
      </c>
      <c r="C941" t="s">
        <v>220</v>
      </c>
      <c r="D941">
        <v>35</v>
      </c>
      <c r="E941" t="s">
        <v>187</v>
      </c>
      <c r="F941" t="s">
        <v>185</v>
      </c>
      <c r="G941">
        <v>219</v>
      </c>
      <c r="H941">
        <v>258052.61797351699</v>
      </c>
      <c r="I941">
        <v>0.13878326996197701</v>
      </c>
      <c r="J941">
        <v>0.14187239897244899</v>
      </c>
      <c r="K941">
        <v>3.5151802255900602E-2</v>
      </c>
    </row>
    <row r="942" spans="1:11">
      <c r="A942" t="s">
        <v>3924</v>
      </c>
      <c r="B942">
        <v>2022</v>
      </c>
      <c r="C942" t="s">
        <v>220</v>
      </c>
      <c r="D942">
        <v>41</v>
      </c>
      <c r="E942" t="s">
        <v>178</v>
      </c>
      <c r="F942" t="s">
        <v>181</v>
      </c>
      <c r="G942">
        <v>174</v>
      </c>
      <c r="H942">
        <v>320334.80918035499</v>
      </c>
      <c r="I942">
        <v>0.83253588516746402</v>
      </c>
      <c r="J942">
        <v>0.83326108200648097</v>
      </c>
      <c r="K942">
        <v>8.4227960495165899E-2</v>
      </c>
    </row>
    <row r="943" spans="1:11">
      <c r="A943" t="s">
        <v>3925</v>
      </c>
      <c r="B943">
        <v>2022</v>
      </c>
      <c r="C943" t="s">
        <v>220</v>
      </c>
      <c r="D943">
        <v>41</v>
      </c>
      <c r="E943" t="s">
        <v>178</v>
      </c>
      <c r="F943" t="s">
        <v>183</v>
      </c>
      <c r="G943">
        <v>1</v>
      </c>
      <c r="H943">
        <v>889.77183651492703</v>
      </c>
      <c r="I943">
        <v>4.78468899521531E-3</v>
      </c>
      <c r="J943">
        <v>2.3144916568086501E-3</v>
      </c>
      <c r="K943">
        <v>7.8436254980079695E-2</v>
      </c>
    </row>
    <row r="944" spans="1:11">
      <c r="A944" t="s">
        <v>3926</v>
      </c>
      <c r="B944">
        <v>2022</v>
      </c>
      <c r="C944" t="s">
        <v>220</v>
      </c>
      <c r="D944">
        <v>41</v>
      </c>
      <c r="E944" t="s">
        <v>178</v>
      </c>
      <c r="F944" t="s">
        <v>185</v>
      </c>
      <c r="G944">
        <v>34</v>
      </c>
      <c r="H944">
        <v>63210.521135019197</v>
      </c>
      <c r="I944">
        <v>0.16267942583732101</v>
      </c>
      <c r="J944">
        <v>0.164424426336711</v>
      </c>
      <c r="K944">
        <v>4.6096011040960699E-2</v>
      </c>
    </row>
    <row r="945" spans="1:11">
      <c r="A945" t="s">
        <v>3927</v>
      </c>
      <c r="B945">
        <v>2022</v>
      </c>
      <c r="C945" t="s">
        <v>220</v>
      </c>
      <c r="D945">
        <v>41</v>
      </c>
      <c r="E945" t="s">
        <v>187</v>
      </c>
      <c r="F945" t="s">
        <v>181</v>
      </c>
      <c r="G945">
        <v>2008</v>
      </c>
      <c r="H945">
        <v>2178346.0159383598</v>
      </c>
      <c r="I945">
        <v>0.91148433953699504</v>
      </c>
      <c r="J945">
        <v>0.90884409891732798</v>
      </c>
      <c r="K945">
        <v>0.10915104725334999</v>
      </c>
    </row>
    <row r="946" spans="1:11">
      <c r="A946" t="s">
        <v>3928</v>
      </c>
      <c r="B946">
        <v>2022</v>
      </c>
      <c r="C946" t="s">
        <v>220</v>
      </c>
      <c r="D946">
        <v>41</v>
      </c>
      <c r="E946" t="s">
        <v>187</v>
      </c>
      <c r="F946" t="s">
        <v>183</v>
      </c>
      <c r="G946">
        <v>1</v>
      </c>
      <c r="H946">
        <v>563.63672059479404</v>
      </c>
      <c r="I946">
        <v>4.5392646391284602E-4</v>
      </c>
      <c r="J946">
        <v>2.3515910865291501E-4</v>
      </c>
      <c r="K946">
        <v>1.2726289332187999E-2</v>
      </c>
    </row>
    <row r="947" spans="1:11">
      <c r="A947" t="s">
        <v>3929</v>
      </c>
      <c r="B947">
        <v>2022</v>
      </c>
      <c r="C947" t="s">
        <v>220</v>
      </c>
      <c r="D947">
        <v>41</v>
      </c>
      <c r="E947" t="s">
        <v>187</v>
      </c>
      <c r="F947" t="s">
        <v>185</v>
      </c>
      <c r="G947">
        <v>194</v>
      </c>
      <c r="H947">
        <v>217921.68346716801</v>
      </c>
      <c r="I947">
        <v>8.8061733999092104E-2</v>
      </c>
      <c r="J947">
        <v>9.09207419740196E-2</v>
      </c>
      <c r="K947">
        <v>2.9685185853440901E-2</v>
      </c>
    </row>
    <row r="948" spans="1:11">
      <c r="A948" t="s">
        <v>3930</v>
      </c>
      <c r="B948">
        <v>2022</v>
      </c>
      <c r="C948" t="s">
        <v>220</v>
      </c>
      <c r="D948">
        <v>42</v>
      </c>
      <c r="E948" t="s">
        <v>178</v>
      </c>
      <c r="F948" t="s">
        <v>181</v>
      </c>
      <c r="G948">
        <v>47</v>
      </c>
      <c r="H948">
        <v>74247.928916549601</v>
      </c>
      <c r="I948">
        <v>0.88679245283018904</v>
      </c>
      <c r="J948">
        <v>0.87463813928725898</v>
      </c>
      <c r="K948">
        <v>1.95225477981384E-2</v>
      </c>
    </row>
    <row r="949" spans="1:11">
      <c r="A949" t="s">
        <v>3931</v>
      </c>
      <c r="B949">
        <v>2022</v>
      </c>
      <c r="C949" t="s">
        <v>220</v>
      </c>
      <c r="D949">
        <v>42</v>
      </c>
      <c r="E949" t="s">
        <v>178</v>
      </c>
      <c r="F949" t="s">
        <v>185</v>
      </c>
      <c r="G949">
        <v>6</v>
      </c>
      <c r="H949">
        <v>10641.953631968199</v>
      </c>
      <c r="I949">
        <v>0.113207547169811</v>
      </c>
      <c r="J949">
        <v>0.125361860712741</v>
      </c>
      <c r="K949">
        <v>7.76060066122172E-3</v>
      </c>
    </row>
    <row r="950" spans="1:11">
      <c r="A950" t="s">
        <v>3932</v>
      </c>
      <c r="B950">
        <v>2022</v>
      </c>
      <c r="C950" t="s">
        <v>220</v>
      </c>
      <c r="D950">
        <v>42</v>
      </c>
      <c r="E950" t="s">
        <v>187</v>
      </c>
      <c r="F950" t="s">
        <v>181</v>
      </c>
      <c r="G950">
        <v>374</v>
      </c>
      <c r="H950">
        <v>384090.243249322</v>
      </c>
      <c r="I950">
        <v>0.90120481927710805</v>
      </c>
      <c r="J950">
        <v>0.89459658151075205</v>
      </c>
      <c r="K950">
        <v>1.92457267962537E-2</v>
      </c>
    </row>
    <row r="951" spans="1:11">
      <c r="A951" t="s">
        <v>3933</v>
      </c>
      <c r="B951">
        <v>2022</v>
      </c>
      <c r="C951" t="s">
        <v>220</v>
      </c>
      <c r="D951">
        <v>42</v>
      </c>
      <c r="E951" t="s">
        <v>187</v>
      </c>
      <c r="F951" t="s">
        <v>185</v>
      </c>
      <c r="G951">
        <v>41</v>
      </c>
      <c r="H951">
        <v>45254.392296555998</v>
      </c>
      <c r="I951">
        <v>9.8795180722891604E-2</v>
      </c>
      <c r="J951">
        <v>0.105403418489248</v>
      </c>
      <c r="K951">
        <v>6.1645313336163897E-3</v>
      </c>
    </row>
    <row r="952" spans="1:11">
      <c r="A952" t="s">
        <v>3934</v>
      </c>
      <c r="B952">
        <v>2022</v>
      </c>
      <c r="C952" t="s">
        <v>220</v>
      </c>
      <c r="D952">
        <v>51</v>
      </c>
      <c r="E952" t="s">
        <v>178</v>
      </c>
      <c r="F952" t="s">
        <v>181</v>
      </c>
      <c r="G952">
        <v>8</v>
      </c>
      <c r="H952">
        <v>14237.7617204873</v>
      </c>
      <c r="I952">
        <v>0.8</v>
      </c>
      <c r="J952">
        <v>0.85381553315829595</v>
      </c>
      <c r="K952">
        <v>3.7436382102876702E-3</v>
      </c>
    </row>
    <row r="953" spans="1:11">
      <c r="A953" t="s">
        <v>3935</v>
      </c>
      <c r="B953">
        <v>2022</v>
      </c>
      <c r="C953" t="s">
        <v>220</v>
      </c>
      <c r="D953">
        <v>51</v>
      </c>
      <c r="E953" t="s">
        <v>178</v>
      </c>
      <c r="F953" t="s">
        <v>185</v>
      </c>
      <c r="G953">
        <v>2</v>
      </c>
      <c r="H953">
        <v>2437.6923648012098</v>
      </c>
      <c r="I953">
        <v>0.2</v>
      </c>
      <c r="J953">
        <v>0.146184466841704</v>
      </c>
      <c r="K953">
        <v>1.7776770724975001E-3</v>
      </c>
    </row>
    <row r="954" spans="1:11">
      <c r="A954" t="s">
        <v>3936</v>
      </c>
      <c r="B954">
        <v>2022</v>
      </c>
      <c r="C954" t="s">
        <v>220</v>
      </c>
      <c r="D954">
        <v>51</v>
      </c>
      <c r="E954" t="s">
        <v>187</v>
      </c>
      <c r="F954" t="s">
        <v>181</v>
      </c>
      <c r="G954">
        <v>236</v>
      </c>
      <c r="H954">
        <v>249200.70327657601</v>
      </c>
      <c r="I954">
        <v>0.68604651162790697</v>
      </c>
      <c r="J954">
        <v>0.76288499698041601</v>
      </c>
      <c r="K954">
        <v>1.24867755351495E-2</v>
      </c>
    </row>
    <row r="955" spans="1:11">
      <c r="A955" t="s">
        <v>3937</v>
      </c>
      <c r="B955">
        <v>2022</v>
      </c>
      <c r="C955" t="s">
        <v>220</v>
      </c>
      <c r="D955">
        <v>51</v>
      </c>
      <c r="E955" t="s">
        <v>187</v>
      </c>
      <c r="F955" t="s">
        <v>185</v>
      </c>
      <c r="G955">
        <v>108</v>
      </c>
      <c r="H955">
        <v>77454.958144136603</v>
      </c>
      <c r="I955">
        <v>0.31395348837209303</v>
      </c>
      <c r="J955">
        <v>0.23711500301958399</v>
      </c>
      <c r="K955">
        <v>1.05508767700282E-2</v>
      </c>
    </row>
    <row r="956" spans="1:11">
      <c r="A956" t="s">
        <v>3938</v>
      </c>
      <c r="B956">
        <v>2022</v>
      </c>
      <c r="C956" t="s">
        <v>220</v>
      </c>
      <c r="D956">
        <v>52</v>
      </c>
      <c r="E956" t="s">
        <v>178</v>
      </c>
      <c r="F956" t="s">
        <v>181</v>
      </c>
      <c r="G956">
        <v>34</v>
      </c>
      <c r="H956">
        <v>58474.957694012002</v>
      </c>
      <c r="I956">
        <v>0.73913043478260898</v>
      </c>
      <c r="J956">
        <v>0.75334340144471301</v>
      </c>
      <c r="K956">
        <v>1.5375245791145801E-2</v>
      </c>
    </row>
    <row r="957" spans="1:11">
      <c r="A957" t="s">
        <v>3939</v>
      </c>
      <c r="B957">
        <v>2022</v>
      </c>
      <c r="C957" t="s">
        <v>220</v>
      </c>
      <c r="D957">
        <v>52</v>
      </c>
      <c r="E957" t="s">
        <v>178</v>
      </c>
      <c r="F957" t="s">
        <v>185</v>
      </c>
      <c r="G957">
        <v>12</v>
      </c>
      <c r="H957">
        <v>19145.6301838037</v>
      </c>
      <c r="I957">
        <v>0.26086956521739102</v>
      </c>
      <c r="J957">
        <v>0.24665659855528699</v>
      </c>
      <c r="K957">
        <v>1.39618716076339E-2</v>
      </c>
    </row>
    <row r="958" spans="1:11">
      <c r="A958" t="s">
        <v>3940</v>
      </c>
      <c r="B958">
        <v>2022</v>
      </c>
      <c r="C958" t="s">
        <v>220</v>
      </c>
      <c r="D958">
        <v>52</v>
      </c>
      <c r="E958" t="s">
        <v>187</v>
      </c>
      <c r="F958" t="s">
        <v>181</v>
      </c>
      <c r="G958">
        <v>669</v>
      </c>
      <c r="H958">
        <v>778111.76551552501</v>
      </c>
      <c r="I958">
        <v>0.81784841075794601</v>
      </c>
      <c r="J958">
        <v>0.81098529908504802</v>
      </c>
      <c r="K958">
        <v>3.89890832148568E-2</v>
      </c>
    </row>
    <row r="959" spans="1:11">
      <c r="A959" t="s">
        <v>3941</v>
      </c>
      <c r="B959">
        <v>2022</v>
      </c>
      <c r="C959" t="s">
        <v>220</v>
      </c>
      <c r="D959">
        <v>52</v>
      </c>
      <c r="E959" t="s">
        <v>187</v>
      </c>
      <c r="F959" t="s">
        <v>183</v>
      </c>
      <c r="G959">
        <v>1</v>
      </c>
      <c r="H959">
        <v>1783.91022068252</v>
      </c>
      <c r="I959">
        <v>1.22249388753056E-3</v>
      </c>
      <c r="J959">
        <v>1.8592765563730899E-3</v>
      </c>
      <c r="K959">
        <v>4.0278705736374897E-2</v>
      </c>
    </row>
    <row r="960" spans="1:11">
      <c r="A960" t="s">
        <v>3942</v>
      </c>
      <c r="B960">
        <v>2022</v>
      </c>
      <c r="C960" t="s">
        <v>220</v>
      </c>
      <c r="D960">
        <v>52</v>
      </c>
      <c r="E960" t="s">
        <v>187</v>
      </c>
      <c r="F960" t="s">
        <v>185</v>
      </c>
      <c r="G960">
        <v>148</v>
      </c>
      <c r="H960">
        <v>179569.02281429499</v>
      </c>
      <c r="I960">
        <v>0.18092909535452301</v>
      </c>
      <c r="J960">
        <v>0.18715542435857899</v>
      </c>
      <c r="K960">
        <v>2.44608050513992E-2</v>
      </c>
    </row>
    <row r="961" spans="1:11">
      <c r="A961" t="s">
        <v>3943</v>
      </c>
      <c r="B961">
        <v>2022</v>
      </c>
      <c r="C961" t="s">
        <v>220</v>
      </c>
      <c r="D961">
        <v>53</v>
      </c>
      <c r="E961" t="s">
        <v>178</v>
      </c>
      <c r="F961" t="s">
        <v>181</v>
      </c>
      <c r="G961">
        <v>61</v>
      </c>
      <c r="H961">
        <v>134749.589127068</v>
      </c>
      <c r="I961">
        <v>0.88405797101449302</v>
      </c>
      <c r="J961">
        <v>0.915018701448163</v>
      </c>
      <c r="K961">
        <v>3.5430689217868898E-2</v>
      </c>
    </row>
    <row r="962" spans="1:11">
      <c r="A962" t="s">
        <v>3944</v>
      </c>
      <c r="B962">
        <v>2022</v>
      </c>
      <c r="C962" t="s">
        <v>220</v>
      </c>
      <c r="D962">
        <v>53</v>
      </c>
      <c r="E962" t="s">
        <v>178</v>
      </c>
      <c r="F962" t="s">
        <v>185</v>
      </c>
      <c r="G962">
        <v>8</v>
      </c>
      <c r="H962">
        <v>12514.711497394899</v>
      </c>
      <c r="I962">
        <v>0.115942028985507</v>
      </c>
      <c r="J962">
        <v>8.4981298551836601E-2</v>
      </c>
      <c r="K962">
        <v>9.1263015871381106E-3</v>
      </c>
    </row>
    <row r="963" spans="1:11">
      <c r="A963" t="s">
        <v>3945</v>
      </c>
      <c r="B963">
        <v>2022</v>
      </c>
      <c r="C963" t="s">
        <v>220</v>
      </c>
      <c r="D963">
        <v>53</v>
      </c>
      <c r="E963" t="s">
        <v>187</v>
      </c>
      <c r="F963" t="s">
        <v>181</v>
      </c>
      <c r="G963">
        <v>602</v>
      </c>
      <c r="H963">
        <v>654380.82351875398</v>
      </c>
      <c r="I963">
        <v>0.906626506024096</v>
      </c>
      <c r="J963">
        <v>0.89153881005037505</v>
      </c>
      <c r="K963">
        <v>3.2789259220975198E-2</v>
      </c>
    </row>
    <row r="964" spans="1:11">
      <c r="A964" t="s">
        <v>3946</v>
      </c>
      <c r="B964">
        <v>2022</v>
      </c>
      <c r="C964" t="s">
        <v>220</v>
      </c>
      <c r="D964">
        <v>53</v>
      </c>
      <c r="E964" t="s">
        <v>187</v>
      </c>
      <c r="F964" t="s">
        <v>185</v>
      </c>
      <c r="G964">
        <v>62</v>
      </c>
      <c r="H964">
        <v>79609.459508610205</v>
      </c>
      <c r="I964">
        <v>9.3373493975903596E-2</v>
      </c>
      <c r="J964">
        <v>0.108461189949625</v>
      </c>
      <c r="K964">
        <v>1.0844361899219199E-2</v>
      </c>
    </row>
    <row r="965" spans="1:11">
      <c r="A965" t="s">
        <v>3947</v>
      </c>
      <c r="B965">
        <v>2022</v>
      </c>
      <c r="C965" t="s">
        <v>220</v>
      </c>
      <c r="D965">
        <v>54</v>
      </c>
      <c r="E965" t="s">
        <v>178</v>
      </c>
      <c r="F965" t="s">
        <v>181</v>
      </c>
      <c r="G965">
        <v>30</v>
      </c>
      <c r="H965">
        <v>53777.527331712503</v>
      </c>
      <c r="I965">
        <v>0.66666666666666696</v>
      </c>
      <c r="J965">
        <v>0.62454074268468696</v>
      </c>
      <c r="K965">
        <v>1.41401162715131E-2</v>
      </c>
    </row>
    <row r="966" spans="1:11">
      <c r="A966" t="s">
        <v>3948</v>
      </c>
      <c r="B966">
        <v>2022</v>
      </c>
      <c r="C966" t="s">
        <v>220</v>
      </c>
      <c r="D966">
        <v>54</v>
      </c>
      <c r="E966" t="s">
        <v>178</v>
      </c>
      <c r="F966" t="s">
        <v>185</v>
      </c>
      <c r="G966">
        <v>15</v>
      </c>
      <c r="H966">
        <v>32329.789062957501</v>
      </c>
      <c r="I966">
        <v>0.33333333333333298</v>
      </c>
      <c r="J966">
        <v>0.37545925731531299</v>
      </c>
      <c r="K966">
        <v>2.3576364928470601E-2</v>
      </c>
    </row>
    <row r="967" spans="1:11">
      <c r="A967" t="s">
        <v>3949</v>
      </c>
      <c r="B967">
        <v>2022</v>
      </c>
      <c r="C967" t="s">
        <v>220</v>
      </c>
      <c r="D967">
        <v>54</v>
      </c>
      <c r="E967" t="s">
        <v>187</v>
      </c>
      <c r="F967" t="s">
        <v>181</v>
      </c>
      <c r="G967">
        <v>214</v>
      </c>
      <c r="H967">
        <v>239008.74227642099</v>
      </c>
      <c r="I967">
        <v>0.59279778393351801</v>
      </c>
      <c r="J967">
        <v>0.55837418072047196</v>
      </c>
      <c r="K967">
        <v>1.19760838412714E-2</v>
      </c>
    </row>
    <row r="968" spans="1:11">
      <c r="A968" t="s">
        <v>3950</v>
      </c>
      <c r="B968">
        <v>2022</v>
      </c>
      <c r="C968" t="s">
        <v>220</v>
      </c>
      <c r="D968">
        <v>54</v>
      </c>
      <c r="E968" t="s">
        <v>187</v>
      </c>
      <c r="F968" t="s">
        <v>185</v>
      </c>
      <c r="G968">
        <v>147</v>
      </c>
      <c r="H968">
        <v>189035.301536685</v>
      </c>
      <c r="I968">
        <v>0.40720221606648199</v>
      </c>
      <c r="J968">
        <v>0.44162581927952799</v>
      </c>
      <c r="K968">
        <v>2.57502969401536E-2</v>
      </c>
    </row>
    <row r="969" spans="1:11">
      <c r="A969" t="s">
        <v>3951</v>
      </c>
      <c r="B969">
        <v>2022</v>
      </c>
      <c r="C969" t="s">
        <v>220</v>
      </c>
      <c r="D969">
        <v>61</v>
      </c>
      <c r="E969" t="s">
        <v>178</v>
      </c>
      <c r="F969" t="s">
        <v>181</v>
      </c>
      <c r="G969">
        <v>61</v>
      </c>
      <c r="H969">
        <v>136123.79229679599</v>
      </c>
      <c r="I969">
        <v>0.64893617021276595</v>
      </c>
      <c r="J969">
        <v>0.66233730535054103</v>
      </c>
      <c r="K969">
        <v>3.5792018448958102E-2</v>
      </c>
    </row>
    <row r="970" spans="1:11">
      <c r="A970" t="s">
        <v>3952</v>
      </c>
      <c r="B970">
        <v>2022</v>
      </c>
      <c r="C970" t="s">
        <v>220</v>
      </c>
      <c r="D970">
        <v>61</v>
      </c>
      <c r="E970" t="s">
        <v>178</v>
      </c>
      <c r="F970" t="s">
        <v>185</v>
      </c>
      <c r="G970">
        <v>33</v>
      </c>
      <c r="H970">
        <v>69396.553903170599</v>
      </c>
      <c r="I970">
        <v>0.35106382978723399</v>
      </c>
      <c r="J970">
        <v>0.33766269464945903</v>
      </c>
      <c r="K970">
        <v>5.0607149846023901E-2</v>
      </c>
    </row>
    <row r="971" spans="1:11">
      <c r="A971" t="s">
        <v>3953</v>
      </c>
      <c r="B971">
        <v>2022</v>
      </c>
      <c r="C971" t="s">
        <v>220</v>
      </c>
      <c r="D971">
        <v>61</v>
      </c>
      <c r="E971" t="s">
        <v>187</v>
      </c>
      <c r="F971" t="s">
        <v>181</v>
      </c>
      <c r="G971">
        <v>935</v>
      </c>
      <c r="H971">
        <v>990554.90005851199</v>
      </c>
      <c r="I971">
        <v>0.60012836970475003</v>
      </c>
      <c r="J971">
        <v>0.55996374040937003</v>
      </c>
      <c r="K971">
        <v>4.9634036058660402E-2</v>
      </c>
    </row>
    <row r="972" spans="1:11">
      <c r="A972" t="s">
        <v>3954</v>
      </c>
      <c r="B972">
        <v>2022</v>
      </c>
      <c r="C972" t="s">
        <v>220</v>
      </c>
      <c r="D972">
        <v>61</v>
      </c>
      <c r="E972" t="s">
        <v>187</v>
      </c>
      <c r="F972" t="s">
        <v>183</v>
      </c>
      <c r="G972">
        <v>4</v>
      </c>
      <c r="H972">
        <v>6559.3223359219101</v>
      </c>
      <c r="I972">
        <v>2.56739409499358E-3</v>
      </c>
      <c r="J972">
        <v>3.7080051489893199E-3</v>
      </c>
      <c r="K972">
        <v>0.148102192103337</v>
      </c>
    </row>
    <row r="973" spans="1:11">
      <c r="A973" t="s">
        <v>3955</v>
      </c>
      <c r="B973">
        <v>2022</v>
      </c>
      <c r="C973" t="s">
        <v>220</v>
      </c>
      <c r="D973">
        <v>61</v>
      </c>
      <c r="E973" t="s">
        <v>187</v>
      </c>
      <c r="F973" t="s">
        <v>185</v>
      </c>
      <c r="G973">
        <v>619</v>
      </c>
      <c r="H973">
        <v>771848.35245791497</v>
      </c>
      <c r="I973">
        <v>0.39730423620025701</v>
      </c>
      <c r="J973">
        <v>0.43632825444164097</v>
      </c>
      <c r="K973">
        <v>0.10514080760043901</v>
      </c>
    </row>
    <row r="974" spans="1:11">
      <c r="A974" t="s">
        <v>3956</v>
      </c>
      <c r="B974">
        <v>2022</v>
      </c>
      <c r="C974" t="s">
        <v>220</v>
      </c>
      <c r="D974">
        <v>62</v>
      </c>
      <c r="E974" t="s">
        <v>178</v>
      </c>
      <c r="F974" t="s">
        <v>181</v>
      </c>
      <c r="G974">
        <v>34</v>
      </c>
      <c r="H974">
        <v>73317.19932883</v>
      </c>
      <c r="I974">
        <v>0.50746268656716398</v>
      </c>
      <c r="J974">
        <v>0.53636964787568198</v>
      </c>
      <c r="K974">
        <v>1.9277824300412E-2</v>
      </c>
    </row>
    <row r="975" spans="1:11">
      <c r="A975" t="s">
        <v>3957</v>
      </c>
      <c r="B975">
        <v>2022</v>
      </c>
      <c r="C975" t="s">
        <v>220</v>
      </c>
      <c r="D975">
        <v>62</v>
      </c>
      <c r="E975" t="s">
        <v>178</v>
      </c>
      <c r="F975" t="s">
        <v>185</v>
      </c>
      <c r="G975">
        <v>33</v>
      </c>
      <c r="H975">
        <v>63374.3521398378</v>
      </c>
      <c r="I975">
        <v>0.49253731343283602</v>
      </c>
      <c r="J975">
        <v>0.46363035212431802</v>
      </c>
      <c r="K975">
        <v>4.6215484123469201E-2</v>
      </c>
    </row>
    <row r="976" spans="1:11">
      <c r="A976" t="s">
        <v>3958</v>
      </c>
      <c r="B976">
        <v>2022</v>
      </c>
      <c r="C976" t="s">
        <v>220</v>
      </c>
      <c r="D976">
        <v>62</v>
      </c>
      <c r="E976" t="s">
        <v>187</v>
      </c>
      <c r="F976" t="s">
        <v>181</v>
      </c>
      <c r="G976">
        <v>270</v>
      </c>
      <c r="H976">
        <v>308863.05924333702</v>
      </c>
      <c r="I976">
        <v>0.64593301435406703</v>
      </c>
      <c r="J976">
        <v>0.62547225804978801</v>
      </c>
      <c r="K976">
        <v>1.54762953762244E-2</v>
      </c>
    </row>
    <row r="977" spans="1:11">
      <c r="A977" t="s">
        <v>3959</v>
      </c>
      <c r="B977">
        <v>2022</v>
      </c>
      <c r="C977" t="s">
        <v>220</v>
      </c>
      <c r="D977">
        <v>62</v>
      </c>
      <c r="E977" t="s">
        <v>187</v>
      </c>
      <c r="F977" t="s">
        <v>183</v>
      </c>
      <c r="G977">
        <v>2</v>
      </c>
      <c r="H977">
        <v>2516.63795745575</v>
      </c>
      <c r="I977">
        <v>4.78468899521531E-3</v>
      </c>
      <c r="J977">
        <v>5.0963920055700799E-3</v>
      </c>
      <c r="K977">
        <v>5.6822881868219301E-2</v>
      </c>
    </row>
    <row r="978" spans="1:11">
      <c r="A978" t="s">
        <v>3960</v>
      </c>
      <c r="B978">
        <v>2022</v>
      </c>
      <c r="C978" t="s">
        <v>220</v>
      </c>
      <c r="D978">
        <v>62</v>
      </c>
      <c r="E978" t="s">
        <v>187</v>
      </c>
      <c r="F978" t="s">
        <v>185</v>
      </c>
      <c r="G978">
        <v>146</v>
      </c>
      <c r="H978">
        <v>182428.07007951199</v>
      </c>
      <c r="I978">
        <v>0.34928229665071803</v>
      </c>
      <c r="J978">
        <v>0.369431349944642</v>
      </c>
      <c r="K978">
        <v>2.4850263080914401E-2</v>
      </c>
    </row>
    <row r="979" spans="1:11">
      <c r="A979" t="s">
        <v>3961</v>
      </c>
      <c r="B979">
        <v>2022</v>
      </c>
      <c r="C979" t="s">
        <v>220</v>
      </c>
      <c r="D979">
        <v>63</v>
      </c>
      <c r="E979" t="s">
        <v>178</v>
      </c>
      <c r="F979" t="s">
        <v>185</v>
      </c>
      <c r="G979">
        <v>2</v>
      </c>
      <c r="H979">
        <v>3029.4612528960602</v>
      </c>
      <c r="I979">
        <v>1</v>
      </c>
      <c r="J979">
        <v>1</v>
      </c>
      <c r="K979">
        <v>2.20922208604122E-3</v>
      </c>
    </row>
    <row r="980" spans="1:11">
      <c r="A980" t="s">
        <v>3962</v>
      </c>
      <c r="B980">
        <v>2022</v>
      </c>
      <c r="C980" t="s">
        <v>220</v>
      </c>
      <c r="D980">
        <v>63</v>
      </c>
      <c r="E980" t="s">
        <v>187</v>
      </c>
      <c r="F980" t="s">
        <v>181</v>
      </c>
      <c r="G980">
        <v>7</v>
      </c>
      <c r="H980">
        <v>9439.5059781613108</v>
      </c>
      <c r="I980">
        <v>0.36842105263157898</v>
      </c>
      <c r="J980">
        <v>0.37995575974136497</v>
      </c>
      <c r="K980">
        <v>4.7298820092487898E-4</v>
      </c>
    </row>
    <row r="981" spans="1:11">
      <c r="A981" t="s">
        <v>3963</v>
      </c>
      <c r="B981">
        <v>2022</v>
      </c>
      <c r="C981" t="s">
        <v>220</v>
      </c>
      <c r="D981">
        <v>63</v>
      </c>
      <c r="E981" t="s">
        <v>187</v>
      </c>
      <c r="F981" t="s">
        <v>185</v>
      </c>
      <c r="G981">
        <v>12</v>
      </c>
      <c r="H981">
        <v>15404.1915738557</v>
      </c>
      <c r="I981">
        <v>0.63157894736842102</v>
      </c>
      <c r="J981">
        <v>0.62004424025863503</v>
      </c>
      <c r="K981">
        <v>2.09835149268571E-3</v>
      </c>
    </row>
    <row r="982" spans="1:11">
      <c r="A982" t="s">
        <v>3964</v>
      </c>
      <c r="B982">
        <v>2022</v>
      </c>
      <c r="C982" t="s">
        <v>220</v>
      </c>
      <c r="D982">
        <v>71</v>
      </c>
      <c r="E982" t="s">
        <v>178</v>
      </c>
      <c r="F982" t="s">
        <v>181</v>
      </c>
      <c r="G982">
        <v>52</v>
      </c>
      <c r="H982">
        <v>112832.955223832</v>
      </c>
      <c r="I982">
        <v>0.71232876712328796</v>
      </c>
      <c r="J982">
        <v>0.73343615448878596</v>
      </c>
      <c r="K982">
        <v>2.9667989312379E-2</v>
      </c>
    </row>
    <row r="983" spans="1:11">
      <c r="A983" t="s">
        <v>3965</v>
      </c>
      <c r="B983">
        <v>2022</v>
      </c>
      <c r="C983" t="s">
        <v>220</v>
      </c>
      <c r="D983">
        <v>71</v>
      </c>
      <c r="E983" t="s">
        <v>178</v>
      </c>
      <c r="F983" t="s">
        <v>185</v>
      </c>
      <c r="G983">
        <v>21</v>
      </c>
      <c r="H983">
        <v>41008.595309599099</v>
      </c>
      <c r="I983">
        <v>0.28767123287671198</v>
      </c>
      <c r="J983">
        <v>0.26656384551121398</v>
      </c>
      <c r="K983">
        <v>2.9905348480322998E-2</v>
      </c>
    </row>
    <row r="984" spans="1:11">
      <c r="A984" t="s">
        <v>3966</v>
      </c>
      <c r="B984">
        <v>2022</v>
      </c>
      <c r="C984" t="s">
        <v>220</v>
      </c>
      <c r="D984">
        <v>71</v>
      </c>
      <c r="E984" t="s">
        <v>187</v>
      </c>
      <c r="F984" t="s">
        <v>181</v>
      </c>
      <c r="G984">
        <v>781</v>
      </c>
      <c r="H984">
        <v>900702.752244893</v>
      </c>
      <c r="I984">
        <v>0.66468085106383001</v>
      </c>
      <c r="J984">
        <v>0.63901054574136595</v>
      </c>
      <c r="K984">
        <v>4.5131787122972097E-2</v>
      </c>
    </row>
    <row r="985" spans="1:11">
      <c r="A985" t="s">
        <v>3967</v>
      </c>
      <c r="B985">
        <v>2022</v>
      </c>
      <c r="C985" t="s">
        <v>220</v>
      </c>
      <c r="D985">
        <v>71</v>
      </c>
      <c r="E985" t="s">
        <v>187</v>
      </c>
      <c r="F985" t="s">
        <v>183</v>
      </c>
      <c r="G985">
        <v>1</v>
      </c>
      <c r="H985">
        <v>394.54570441635599</v>
      </c>
      <c r="I985">
        <v>8.5106382978723403E-4</v>
      </c>
      <c r="J985">
        <v>2.7991350672642201E-4</v>
      </c>
      <c r="K985">
        <v>8.9084025325315806E-3</v>
      </c>
    </row>
    <row r="986" spans="1:11">
      <c r="A986" t="s">
        <v>3968</v>
      </c>
      <c r="B986">
        <v>2022</v>
      </c>
      <c r="C986" t="s">
        <v>220</v>
      </c>
      <c r="D986">
        <v>71</v>
      </c>
      <c r="E986" t="s">
        <v>187</v>
      </c>
      <c r="F986" t="s">
        <v>185</v>
      </c>
      <c r="G986">
        <v>393</v>
      </c>
      <c r="H986">
        <v>508429.91290433501</v>
      </c>
      <c r="I986">
        <v>0.33446808510638298</v>
      </c>
      <c r="J986">
        <v>0.36070954075190798</v>
      </c>
      <c r="K986">
        <v>6.9258075735670693E-2</v>
      </c>
    </row>
    <row r="987" spans="1:11">
      <c r="A987" t="s">
        <v>3969</v>
      </c>
      <c r="B987">
        <v>2022</v>
      </c>
      <c r="C987" t="s">
        <v>220</v>
      </c>
      <c r="D987">
        <v>72</v>
      </c>
      <c r="E987" t="s">
        <v>178</v>
      </c>
      <c r="F987" t="s">
        <v>181</v>
      </c>
      <c r="G987">
        <v>20</v>
      </c>
      <c r="H987">
        <v>53167.398072388001</v>
      </c>
      <c r="I987">
        <v>0.68965517241379304</v>
      </c>
      <c r="J987">
        <v>0.71819673382173399</v>
      </c>
      <c r="K987">
        <v>1.3979690549179601E-2</v>
      </c>
    </row>
    <row r="988" spans="1:11">
      <c r="A988" t="s">
        <v>3970</v>
      </c>
      <c r="B988">
        <v>2022</v>
      </c>
      <c r="C988" t="s">
        <v>220</v>
      </c>
      <c r="D988">
        <v>72</v>
      </c>
      <c r="E988" t="s">
        <v>178</v>
      </c>
      <c r="F988" t="s">
        <v>185</v>
      </c>
      <c r="G988">
        <v>9</v>
      </c>
      <c r="H988">
        <v>20861.618725654</v>
      </c>
      <c r="I988">
        <v>0.31034482758620702</v>
      </c>
      <c r="J988">
        <v>0.28180326617826601</v>
      </c>
      <c r="K988">
        <v>1.5213249152874E-2</v>
      </c>
    </row>
    <row r="989" spans="1:11">
      <c r="A989" t="s">
        <v>3971</v>
      </c>
      <c r="B989">
        <v>2022</v>
      </c>
      <c r="C989" t="s">
        <v>220</v>
      </c>
      <c r="D989">
        <v>72</v>
      </c>
      <c r="E989" t="s">
        <v>187</v>
      </c>
      <c r="F989" t="s">
        <v>181</v>
      </c>
      <c r="G989">
        <v>248</v>
      </c>
      <c r="H989">
        <v>324186.93258450797</v>
      </c>
      <c r="I989">
        <v>0.71469740634005796</v>
      </c>
      <c r="J989">
        <v>0.70015459713447503</v>
      </c>
      <c r="K989">
        <v>1.6244133364738799E-2</v>
      </c>
    </row>
    <row r="990" spans="1:11">
      <c r="A990" t="s">
        <v>3972</v>
      </c>
      <c r="B990">
        <v>2022</v>
      </c>
      <c r="C990" t="s">
        <v>220</v>
      </c>
      <c r="D990">
        <v>72</v>
      </c>
      <c r="E990" t="s">
        <v>187</v>
      </c>
      <c r="F990" t="s">
        <v>183</v>
      </c>
      <c r="G990">
        <v>1</v>
      </c>
      <c r="H990">
        <v>1726.1374568215599</v>
      </c>
      <c r="I990">
        <v>2.8818443804034602E-3</v>
      </c>
      <c r="J990">
        <v>3.7279820813400002E-3</v>
      </c>
      <c r="K990">
        <v>3.8974261079825601E-2</v>
      </c>
    </row>
    <row r="991" spans="1:11">
      <c r="A991" t="s">
        <v>3973</v>
      </c>
      <c r="B991">
        <v>2022</v>
      </c>
      <c r="C991" t="s">
        <v>220</v>
      </c>
      <c r="D991">
        <v>72</v>
      </c>
      <c r="E991" t="s">
        <v>187</v>
      </c>
      <c r="F991" t="s">
        <v>185</v>
      </c>
      <c r="G991">
        <v>98</v>
      </c>
      <c r="H991">
        <v>137108.85956008799</v>
      </c>
      <c r="I991">
        <v>0.28242074927953897</v>
      </c>
      <c r="J991">
        <v>0.29611742078418501</v>
      </c>
      <c r="K991">
        <v>1.86769022404682E-2</v>
      </c>
    </row>
    <row r="992" spans="1:11">
      <c r="A992" t="s">
        <v>3974</v>
      </c>
      <c r="B992">
        <v>2022</v>
      </c>
      <c r="C992" t="s">
        <v>220</v>
      </c>
      <c r="D992">
        <v>81</v>
      </c>
      <c r="E992" t="s">
        <v>178</v>
      </c>
      <c r="F992" t="s">
        <v>181</v>
      </c>
      <c r="G992">
        <v>17</v>
      </c>
      <c r="H992">
        <v>31399.0594752379</v>
      </c>
      <c r="I992">
        <v>0.70833333333333304</v>
      </c>
      <c r="J992">
        <v>0.69174523165002</v>
      </c>
      <c r="K992">
        <v>8.2559830067568205E-3</v>
      </c>
    </row>
    <row r="993" spans="1:11">
      <c r="A993" t="s">
        <v>3975</v>
      </c>
      <c r="B993">
        <v>2022</v>
      </c>
      <c r="C993" t="s">
        <v>220</v>
      </c>
      <c r="D993">
        <v>81</v>
      </c>
      <c r="E993" t="s">
        <v>178</v>
      </c>
      <c r="F993" t="s">
        <v>185</v>
      </c>
      <c r="G993">
        <v>7</v>
      </c>
      <c r="H993">
        <v>13992.015213259299</v>
      </c>
      <c r="I993">
        <v>0.29166666666666702</v>
      </c>
      <c r="J993">
        <v>0.30825476834998</v>
      </c>
      <c r="K993">
        <v>1.02036192104477E-2</v>
      </c>
    </row>
    <row r="994" spans="1:11">
      <c r="A994" t="s">
        <v>3976</v>
      </c>
      <c r="B994">
        <v>2022</v>
      </c>
      <c r="C994" t="s">
        <v>220</v>
      </c>
      <c r="D994">
        <v>81</v>
      </c>
      <c r="E994" t="s">
        <v>187</v>
      </c>
      <c r="F994" t="s">
        <v>181</v>
      </c>
      <c r="G994">
        <v>410</v>
      </c>
      <c r="H994">
        <v>507071.54840770201</v>
      </c>
      <c r="I994">
        <v>0.69846678023850095</v>
      </c>
      <c r="J994">
        <v>0.69813194893075503</v>
      </c>
      <c r="K994">
        <v>2.5407988508766102E-2</v>
      </c>
    </row>
    <row r="995" spans="1:11">
      <c r="A995" t="s">
        <v>3977</v>
      </c>
      <c r="B995">
        <v>2022</v>
      </c>
      <c r="C995" t="s">
        <v>220</v>
      </c>
      <c r="D995">
        <v>81</v>
      </c>
      <c r="E995" t="s">
        <v>187</v>
      </c>
      <c r="F995" t="s">
        <v>183</v>
      </c>
      <c r="G995">
        <v>1</v>
      </c>
      <c r="H995">
        <v>1059.6370347182101</v>
      </c>
      <c r="I995">
        <v>1.7035775127768301E-3</v>
      </c>
      <c r="J995">
        <v>1.45889957843234E-3</v>
      </c>
      <c r="K995">
        <v>2.3925423944513399E-2</v>
      </c>
    </row>
    <row r="996" spans="1:11">
      <c r="A996" t="s">
        <v>3978</v>
      </c>
      <c r="B996">
        <v>2022</v>
      </c>
      <c r="C996" t="s">
        <v>220</v>
      </c>
      <c r="D996">
        <v>81</v>
      </c>
      <c r="E996" t="s">
        <v>187</v>
      </c>
      <c r="F996" t="s">
        <v>185</v>
      </c>
      <c r="G996">
        <v>176</v>
      </c>
      <c r="H996">
        <v>218195.04727665699</v>
      </c>
      <c r="I996">
        <v>0.29982964224872199</v>
      </c>
      <c r="J996">
        <v>0.30040915149081299</v>
      </c>
      <c r="K996">
        <v>2.97224233387667E-2</v>
      </c>
    </row>
    <row r="997" spans="1:11">
      <c r="A997" t="s">
        <v>3979</v>
      </c>
      <c r="B997">
        <v>2022</v>
      </c>
      <c r="C997" t="s">
        <v>220</v>
      </c>
      <c r="D997">
        <v>82</v>
      </c>
      <c r="E997" t="s">
        <v>178</v>
      </c>
      <c r="F997" t="s">
        <v>181</v>
      </c>
      <c r="G997">
        <v>28</v>
      </c>
      <c r="H997">
        <v>63187.923755044198</v>
      </c>
      <c r="I997">
        <v>0.46666666666666701</v>
      </c>
      <c r="J997">
        <v>0.498107325762636</v>
      </c>
      <c r="K997">
        <v>1.6614460225004499E-2</v>
      </c>
    </row>
    <row r="998" spans="1:11">
      <c r="A998" t="s">
        <v>3980</v>
      </c>
      <c r="B998">
        <v>2022</v>
      </c>
      <c r="C998" t="s">
        <v>220</v>
      </c>
      <c r="D998">
        <v>82</v>
      </c>
      <c r="E998" t="s">
        <v>178</v>
      </c>
      <c r="F998" t="s">
        <v>185</v>
      </c>
      <c r="G998">
        <v>32</v>
      </c>
      <c r="H998">
        <v>63668.118079512598</v>
      </c>
      <c r="I998">
        <v>0.53333333333333299</v>
      </c>
      <c r="J998">
        <v>0.50189267423736394</v>
      </c>
      <c r="K998">
        <v>4.6429711719691402E-2</v>
      </c>
    </row>
    <row r="999" spans="1:11">
      <c r="A999" t="s">
        <v>3981</v>
      </c>
      <c r="B999">
        <v>2022</v>
      </c>
      <c r="C999" t="s">
        <v>220</v>
      </c>
      <c r="D999">
        <v>82</v>
      </c>
      <c r="E999" t="s">
        <v>187</v>
      </c>
      <c r="F999" t="s">
        <v>181</v>
      </c>
      <c r="G999">
        <v>535</v>
      </c>
      <c r="H999">
        <v>599693.97070304397</v>
      </c>
      <c r="I999">
        <v>0.60451977401129897</v>
      </c>
      <c r="J999">
        <v>0.57769334766744895</v>
      </c>
      <c r="K999">
        <v>3.0049048431619398E-2</v>
      </c>
    </row>
    <row r="1000" spans="1:11">
      <c r="A1000" t="s">
        <v>3982</v>
      </c>
      <c r="B1000">
        <v>2022</v>
      </c>
      <c r="C1000" t="s">
        <v>220</v>
      </c>
      <c r="D1000">
        <v>82</v>
      </c>
      <c r="E1000" t="s">
        <v>187</v>
      </c>
      <c r="F1000" t="s">
        <v>183</v>
      </c>
      <c r="G1000">
        <v>2</v>
      </c>
      <c r="H1000">
        <v>2844.9563472022201</v>
      </c>
      <c r="I1000">
        <v>2.2598870056497202E-3</v>
      </c>
      <c r="J1000">
        <v>2.7405850925202001E-3</v>
      </c>
      <c r="K1000">
        <v>6.42359454042188E-2</v>
      </c>
    </row>
    <row r="1001" spans="1:11">
      <c r="A1001" t="s">
        <v>3983</v>
      </c>
      <c r="B1001">
        <v>2022</v>
      </c>
      <c r="C1001" t="s">
        <v>220</v>
      </c>
      <c r="D1001">
        <v>82</v>
      </c>
      <c r="E1001" t="s">
        <v>187</v>
      </c>
      <c r="F1001" t="s">
        <v>185</v>
      </c>
      <c r="G1001">
        <v>348</v>
      </c>
      <c r="H1001">
        <v>435544.63947242103</v>
      </c>
      <c r="I1001">
        <v>0.39322033898305098</v>
      </c>
      <c r="J1001">
        <v>0.41956606724003098</v>
      </c>
      <c r="K1001">
        <v>5.9329679197144498E-2</v>
      </c>
    </row>
    <row r="1002" spans="1:11">
      <c r="A1002" t="s">
        <v>3984</v>
      </c>
      <c r="B1002">
        <v>2022</v>
      </c>
      <c r="C1002" t="s">
        <v>220</v>
      </c>
      <c r="D1002">
        <v>91</v>
      </c>
      <c r="E1002" t="s">
        <v>178</v>
      </c>
      <c r="F1002" t="s">
        <v>181</v>
      </c>
      <c r="G1002">
        <v>22</v>
      </c>
      <c r="H1002">
        <v>49262.288345461398</v>
      </c>
      <c r="I1002">
        <v>0.88</v>
      </c>
      <c r="J1002">
        <v>0.87041149901429904</v>
      </c>
      <c r="K1002">
        <v>1.2952891655077301E-2</v>
      </c>
    </row>
    <row r="1003" spans="1:11">
      <c r="A1003" t="s">
        <v>3985</v>
      </c>
      <c r="B1003">
        <v>2022</v>
      </c>
      <c r="C1003" t="s">
        <v>220</v>
      </c>
      <c r="D1003">
        <v>91</v>
      </c>
      <c r="E1003" t="s">
        <v>178</v>
      </c>
      <c r="F1003" t="s">
        <v>185</v>
      </c>
      <c r="G1003">
        <v>3</v>
      </c>
      <c r="H1003">
        <v>7334.2621381301897</v>
      </c>
      <c r="I1003">
        <v>0.12</v>
      </c>
      <c r="J1003">
        <v>0.12958850098570099</v>
      </c>
      <c r="K1003">
        <v>5.3484803229893003E-3</v>
      </c>
    </row>
    <row r="1004" spans="1:11">
      <c r="A1004" t="s">
        <v>3986</v>
      </c>
      <c r="B1004">
        <v>2022</v>
      </c>
      <c r="C1004" t="s">
        <v>220</v>
      </c>
      <c r="D1004">
        <v>91</v>
      </c>
      <c r="E1004" t="s">
        <v>187</v>
      </c>
      <c r="F1004" t="s">
        <v>181</v>
      </c>
      <c r="G1004">
        <v>307</v>
      </c>
      <c r="H1004">
        <v>390531.201873919</v>
      </c>
      <c r="I1004">
        <v>0.79328165374676995</v>
      </c>
      <c r="J1004">
        <v>0.79130382645340702</v>
      </c>
      <c r="K1004">
        <v>1.9568465871701898E-2</v>
      </c>
    </row>
    <row r="1005" spans="1:11">
      <c r="A1005" t="s">
        <v>3987</v>
      </c>
      <c r="B1005">
        <v>2022</v>
      </c>
      <c r="C1005" t="s">
        <v>220</v>
      </c>
      <c r="D1005">
        <v>91</v>
      </c>
      <c r="E1005" t="s">
        <v>187</v>
      </c>
      <c r="F1005" t="s">
        <v>185</v>
      </c>
      <c r="G1005">
        <v>80</v>
      </c>
      <c r="H1005">
        <v>102997.565229691</v>
      </c>
      <c r="I1005">
        <v>0.20671834625322999</v>
      </c>
      <c r="J1005">
        <v>0.20869617354659301</v>
      </c>
      <c r="K1005">
        <v>1.4030278298377399E-2</v>
      </c>
    </row>
    <row r="1006" spans="1:11">
      <c r="A1006" t="s">
        <v>3988</v>
      </c>
      <c r="B1006">
        <v>2022</v>
      </c>
      <c r="C1006" t="s">
        <v>220</v>
      </c>
      <c r="D1006">
        <v>92</v>
      </c>
      <c r="E1006" t="s">
        <v>178</v>
      </c>
      <c r="F1006" t="s">
        <v>181</v>
      </c>
      <c r="G1006">
        <v>66</v>
      </c>
      <c r="H1006">
        <v>143473.59013365899</v>
      </c>
      <c r="I1006">
        <v>0.507692307692308</v>
      </c>
      <c r="J1006">
        <v>0.487950852350508</v>
      </c>
      <c r="K1006">
        <v>3.7724554233735101E-2</v>
      </c>
    </row>
    <row r="1007" spans="1:11">
      <c r="A1007" t="s">
        <v>3989</v>
      </c>
      <c r="B1007">
        <v>2022</v>
      </c>
      <c r="C1007" t="s">
        <v>220</v>
      </c>
      <c r="D1007">
        <v>92</v>
      </c>
      <c r="E1007" t="s">
        <v>178</v>
      </c>
      <c r="F1007" t="s">
        <v>185</v>
      </c>
      <c r="G1007">
        <v>64</v>
      </c>
      <c r="H1007">
        <v>150559.28109206501</v>
      </c>
      <c r="I1007">
        <v>0.492307692307692</v>
      </c>
      <c r="J1007">
        <v>0.51204914764949205</v>
      </c>
      <c r="K1007">
        <v>0.109794732884966</v>
      </c>
    </row>
    <row r="1008" spans="1:11">
      <c r="A1008" t="s">
        <v>3990</v>
      </c>
      <c r="B1008">
        <v>2022</v>
      </c>
      <c r="C1008" t="s">
        <v>220</v>
      </c>
      <c r="D1008">
        <v>92</v>
      </c>
      <c r="E1008" t="s">
        <v>187</v>
      </c>
      <c r="F1008" t="s">
        <v>181</v>
      </c>
      <c r="G1008">
        <v>1022</v>
      </c>
      <c r="H1008">
        <v>1236420.2830409701</v>
      </c>
      <c r="I1008">
        <v>0.59212050984936304</v>
      </c>
      <c r="J1008">
        <v>0.54773200265170896</v>
      </c>
      <c r="K1008">
        <v>6.1953687684034003E-2</v>
      </c>
    </row>
    <row r="1009" spans="1:11">
      <c r="A1009" t="s">
        <v>3991</v>
      </c>
      <c r="B1009">
        <v>2022</v>
      </c>
      <c r="C1009" t="s">
        <v>220</v>
      </c>
      <c r="D1009">
        <v>92</v>
      </c>
      <c r="E1009" t="s">
        <v>187</v>
      </c>
      <c r="F1009" t="s">
        <v>183</v>
      </c>
      <c r="G1009">
        <v>6</v>
      </c>
      <c r="H1009">
        <v>4782.4575742468296</v>
      </c>
      <c r="I1009">
        <v>3.4762456546929298E-3</v>
      </c>
      <c r="J1009">
        <v>2.11862026259905E-3</v>
      </c>
      <c r="K1009">
        <v>0.107982564983615</v>
      </c>
    </row>
    <row r="1010" spans="1:11">
      <c r="A1010" t="s">
        <v>3992</v>
      </c>
      <c r="B1010">
        <v>2022</v>
      </c>
      <c r="C1010" t="s">
        <v>220</v>
      </c>
      <c r="D1010">
        <v>92</v>
      </c>
      <c r="E1010" t="s">
        <v>187</v>
      </c>
      <c r="F1010" t="s">
        <v>185</v>
      </c>
      <c r="G1010">
        <v>698</v>
      </c>
      <c r="H1010">
        <v>1016142.59808171</v>
      </c>
      <c r="I1010">
        <v>0.404403244495944</v>
      </c>
      <c r="J1010">
        <v>0.45014937708569203</v>
      </c>
      <c r="K1010">
        <v>0.13841845105881101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1"/>
  </sheetPr>
  <dimension ref="A1:K740"/>
  <sheetViews>
    <sheetView workbookViewId="0">
      <selection activeCell="G17" sqref="A1:K740"/>
    </sheetView>
  </sheetViews>
  <sheetFormatPr defaultColWidth="11.42578125" defaultRowHeight="15"/>
  <sheetData>
    <row r="1" spans="1:11">
      <c r="A1" t="s">
        <v>167</v>
      </c>
      <c r="B1" t="s">
        <v>168</v>
      </c>
      <c r="C1" t="s">
        <v>169</v>
      </c>
      <c r="D1" t="s">
        <v>1053</v>
      </c>
      <c r="E1" t="s">
        <v>170</v>
      </c>
      <c r="F1" t="s">
        <v>1144</v>
      </c>
      <c r="G1" t="s">
        <v>172</v>
      </c>
      <c r="H1" t="s">
        <v>173</v>
      </c>
      <c r="I1" t="s">
        <v>174</v>
      </c>
      <c r="J1" t="s">
        <v>175</v>
      </c>
      <c r="K1" t="s">
        <v>243</v>
      </c>
    </row>
    <row r="2" spans="1:11">
      <c r="A2" t="s">
        <v>244</v>
      </c>
      <c r="B2">
        <v>2015</v>
      </c>
      <c r="C2" t="s">
        <v>177</v>
      </c>
      <c r="D2">
        <v>-8</v>
      </c>
      <c r="E2" t="s">
        <v>178</v>
      </c>
      <c r="F2" t="s">
        <v>181</v>
      </c>
      <c r="G2">
        <v>4</v>
      </c>
      <c r="H2">
        <v>4383.1752597976201</v>
      </c>
      <c r="I2">
        <v>1</v>
      </c>
      <c r="J2">
        <v>1</v>
      </c>
      <c r="K2">
        <v>1.3061212603269301E-3</v>
      </c>
    </row>
    <row r="3" spans="1:11">
      <c r="A3" t="s">
        <v>1147</v>
      </c>
      <c r="B3">
        <v>2015</v>
      </c>
      <c r="C3" t="s">
        <v>177</v>
      </c>
      <c r="D3">
        <v>-8</v>
      </c>
      <c r="E3" t="s">
        <v>187</v>
      </c>
      <c r="F3" t="s">
        <v>1146</v>
      </c>
      <c r="G3">
        <v>4</v>
      </c>
      <c r="H3">
        <v>3032.4627774145501</v>
      </c>
      <c r="I3">
        <v>0.14285714285714299</v>
      </c>
      <c r="J3">
        <v>0.13293640339322399</v>
      </c>
      <c r="K3">
        <v>1.17417540123477E-3</v>
      </c>
    </row>
    <row r="4" spans="1:11">
      <c r="A4" t="s">
        <v>1148</v>
      </c>
      <c r="B4">
        <v>2015</v>
      </c>
      <c r="C4" t="s">
        <v>177</v>
      </c>
      <c r="D4">
        <v>-8</v>
      </c>
      <c r="E4" t="s">
        <v>187</v>
      </c>
      <c r="F4" t="s">
        <v>1149</v>
      </c>
      <c r="G4">
        <v>2</v>
      </c>
      <c r="H4">
        <v>1176.6869041176501</v>
      </c>
      <c r="I4">
        <v>7.1428571428571397E-2</v>
      </c>
      <c r="J4">
        <v>5.1583328942515397E-2</v>
      </c>
      <c r="K4">
        <v>2.4809305390132E-4</v>
      </c>
    </row>
    <row r="5" spans="1:11">
      <c r="A5" t="s">
        <v>2012</v>
      </c>
      <c r="B5">
        <v>2015</v>
      </c>
      <c r="C5" t="s">
        <v>177</v>
      </c>
      <c r="D5">
        <v>-8</v>
      </c>
      <c r="E5" t="s">
        <v>187</v>
      </c>
      <c r="F5" t="s">
        <v>1152</v>
      </c>
      <c r="G5">
        <v>1</v>
      </c>
      <c r="H5">
        <v>713.94486317251005</v>
      </c>
      <c r="I5">
        <v>3.5714285714285698E-2</v>
      </c>
      <c r="J5">
        <v>3.1297750144897003E-2</v>
      </c>
      <c r="K5">
        <v>1.3663370436054699E-3</v>
      </c>
    </row>
    <row r="6" spans="1:11">
      <c r="A6" t="s">
        <v>246</v>
      </c>
      <c r="B6">
        <v>2015</v>
      </c>
      <c r="C6" t="s">
        <v>177</v>
      </c>
      <c r="D6">
        <v>-8</v>
      </c>
      <c r="E6" t="s">
        <v>187</v>
      </c>
      <c r="F6" t="s">
        <v>181</v>
      </c>
      <c r="G6">
        <v>20</v>
      </c>
      <c r="H6">
        <v>17217.6097052966</v>
      </c>
      <c r="I6">
        <v>0.71428571428571397</v>
      </c>
      <c r="J6">
        <v>0.75478160071658096</v>
      </c>
      <c r="K6">
        <v>9.5241083938610099E-4</v>
      </c>
    </row>
    <row r="7" spans="1:11">
      <c r="A7" t="s">
        <v>1054</v>
      </c>
      <c r="B7">
        <v>2015</v>
      </c>
      <c r="C7" t="s">
        <v>177</v>
      </c>
      <c r="D7">
        <v>-8</v>
      </c>
      <c r="E7" t="s">
        <v>187</v>
      </c>
      <c r="F7" t="s">
        <v>183</v>
      </c>
      <c r="G7">
        <v>1</v>
      </c>
      <c r="H7">
        <v>670.67547752569101</v>
      </c>
      <c r="I7">
        <v>3.5714285714285698E-2</v>
      </c>
      <c r="J7">
        <v>2.9400916802782E-2</v>
      </c>
      <c r="K7">
        <v>3.03590859630033E-2</v>
      </c>
    </row>
    <row r="8" spans="1:11">
      <c r="A8" t="s">
        <v>2013</v>
      </c>
      <c r="B8">
        <v>2015</v>
      </c>
      <c r="C8" t="s">
        <v>177</v>
      </c>
      <c r="D8">
        <v>1</v>
      </c>
      <c r="E8" t="s">
        <v>178</v>
      </c>
      <c r="F8" t="s">
        <v>1146</v>
      </c>
      <c r="G8">
        <v>68</v>
      </c>
      <c r="H8">
        <v>69206.037247155793</v>
      </c>
      <c r="I8">
        <v>0.102255639097744</v>
      </c>
      <c r="J8">
        <v>0.108213580994478</v>
      </c>
      <c r="K8">
        <v>0.13019058277929599</v>
      </c>
    </row>
    <row r="9" spans="1:11">
      <c r="A9" t="s">
        <v>1150</v>
      </c>
      <c r="B9">
        <v>2015</v>
      </c>
      <c r="C9" t="s">
        <v>177</v>
      </c>
      <c r="D9">
        <v>1</v>
      </c>
      <c r="E9" t="s">
        <v>178</v>
      </c>
      <c r="F9" t="s">
        <v>1149</v>
      </c>
      <c r="G9">
        <v>154</v>
      </c>
      <c r="H9">
        <v>151915.87029191601</v>
      </c>
      <c r="I9">
        <v>0.231578947368421</v>
      </c>
      <c r="J9">
        <v>0.23754228659951801</v>
      </c>
      <c r="K9">
        <v>0.16883693460684701</v>
      </c>
    </row>
    <row r="10" spans="1:11">
      <c r="A10" t="s">
        <v>1151</v>
      </c>
      <c r="B10">
        <v>2015</v>
      </c>
      <c r="C10" t="s">
        <v>177</v>
      </c>
      <c r="D10">
        <v>1</v>
      </c>
      <c r="E10" t="s">
        <v>178</v>
      </c>
      <c r="F10" t="s">
        <v>1152</v>
      </c>
      <c r="G10">
        <v>4</v>
      </c>
      <c r="H10">
        <v>3449.8570049243299</v>
      </c>
      <c r="I10">
        <v>6.0150375939849602E-3</v>
      </c>
      <c r="J10">
        <v>5.3943470146759097E-3</v>
      </c>
      <c r="K10">
        <v>4.1204021185636999E-2</v>
      </c>
    </row>
    <row r="11" spans="1:11">
      <c r="A11" t="s">
        <v>248</v>
      </c>
      <c r="B11">
        <v>2015</v>
      </c>
      <c r="C11" t="s">
        <v>177</v>
      </c>
      <c r="D11">
        <v>1</v>
      </c>
      <c r="E11" t="s">
        <v>178</v>
      </c>
      <c r="F11" t="s">
        <v>181</v>
      </c>
      <c r="G11">
        <v>438</v>
      </c>
      <c r="H11">
        <v>414148.98101325298</v>
      </c>
      <c r="I11">
        <v>0.65864661654135304</v>
      </c>
      <c r="J11">
        <v>0.64758142617824699</v>
      </c>
      <c r="K11">
        <v>0.123410257857022</v>
      </c>
    </row>
    <row r="12" spans="1:11">
      <c r="A12" t="s">
        <v>1055</v>
      </c>
      <c r="B12">
        <v>2015</v>
      </c>
      <c r="C12" t="s">
        <v>177</v>
      </c>
      <c r="D12">
        <v>1</v>
      </c>
      <c r="E12" t="s">
        <v>178</v>
      </c>
      <c r="F12" t="s">
        <v>183</v>
      </c>
      <c r="G12">
        <v>1</v>
      </c>
      <c r="H12">
        <v>811.15617962809904</v>
      </c>
      <c r="I12">
        <v>1.50375939849624E-3</v>
      </c>
      <c r="J12">
        <v>1.2683592130824401E-3</v>
      </c>
      <c r="K12">
        <v>0.14285714285714299</v>
      </c>
    </row>
    <row r="13" spans="1:11">
      <c r="A13" t="s">
        <v>1153</v>
      </c>
      <c r="B13">
        <v>2015</v>
      </c>
      <c r="C13" t="s">
        <v>177</v>
      </c>
      <c r="D13">
        <v>1</v>
      </c>
      <c r="E13" t="s">
        <v>187</v>
      </c>
      <c r="F13" t="s">
        <v>1146</v>
      </c>
      <c r="G13">
        <v>248</v>
      </c>
      <c r="H13">
        <v>191897.321488883</v>
      </c>
      <c r="I13">
        <v>7.2876873347046706E-2</v>
      </c>
      <c r="J13">
        <v>7.4127037114590094E-2</v>
      </c>
      <c r="K13">
        <v>7.4303010784915094E-2</v>
      </c>
    </row>
    <row r="14" spans="1:11">
      <c r="A14" t="s">
        <v>1154</v>
      </c>
      <c r="B14">
        <v>2015</v>
      </c>
      <c r="C14" t="s">
        <v>177</v>
      </c>
      <c r="D14">
        <v>1</v>
      </c>
      <c r="E14" t="s">
        <v>187</v>
      </c>
      <c r="F14" t="s">
        <v>1149</v>
      </c>
      <c r="G14">
        <v>766</v>
      </c>
      <c r="H14">
        <v>596773.77069568203</v>
      </c>
      <c r="I14">
        <v>0.225095503967088</v>
      </c>
      <c r="J14">
        <v>0.23052469469687401</v>
      </c>
      <c r="K14">
        <v>0.12582397810496401</v>
      </c>
    </row>
    <row r="15" spans="1:11">
      <c r="A15" t="s">
        <v>1155</v>
      </c>
      <c r="B15">
        <v>2015</v>
      </c>
      <c r="C15" t="s">
        <v>177</v>
      </c>
      <c r="D15">
        <v>1</v>
      </c>
      <c r="E15" t="s">
        <v>187</v>
      </c>
      <c r="F15" t="s">
        <v>1152</v>
      </c>
      <c r="G15">
        <v>26</v>
      </c>
      <c r="H15">
        <v>20406.3230419914</v>
      </c>
      <c r="I15">
        <v>7.64031736702909E-3</v>
      </c>
      <c r="J15">
        <v>7.8826543996010894E-3</v>
      </c>
      <c r="K15">
        <v>3.9053317047699897E-2</v>
      </c>
    </row>
    <row r="16" spans="1:11">
      <c r="A16" t="s">
        <v>250</v>
      </c>
      <c r="B16">
        <v>2015</v>
      </c>
      <c r="C16" t="s">
        <v>177</v>
      </c>
      <c r="D16">
        <v>1</v>
      </c>
      <c r="E16" t="s">
        <v>187</v>
      </c>
      <c r="F16" t="s">
        <v>181</v>
      </c>
      <c r="G16">
        <v>2357</v>
      </c>
      <c r="H16">
        <v>1775705.8751574601</v>
      </c>
      <c r="I16">
        <v>0.69262415515721398</v>
      </c>
      <c r="J16">
        <v>0.685928361537958</v>
      </c>
      <c r="K16">
        <v>9.82251051109191E-2</v>
      </c>
    </row>
    <row r="17" spans="1:11">
      <c r="A17" t="s">
        <v>1056</v>
      </c>
      <c r="B17">
        <v>2015</v>
      </c>
      <c r="C17" t="s">
        <v>177</v>
      </c>
      <c r="D17">
        <v>1</v>
      </c>
      <c r="E17" t="s">
        <v>187</v>
      </c>
      <c r="F17" t="s">
        <v>183</v>
      </c>
      <c r="G17">
        <v>6</v>
      </c>
      <c r="H17">
        <v>3979.5815521282502</v>
      </c>
      <c r="I17">
        <v>1.7631501616221E-3</v>
      </c>
      <c r="J17">
        <v>1.53725225097651E-3</v>
      </c>
      <c r="K17">
        <v>0.18014145810663801</v>
      </c>
    </row>
    <row r="18" spans="1:11">
      <c r="A18" t="s">
        <v>1156</v>
      </c>
      <c r="B18">
        <v>2015</v>
      </c>
      <c r="C18" t="s">
        <v>177</v>
      </c>
      <c r="D18">
        <v>2</v>
      </c>
      <c r="E18" t="s">
        <v>178</v>
      </c>
      <c r="F18" t="s">
        <v>1146</v>
      </c>
      <c r="G18">
        <v>94</v>
      </c>
      <c r="H18">
        <v>92298.334330755199</v>
      </c>
      <c r="I18">
        <v>7.6113360323886603E-2</v>
      </c>
      <c r="J18">
        <v>7.5543348387877296E-2</v>
      </c>
      <c r="K18">
        <v>0.17363187395292101</v>
      </c>
    </row>
    <row r="19" spans="1:11">
      <c r="A19" t="s">
        <v>1157</v>
      </c>
      <c r="B19">
        <v>2015</v>
      </c>
      <c r="C19" t="s">
        <v>177</v>
      </c>
      <c r="D19">
        <v>2</v>
      </c>
      <c r="E19" t="s">
        <v>178</v>
      </c>
      <c r="F19" t="s">
        <v>1149</v>
      </c>
      <c r="G19">
        <v>226</v>
      </c>
      <c r="H19">
        <v>213409.81572884199</v>
      </c>
      <c r="I19">
        <v>0.182995951417004</v>
      </c>
      <c r="J19">
        <v>0.17466937161860199</v>
      </c>
      <c r="K19">
        <v>0.23718034879063701</v>
      </c>
    </row>
    <row r="20" spans="1:11">
      <c r="A20" t="s">
        <v>1057</v>
      </c>
      <c r="B20">
        <v>2015</v>
      </c>
      <c r="C20" t="s">
        <v>177</v>
      </c>
      <c r="D20">
        <v>2</v>
      </c>
      <c r="E20" t="s">
        <v>178</v>
      </c>
      <c r="F20" t="s">
        <v>179</v>
      </c>
      <c r="G20">
        <v>1</v>
      </c>
      <c r="H20">
        <v>846.58318144920599</v>
      </c>
      <c r="I20">
        <v>8.0971659919028304E-4</v>
      </c>
      <c r="J20">
        <v>6.9290230077559097E-4</v>
      </c>
      <c r="K20">
        <v>1</v>
      </c>
    </row>
    <row r="21" spans="1:11">
      <c r="A21" t="s">
        <v>2014</v>
      </c>
      <c r="B21">
        <v>2015</v>
      </c>
      <c r="C21" t="s">
        <v>177</v>
      </c>
      <c r="D21">
        <v>2</v>
      </c>
      <c r="E21" t="s">
        <v>178</v>
      </c>
      <c r="F21" t="s">
        <v>1152</v>
      </c>
      <c r="G21">
        <v>10</v>
      </c>
      <c r="H21">
        <v>8634.4154783304293</v>
      </c>
      <c r="I21">
        <v>8.0971659919028306E-3</v>
      </c>
      <c r="J21">
        <v>7.0670035524990999E-3</v>
      </c>
      <c r="K21">
        <v>0.103126778236573</v>
      </c>
    </row>
    <row r="22" spans="1:11">
      <c r="A22" t="s">
        <v>252</v>
      </c>
      <c r="B22">
        <v>2015</v>
      </c>
      <c r="C22" t="s">
        <v>177</v>
      </c>
      <c r="D22">
        <v>2</v>
      </c>
      <c r="E22" t="s">
        <v>178</v>
      </c>
      <c r="F22" t="s">
        <v>181</v>
      </c>
      <c r="G22">
        <v>903</v>
      </c>
      <c r="H22">
        <v>905661.98265853501</v>
      </c>
      <c r="I22">
        <v>0.73117408906882597</v>
      </c>
      <c r="J22">
        <v>0.74125648283592005</v>
      </c>
      <c r="K22">
        <v>0.26987384717871599</v>
      </c>
    </row>
    <row r="23" spans="1:11">
      <c r="A23" t="s">
        <v>1058</v>
      </c>
      <c r="B23">
        <v>2015</v>
      </c>
      <c r="C23" t="s">
        <v>177</v>
      </c>
      <c r="D23">
        <v>2</v>
      </c>
      <c r="E23" t="s">
        <v>178</v>
      </c>
      <c r="F23" t="s">
        <v>183</v>
      </c>
      <c r="G23">
        <v>1</v>
      </c>
      <c r="H23">
        <v>941.86960014045906</v>
      </c>
      <c r="I23">
        <v>8.0971659919028304E-4</v>
      </c>
      <c r="J23">
        <v>7.7089130432609005E-4</v>
      </c>
      <c r="K23">
        <v>0.165877796901893</v>
      </c>
    </row>
    <row r="24" spans="1:11">
      <c r="A24" t="s">
        <v>1158</v>
      </c>
      <c r="B24">
        <v>2015</v>
      </c>
      <c r="C24" t="s">
        <v>177</v>
      </c>
      <c r="D24">
        <v>2</v>
      </c>
      <c r="E24" t="s">
        <v>187</v>
      </c>
      <c r="F24" t="s">
        <v>1146</v>
      </c>
      <c r="G24">
        <v>597</v>
      </c>
      <c r="H24">
        <v>465121.85715572</v>
      </c>
      <c r="I24">
        <v>9.1061622940817599E-2</v>
      </c>
      <c r="J24">
        <v>9.20177710479535E-2</v>
      </c>
      <c r="K24">
        <v>0.180096074819592</v>
      </c>
    </row>
    <row r="25" spans="1:11">
      <c r="A25" t="s">
        <v>1159</v>
      </c>
      <c r="B25">
        <v>2015</v>
      </c>
      <c r="C25" t="s">
        <v>177</v>
      </c>
      <c r="D25">
        <v>2</v>
      </c>
      <c r="E25" t="s">
        <v>187</v>
      </c>
      <c r="F25" t="s">
        <v>1149</v>
      </c>
      <c r="G25">
        <v>1239</v>
      </c>
      <c r="H25">
        <v>942348.32494613796</v>
      </c>
      <c r="I25">
        <v>0.188987187309335</v>
      </c>
      <c r="J25">
        <v>0.186430267849755</v>
      </c>
      <c r="K25">
        <v>0.198685030789894</v>
      </c>
    </row>
    <row r="26" spans="1:11">
      <c r="A26" t="s">
        <v>1160</v>
      </c>
      <c r="B26">
        <v>2015</v>
      </c>
      <c r="C26" t="s">
        <v>177</v>
      </c>
      <c r="D26">
        <v>2</v>
      </c>
      <c r="E26" t="s">
        <v>187</v>
      </c>
      <c r="F26" t="s">
        <v>1152</v>
      </c>
      <c r="G26">
        <v>80</v>
      </c>
      <c r="H26">
        <v>59466.559007277901</v>
      </c>
      <c r="I26">
        <v>1.2202562538133E-2</v>
      </c>
      <c r="J26">
        <v>1.17646163635551E-2</v>
      </c>
      <c r="K26">
        <v>0.113806214763341</v>
      </c>
    </row>
    <row r="27" spans="1:11">
      <c r="A27" t="s">
        <v>254</v>
      </c>
      <c r="B27">
        <v>2015</v>
      </c>
      <c r="C27" t="s">
        <v>177</v>
      </c>
      <c r="D27">
        <v>2</v>
      </c>
      <c r="E27" t="s">
        <v>187</v>
      </c>
      <c r="F27" t="s">
        <v>181</v>
      </c>
      <c r="G27">
        <v>4639</v>
      </c>
      <c r="H27">
        <v>3586747.21333243</v>
      </c>
      <c r="I27">
        <v>0.707596095179988</v>
      </c>
      <c r="J27">
        <v>0.70958713035240595</v>
      </c>
      <c r="K27">
        <v>0.19840482985654101</v>
      </c>
    </row>
    <row r="28" spans="1:11">
      <c r="A28" t="s">
        <v>1059</v>
      </c>
      <c r="B28">
        <v>2015</v>
      </c>
      <c r="C28" t="s">
        <v>177</v>
      </c>
      <c r="D28">
        <v>2</v>
      </c>
      <c r="E28" t="s">
        <v>187</v>
      </c>
      <c r="F28" t="s">
        <v>183</v>
      </c>
      <c r="G28">
        <v>1</v>
      </c>
      <c r="H28">
        <v>1012.02285318393</v>
      </c>
      <c r="I28">
        <v>1.52532031726663E-4</v>
      </c>
      <c r="J28">
        <v>2.00214386331017E-4</v>
      </c>
      <c r="K28">
        <v>4.5810663764961901E-2</v>
      </c>
    </row>
    <row r="29" spans="1:11">
      <c r="A29" t="s">
        <v>1161</v>
      </c>
      <c r="B29">
        <v>2015</v>
      </c>
      <c r="C29" t="s">
        <v>177</v>
      </c>
      <c r="D29">
        <v>3</v>
      </c>
      <c r="E29" t="s">
        <v>178</v>
      </c>
      <c r="F29" t="s">
        <v>1146</v>
      </c>
      <c r="G29">
        <v>120</v>
      </c>
      <c r="H29">
        <v>119428.088001208</v>
      </c>
      <c r="I29">
        <v>0.13407821229050301</v>
      </c>
      <c r="J29">
        <v>0.12925155677776701</v>
      </c>
      <c r="K29">
        <v>0.22466843928032201</v>
      </c>
    </row>
    <row r="30" spans="1:11">
      <c r="A30" t="s">
        <v>1162</v>
      </c>
      <c r="B30">
        <v>2015</v>
      </c>
      <c r="C30" t="s">
        <v>177</v>
      </c>
      <c r="D30">
        <v>3</v>
      </c>
      <c r="E30" t="s">
        <v>178</v>
      </c>
      <c r="F30" t="s">
        <v>1149</v>
      </c>
      <c r="G30">
        <v>172</v>
      </c>
      <c r="H30">
        <v>183075.750824708</v>
      </c>
      <c r="I30">
        <v>0.192178770949721</v>
      </c>
      <c r="J30">
        <v>0.19813451088752901</v>
      </c>
      <c r="K30">
        <v>0.20346754101921799</v>
      </c>
    </row>
    <row r="31" spans="1:11">
      <c r="A31" t="s">
        <v>1163</v>
      </c>
      <c r="B31">
        <v>2015</v>
      </c>
      <c r="C31" t="s">
        <v>177</v>
      </c>
      <c r="D31">
        <v>3</v>
      </c>
      <c r="E31" t="s">
        <v>178</v>
      </c>
      <c r="F31" t="s">
        <v>1152</v>
      </c>
      <c r="G31">
        <v>3</v>
      </c>
      <c r="H31">
        <v>2758.41965903652</v>
      </c>
      <c r="I31">
        <v>3.3519553072625702E-3</v>
      </c>
      <c r="J31">
        <v>2.9853114216587102E-3</v>
      </c>
      <c r="K31">
        <v>3.2945708157637497E-2</v>
      </c>
    </row>
    <row r="32" spans="1:11">
      <c r="A32" t="s">
        <v>256</v>
      </c>
      <c r="B32">
        <v>2015</v>
      </c>
      <c r="C32" t="s">
        <v>177</v>
      </c>
      <c r="D32">
        <v>3</v>
      </c>
      <c r="E32" t="s">
        <v>178</v>
      </c>
      <c r="F32" t="s">
        <v>181</v>
      </c>
      <c r="G32">
        <v>599</v>
      </c>
      <c r="H32">
        <v>617791.938826242</v>
      </c>
      <c r="I32">
        <v>0.66927374301676001</v>
      </c>
      <c r="J32">
        <v>0.66860795642344395</v>
      </c>
      <c r="K32">
        <v>0.18409284090474701</v>
      </c>
    </row>
    <row r="33" spans="1:11">
      <c r="A33" t="s">
        <v>1060</v>
      </c>
      <c r="B33">
        <v>2015</v>
      </c>
      <c r="C33" t="s">
        <v>177</v>
      </c>
      <c r="D33">
        <v>3</v>
      </c>
      <c r="E33" t="s">
        <v>178</v>
      </c>
      <c r="F33" t="s">
        <v>183</v>
      </c>
      <c r="G33">
        <v>1</v>
      </c>
      <c r="H33">
        <v>943.091220892911</v>
      </c>
      <c r="I33">
        <v>1.1173184357541901E-3</v>
      </c>
      <c r="J33">
        <v>1.0206644896016499E-3</v>
      </c>
      <c r="K33">
        <v>0.16609294320137699</v>
      </c>
    </row>
    <row r="34" spans="1:11">
      <c r="A34" t="s">
        <v>1164</v>
      </c>
      <c r="B34">
        <v>2015</v>
      </c>
      <c r="C34" t="s">
        <v>177</v>
      </c>
      <c r="D34">
        <v>3</v>
      </c>
      <c r="E34" t="s">
        <v>187</v>
      </c>
      <c r="F34" t="s">
        <v>1146</v>
      </c>
      <c r="G34">
        <v>452</v>
      </c>
      <c r="H34">
        <v>366401.55187512399</v>
      </c>
      <c r="I34">
        <v>0.10733792448349599</v>
      </c>
      <c r="J34">
        <v>0.11086187841687301</v>
      </c>
      <c r="K34">
        <v>0.14187138334895499</v>
      </c>
    </row>
    <row r="35" spans="1:11">
      <c r="A35" t="s">
        <v>1165</v>
      </c>
      <c r="B35">
        <v>2015</v>
      </c>
      <c r="C35" t="s">
        <v>177</v>
      </c>
      <c r="D35">
        <v>3</v>
      </c>
      <c r="E35" t="s">
        <v>187</v>
      </c>
      <c r="F35" t="s">
        <v>1149</v>
      </c>
      <c r="G35">
        <v>712</v>
      </c>
      <c r="H35">
        <v>564366.20277359395</v>
      </c>
      <c r="I35">
        <v>0.169080978389931</v>
      </c>
      <c r="J35">
        <v>0.170759913636507</v>
      </c>
      <c r="K35">
        <v>0.118991155824738</v>
      </c>
    </row>
    <row r="36" spans="1:11">
      <c r="A36" t="s">
        <v>1166</v>
      </c>
      <c r="B36">
        <v>2015</v>
      </c>
      <c r="C36" t="s">
        <v>177</v>
      </c>
      <c r="D36">
        <v>3</v>
      </c>
      <c r="E36" t="s">
        <v>187</v>
      </c>
      <c r="F36" t="s">
        <v>1152</v>
      </c>
      <c r="G36">
        <v>40</v>
      </c>
      <c r="H36">
        <v>30979.678195743199</v>
      </c>
      <c r="I36">
        <v>9.4989313702208492E-3</v>
      </c>
      <c r="J36">
        <v>9.3735010126290395E-3</v>
      </c>
      <c r="K36">
        <v>5.9288446631197103E-2</v>
      </c>
    </row>
    <row r="37" spans="1:11">
      <c r="A37" t="s">
        <v>258</v>
      </c>
      <c r="B37">
        <v>2015</v>
      </c>
      <c r="C37" t="s">
        <v>177</v>
      </c>
      <c r="D37">
        <v>3</v>
      </c>
      <c r="E37" t="s">
        <v>187</v>
      </c>
      <c r="F37" t="s">
        <v>181</v>
      </c>
      <c r="G37">
        <v>3002</v>
      </c>
      <c r="H37">
        <v>2338949.4777589901</v>
      </c>
      <c r="I37">
        <v>0.71289479933507505</v>
      </c>
      <c r="J37">
        <v>0.70769441695732704</v>
      </c>
      <c r="K37">
        <v>0.12938153864115301</v>
      </c>
    </row>
    <row r="38" spans="1:11">
      <c r="A38" t="s">
        <v>259</v>
      </c>
      <c r="B38">
        <v>2015</v>
      </c>
      <c r="C38" t="s">
        <v>177</v>
      </c>
      <c r="D38">
        <v>3</v>
      </c>
      <c r="E38" t="s">
        <v>187</v>
      </c>
      <c r="F38" t="s">
        <v>183</v>
      </c>
      <c r="G38">
        <v>5</v>
      </c>
      <c r="H38">
        <v>4330.5443468191097</v>
      </c>
      <c r="I38">
        <v>1.18736642127761E-3</v>
      </c>
      <c r="J38">
        <v>1.3102899766635301E-3</v>
      </c>
      <c r="K38">
        <v>0.19602829162132801</v>
      </c>
    </row>
    <row r="39" spans="1:11">
      <c r="A39" t="s">
        <v>2015</v>
      </c>
      <c r="B39">
        <v>2015</v>
      </c>
      <c r="C39" t="s">
        <v>177</v>
      </c>
      <c r="D39">
        <v>4</v>
      </c>
      <c r="E39" t="s">
        <v>178</v>
      </c>
      <c r="F39" t="s">
        <v>1146</v>
      </c>
      <c r="G39">
        <v>20</v>
      </c>
      <c r="H39">
        <v>20315.553113276001</v>
      </c>
      <c r="I39">
        <v>3.9292730844793698E-2</v>
      </c>
      <c r="J39">
        <v>4.1173965575296602E-2</v>
      </c>
      <c r="K39">
        <v>3.82176729734637E-2</v>
      </c>
    </row>
    <row r="40" spans="1:11">
      <c r="A40" t="s">
        <v>1167</v>
      </c>
      <c r="B40">
        <v>2015</v>
      </c>
      <c r="C40" t="s">
        <v>177</v>
      </c>
      <c r="D40">
        <v>4</v>
      </c>
      <c r="E40" t="s">
        <v>178</v>
      </c>
      <c r="F40" t="s">
        <v>1149</v>
      </c>
      <c r="G40">
        <v>50</v>
      </c>
      <c r="H40">
        <v>45460.173060994697</v>
      </c>
      <c r="I40">
        <v>9.8231827111984305E-2</v>
      </c>
      <c r="J40">
        <v>9.2135104086200403E-2</v>
      </c>
      <c r="K40">
        <v>5.0523729032170499E-2</v>
      </c>
    </row>
    <row r="41" spans="1:11">
      <c r="A41" t="s">
        <v>2016</v>
      </c>
      <c r="B41">
        <v>2015</v>
      </c>
      <c r="C41" t="s">
        <v>177</v>
      </c>
      <c r="D41">
        <v>4</v>
      </c>
      <c r="E41" t="s">
        <v>178</v>
      </c>
      <c r="F41" t="s">
        <v>1152</v>
      </c>
      <c r="G41">
        <v>6</v>
      </c>
      <c r="H41">
        <v>6017.7038265783403</v>
      </c>
      <c r="I41">
        <v>1.17878192534381E-2</v>
      </c>
      <c r="J41">
        <v>1.21962089250698E-2</v>
      </c>
      <c r="K41">
        <v>7.1873586529903499E-2</v>
      </c>
    </row>
    <row r="42" spans="1:11">
      <c r="A42" t="s">
        <v>261</v>
      </c>
      <c r="B42">
        <v>2015</v>
      </c>
      <c r="C42" t="s">
        <v>177</v>
      </c>
      <c r="D42">
        <v>4</v>
      </c>
      <c r="E42" t="s">
        <v>178</v>
      </c>
      <c r="F42" t="s">
        <v>181</v>
      </c>
      <c r="G42">
        <v>432</v>
      </c>
      <c r="H42">
        <v>420649.22503705003</v>
      </c>
      <c r="I42">
        <v>0.84872298624754405</v>
      </c>
      <c r="J42">
        <v>0.85253877235723996</v>
      </c>
      <c r="K42">
        <v>0.125347234229987</v>
      </c>
    </row>
    <row r="43" spans="1:11">
      <c r="A43" t="s">
        <v>1061</v>
      </c>
      <c r="B43">
        <v>2015</v>
      </c>
      <c r="C43" t="s">
        <v>177</v>
      </c>
      <c r="D43">
        <v>4</v>
      </c>
      <c r="E43" t="s">
        <v>178</v>
      </c>
      <c r="F43" t="s">
        <v>183</v>
      </c>
      <c r="G43">
        <v>1</v>
      </c>
      <c r="H43">
        <v>965.08039443704604</v>
      </c>
      <c r="I43">
        <v>1.9646365422396899E-3</v>
      </c>
      <c r="J43">
        <v>1.9559490561926801E-3</v>
      </c>
      <c r="K43">
        <v>0.169965576592083</v>
      </c>
    </row>
    <row r="44" spans="1:11">
      <c r="A44" t="s">
        <v>1168</v>
      </c>
      <c r="B44">
        <v>2015</v>
      </c>
      <c r="C44" t="s">
        <v>177</v>
      </c>
      <c r="D44">
        <v>4</v>
      </c>
      <c r="E44" t="s">
        <v>187</v>
      </c>
      <c r="F44" t="s">
        <v>1146</v>
      </c>
      <c r="G44">
        <v>98</v>
      </c>
      <c r="H44">
        <v>85038.765924547799</v>
      </c>
      <c r="I44">
        <v>2.6056899760701899E-2</v>
      </c>
      <c r="J44">
        <v>2.9561157695021899E-2</v>
      </c>
      <c r="K44">
        <v>3.2927173201808303E-2</v>
      </c>
    </row>
    <row r="45" spans="1:11">
      <c r="A45" t="s">
        <v>1169</v>
      </c>
      <c r="B45">
        <v>2015</v>
      </c>
      <c r="C45" t="s">
        <v>177</v>
      </c>
      <c r="D45">
        <v>4</v>
      </c>
      <c r="E45" t="s">
        <v>187</v>
      </c>
      <c r="F45" t="s">
        <v>1149</v>
      </c>
      <c r="G45">
        <v>342</v>
      </c>
      <c r="H45">
        <v>264336.282698553</v>
      </c>
      <c r="I45">
        <v>9.0933262430204706E-2</v>
      </c>
      <c r="J45">
        <v>9.1888522280544394E-2</v>
      </c>
      <c r="K45">
        <v>5.5732748789944497E-2</v>
      </c>
    </row>
    <row r="46" spans="1:11">
      <c r="A46" t="s">
        <v>1062</v>
      </c>
      <c r="B46">
        <v>2015</v>
      </c>
      <c r="C46" t="s">
        <v>177</v>
      </c>
      <c r="D46">
        <v>4</v>
      </c>
      <c r="E46" t="s">
        <v>187</v>
      </c>
      <c r="F46" t="s">
        <v>179</v>
      </c>
      <c r="G46">
        <v>1</v>
      </c>
      <c r="H46">
        <v>677.887041800161</v>
      </c>
      <c r="I46">
        <v>2.6588673225206102E-4</v>
      </c>
      <c r="J46">
        <v>2.35646949061402E-4</v>
      </c>
      <c r="K46">
        <v>0.37276933245208199</v>
      </c>
    </row>
    <row r="47" spans="1:11">
      <c r="A47" t="s">
        <v>2017</v>
      </c>
      <c r="B47">
        <v>2015</v>
      </c>
      <c r="C47" t="s">
        <v>177</v>
      </c>
      <c r="D47">
        <v>4</v>
      </c>
      <c r="E47" t="s">
        <v>187</v>
      </c>
      <c r="F47" t="s">
        <v>1152</v>
      </c>
      <c r="G47">
        <v>18</v>
      </c>
      <c r="H47">
        <v>14170.7237993331</v>
      </c>
      <c r="I47">
        <v>4.7859611805370897E-3</v>
      </c>
      <c r="J47">
        <v>4.9260239883580402E-3</v>
      </c>
      <c r="K47">
        <v>2.7119720107926799E-2</v>
      </c>
    </row>
    <row r="48" spans="1:11">
      <c r="A48" t="s">
        <v>263</v>
      </c>
      <c r="B48">
        <v>2015</v>
      </c>
      <c r="C48" t="s">
        <v>177</v>
      </c>
      <c r="D48">
        <v>4</v>
      </c>
      <c r="E48" t="s">
        <v>187</v>
      </c>
      <c r="F48" t="s">
        <v>181</v>
      </c>
      <c r="G48">
        <v>3298</v>
      </c>
      <c r="H48">
        <v>2509355.1357825701</v>
      </c>
      <c r="I48">
        <v>0.87689444296729602</v>
      </c>
      <c r="J48">
        <v>0.87230149773691201</v>
      </c>
      <c r="K48">
        <v>0.13880771327121499</v>
      </c>
    </row>
    <row r="49" spans="1:11">
      <c r="A49" t="s">
        <v>1063</v>
      </c>
      <c r="B49">
        <v>2015</v>
      </c>
      <c r="C49" t="s">
        <v>177</v>
      </c>
      <c r="D49">
        <v>4</v>
      </c>
      <c r="E49" t="s">
        <v>187</v>
      </c>
      <c r="F49" t="s">
        <v>183</v>
      </c>
      <c r="G49">
        <v>4</v>
      </c>
      <c r="H49">
        <v>3127.41504036173</v>
      </c>
      <c r="I49">
        <v>1.06354692900824E-3</v>
      </c>
      <c r="J49">
        <v>1.0871513501024301E-3</v>
      </c>
      <c r="K49">
        <v>0.14156692056583201</v>
      </c>
    </row>
    <row r="50" spans="1:11">
      <c r="A50" t="s">
        <v>1170</v>
      </c>
      <c r="B50">
        <v>2015</v>
      </c>
      <c r="C50" t="s">
        <v>177</v>
      </c>
      <c r="D50">
        <v>5</v>
      </c>
      <c r="E50" t="s">
        <v>178</v>
      </c>
      <c r="F50" t="s">
        <v>1146</v>
      </c>
      <c r="G50">
        <v>40</v>
      </c>
      <c r="H50">
        <v>42854.455996014702</v>
      </c>
      <c r="I50">
        <v>0.110497237569061</v>
      </c>
      <c r="J50">
        <v>0.113796347357836</v>
      </c>
      <c r="K50">
        <v>8.0617917493031002E-2</v>
      </c>
    </row>
    <row r="51" spans="1:11">
      <c r="A51" t="s">
        <v>2018</v>
      </c>
      <c r="B51">
        <v>2015</v>
      </c>
      <c r="C51" t="s">
        <v>177</v>
      </c>
      <c r="D51">
        <v>5</v>
      </c>
      <c r="E51" t="s">
        <v>178</v>
      </c>
      <c r="F51" t="s">
        <v>1149</v>
      </c>
      <c r="G51">
        <v>50</v>
      </c>
      <c r="H51">
        <v>52904.729926436899</v>
      </c>
      <c r="I51">
        <v>0.138121546961326</v>
      </c>
      <c r="J51">
        <v>0.140483991306322</v>
      </c>
      <c r="K51">
        <v>5.87974937037112E-2</v>
      </c>
    </row>
    <row r="52" spans="1:11">
      <c r="A52" t="s">
        <v>2019</v>
      </c>
      <c r="B52">
        <v>2015</v>
      </c>
      <c r="C52" t="s">
        <v>177</v>
      </c>
      <c r="D52">
        <v>5</v>
      </c>
      <c r="E52" t="s">
        <v>178</v>
      </c>
      <c r="F52" t="s">
        <v>1152</v>
      </c>
      <c r="G52">
        <v>4</v>
      </c>
      <c r="H52">
        <v>3730.8297779882801</v>
      </c>
      <c r="I52">
        <v>1.1049723756906099E-2</v>
      </c>
      <c r="J52">
        <v>9.9068997956336998E-3</v>
      </c>
      <c r="K52">
        <v>4.4559872769453002E-2</v>
      </c>
    </row>
    <row r="53" spans="1:11">
      <c r="A53" t="s">
        <v>265</v>
      </c>
      <c r="B53">
        <v>2015</v>
      </c>
      <c r="C53" t="s">
        <v>177</v>
      </c>
      <c r="D53">
        <v>5</v>
      </c>
      <c r="E53" t="s">
        <v>178</v>
      </c>
      <c r="F53" t="s">
        <v>181</v>
      </c>
      <c r="G53">
        <v>266</v>
      </c>
      <c r="H53">
        <v>275082.11779562698</v>
      </c>
      <c r="I53">
        <v>0.73480662983425404</v>
      </c>
      <c r="J53">
        <v>0.73045706685697598</v>
      </c>
      <c r="K53">
        <v>8.19703938567162E-2</v>
      </c>
    </row>
    <row r="54" spans="1:11">
      <c r="A54" t="s">
        <v>1064</v>
      </c>
      <c r="B54">
        <v>2015</v>
      </c>
      <c r="C54" t="s">
        <v>177</v>
      </c>
      <c r="D54">
        <v>5</v>
      </c>
      <c r="E54" t="s">
        <v>178</v>
      </c>
      <c r="F54" t="s">
        <v>183</v>
      </c>
      <c r="G54">
        <v>2</v>
      </c>
      <c r="H54">
        <v>2016.89586229818</v>
      </c>
      <c r="I54">
        <v>5.5248618784530402E-3</v>
      </c>
      <c r="J54">
        <v>5.3556946832322297E-3</v>
      </c>
      <c r="K54">
        <v>0.35520654044750399</v>
      </c>
    </row>
    <row r="55" spans="1:11">
      <c r="A55" t="s">
        <v>1171</v>
      </c>
      <c r="B55">
        <v>2015</v>
      </c>
      <c r="C55" t="s">
        <v>177</v>
      </c>
      <c r="D55">
        <v>5</v>
      </c>
      <c r="E55" t="s">
        <v>187</v>
      </c>
      <c r="F55" t="s">
        <v>1146</v>
      </c>
      <c r="G55">
        <v>342</v>
      </c>
      <c r="H55">
        <v>275957.71852686099</v>
      </c>
      <c r="I55">
        <v>9.3596059113300503E-2</v>
      </c>
      <c r="J55">
        <v>9.42189356275661E-2</v>
      </c>
      <c r="K55">
        <v>0.10685135767812</v>
      </c>
    </row>
    <row r="56" spans="1:11">
      <c r="A56" t="s">
        <v>1172</v>
      </c>
      <c r="B56">
        <v>2015</v>
      </c>
      <c r="C56" t="s">
        <v>177</v>
      </c>
      <c r="D56">
        <v>5</v>
      </c>
      <c r="E56" t="s">
        <v>187</v>
      </c>
      <c r="F56" t="s">
        <v>1149</v>
      </c>
      <c r="G56">
        <v>565</v>
      </c>
      <c r="H56">
        <v>449365.79114338302</v>
      </c>
      <c r="I56">
        <v>0.154625068418172</v>
      </c>
      <c r="J56">
        <v>0.153424831800266</v>
      </c>
      <c r="K56">
        <v>9.4744431210562294E-2</v>
      </c>
    </row>
    <row r="57" spans="1:11">
      <c r="A57" t="s">
        <v>1173</v>
      </c>
      <c r="B57">
        <v>2015</v>
      </c>
      <c r="C57" t="s">
        <v>177</v>
      </c>
      <c r="D57">
        <v>5</v>
      </c>
      <c r="E57" t="s">
        <v>187</v>
      </c>
      <c r="F57" t="s">
        <v>1152</v>
      </c>
      <c r="G57">
        <v>47</v>
      </c>
      <c r="H57">
        <v>37706.865736444401</v>
      </c>
      <c r="I57">
        <v>1.2862616310892199E-2</v>
      </c>
      <c r="J57">
        <v>1.2874076414693699E-2</v>
      </c>
      <c r="K57">
        <v>7.2162837932644594E-2</v>
      </c>
    </row>
    <row r="58" spans="1:11">
      <c r="A58" t="s">
        <v>267</v>
      </c>
      <c r="B58">
        <v>2015</v>
      </c>
      <c r="C58" t="s">
        <v>177</v>
      </c>
      <c r="D58">
        <v>5</v>
      </c>
      <c r="E58" t="s">
        <v>187</v>
      </c>
      <c r="F58" t="s">
        <v>181</v>
      </c>
      <c r="G58">
        <v>2700</v>
      </c>
      <c r="H58">
        <v>2165868.3293895801</v>
      </c>
      <c r="I58">
        <v>0.73891625615763501</v>
      </c>
      <c r="J58">
        <v>0.73948215615747503</v>
      </c>
      <c r="K58">
        <v>0.119807366347672</v>
      </c>
    </row>
    <row r="59" spans="1:11">
      <c r="A59" t="s">
        <v>1174</v>
      </c>
      <c r="B59">
        <v>2015</v>
      </c>
      <c r="C59" t="s">
        <v>177</v>
      </c>
      <c r="D59">
        <v>6</v>
      </c>
      <c r="E59" t="s">
        <v>178</v>
      </c>
      <c r="F59" t="s">
        <v>1146</v>
      </c>
      <c r="G59">
        <v>51</v>
      </c>
      <c r="H59">
        <v>47867.987564077499</v>
      </c>
      <c r="I59">
        <v>0.13972602739726001</v>
      </c>
      <c r="J59">
        <v>0.13974272559655601</v>
      </c>
      <c r="K59">
        <v>9.0049386517871297E-2</v>
      </c>
    </row>
    <row r="60" spans="1:11">
      <c r="A60" t="s">
        <v>1175</v>
      </c>
      <c r="B60">
        <v>2015</v>
      </c>
      <c r="C60" t="s">
        <v>177</v>
      </c>
      <c r="D60">
        <v>6</v>
      </c>
      <c r="E60" t="s">
        <v>178</v>
      </c>
      <c r="F60" t="s">
        <v>1149</v>
      </c>
      <c r="G60">
        <v>62</v>
      </c>
      <c r="H60">
        <v>59450.173918074499</v>
      </c>
      <c r="I60">
        <v>0.16986301369862999</v>
      </c>
      <c r="J60">
        <v>0.17355501585229699</v>
      </c>
      <c r="K60">
        <v>6.6071998316464001E-2</v>
      </c>
    </row>
    <row r="61" spans="1:11">
      <c r="A61" t="s">
        <v>1176</v>
      </c>
      <c r="B61">
        <v>2015</v>
      </c>
      <c r="C61" t="s">
        <v>177</v>
      </c>
      <c r="D61">
        <v>6</v>
      </c>
      <c r="E61" t="s">
        <v>178</v>
      </c>
      <c r="F61" t="s">
        <v>1152</v>
      </c>
      <c r="G61">
        <v>11</v>
      </c>
      <c r="H61">
        <v>9836.4902987431597</v>
      </c>
      <c r="I61">
        <v>3.0136986301369899E-2</v>
      </c>
      <c r="J61">
        <v>2.8716017417912201E-2</v>
      </c>
      <c r="K61">
        <v>0.11748398675168201</v>
      </c>
    </row>
    <row r="62" spans="1:11">
      <c r="A62" t="s">
        <v>270</v>
      </c>
      <c r="B62">
        <v>2015</v>
      </c>
      <c r="C62" t="s">
        <v>177</v>
      </c>
      <c r="D62">
        <v>6</v>
      </c>
      <c r="E62" t="s">
        <v>178</v>
      </c>
      <c r="F62" t="s">
        <v>181</v>
      </c>
      <c r="G62">
        <v>241</v>
      </c>
      <c r="H62">
        <v>225389.02882738601</v>
      </c>
      <c r="I62">
        <v>0.66027397260274001</v>
      </c>
      <c r="J62">
        <v>0.65798624113323401</v>
      </c>
      <c r="K62">
        <v>6.7162589891393204E-2</v>
      </c>
    </row>
    <row r="63" spans="1:11">
      <c r="A63" t="s">
        <v>1177</v>
      </c>
      <c r="B63">
        <v>2015</v>
      </c>
      <c r="C63" t="s">
        <v>177</v>
      </c>
      <c r="D63">
        <v>6</v>
      </c>
      <c r="E63" t="s">
        <v>187</v>
      </c>
      <c r="F63" t="s">
        <v>1146</v>
      </c>
      <c r="G63">
        <v>495</v>
      </c>
      <c r="H63">
        <v>388670.86235468701</v>
      </c>
      <c r="I63">
        <v>0.153822249844624</v>
      </c>
      <c r="J63">
        <v>0.15624186172358701</v>
      </c>
      <c r="K63">
        <v>0.15049410306123301</v>
      </c>
    </row>
    <row r="64" spans="1:11">
      <c r="A64" t="s">
        <v>1178</v>
      </c>
      <c r="B64">
        <v>2015</v>
      </c>
      <c r="C64" t="s">
        <v>177</v>
      </c>
      <c r="D64">
        <v>6</v>
      </c>
      <c r="E64" t="s">
        <v>187</v>
      </c>
      <c r="F64" t="s">
        <v>1149</v>
      </c>
      <c r="G64">
        <v>603</v>
      </c>
      <c r="H64">
        <v>471922.36226654501</v>
      </c>
      <c r="I64">
        <v>0.18738346799254199</v>
      </c>
      <c r="J64">
        <v>0.18970814540306699</v>
      </c>
      <c r="K64">
        <v>9.9500266085502206E-2</v>
      </c>
    </row>
    <row r="65" spans="1:11">
      <c r="A65" t="s">
        <v>1179</v>
      </c>
      <c r="B65">
        <v>2015</v>
      </c>
      <c r="C65" t="s">
        <v>177</v>
      </c>
      <c r="D65">
        <v>6</v>
      </c>
      <c r="E65" t="s">
        <v>187</v>
      </c>
      <c r="F65" t="s">
        <v>1152</v>
      </c>
      <c r="G65">
        <v>127</v>
      </c>
      <c r="H65">
        <v>97372.944688649295</v>
      </c>
      <c r="I65">
        <v>3.94655065257924E-2</v>
      </c>
      <c r="J65">
        <v>3.91429655094108E-2</v>
      </c>
      <c r="K65">
        <v>0.186350890994367</v>
      </c>
    </row>
    <row r="66" spans="1:11">
      <c r="A66" t="s">
        <v>273</v>
      </c>
      <c r="B66">
        <v>2015</v>
      </c>
      <c r="C66" t="s">
        <v>177</v>
      </c>
      <c r="D66">
        <v>6</v>
      </c>
      <c r="E66" t="s">
        <v>187</v>
      </c>
      <c r="F66" t="s">
        <v>181</v>
      </c>
      <c r="G66">
        <v>1990</v>
      </c>
      <c r="H66">
        <v>1526886.4749228</v>
      </c>
      <c r="I66">
        <v>0.61839651957737696</v>
      </c>
      <c r="J66">
        <v>0.61379333669936897</v>
      </c>
      <c r="K66">
        <v>8.4461388898898704E-2</v>
      </c>
    </row>
    <row r="67" spans="1:11">
      <c r="A67" t="s">
        <v>274</v>
      </c>
      <c r="B67">
        <v>2015</v>
      </c>
      <c r="C67" t="s">
        <v>177</v>
      </c>
      <c r="D67">
        <v>6</v>
      </c>
      <c r="E67" t="s">
        <v>187</v>
      </c>
      <c r="F67" t="s">
        <v>183</v>
      </c>
      <c r="G67">
        <v>3</v>
      </c>
      <c r="H67">
        <v>2770.44260877548</v>
      </c>
      <c r="I67">
        <v>9.3225605966438803E-4</v>
      </c>
      <c r="J67">
        <v>1.1136906645665199E-3</v>
      </c>
      <c r="K67">
        <v>0.12540805223068599</v>
      </c>
    </row>
    <row r="68" spans="1:11">
      <c r="A68" t="s">
        <v>1180</v>
      </c>
      <c r="B68">
        <v>2015</v>
      </c>
      <c r="C68" t="s">
        <v>177</v>
      </c>
      <c r="D68">
        <v>7</v>
      </c>
      <c r="E68" t="s">
        <v>178</v>
      </c>
      <c r="F68" t="s">
        <v>1146</v>
      </c>
      <c r="G68">
        <v>23</v>
      </c>
      <c r="H68">
        <v>24018.285613957902</v>
      </c>
      <c r="I68">
        <v>8.7121212121212099E-2</v>
      </c>
      <c r="J68">
        <v>8.9304856556260095E-2</v>
      </c>
      <c r="K68">
        <v>4.51832632790901E-2</v>
      </c>
    </row>
    <row r="69" spans="1:11">
      <c r="A69" t="s">
        <v>1181</v>
      </c>
      <c r="B69">
        <v>2015</v>
      </c>
      <c r="C69" t="s">
        <v>177</v>
      </c>
      <c r="D69">
        <v>7</v>
      </c>
      <c r="E69" t="s">
        <v>178</v>
      </c>
      <c r="F69" t="s">
        <v>1149</v>
      </c>
      <c r="G69">
        <v>70</v>
      </c>
      <c r="H69">
        <v>73101.785826725099</v>
      </c>
      <c r="I69">
        <v>0.26515151515151503</v>
      </c>
      <c r="J69">
        <v>0.27180726394011501</v>
      </c>
      <c r="K69">
        <v>8.1244187388414796E-2</v>
      </c>
    </row>
    <row r="70" spans="1:11">
      <c r="A70" t="s">
        <v>1182</v>
      </c>
      <c r="B70">
        <v>2015</v>
      </c>
      <c r="C70" t="s">
        <v>177</v>
      </c>
      <c r="D70">
        <v>7</v>
      </c>
      <c r="E70" t="s">
        <v>178</v>
      </c>
      <c r="F70" t="s">
        <v>1152</v>
      </c>
      <c r="G70">
        <v>9</v>
      </c>
      <c r="H70">
        <v>9854.81461002994</v>
      </c>
      <c r="I70">
        <v>3.4090909090909102E-2</v>
      </c>
      <c r="J70">
        <v>3.66421991678628E-2</v>
      </c>
      <c r="K70">
        <v>0.117702846637583</v>
      </c>
    </row>
    <row r="71" spans="1:11">
      <c r="A71" t="s">
        <v>276</v>
      </c>
      <c r="B71">
        <v>2015</v>
      </c>
      <c r="C71" t="s">
        <v>177</v>
      </c>
      <c r="D71">
        <v>7</v>
      </c>
      <c r="E71" t="s">
        <v>178</v>
      </c>
      <c r="F71" t="s">
        <v>181</v>
      </c>
      <c r="G71">
        <v>162</v>
      </c>
      <c r="H71">
        <v>161972.25232609999</v>
      </c>
      <c r="I71">
        <v>0.61363636363636398</v>
      </c>
      <c r="J71">
        <v>0.60224568033576198</v>
      </c>
      <c r="K71">
        <v>4.8265330452683101E-2</v>
      </c>
    </row>
    <row r="72" spans="1:11">
      <c r="A72" t="s">
        <v>1183</v>
      </c>
      <c r="B72">
        <v>2015</v>
      </c>
      <c r="C72" t="s">
        <v>177</v>
      </c>
      <c r="D72">
        <v>7</v>
      </c>
      <c r="E72" t="s">
        <v>187</v>
      </c>
      <c r="F72" t="s">
        <v>1146</v>
      </c>
      <c r="G72">
        <v>155</v>
      </c>
      <c r="H72">
        <v>129518.492442098</v>
      </c>
      <c r="I72">
        <v>6.0594214229867098E-2</v>
      </c>
      <c r="J72">
        <v>6.27958881598117E-2</v>
      </c>
      <c r="K72">
        <v>5.0149808585674797E-2</v>
      </c>
    </row>
    <row r="73" spans="1:11">
      <c r="A73" t="s">
        <v>1184</v>
      </c>
      <c r="B73">
        <v>2015</v>
      </c>
      <c r="C73" t="s">
        <v>177</v>
      </c>
      <c r="D73">
        <v>7</v>
      </c>
      <c r="E73" t="s">
        <v>187</v>
      </c>
      <c r="F73" t="s">
        <v>1149</v>
      </c>
      <c r="G73">
        <v>676</v>
      </c>
      <c r="H73">
        <v>554346.93614159804</v>
      </c>
      <c r="I73">
        <v>0.26426896012509798</v>
      </c>
      <c r="J73">
        <v>0.26877017750375898</v>
      </c>
      <c r="K73">
        <v>0.11687869035249999</v>
      </c>
    </row>
    <row r="74" spans="1:11">
      <c r="A74" t="s">
        <v>1185</v>
      </c>
      <c r="B74">
        <v>2015</v>
      </c>
      <c r="C74" t="s">
        <v>177</v>
      </c>
      <c r="D74">
        <v>7</v>
      </c>
      <c r="E74" t="s">
        <v>187</v>
      </c>
      <c r="F74" t="s">
        <v>1152</v>
      </c>
      <c r="G74">
        <v>53</v>
      </c>
      <c r="H74">
        <v>43746.550816312803</v>
      </c>
      <c r="I74">
        <v>2.0719311962470701E-2</v>
      </c>
      <c r="J74">
        <v>2.1210125756110101E-2</v>
      </c>
      <c r="K74">
        <v>8.3721497266175796E-2</v>
      </c>
    </row>
    <row r="75" spans="1:11">
      <c r="A75" t="s">
        <v>280</v>
      </c>
      <c r="B75">
        <v>2015</v>
      </c>
      <c r="C75" t="s">
        <v>177</v>
      </c>
      <c r="D75">
        <v>7</v>
      </c>
      <c r="E75" t="s">
        <v>187</v>
      </c>
      <c r="F75" t="s">
        <v>181</v>
      </c>
      <c r="G75">
        <v>1673</v>
      </c>
      <c r="H75">
        <v>1334237.9488220001</v>
      </c>
      <c r="I75">
        <v>0.65402658326817797</v>
      </c>
      <c r="J75">
        <v>0.64689339285089897</v>
      </c>
      <c r="K75">
        <v>7.3804825787602196E-2</v>
      </c>
    </row>
    <row r="76" spans="1:11">
      <c r="A76" t="s">
        <v>281</v>
      </c>
      <c r="B76">
        <v>2015</v>
      </c>
      <c r="C76" t="s">
        <v>177</v>
      </c>
      <c r="D76">
        <v>7</v>
      </c>
      <c r="E76" t="s">
        <v>187</v>
      </c>
      <c r="F76" t="s">
        <v>183</v>
      </c>
      <c r="G76">
        <v>1</v>
      </c>
      <c r="H76">
        <v>681.492823937396</v>
      </c>
      <c r="I76">
        <v>3.9093041438623903E-4</v>
      </c>
      <c r="J76">
        <v>3.3041572942040301E-4</v>
      </c>
      <c r="K76">
        <v>3.0848748639825899E-2</v>
      </c>
    </row>
    <row r="77" spans="1:11">
      <c r="A77" t="s">
        <v>1186</v>
      </c>
      <c r="B77">
        <v>2015</v>
      </c>
      <c r="C77" t="s">
        <v>177</v>
      </c>
      <c r="D77">
        <v>8</v>
      </c>
      <c r="E77" t="s">
        <v>178</v>
      </c>
      <c r="F77" t="s">
        <v>1146</v>
      </c>
      <c r="G77">
        <v>52</v>
      </c>
      <c r="H77">
        <v>51003.888035621698</v>
      </c>
      <c r="I77">
        <v>0.24186046511627901</v>
      </c>
      <c r="J77">
        <v>0.23672930156606101</v>
      </c>
      <c r="K77">
        <v>9.5948650890864795E-2</v>
      </c>
    </row>
    <row r="78" spans="1:11">
      <c r="A78" t="s">
        <v>1187</v>
      </c>
      <c r="B78">
        <v>2015</v>
      </c>
      <c r="C78" t="s">
        <v>177</v>
      </c>
      <c r="D78">
        <v>8</v>
      </c>
      <c r="E78" t="s">
        <v>178</v>
      </c>
      <c r="F78" t="s">
        <v>1149</v>
      </c>
      <c r="G78">
        <v>34</v>
      </c>
      <c r="H78">
        <v>34023.3595765395</v>
      </c>
      <c r="I78">
        <v>0.15813953488372101</v>
      </c>
      <c r="J78">
        <v>0.157915924838121</v>
      </c>
      <c r="K78">
        <v>3.7813032469163503E-2</v>
      </c>
    </row>
    <row r="79" spans="1:11">
      <c r="A79" t="s">
        <v>1188</v>
      </c>
      <c r="B79">
        <v>2015</v>
      </c>
      <c r="C79" t="s">
        <v>177</v>
      </c>
      <c r="D79">
        <v>8</v>
      </c>
      <c r="E79" t="s">
        <v>178</v>
      </c>
      <c r="F79" t="s">
        <v>1152</v>
      </c>
      <c r="G79">
        <v>15</v>
      </c>
      <c r="H79">
        <v>15116.3351908405</v>
      </c>
      <c r="I79">
        <v>6.9767441860465101E-2</v>
      </c>
      <c r="J79">
        <v>7.01609153691755E-2</v>
      </c>
      <c r="K79">
        <v>0.18054481520930299</v>
      </c>
    </row>
    <row r="80" spans="1:11">
      <c r="A80" t="s">
        <v>283</v>
      </c>
      <c r="B80">
        <v>2015</v>
      </c>
      <c r="C80" t="s">
        <v>177</v>
      </c>
      <c r="D80">
        <v>8</v>
      </c>
      <c r="E80" t="s">
        <v>178</v>
      </c>
      <c r="F80" t="s">
        <v>181</v>
      </c>
      <c r="G80">
        <v>114</v>
      </c>
      <c r="H80">
        <v>115308.78282394</v>
      </c>
      <c r="I80">
        <v>0.53023255813953496</v>
      </c>
      <c r="J80">
        <v>0.53519385822664201</v>
      </c>
      <c r="K80">
        <v>3.4360308183461301E-2</v>
      </c>
    </row>
    <row r="81" spans="1:11">
      <c r="A81" t="s">
        <v>1189</v>
      </c>
      <c r="B81">
        <v>2015</v>
      </c>
      <c r="C81" t="s">
        <v>177</v>
      </c>
      <c r="D81">
        <v>8</v>
      </c>
      <c r="E81" t="s">
        <v>187</v>
      </c>
      <c r="F81" t="s">
        <v>1146</v>
      </c>
      <c r="G81">
        <v>424</v>
      </c>
      <c r="H81">
        <v>346346.19162782398</v>
      </c>
      <c r="I81">
        <v>0.19405034324942799</v>
      </c>
      <c r="J81">
        <v>0.201979002970537</v>
      </c>
      <c r="K81">
        <v>0.134105909411181</v>
      </c>
    </row>
    <row r="82" spans="1:11">
      <c r="A82" t="s">
        <v>1190</v>
      </c>
      <c r="B82">
        <v>2015</v>
      </c>
      <c r="C82" t="s">
        <v>177</v>
      </c>
      <c r="D82">
        <v>8</v>
      </c>
      <c r="E82" t="s">
        <v>187</v>
      </c>
      <c r="F82" t="s">
        <v>1149</v>
      </c>
      <c r="G82">
        <v>325</v>
      </c>
      <c r="H82">
        <v>250262.91501692499</v>
      </c>
      <c r="I82">
        <v>0.148741418764302</v>
      </c>
      <c r="J82">
        <v>0.145946036877277</v>
      </c>
      <c r="K82">
        <v>5.2765515318922498E-2</v>
      </c>
    </row>
    <row r="83" spans="1:11">
      <c r="A83" t="s">
        <v>1191</v>
      </c>
      <c r="B83">
        <v>2015</v>
      </c>
      <c r="C83" t="s">
        <v>177</v>
      </c>
      <c r="D83">
        <v>8</v>
      </c>
      <c r="E83" t="s">
        <v>187</v>
      </c>
      <c r="F83" t="s">
        <v>1152</v>
      </c>
      <c r="G83">
        <v>112</v>
      </c>
      <c r="H83">
        <v>88467.864737058204</v>
      </c>
      <c r="I83">
        <v>5.1258581235697903E-2</v>
      </c>
      <c r="J83">
        <v>5.15918798775898E-2</v>
      </c>
      <c r="K83">
        <v>0.169308481640709</v>
      </c>
    </row>
    <row r="84" spans="1:11">
      <c r="A84" t="s">
        <v>285</v>
      </c>
      <c r="B84">
        <v>2015</v>
      </c>
      <c r="C84" t="s">
        <v>177</v>
      </c>
      <c r="D84">
        <v>8</v>
      </c>
      <c r="E84" t="s">
        <v>187</v>
      </c>
      <c r="F84" t="s">
        <v>181</v>
      </c>
      <c r="G84">
        <v>1320</v>
      </c>
      <c r="H84">
        <v>1026486.84726376</v>
      </c>
      <c r="I84">
        <v>0.60411899313501105</v>
      </c>
      <c r="J84">
        <v>0.59861720724648404</v>
      </c>
      <c r="K84">
        <v>5.6781238310943803E-2</v>
      </c>
    </row>
    <row r="85" spans="1:11">
      <c r="A85" t="s">
        <v>1065</v>
      </c>
      <c r="B85">
        <v>2015</v>
      </c>
      <c r="C85" t="s">
        <v>177</v>
      </c>
      <c r="D85">
        <v>8</v>
      </c>
      <c r="E85" t="s">
        <v>187</v>
      </c>
      <c r="F85" t="s">
        <v>183</v>
      </c>
      <c r="G85">
        <v>4</v>
      </c>
      <c r="H85">
        <v>3199.5306831064299</v>
      </c>
      <c r="I85">
        <v>1.83066361556064E-3</v>
      </c>
      <c r="J85">
        <v>1.8658730281114601E-3</v>
      </c>
      <c r="K85">
        <v>0.14483133841131701</v>
      </c>
    </row>
    <row r="86" spans="1:11">
      <c r="A86" t="s">
        <v>1192</v>
      </c>
      <c r="B86">
        <v>2015</v>
      </c>
      <c r="C86" t="s">
        <v>177</v>
      </c>
      <c r="D86">
        <v>9</v>
      </c>
      <c r="E86" t="s">
        <v>178</v>
      </c>
      <c r="F86" t="s">
        <v>1146</v>
      </c>
      <c r="G86">
        <v>63</v>
      </c>
      <c r="H86">
        <v>64582.202699125199</v>
      </c>
      <c r="I86">
        <v>0.16622691292875999</v>
      </c>
      <c r="J86">
        <v>0.16524342977169901</v>
      </c>
      <c r="K86">
        <v>0.121492212833141</v>
      </c>
    </row>
    <row r="87" spans="1:11">
      <c r="A87" t="s">
        <v>1193</v>
      </c>
      <c r="B87">
        <v>2015</v>
      </c>
      <c r="C87" t="s">
        <v>177</v>
      </c>
      <c r="D87">
        <v>9</v>
      </c>
      <c r="E87" t="s">
        <v>178</v>
      </c>
      <c r="F87" t="s">
        <v>1149</v>
      </c>
      <c r="G87">
        <v>77</v>
      </c>
      <c r="H87">
        <v>86436.997960490698</v>
      </c>
      <c r="I87">
        <v>0.20316622691292899</v>
      </c>
      <c r="J87">
        <v>0.22116226150884</v>
      </c>
      <c r="K87">
        <v>9.6064734673373703E-2</v>
      </c>
    </row>
    <row r="88" spans="1:11">
      <c r="A88" t="s">
        <v>1194</v>
      </c>
      <c r="B88">
        <v>2015</v>
      </c>
      <c r="C88" t="s">
        <v>177</v>
      </c>
      <c r="D88">
        <v>9</v>
      </c>
      <c r="E88" t="s">
        <v>178</v>
      </c>
      <c r="F88" t="s">
        <v>1152</v>
      </c>
      <c r="G88">
        <v>23</v>
      </c>
      <c r="H88">
        <v>24327.355664328301</v>
      </c>
      <c r="I88">
        <v>6.0686015831134602E-2</v>
      </c>
      <c r="J88">
        <v>6.2245255182416102E-2</v>
      </c>
      <c r="K88">
        <v>0.29055838452222899</v>
      </c>
    </row>
    <row r="89" spans="1:11">
      <c r="A89" t="s">
        <v>287</v>
      </c>
      <c r="B89">
        <v>2015</v>
      </c>
      <c r="C89" t="s">
        <v>177</v>
      </c>
      <c r="D89">
        <v>9</v>
      </c>
      <c r="E89" t="s">
        <v>178</v>
      </c>
      <c r="F89" t="s">
        <v>181</v>
      </c>
      <c r="G89">
        <v>216</v>
      </c>
      <c r="H89">
        <v>215484.12776650599</v>
      </c>
      <c r="I89">
        <v>0.56992084432717705</v>
      </c>
      <c r="J89">
        <v>0.551349053537046</v>
      </c>
      <c r="K89">
        <v>6.4211076184946494E-2</v>
      </c>
    </row>
    <row r="90" spans="1:11">
      <c r="A90" t="s">
        <v>1195</v>
      </c>
      <c r="B90">
        <v>2015</v>
      </c>
      <c r="C90" t="s">
        <v>177</v>
      </c>
      <c r="D90">
        <v>9</v>
      </c>
      <c r="E90" t="s">
        <v>187</v>
      </c>
      <c r="F90" t="s">
        <v>1146</v>
      </c>
      <c r="G90">
        <v>397</v>
      </c>
      <c r="H90">
        <v>330646.61620230298</v>
      </c>
      <c r="I90">
        <v>0.110461880912632</v>
      </c>
      <c r="J90">
        <v>0.11369871619482499</v>
      </c>
      <c r="K90">
        <v>0.12802700370728501</v>
      </c>
    </row>
    <row r="91" spans="1:11">
      <c r="A91" t="s">
        <v>1196</v>
      </c>
      <c r="B91">
        <v>2015</v>
      </c>
      <c r="C91" t="s">
        <v>177</v>
      </c>
      <c r="D91">
        <v>9</v>
      </c>
      <c r="E91" t="s">
        <v>187</v>
      </c>
      <c r="F91" t="s">
        <v>1149</v>
      </c>
      <c r="G91">
        <v>791</v>
      </c>
      <c r="H91">
        <v>648026.35799433896</v>
      </c>
      <c r="I91">
        <v>0.22008903728436299</v>
      </c>
      <c r="J91">
        <v>0.222835381806188</v>
      </c>
      <c r="K91">
        <v>0.13663009046907101</v>
      </c>
    </row>
    <row r="92" spans="1:11">
      <c r="A92" t="s">
        <v>1066</v>
      </c>
      <c r="B92">
        <v>2015</v>
      </c>
      <c r="C92" t="s">
        <v>177</v>
      </c>
      <c r="D92">
        <v>9</v>
      </c>
      <c r="E92" t="s">
        <v>187</v>
      </c>
      <c r="F92" t="s">
        <v>179</v>
      </c>
      <c r="G92">
        <v>1</v>
      </c>
      <c r="H92">
        <v>1140.6290827453099</v>
      </c>
      <c r="I92">
        <v>2.7824151363383401E-4</v>
      </c>
      <c r="J92">
        <v>3.92225584680636E-4</v>
      </c>
      <c r="K92">
        <v>0.62723066754791801</v>
      </c>
    </row>
    <row r="93" spans="1:11">
      <c r="A93" t="s">
        <v>1197</v>
      </c>
      <c r="B93">
        <v>2015</v>
      </c>
      <c r="C93" t="s">
        <v>177</v>
      </c>
      <c r="D93">
        <v>9</v>
      </c>
      <c r="E93" t="s">
        <v>187</v>
      </c>
      <c r="F93" t="s">
        <v>1152</v>
      </c>
      <c r="G93">
        <v>151</v>
      </c>
      <c r="H93">
        <v>129493.251967138</v>
      </c>
      <c r="I93">
        <v>4.2014468558709002E-2</v>
      </c>
      <c r="J93">
        <v>4.4528556419728499E-2</v>
      </c>
      <c r="K93">
        <v>0.247822256572334</v>
      </c>
    </row>
    <row r="94" spans="1:11">
      <c r="A94" t="s">
        <v>289</v>
      </c>
      <c r="B94">
        <v>2015</v>
      </c>
      <c r="C94" t="s">
        <v>177</v>
      </c>
      <c r="D94">
        <v>9</v>
      </c>
      <c r="E94" t="s">
        <v>187</v>
      </c>
      <c r="F94" t="s">
        <v>181</v>
      </c>
      <c r="G94">
        <v>2252</v>
      </c>
      <c r="H94">
        <v>1796467.9687036499</v>
      </c>
      <c r="I94">
        <v>0.626599888703395</v>
      </c>
      <c r="J94">
        <v>0.61774744309422602</v>
      </c>
      <c r="K94">
        <v>9.9373582935669905E-2</v>
      </c>
    </row>
    <row r="95" spans="1:11">
      <c r="A95" t="s">
        <v>290</v>
      </c>
      <c r="B95">
        <v>2015</v>
      </c>
      <c r="C95" t="s">
        <v>177</v>
      </c>
      <c r="D95">
        <v>9</v>
      </c>
      <c r="E95" t="s">
        <v>187</v>
      </c>
      <c r="F95" t="s">
        <v>183</v>
      </c>
      <c r="G95">
        <v>2</v>
      </c>
      <c r="H95">
        <v>2319.7198416211199</v>
      </c>
      <c r="I95">
        <v>5.5648302726766803E-4</v>
      </c>
      <c r="J95">
        <v>7.9767690035155599E-4</v>
      </c>
      <c r="K95">
        <v>0.10500544069640901</v>
      </c>
    </row>
    <row r="96" spans="1:11">
      <c r="A96" t="s">
        <v>1257</v>
      </c>
      <c r="B96">
        <v>2016</v>
      </c>
      <c r="C96" t="s">
        <v>177</v>
      </c>
      <c r="D96">
        <v>-8</v>
      </c>
      <c r="E96" t="s">
        <v>178</v>
      </c>
      <c r="F96" t="s">
        <v>1149</v>
      </c>
      <c r="G96">
        <v>1</v>
      </c>
      <c r="H96">
        <v>1004.27989163896</v>
      </c>
      <c r="I96">
        <v>0.14285714285714299</v>
      </c>
      <c r="J96">
        <v>0.112742980561555</v>
      </c>
      <c r="K96">
        <v>1.0898613662936401E-3</v>
      </c>
    </row>
    <row r="97" spans="1:11">
      <c r="A97" t="s">
        <v>345</v>
      </c>
      <c r="B97">
        <v>2016</v>
      </c>
      <c r="C97" t="s">
        <v>177</v>
      </c>
      <c r="D97">
        <v>-8</v>
      </c>
      <c r="E97" t="s">
        <v>178</v>
      </c>
      <c r="F97" t="s">
        <v>181</v>
      </c>
      <c r="G97">
        <v>5</v>
      </c>
      <c r="H97">
        <v>6604.1343065760002</v>
      </c>
      <c r="I97">
        <v>0.71428571428571397</v>
      </c>
      <c r="J97">
        <v>0.74139668826493899</v>
      </c>
      <c r="K97">
        <v>1.8823331572492101E-3</v>
      </c>
    </row>
    <row r="98" spans="1:11">
      <c r="A98" t="s">
        <v>1067</v>
      </c>
      <c r="B98">
        <v>2016</v>
      </c>
      <c r="C98" t="s">
        <v>177</v>
      </c>
      <c r="D98">
        <v>-8</v>
      </c>
      <c r="E98" t="s">
        <v>178</v>
      </c>
      <c r="F98" t="s">
        <v>183</v>
      </c>
      <c r="G98">
        <v>1</v>
      </c>
      <c r="H98">
        <v>1299.2790935252499</v>
      </c>
      <c r="I98">
        <v>0.14285714285714299</v>
      </c>
      <c r="J98">
        <v>0.145860331173506</v>
      </c>
      <c r="K98">
        <v>0.13943565037852701</v>
      </c>
    </row>
    <row r="99" spans="1:11">
      <c r="A99" t="s">
        <v>1259</v>
      </c>
      <c r="B99">
        <v>2016</v>
      </c>
      <c r="C99" t="s">
        <v>177</v>
      </c>
      <c r="D99">
        <v>-8</v>
      </c>
      <c r="E99" t="s">
        <v>187</v>
      </c>
      <c r="F99" t="s">
        <v>1149</v>
      </c>
      <c r="G99">
        <v>1</v>
      </c>
      <c r="H99">
        <v>881.97870930298495</v>
      </c>
      <c r="I99">
        <v>4.3478260869565202E-2</v>
      </c>
      <c r="J99">
        <v>4.4218759856178597E-2</v>
      </c>
      <c r="K99">
        <v>1.8176363622691901E-4</v>
      </c>
    </row>
    <row r="100" spans="1:11">
      <c r="A100" t="s">
        <v>1260</v>
      </c>
      <c r="B100">
        <v>2016</v>
      </c>
      <c r="C100" t="s">
        <v>177</v>
      </c>
      <c r="D100">
        <v>-8</v>
      </c>
      <c r="E100" t="s">
        <v>187</v>
      </c>
      <c r="F100" t="s">
        <v>1152</v>
      </c>
      <c r="G100">
        <v>1</v>
      </c>
      <c r="H100">
        <v>694.51105211875597</v>
      </c>
      <c r="I100">
        <v>4.3478260869565202E-2</v>
      </c>
      <c r="J100">
        <v>3.4819907903866798E-2</v>
      </c>
      <c r="K100">
        <v>1.37159214018069E-3</v>
      </c>
    </row>
    <row r="101" spans="1:11">
      <c r="A101" t="s">
        <v>347</v>
      </c>
      <c r="B101">
        <v>2016</v>
      </c>
      <c r="C101" t="s">
        <v>177</v>
      </c>
      <c r="D101">
        <v>-8</v>
      </c>
      <c r="E101" t="s">
        <v>187</v>
      </c>
      <c r="F101" t="s">
        <v>181</v>
      </c>
      <c r="G101">
        <v>20</v>
      </c>
      <c r="H101">
        <v>17586.730953833299</v>
      </c>
      <c r="I101">
        <v>0.86956521739130399</v>
      </c>
      <c r="J101">
        <v>0.88172585630480005</v>
      </c>
      <c r="K101">
        <v>9.5064352404873804E-4</v>
      </c>
    </row>
    <row r="102" spans="1:11">
      <c r="A102" t="s">
        <v>348</v>
      </c>
      <c r="B102">
        <v>2016</v>
      </c>
      <c r="C102" t="s">
        <v>177</v>
      </c>
      <c r="D102">
        <v>-8</v>
      </c>
      <c r="E102" t="s">
        <v>187</v>
      </c>
      <c r="F102" t="s">
        <v>183</v>
      </c>
      <c r="G102">
        <v>1</v>
      </c>
      <c r="H102">
        <v>782.58310582946797</v>
      </c>
      <c r="I102">
        <v>4.3478260869565202E-2</v>
      </c>
      <c r="J102">
        <v>3.9235475935154203E-2</v>
      </c>
      <c r="K102">
        <v>3.4374136501796097E-2</v>
      </c>
    </row>
    <row r="103" spans="1:11">
      <c r="A103" t="s">
        <v>2020</v>
      </c>
      <c r="B103">
        <v>2016</v>
      </c>
      <c r="C103" t="s">
        <v>177</v>
      </c>
      <c r="D103">
        <v>1</v>
      </c>
      <c r="E103" t="s">
        <v>178</v>
      </c>
      <c r="F103" t="s">
        <v>1146</v>
      </c>
      <c r="G103">
        <v>64</v>
      </c>
      <c r="H103">
        <v>71587.328061222201</v>
      </c>
      <c r="I103">
        <v>9.2485549132948E-2</v>
      </c>
      <c r="J103">
        <v>9.5395827564871694E-2</v>
      </c>
      <c r="K103">
        <v>0.13127454900392799</v>
      </c>
    </row>
    <row r="104" spans="1:11">
      <c r="A104" t="s">
        <v>2021</v>
      </c>
      <c r="B104">
        <v>2016</v>
      </c>
      <c r="C104" t="s">
        <v>177</v>
      </c>
      <c r="D104">
        <v>1</v>
      </c>
      <c r="E104" t="s">
        <v>178</v>
      </c>
      <c r="F104" t="s">
        <v>1149</v>
      </c>
      <c r="G104">
        <v>152</v>
      </c>
      <c r="H104">
        <v>168724.15221624801</v>
      </c>
      <c r="I104">
        <v>0.219653179190751</v>
      </c>
      <c r="J104">
        <v>0.22483839761536101</v>
      </c>
      <c r="K104">
        <v>0.18310227715606001</v>
      </c>
    </row>
    <row r="105" spans="1:11">
      <c r="A105" t="s">
        <v>2022</v>
      </c>
      <c r="B105">
        <v>2016</v>
      </c>
      <c r="C105" t="s">
        <v>177</v>
      </c>
      <c r="D105">
        <v>1</v>
      </c>
      <c r="E105" t="s">
        <v>178</v>
      </c>
      <c r="F105" t="s">
        <v>1152</v>
      </c>
      <c r="G105">
        <v>3</v>
      </c>
      <c r="H105">
        <v>3425.8385575576799</v>
      </c>
      <c r="I105">
        <v>4.3352601156069403E-3</v>
      </c>
      <c r="J105">
        <v>4.5652032720423603E-3</v>
      </c>
      <c r="K105">
        <v>4.4151679449881E-2</v>
      </c>
    </row>
    <row r="106" spans="1:11">
      <c r="A106" t="s">
        <v>350</v>
      </c>
      <c r="B106">
        <v>2016</v>
      </c>
      <c r="C106" t="s">
        <v>177</v>
      </c>
      <c r="D106">
        <v>1</v>
      </c>
      <c r="E106" t="s">
        <v>178</v>
      </c>
      <c r="F106" t="s">
        <v>181</v>
      </c>
      <c r="G106">
        <v>473</v>
      </c>
      <c r="H106">
        <v>506686.78134420601</v>
      </c>
      <c r="I106">
        <v>0.68352601156069404</v>
      </c>
      <c r="J106">
        <v>0.67520057154772495</v>
      </c>
      <c r="K106">
        <v>0.144417615479805</v>
      </c>
    </row>
    <row r="107" spans="1:11">
      <c r="A107" t="s">
        <v>1261</v>
      </c>
      <c r="B107">
        <v>2016</v>
      </c>
      <c r="C107" t="s">
        <v>177</v>
      </c>
      <c r="D107">
        <v>1</v>
      </c>
      <c r="E107" t="s">
        <v>187</v>
      </c>
      <c r="F107" t="s">
        <v>1146</v>
      </c>
      <c r="G107">
        <v>262</v>
      </c>
      <c r="H107">
        <v>227028.365538885</v>
      </c>
      <c r="I107">
        <v>8.2806573957016405E-2</v>
      </c>
      <c r="J107">
        <v>8.3972243642037703E-2</v>
      </c>
      <c r="K107">
        <v>8.8901140264787404E-2</v>
      </c>
    </row>
    <row r="108" spans="1:11">
      <c r="A108" t="s">
        <v>1262</v>
      </c>
      <c r="B108">
        <v>2016</v>
      </c>
      <c r="C108" t="s">
        <v>177</v>
      </c>
      <c r="D108">
        <v>1</v>
      </c>
      <c r="E108" t="s">
        <v>187</v>
      </c>
      <c r="F108" t="s">
        <v>1149</v>
      </c>
      <c r="G108">
        <v>715</v>
      </c>
      <c r="H108">
        <v>625252.44725284795</v>
      </c>
      <c r="I108">
        <v>0.22597977243994899</v>
      </c>
      <c r="J108">
        <v>0.231265598524972</v>
      </c>
      <c r="K108">
        <v>0.12885589773734099</v>
      </c>
    </row>
    <row r="109" spans="1:11">
      <c r="A109" t="s">
        <v>1263</v>
      </c>
      <c r="B109">
        <v>2016</v>
      </c>
      <c r="C109" t="s">
        <v>177</v>
      </c>
      <c r="D109">
        <v>1</v>
      </c>
      <c r="E109" t="s">
        <v>187</v>
      </c>
      <c r="F109" t="s">
        <v>1152</v>
      </c>
      <c r="G109">
        <v>23</v>
      </c>
      <c r="H109">
        <v>19350.688372439301</v>
      </c>
      <c r="I109">
        <v>7.2692793931731997E-3</v>
      </c>
      <c r="J109">
        <v>7.1573466813040203E-3</v>
      </c>
      <c r="K109">
        <v>3.8215737528947601E-2</v>
      </c>
    </row>
    <row r="110" spans="1:11">
      <c r="A110" t="s">
        <v>351</v>
      </c>
      <c r="B110">
        <v>2016</v>
      </c>
      <c r="C110" t="s">
        <v>177</v>
      </c>
      <c r="D110">
        <v>1</v>
      </c>
      <c r="E110" t="s">
        <v>187</v>
      </c>
      <c r="F110" t="s">
        <v>181</v>
      </c>
      <c r="G110">
        <v>2162</v>
      </c>
      <c r="H110">
        <v>1830527.30948931</v>
      </c>
      <c r="I110">
        <v>0.68331226295828096</v>
      </c>
      <c r="J110">
        <v>0.67706731209987203</v>
      </c>
      <c r="K110">
        <v>9.8948402459132098E-2</v>
      </c>
    </row>
    <row r="111" spans="1:11">
      <c r="A111" t="s">
        <v>352</v>
      </c>
      <c r="B111">
        <v>2016</v>
      </c>
      <c r="C111" t="s">
        <v>177</v>
      </c>
      <c r="D111">
        <v>1</v>
      </c>
      <c r="E111" t="s">
        <v>187</v>
      </c>
      <c r="F111" t="s">
        <v>183</v>
      </c>
      <c r="G111">
        <v>2</v>
      </c>
      <c r="H111">
        <v>1453.1888862267399</v>
      </c>
      <c r="I111">
        <v>6.3211125158027797E-4</v>
      </c>
      <c r="J111">
        <v>5.3749905181444302E-4</v>
      </c>
      <c r="K111">
        <v>6.3829787234042507E-2</v>
      </c>
    </row>
    <row r="112" spans="1:11">
      <c r="A112" t="s">
        <v>1264</v>
      </c>
      <c r="B112">
        <v>2016</v>
      </c>
      <c r="C112" t="s">
        <v>177</v>
      </c>
      <c r="D112">
        <v>2</v>
      </c>
      <c r="E112" t="s">
        <v>178</v>
      </c>
      <c r="F112" t="s">
        <v>1146</v>
      </c>
      <c r="G112">
        <v>113</v>
      </c>
      <c r="H112">
        <v>131030.949846534</v>
      </c>
      <c r="I112">
        <v>9.6498719043552506E-2</v>
      </c>
      <c r="J112">
        <v>9.6853310276633006E-2</v>
      </c>
      <c r="K112">
        <v>0.24028035844485701</v>
      </c>
    </row>
    <row r="113" spans="1:11">
      <c r="A113" t="s">
        <v>1265</v>
      </c>
      <c r="B113">
        <v>2016</v>
      </c>
      <c r="C113" t="s">
        <v>177</v>
      </c>
      <c r="D113">
        <v>2</v>
      </c>
      <c r="E113" t="s">
        <v>178</v>
      </c>
      <c r="F113" t="s">
        <v>1149</v>
      </c>
      <c r="G113">
        <v>208</v>
      </c>
      <c r="H113">
        <v>248041.741972116</v>
      </c>
      <c r="I113">
        <v>0.177625960717336</v>
      </c>
      <c r="J113">
        <v>0.18334343012028001</v>
      </c>
      <c r="K113">
        <v>0.26917905461834002</v>
      </c>
    </row>
    <row r="114" spans="1:11">
      <c r="A114" t="s">
        <v>2023</v>
      </c>
      <c r="B114">
        <v>2016</v>
      </c>
      <c r="C114" t="s">
        <v>177</v>
      </c>
      <c r="D114">
        <v>2</v>
      </c>
      <c r="E114" t="s">
        <v>178</v>
      </c>
      <c r="F114" t="s">
        <v>1152</v>
      </c>
      <c r="G114">
        <v>9</v>
      </c>
      <c r="H114">
        <v>10245.450542033201</v>
      </c>
      <c r="I114">
        <v>7.6857386848847098E-3</v>
      </c>
      <c r="J114">
        <v>7.5730642373702502E-3</v>
      </c>
      <c r="K114">
        <v>0.13204178788680199</v>
      </c>
    </row>
    <row r="115" spans="1:11">
      <c r="A115" t="s">
        <v>354</v>
      </c>
      <c r="B115">
        <v>2016</v>
      </c>
      <c r="C115" t="s">
        <v>177</v>
      </c>
      <c r="D115">
        <v>2</v>
      </c>
      <c r="E115" t="s">
        <v>178</v>
      </c>
      <c r="F115" t="s">
        <v>181</v>
      </c>
      <c r="G115">
        <v>837</v>
      </c>
      <c r="H115">
        <v>959718.33828619902</v>
      </c>
      <c r="I115">
        <v>0.71477369769427801</v>
      </c>
      <c r="J115">
        <v>0.70938887419403496</v>
      </c>
      <c r="K115">
        <v>0.27354223368495301</v>
      </c>
    </row>
    <row r="116" spans="1:11">
      <c r="A116" t="s">
        <v>1069</v>
      </c>
      <c r="B116">
        <v>2016</v>
      </c>
      <c r="C116" t="s">
        <v>177</v>
      </c>
      <c r="D116">
        <v>2</v>
      </c>
      <c r="E116" t="s">
        <v>178</v>
      </c>
      <c r="F116" t="s">
        <v>183</v>
      </c>
      <c r="G116">
        <v>4</v>
      </c>
      <c r="H116">
        <v>3843.9678611008499</v>
      </c>
      <c r="I116">
        <v>3.41588385994876E-3</v>
      </c>
      <c r="J116">
        <v>2.8413211716823501E-3</v>
      </c>
      <c r="K116">
        <v>0.41252580867171401</v>
      </c>
    </row>
    <row r="117" spans="1:11">
      <c r="A117" t="s">
        <v>1266</v>
      </c>
      <c r="B117">
        <v>2016</v>
      </c>
      <c r="C117" t="s">
        <v>177</v>
      </c>
      <c r="D117">
        <v>2</v>
      </c>
      <c r="E117" t="s">
        <v>187</v>
      </c>
      <c r="F117" t="s">
        <v>1146</v>
      </c>
      <c r="G117">
        <v>562</v>
      </c>
      <c r="H117">
        <v>491785.54071524402</v>
      </c>
      <c r="I117">
        <v>9.3713523428380893E-2</v>
      </c>
      <c r="J117">
        <v>9.4174351437468801E-2</v>
      </c>
      <c r="K117">
        <v>0.19257635596126299</v>
      </c>
    </row>
    <row r="118" spans="1:11">
      <c r="A118" t="s">
        <v>1267</v>
      </c>
      <c r="B118">
        <v>2016</v>
      </c>
      <c r="C118" t="s">
        <v>177</v>
      </c>
      <c r="D118">
        <v>2</v>
      </c>
      <c r="E118" t="s">
        <v>187</v>
      </c>
      <c r="F118" t="s">
        <v>1149</v>
      </c>
      <c r="G118">
        <v>1114</v>
      </c>
      <c r="H118">
        <v>963645.40836453706</v>
      </c>
      <c r="I118">
        <v>0.18575954643988701</v>
      </c>
      <c r="J118">
        <v>0.18453304100083701</v>
      </c>
      <c r="K118">
        <v>0.198594015490618</v>
      </c>
    </row>
    <row r="119" spans="1:11">
      <c r="A119" t="s">
        <v>1268</v>
      </c>
      <c r="B119">
        <v>2016</v>
      </c>
      <c r="C119" t="s">
        <v>177</v>
      </c>
      <c r="D119">
        <v>2</v>
      </c>
      <c r="E119" t="s">
        <v>187</v>
      </c>
      <c r="F119" t="s">
        <v>1152</v>
      </c>
      <c r="G119">
        <v>58</v>
      </c>
      <c r="H119">
        <v>48867.408087486401</v>
      </c>
      <c r="I119">
        <v>9.6715024178756007E-3</v>
      </c>
      <c r="J119">
        <v>9.3578523198872398E-3</v>
      </c>
      <c r="K119">
        <v>9.6508403486626995E-2</v>
      </c>
    </row>
    <row r="120" spans="1:11">
      <c r="A120" t="s">
        <v>356</v>
      </c>
      <c r="B120">
        <v>2016</v>
      </c>
      <c r="C120" t="s">
        <v>177</v>
      </c>
      <c r="D120">
        <v>2</v>
      </c>
      <c r="E120" t="s">
        <v>187</v>
      </c>
      <c r="F120" t="s">
        <v>181</v>
      </c>
      <c r="G120">
        <v>4260</v>
      </c>
      <c r="H120">
        <v>3714971.07208812</v>
      </c>
      <c r="I120">
        <v>0.71035517758879396</v>
      </c>
      <c r="J120">
        <v>0.711397473813554</v>
      </c>
      <c r="K120">
        <v>0.200811236663583</v>
      </c>
    </row>
    <row r="121" spans="1:11">
      <c r="A121" t="s">
        <v>357</v>
      </c>
      <c r="B121">
        <v>2016</v>
      </c>
      <c r="C121" t="s">
        <v>177</v>
      </c>
      <c r="D121">
        <v>2</v>
      </c>
      <c r="E121" t="s">
        <v>187</v>
      </c>
      <c r="F121" t="s">
        <v>183</v>
      </c>
      <c r="G121">
        <v>3</v>
      </c>
      <c r="H121">
        <v>2805.7239967841001</v>
      </c>
      <c r="I121">
        <v>5.0025012506253101E-4</v>
      </c>
      <c r="J121">
        <v>5.3728142825305197E-4</v>
      </c>
      <c r="K121">
        <v>0.123238463663996</v>
      </c>
    </row>
    <row r="122" spans="1:11">
      <c r="A122" t="s">
        <v>1269</v>
      </c>
      <c r="B122">
        <v>2016</v>
      </c>
      <c r="C122" t="s">
        <v>177</v>
      </c>
      <c r="D122">
        <v>3</v>
      </c>
      <c r="E122" t="s">
        <v>178</v>
      </c>
      <c r="F122" t="s">
        <v>1146</v>
      </c>
      <c r="G122">
        <v>89</v>
      </c>
      <c r="H122">
        <v>97871.756949290095</v>
      </c>
      <c r="I122">
        <v>0.11483870967741901</v>
      </c>
      <c r="J122">
        <v>0.110996197674385</v>
      </c>
      <c r="K122">
        <v>0.17947409271585499</v>
      </c>
    </row>
    <row r="123" spans="1:11">
      <c r="A123" t="s">
        <v>1270</v>
      </c>
      <c r="B123">
        <v>2016</v>
      </c>
      <c r="C123" t="s">
        <v>177</v>
      </c>
      <c r="D123">
        <v>3</v>
      </c>
      <c r="E123" t="s">
        <v>178</v>
      </c>
      <c r="F123" t="s">
        <v>1149</v>
      </c>
      <c r="G123">
        <v>135</v>
      </c>
      <c r="H123">
        <v>152691.586896341</v>
      </c>
      <c r="I123">
        <v>0.174193548387097</v>
      </c>
      <c r="J123">
        <v>0.173167276144261</v>
      </c>
      <c r="K123">
        <v>0.16570346862646801</v>
      </c>
    </row>
    <row r="124" spans="1:11">
      <c r="A124" t="s">
        <v>1271</v>
      </c>
      <c r="B124">
        <v>2016</v>
      </c>
      <c r="C124" t="s">
        <v>177</v>
      </c>
      <c r="D124">
        <v>3</v>
      </c>
      <c r="E124" t="s">
        <v>178</v>
      </c>
      <c r="F124" t="s">
        <v>1152</v>
      </c>
      <c r="G124">
        <v>4</v>
      </c>
      <c r="H124">
        <v>4082.5324330610601</v>
      </c>
      <c r="I124">
        <v>5.1612903225806504E-3</v>
      </c>
      <c r="J124">
        <v>4.6299932797458504E-3</v>
      </c>
      <c r="K124">
        <v>5.2615048928854803E-2</v>
      </c>
    </row>
    <row r="125" spans="1:11">
      <c r="A125" t="s">
        <v>359</v>
      </c>
      <c r="B125">
        <v>2016</v>
      </c>
      <c r="C125" t="s">
        <v>177</v>
      </c>
      <c r="D125">
        <v>3</v>
      </c>
      <c r="E125" t="s">
        <v>178</v>
      </c>
      <c r="F125" t="s">
        <v>181</v>
      </c>
      <c r="G125">
        <v>546</v>
      </c>
      <c r="H125">
        <v>626037.04540126899</v>
      </c>
      <c r="I125">
        <v>0.70451612903225802</v>
      </c>
      <c r="J125">
        <v>0.70998757771203003</v>
      </c>
      <c r="K125">
        <v>0.17843523973335099</v>
      </c>
    </row>
    <row r="126" spans="1:11">
      <c r="A126" t="s">
        <v>360</v>
      </c>
      <c r="B126">
        <v>2016</v>
      </c>
      <c r="C126" t="s">
        <v>177</v>
      </c>
      <c r="D126">
        <v>3</v>
      </c>
      <c r="E126" t="s">
        <v>178</v>
      </c>
      <c r="F126" t="s">
        <v>183</v>
      </c>
      <c r="G126">
        <v>1</v>
      </c>
      <c r="H126">
        <v>1074.82317904655</v>
      </c>
      <c r="I126">
        <v>1.29032258064516E-3</v>
      </c>
      <c r="J126">
        <v>1.2189551895780801E-3</v>
      </c>
      <c r="K126">
        <v>0.115347556779078</v>
      </c>
    </row>
    <row r="127" spans="1:11">
      <c r="A127" t="s">
        <v>1272</v>
      </c>
      <c r="B127">
        <v>2016</v>
      </c>
      <c r="C127" t="s">
        <v>177</v>
      </c>
      <c r="D127">
        <v>3</v>
      </c>
      <c r="E127" t="s">
        <v>187</v>
      </c>
      <c r="F127" t="s">
        <v>1146</v>
      </c>
      <c r="G127">
        <v>422</v>
      </c>
      <c r="H127">
        <v>383826.81727665302</v>
      </c>
      <c r="I127">
        <v>0.105684948660155</v>
      </c>
      <c r="J127">
        <v>0.108907575625055</v>
      </c>
      <c r="K127">
        <v>0.150301226188646</v>
      </c>
    </row>
    <row r="128" spans="1:11">
      <c r="A128" t="s">
        <v>1273</v>
      </c>
      <c r="B128">
        <v>2016</v>
      </c>
      <c r="C128" t="s">
        <v>177</v>
      </c>
      <c r="D128">
        <v>3</v>
      </c>
      <c r="E128" t="s">
        <v>187</v>
      </c>
      <c r="F128" t="s">
        <v>1149</v>
      </c>
      <c r="G128">
        <v>712</v>
      </c>
      <c r="H128">
        <v>616415.04574907594</v>
      </c>
      <c r="I128">
        <v>0.178312046080641</v>
      </c>
      <c r="J128">
        <v>0.174902495577717</v>
      </c>
      <c r="K128">
        <v>0.12703463128818601</v>
      </c>
    </row>
    <row r="129" spans="1:11">
      <c r="A129" t="s">
        <v>1274</v>
      </c>
      <c r="B129">
        <v>2016</v>
      </c>
      <c r="C129" t="s">
        <v>177</v>
      </c>
      <c r="D129">
        <v>3</v>
      </c>
      <c r="E129" t="s">
        <v>187</v>
      </c>
      <c r="F129" t="s">
        <v>1152</v>
      </c>
      <c r="G129">
        <v>32</v>
      </c>
      <c r="H129">
        <v>28716.522198475501</v>
      </c>
      <c r="I129">
        <v>8.0140245429501603E-3</v>
      </c>
      <c r="J129">
        <v>8.1480674935874697E-3</v>
      </c>
      <c r="K129">
        <v>5.67123532744278E-2</v>
      </c>
    </row>
    <row r="130" spans="1:11">
      <c r="A130" t="s">
        <v>362</v>
      </c>
      <c r="B130">
        <v>2016</v>
      </c>
      <c r="C130" t="s">
        <v>177</v>
      </c>
      <c r="D130">
        <v>3</v>
      </c>
      <c r="E130" t="s">
        <v>187</v>
      </c>
      <c r="F130" t="s">
        <v>181</v>
      </c>
      <c r="G130">
        <v>2825</v>
      </c>
      <c r="H130">
        <v>2493649.4816655698</v>
      </c>
      <c r="I130">
        <v>0.707488104182319</v>
      </c>
      <c r="J130">
        <v>0.70755170634970199</v>
      </c>
      <c r="K130">
        <v>0.13479319932827899</v>
      </c>
    </row>
    <row r="131" spans="1:11">
      <c r="A131" t="s">
        <v>363</v>
      </c>
      <c r="B131">
        <v>2016</v>
      </c>
      <c r="C131" t="s">
        <v>177</v>
      </c>
      <c r="D131">
        <v>3</v>
      </c>
      <c r="E131" t="s">
        <v>187</v>
      </c>
      <c r="F131" t="s">
        <v>183</v>
      </c>
      <c r="G131">
        <v>2</v>
      </c>
      <c r="H131">
        <v>1727.47042492582</v>
      </c>
      <c r="I131">
        <v>5.0087653393438502E-4</v>
      </c>
      <c r="J131">
        <v>4.9015495393864305E-4</v>
      </c>
      <c r="K131">
        <v>7.5877314175186505E-2</v>
      </c>
    </row>
    <row r="132" spans="1:11">
      <c r="A132" t="s">
        <v>1275</v>
      </c>
      <c r="B132">
        <v>2016</v>
      </c>
      <c r="C132" t="s">
        <v>177</v>
      </c>
      <c r="D132">
        <v>4</v>
      </c>
      <c r="E132" t="s">
        <v>178</v>
      </c>
      <c r="F132" t="s">
        <v>1146</v>
      </c>
      <c r="G132">
        <v>16</v>
      </c>
      <c r="H132">
        <v>18311.754805784702</v>
      </c>
      <c r="I132">
        <v>3.6951501154734397E-2</v>
      </c>
      <c r="J132">
        <v>3.8947328219285697E-2</v>
      </c>
      <c r="K132">
        <v>3.35795093727215E-2</v>
      </c>
    </row>
    <row r="133" spans="1:11">
      <c r="A133" t="s">
        <v>1276</v>
      </c>
      <c r="B133">
        <v>2016</v>
      </c>
      <c r="C133" t="s">
        <v>177</v>
      </c>
      <c r="D133">
        <v>4</v>
      </c>
      <c r="E133" t="s">
        <v>178</v>
      </c>
      <c r="F133" t="s">
        <v>1149</v>
      </c>
      <c r="G133">
        <v>34</v>
      </c>
      <c r="H133">
        <v>41197.279846032499</v>
      </c>
      <c r="I133">
        <v>7.8521939953810599E-2</v>
      </c>
      <c r="J133">
        <v>8.7622622568008499E-2</v>
      </c>
      <c r="K133">
        <v>4.4707978397639299E-2</v>
      </c>
    </row>
    <row r="134" spans="1:11">
      <c r="A134" t="s">
        <v>2024</v>
      </c>
      <c r="B134">
        <v>2016</v>
      </c>
      <c r="C134" t="s">
        <v>177</v>
      </c>
      <c r="D134">
        <v>4</v>
      </c>
      <c r="E134" t="s">
        <v>178</v>
      </c>
      <c r="F134" t="s">
        <v>1152</v>
      </c>
      <c r="G134">
        <v>3</v>
      </c>
      <c r="H134">
        <v>3341.18661266857</v>
      </c>
      <c r="I134">
        <v>6.9284064665126998E-3</v>
      </c>
      <c r="J134">
        <v>7.1063801927043002E-3</v>
      </c>
      <c r="K134">
        <v>4.3060698227982003E-2</v>
      </c>
    </row>
    <row r="135" spans="1:11">
      <c r="A135" t="s">
        <v>365</v>
      </c>
      <c r="B135">
        <v>2016</v>
      </c>
      <c r="C135" t="s">
        <v>177</v>
      </c>
      <c r="D135">
        <v>4</v>
      </c>
      <c r="E135" t="s">
        <v>178</v>
      </c>
      <c r="F135" t="s">
        <v>181</v>
      </c>
      <c r="G135">
        <v>379</v>
      </c>
      <c r="H135">
        <v>406233.14007579797</v>
      </c>
      <c r="I135">
        <v>0.87528868360277101</v>
      </c>
      <c r="J135">
        <v>0.86401852842006499</v>
      </c>
      <c r="K135">
        <v>0.115785971883814</v>
      </c>
    </row>
    <row r="136" spans="1:11">
      <c r="A136" t="s">
        <v>1070</v>
      </c>
      <c r="B136">
        <v>2016</v>
      </c>
      <c r="C136" t="s">
        <v>177</v>
      </c>
      <c r="D136">
        <v>4</v>
      </c>
      <c r="E136" t="s">
        <v>178</v>
      </c>
      <c r="F136" t="s">
        <v>183</v>
      </c>
      <c r="G136">
        <v>1</v>
      </c>
      <c r="H136">
        <v>1083.8014156257</v>
      </c>
      <c r="I136">
        <v>2.3094688221708998E-3</v>
      </c>
      <c r="J136">
        <v>2.3051405999367099E-3</v>
      </c>
      <c r="K136">
        <v>0.116311080523056</v>
      </c>
    </row>
    <row r="137" spans="1:11">
      <c r="A137" t="s">
        <v>1277</v>
      </c>
      <c r="B137">
        <v>2016</v>
      </c>
      <c r="C137" t="s">
        <v>177</v>
      </c>
      <c r="D137">
        <v>4</v>
      </c>
      <c r="E137" t="s">
        <v>187</v>
      </c>
      <c r="F137" t="s">
        <v>1146</v>
      </c>
      <c r="G137">
        <v>76</v>
      </c>
      <c r="H137">
        <v>65789.824121901707</v>
      </c>
      <c r="I137">
        <v>2.33846153846154E-2</v>
      </c>
      <c r="J137">
        <v>2.3892935522887002E-2</v>
      </c>
      <c r="K137">
        <v>2.5762377174208699E-2</v>
      </c>
    </row>
    <row r="138" spans="1:11">
      <c r="A138" t="s">
        <v>1278</v>
      </c>
      <c r="B138">
        <v>2016</v>
      </c>
      <c r="C138" t="s">
        <v>177</v>
      </c>
      <c r="D138">
        <v>4</v>
      </c>
      <c r="E138" t="s">
        <v>187</v>
      </c>
      <c r="F138" t="s">
        <v>1149</v>
      </c>
      <c r="G138">
        <v>287</v>
      </c>
      <c r="H138">
        <v>245094.460099344</v>
      </c>
      <c r="I138">
        <v>8.8307692307692295E-2</v>
      </c>
      <c r="J138">
        <v>8.9011123077633106E-2</v>
      </c>
      <c r="K138">
        <v>5.05105846851302E-2</v>
      </c>
    </row>
    <row r="139" spans="1:11">
      <c r="A139" t="s">
        <v>1279</v>
      </c>
      <c r="B139">
        <v>2016</v>
      </c>
      <c r="C139" t="s">
        <v>177</v>
      </c>
      <c r="D139">
        <v>4</v>
      </c>
      <c r="E139" t="s">
        <v>187</v>
      </c>
      <c r="F139" t="s">
        <v>1152</v>
      </c>
      <c r="G139">
        <v>22</v>
      </c>
      <c r="H139">
        <v>17376.6161971234</v>
      </c>
      <c r="I139">
        <v>6.7692307692307696E-3</v>
      </c>
      <c r="J139">
        <v>6.3106776153488697E-3</v>
      </c>
      <c r="K139">
        <v>3.4317135956586101E-2</v>
      </c>
    </row>
    <row r="140" spans="1:11">
      <c r="A140" t="s">
        <v>367</v>
      </c>
      <c r="B140">
        <v>2016</v>
      </c>
      <c r="C140" t="s">
        <v>177</v>
      </c>
      <c r="D140">
        <v>4</v>
      </c>
      <c r="E140" t="s">
        <v>187</v>
      </c>
      <c r="F140" t="s">
        <v>181</v>
      </c>
      <c r="G140">
        <v>2864</v>
      </c>
      <c r="H140">
        <v>2424734.3578091301</v>
      </c>
      <c r="I140">
        <v>0.88123076923076904</v>
      </c>
      <c r="J140">
        <v>0.88059243879291604</v>
      </c>
      <c r="K140">
        <v>0.131068020591246</v>
      </c>
    </row>
    <row r="141" spans="1:11">
      <c r="A141" t="s">
        <v>1071</v>
      </c>
      <c r="B141">
        <v>2016</v>
      </c>
      <c r="C141" t="s">
        <v>177</v>
      </c>
      <c r="D141">
        <v>4</v>
      </c>
      <c r="E141" t="s">
        <v>187</v>
      </c>
      <c r="F141" t="s">
        <v>183</v>
      </c>
      <c r="G141">
        <v>1</v>
      </c>
      <c r="H141">
        <v>530.948666656005</v>
      </c>
      <c r="I141">
        <v>3.0769230769230797E-4</v>
      </c>
      <c r="J141">
        <v>1.9282499121549699E-4</v>
      </c>
      <c r="K141">
        <v>2.33213594915723E-2</v>
      </c>
    </row>
    <row r="142" spans="1:11">
      <c r="A142" t="s">
        <v>2025</v>
      </c>
      <c r="B142">
        <v>2016</v>
      </c>
      <c r="C142" t="s">
        <v>177</v>
      </c>
      <c r="D142">
        <v>5</v>
      </c>
      <c r="E142" t="s">
        <v>178</v>
      </c>
      <c r="F142" t="s">
        <v>1146</v>
      </c>
      <c r="G142">
        <v>25</v>
      </c>
      <c r="H142">
        <v>30711.9821268134</v>
      </c>
      <c r="I142">
        <v>8.3612040133779306E-2</v>
      </c>
      <c r="J142">
        <v>8.7212584544669805E-2</v>
      </c>
      <c r="K142">
        <v>5.6318649010983803E-2</v>
      </c>
    </row>
    <row r="143" spans="1:11">
      <c r="A143" t="s">
        <v>2026</v>
      </c>
      <c r="B143">
        <v>2016</v>
      </c>
      <c r="C143" t="s">
        <v>177</v>
      </c>
      <c r="D143">
        <v>5</v>
      </c>
      <c r="E143" t="s">
        <v>178</v>
      </c>
      <c r="F143" t="s">
        <v>1149</v>
      </c>
      <c r="G143">
        <v>43</v>
      </c>
      <c r="H143">
        <v>50170.386004277898</v>
      </c>
      <c r="I143">
        <v>0.14381270903009999</v>
      </c>
      <c r="J143">
        <v>0.14246846761533999</v>
      </c>
      <c r="K143">
        <v>5.4445743555481298E-2</v>
      </c>
    </row>
    <row r="144" spans="1:11">
      <c r="A144" t="s">
        <v>2027</v>
      </c>
      <c r="B144">
        <v>2016</v>
      </c>
      <c r="C144" t="s">
        <v>177</v>
      </c>
      <c r="D144">
        <v>5</v>
      </c>
      <c r="E144" t="s">
        <v>178</v>
      </c>
      <c r="F144" t="s">
        <v>1152</v>
      </c>
      <c r="G144">
        <v>6</v>
      </c>
      <c r="H144">
        <v>5973.0925355844702</v>
      </c>
      <c r="I144">
        <v>2.0066889632107E-2</v>
      </c>
      <c r="J144">
        <v>1.69617459271049E-2</v>
      </c>
      <c r="K144">
        <v>7.6980296217931801E-2</v>
      </c>
    </row>
    <row r="145" spans="1:11">
      <c r="A145" t="s">
        <v>369</v>
      </c>
      <c r="B145">
        <v>2016</v>
      </c>
      <c r="C145" t="s">
        <v>177</v>
      </c>
      <c r="D145">
        <v>5</v>
      </c>
      <c r="E145" t="s">
        <v>178</v>
      </c>
      <c r="F145" t="s">
        <v>181</v>
      </c>
      <c r="G145">
        <v>223</v>
      </c>
      <c r="H145">
        <v>263279.09205215599</v>
      </c>
      <c r="I145">
        <v>0.74581939799331098</v>
      </c>
      <c r="J145">
        <v>0.74763165658383102</v>
      </c>
      <c r="K145">
        <v>7.5040715644860895E-2</v>
      </c>
    </row>
    <row r="146" spans="1:11">
      <c r="A146" t="s">
        <v>1072</v>
      </c>
      <c r="B146">
        <v>2016</v>
      </c>
      <c r="C146" t="s">
        <v>177</v>
      </c>
      <c r="D146">
        <v>5</v>
      </c>
      <c r="E146" t="s">
        <v>178</v>
      </c>
      <c r="F146" t="s">
        <v>183</v>
      </c>
      <c r="G146">
        <v>2</v>
      </c>
      <c r="H146">
        <v>2016.2554146314801</v>
      </c>
      <c r="I146">
        <v>6.6889632107023402E-3</v>
      </c>
      <c r="J146">
        <v>5.7255453290549598E-3</v>
      </c>
      <c r="K146">
        <v>0.21637990364762599</v>
      </c>
    </row>
    <row r="147" spans="1:11">
      <c r="A147" t="s">
        <v>1280</v>
      </c>
      <c r="B147">
        <v>2016</v>
      </c>
      <c r="C147" t="s">
        <v>177</v>
      </c>
      <c r="D147">
        <v>5</v>
      </c>
      <c r="E147" t="s">
        <v>187</v>
      </c>
      <c r="F147" t="s">
        <v>1146</v>
      </c>
      <c r="G147">
        <v>270</v>
      </c>
      <c r="H147">
        <v>246798.02525254799</v>
      </c>
      <c r="I147">
        <v>8.1056739717802501E-2</v>
      </c>
      <c r="J147">
        <v>8.2825200891942896E-2</v>
      </c>
      <c r="K147">
        <v>9.6642663166648907E-2</v>
      </c>
    </row>
    <row r="148" spans="1:11">
      <c r="A148" t="s">
        <v>1281</v>
      </c>
      <c r="B148">
        <v>2016</v>
      </c>
      <c r="C148" t="s">
        <v>177</v>
      </c>
      <c r="D148">
        <v>5</v>
      </c>
      <c r="E148" t="s">
        <v>187</v>
      </c>
      <c r="F148" t="s">
        <v>1149</v>
      </c>
      <c r="G148">
        <v>539</v>
      </c>
      <c r="H148">
        <v>476452.19616420899</v>
      </c>
      <c r="I148">
        <v>0.16181326928850201</v>
      </c>
      <c r="J148">
        <v>0.159896939298142</v>
      </c>
      <c r="K148">
        <v>9.8190220182920104E-2</v>
      </c>
    </row>
    <row r="149" spans="1:11">
      <c r="A149" t="s">
        <v>1282</v>
      </c>
      <c r="B149">
        <v>2016</v>
      </c>
      <c r="C149" t="s">
        <v>177</v>
      </c>
      <c r="D149">
        <v>5</v>
      </c>
      <c r="E149" t="s">
        <v>187</v>
      </c>
      <c r="F149" t="s">
        <v>1152</v>
      </c>
      <c r="G149">
        <v>44</v>
      </c>
      <c r="H149">
        <v>41637.950650032799</v>
      </c>
      <c r="I149">
        <v>1.32092464725308E-2</v>
      </c>
      <c r="J149">
        <v>1.39736597316318E-2</v>
      </c>
      <c r="K149">
        <v>8.2230924433224301E-2</v>
      </c>
    </row>
    <row r="150" spans="1:11">
      <c r="A150" t="s">
        <v>370</v>
      </c>
      <c r="B150">
        <v>2016</v>
      </c>
      <c r="C150" t="s">
        <v>177</v>
      </c>
      <c r="D150">
        <v>5</v>
      </c>
      <c r="E150" t="s">
        <v>187</v>
      </c>
      <c r="F150" t="s">
        <v>181</v>
      </c>
      <c r="G150">
        <v>2473</v>
      </c>
      <c r="H150">
        <v>2210902.9604326999</v>
      </c>
      <c r="I150">
        <v>0.74241969378564998</v>
      </c>
      <c r="J150">
        <v>0.74197709508835996</v>
      </c>
      <c r="K150">
        <v>0.11950945216327501</v>
      </c>
    </row>
    <row r="151" spans="1:11">
      <c r="A151" t="s">
        <v>1074</v>
      </c>
      <c r="B151">
        <v>2016</v>
      </c>
      <c r="C151" t="s">
        <v>177</v>
      </c>
      <c r="D151">
        <v>5</v>
      </c>
      <c r="E151" t="s">
        <v>187</v>
      </c>
      <c r="F151" t="s">
        <v>183</v>
      </c>
      <c r="G151">
        <v>5</v>
      </c>
      <c r="H151">
        <v>3954.4352116109599</v>
      </c>
      <c r="I151">
        <v>1.50105073551486E-3</v>
      </c>
      <c r="J151">
        <v>1.32710498992321E-3</v>
      </c>
      <c r="K151">
        <v>0.173694390715667</v>
      </c>
    </row>
    <row r="152" spans="1:11">
      <c r="A152" t="s">
        <v>1283</v>
      </c>
      <c r="B152">
        <v>2016</v>
      </c>
      <c r="C152" t="s">
        <v>177</v>
      </c>
      <c r="D152">
        <v>6</v>
      </c>
      <c r="E152" t="s">
        <v>178</v>
      </c>
      <c r="F152" t="s">
        <v>1146</v>
      </c>
      <c r="G152">
        <v>44</v>
      </c>
      <c r="H152">
        <v>48927.5415406787</v>
      </c>
      <c r="I152">
        <v>0.13793103448275901</v>
      </c>
      <c r="J152">
        <v>0.13710106382978701</v>
      </c>
      <c r="K152">
        <v>8.9721758355481296E-2</v>
      </c>
    </row>
    <row r="153" spans="1:11">
      <c r="A153" t="s">
        <v>1284</v>
      </c>
      <c r="B153">
        <v>2016</v>
      </c>
      <c r="C153" t="s">
        <v>177</v>
      </c>
      <c r="D153">
        <v>6</v>
      </c>
      <c r="E153" t="s">
        <v>178</v>
      </c>
      <c r="F153" t="s">
        <v>1149</v>
      </c>
      <c r="G153">
        <v>63</v>
      </c>
      <c r="H153">
        <v>69962.267240396395</v>
      </c>
      <c r="I153">
        <v>0.197492163009404</v>
      </c>
      <c r="J153">
        <v>0.196042984473836</v>
      </c>
      <c r="K153">
        <v>7.5924224709091895E-2</v>
      </c>
    </row>
    <row r="154" spans="1:11">
      <c r="A154" t="s">
        <v>1285</v>
      </c>
      <c r="B154">
        <v>2016</v>
      </c>
      <c r="C154" t="s">
        <v>177</v>
      </c>
      <c r="D154">
        <v>6</v>
      </c>
      <c r="E154" t="s">
        <v>178</v>
      </c>
      <c r="F154" t="s">
        <v>1152</v>
      </c>
      <c r="G154">
        <v>10</v>
      </c>
      <c r="H154">
        <v>10501.9715871517</v>
      </c>
      <c r="I154">
        <v>3.1347962382445103E-2</v>
      </c>
      <c r="J154">
        <v>2.94278320874066E-2</v>
      </c>
      <c r="K154">
        <v>0.13534779158952701</v>
      </c>
    </row>
    <row r="155" spans="1:11">
      <c r="A155" t="s">
        <v>372</v>
      </c>
      <c r="B155">
        <v>2016</v>
      </c>
      <c r="C155" t="s">
        <v>177</v>
      </c>
      <c r="D155">
        <v>6</v>
      </c>
      <c r="E155" t="s">
        <v>178</v>
      </c>
      <c r="F155" t="s">
        <v>181</v>
      </c>
      <c r="G155">
        <v>202</v>
      </c>
      <c r="H155">
        <v>227480.29760064199</v>
      </c>
      <c r="I155">
        <v>0.63322884012539205</v>
      </c>
      <c r="J155">
        <v>0.63742811960897106</v>
      </c>
      <c r="K155">
        <v>6.4837219674384494E-2</v>
      </c>
    </row>
    <row r="156" spans="1:11">
      <c r="A156" t="s">
        <v>1286</v>
      </c>
      <c r="B156">
        <v>2016</v>
      </c>
      <c r="C156" t="s">
        <v>177</v>
      </c>
      <c r="D156">
        <v>6</v>
      </c>
      <c r="E156" t="s">
        <v>187</v>
      </c>
      <c r="F156" t="s">
        <v>1146</v>
      </c>
      <c r="G156">
        <v>449</v>
      </c>
      <c r="H156">
        <v>391482.79508850601</v>
      </c>
      <c r="I156">
        <v>0.156664340544313</v>
      </c>
      <c r="J156">
        <v>0.158546770104839</v>
      </c>
      <c r="K156">
        <v>0.15329920027747901</v>
      </c>
    </row>
    <row r="157" spans="1:11">
      <c r="A157" t="s">
        <v>1287</v>
      </c>
      <c r="B157">
        <v>2016</v>
      </c>
      <c r="C157" t="s">
        <v>177</v>
      </c>
      <c r="D157">
        <v>6</v>
      </c>
      <c r="E157" t="s">
        <v>187</v>
      </c>
      <c r="F157" t="s">
        <v>1149</v>
      </c>
      <c r="G157">
        <v>515</v>
      </c>
      <c r="H157">
        <v>448225.10294992599</v>
      </c>
      <c r="I157">
        <v>0.17969295184926701</v>
      </c>
      <c r="J157">
        <v>0.181526859530452</v>
      </c>
      <c r="K157">
        <v>9.2373005947897394E-2</v>
      </c>
    </row>
    <row r="158" spans="1:11">
      <c r="A158" t="s">
        <v>1288</v>
      </c>
      <c r="B158">
        <v>2016</v>
      </c>
      <c r="C158" t="s">
        <v>177</v>
      </c>
      <c r="D158">
        <v>6</v>
      </c>
      <c r="E158" t="s">
        <v>187</v>
      </c>
      <c r="F158" t="s">
        <v>1152</v>
      </c>
      <c r="G158">
        <v>116</v>
      </c>
      <c r="H158">
        <v>101226.24401850501</v>
      </c>
      <c r="I158">
        <v>4.0474528960223299E-2</v>
      </c>
      <c r="J158">
        <v>4.0995656106291599E-2</v>
      </c>
      <c r="K158">
        <v>0.19991203919970599</v>
      </c>
    </row>
    <row r="159" spans="1:11">
      <c r="A159" t="s">
        <v>374</v>
      </c>
      <c r="B159">
        <v>2016</v>
      </c>
      <c r="C159" t="s">
        <v>177</v>
      </c>
      <c r="D159">
        <v>6</v>
      </c>
      <c r="E159" t="s">
        <v>187</v>
      </c>
      <c r="F159" t="s">
        <v>181</v>
      </c>
      <c r="G159">
        <v>1782</v>
      </c>
      <c r="H159">
        <v>1524570.0275870799</v>
      </c>
      <c r="I159">
        <v>0.62177250523377503</v>
      </c>
      <c r="J159">
        <v>0.61743621100368196</v>
      </c>
      <c r="K159">
        <v>8.2410007151929698E-2</v>
      </c>
    </row>
    <row r="160" spans="1:11">
      <c r="A160" t="s">
        <v>375</v>
      </c>
      <c r="B160">
        <v>2016</v>
      </c>
      <c r="C160" t="s">
        <v>177</v>
      </c>
      <c r="D160">
        <v>6</v>
      </c>
      <c r="E160" t="s">
        <v>187</v>
      </c>
      <c r="F160" t="s">
        <v>183</v>
      </c>
      <c r="G160">
        <v>4</v>
      </c>
      <c r="H160">
        <v>3690.21905047882</v>
      </c>
      <c r="I160">
        <v>1.39567341242149E-3</v>
      </c>
      <c r="J160">
        <v>1.4945032547356101E-3</v>
      </c>
      <c r="K160">
        <v>0.16208897485493201</v>
      </c>
    </row>
    <row r="161" spans="1:11">
      <c r="A161" t="s">
        <v>1289</v>
      </c>
      <c r="B161">
        <v>2016</v>
      </c>
      <c r="C161" t="s">
        <v>177</v>
      </c>
      <c r="D161">
        <v>7</v>
      </c>
      <c r="E161" t="s">
        <v>178</v>
      </c>
      <c r="F161" t="s">
        <v>1146</v>
      </c>
      <c r="G161">
        <v>22</v>
      </c>
      <c r="H161">
        <v>24996.693241573099</v>
      </c>
      <c r="I161">
        <v>9.6069868995633204E-2</v>
      </c>
      <c r="J161">
        <v>9.2409600849699805E-2</v>
      </c>
      <c r="K161">
        <v>4.58381353341017E-2</v>
      </c>
    </row>
    <row r="162" spans="1:11">
      <c r="A162" t="s">
        <v>1290</v>
      </c>
      <c r="B162">
        <v>2016</v>
      </c>
      <c r="C162" t="s">
        <v>177</v>
      </c>
      <c r="D162">
        <v>7</v>
      </c>
      <c r="E162" t="s">
        <v>178</v>
      </c>
      <c r="F162" t="s">
        <v>1149</v>
      </c>
      <c r="G162">
        <v>59</v>
      </c>
      <c r="H162">
        <v>70597.156827064697</v>
      </c>
      <c r="I162">
        <v>0.25764192139738001</v>
      </c>
      <c r="J162">
        <v>0.260988724407059</v>
      </c>
      <c r="K162">
        <v>7.66132175268638E-2</v>
      </c>
    </row>
    <row r="163" spans="1:11">
      <c r="A163" t="s">
        <v>1291</v>
      </c>
      <c r="B163">
        <v>2016</v>
      </c>
      <c r="C163" t="s">
        <v>177</v>
      </c>
      <c r="D163">
        <v>7</v>
      </c>
      <c r="E163" t="s">
        <v>178</v>
      </c>
      <c r="F163" t="s">
        <v>1152</v>
      </c>
      <c r="G163">
        <v>4</v>
      </c>
      <c r="H163">
        <v>5017.5516425180303</v>
      </c>
      <c r="I163">
        <v>1.7467248908296901E-2</v>
      </c>
      <c r="J163">
        <v>1.8549251296835399E-2</v>
      </c>
      <c r="K163">
        <v>6.4665432425284303E-2</v>
      </c>
    </row>
    <row r="164" spans="1:11">
      <c r="A164" t="s">
        <v>377</v>
      </c>
      <c r="B164">
        <v>2016</v>
      </c>
      <c r="C164" t="s">
        <v>177</v>
      </c>
      <c r="D164">
        <v>7</v>
      </c>
      <c r="E164" t="s">
        <v>178</v>
      </c>
      <c r="F164" t="s">
        <v>181</v>
      </c>
      <c r="G164">
        <v>144</v>
      </c>
      <c r="H164">
        <v>169887.47515586001</v>
      </c>
      <c r="I164">
        <v>0.62882096069868998</v>
      </c>
      <c r="J164">
        <v>0.62805242344640499</v>
      </c>
      <c r="K164">
        <v>4.84219146132151E-2</v>
      </c>
    </row>
    <row r="165" spans="1:11">
      <c r="A165" t="s">
        <v>1292</v>
      </c>
      <c r="B165">
        <v>2016</v>
      </c>
      <c r="C165" t="s">
        <v>177</v>
      </c>
      <c r="D165">
        <v>7</v>
      </c>
      <c r="E165" t="s">
        <v>187</v>
      </c>
      <c r="F165" t="s">
        <v>1146</v>
      </c>
      <c r="G165">
        <v>134</v>
      </c>
      <c r="H165">
        <v>113571.429604355</v>
      </c>
      <c r="I165">
        <v>5.8109280138768399E-2</v>
      </c>
      <c r="J165">
        <v>5.4058731760485597E-2</v>
      </c>
      <c r="K165">
        <v>4.4472987194191897E-2</v>
      </c>
    </row>
    <row r="166" spans="1:11">
      <c r="A166" t="s">
        <v>1293</v>
      </c>
      <c r="B166">
        <v>2016</v>
      </c>
      <c r="C166" t="s">
        <v>177</v>
      </c>
      <c r="D166">
        <v>7</v>
      </c>
      <c r="E166" t="s">
        <v>187</v>
      </c>
      <c r="F166" t="s">
        <v>1149</v>
      </c>
      <c r="G166">
        <v>597</v>
      </c>
      <c r="H166">
        <v>552638.29714056198</v>
      </c>
      <c r="I166">
        <v>0.25888985255854302</v>
      </c>
      <c r="J166">
        <v>0.26304965579607098</v>
      </c>
      <c r="K166">
        <v>0.113891123841192</v>
      </c>
    </row>
    <row r="167" spans="1:11">
      <c r="A167" t="s">
        <v>1294</v>
      </c>
      <c r="B167">
        <v>2016</v>
      </c>
      <c r="C167" t="s">
        <v>177</v>
      </c>
      <c r="D167">
        <v>7</v>
      </c>
      <c r="E167" t="s">
        <v>187</v>
      </c>
      <c r="F167" t="s">
        <v>1152</v>
      </c>
      <c r="G167">
        <v>43</v>
      </c>
      <c r="H167">
        <v>40364.680387815097</v>
      </c>
      <c r="I167">
        <v>1.8647007805724199E-2</v>
      </c>
      <c r="J167">
        <v>1.9213136941959901E-2</v>
      </c>
      <c r="K167">
        <v>7.97163388428931E-2</v>
      </c>
    </row>
    <row r="168" spans="1:11">
      <c r="A168" t="s">
        <v>379</v>
      </c>
      <c r="B168">
        <v>2016</v>
      </c>
      <c r="C168" t="s">
        <v>177</v>
      </c>
      <c r="D168">
        <v>7</v>
      </c>
      <c r="E168" t="s">
        <v>187</v>
      </c>
      <c r="F168" t="s">
        <v>181</v>
      </c>
      <c r="G168">
        <v>1528</v>
      </c>
      <c r="H168">
        <v>1390786.06165612</v>
      </c>
      <c r="I168">
        <v>0.66261925411968803</v>
      </c>
      <c r="J168">
        <v>0.66199862857416603</v>
      </c>
      <c r="K168">
        <v>7.5178369778975698E-2</v>
      </c>
    </row>
    <row r="169" spans="1:11">
      <c r="A169" t="s">
        <v>380</v>
      </c>
      <c r="B169">
        <v>2016</v>
      </c>
      <c r="C169" t="s">
        <v>177</v>
      </c>
      <c r="D169">
        <v>7</v>
      </c>
      <c r="E169" t="s">
        <v>187</v>
      </c>
      <c r="F169" t="s">
        <v>183</v>
      </c>
      <c r="G169">
        <v>4</v>
      </c>
      <c r="H169">
        <v>3529.1730094078098</v>
      </c>
      <c r="I169">
        <v>1.7346053772766699E-3</v>
      </c>
      <c r="J169">
        <v>1.6798469273174299E-3</v>
      </c>
      <c r="K169">
        <v>0.155015197568389</v>
      </c>
    </row>
    <row r="170" spans="1:11">
      <c r="A170" t="s">
        <v>1295</v>
      </c>
      <c r="B170">
        <v>2016</v>
      </c>
      <c r="C170" t="s">
        <v>177</v>
      </c>
      <c r="D170">
        <v>8</v>
      </c>
      <c r="E170" t="s">
        <v>178</v>
      </c>
      <c r="F170" t="s">
        <v>1146</v>
      </c>
      <c r="G170">
        <v>56</v>
      </c>
      <c r="H170">
        <v>66454.341948400805</v>
      </c>
      <c r="I170">
        <v>0.28717948717948699</v>
      </c>
      <c r="J170">
        <v>0.29626325871286802</v>
      </c>
      <c r="K170">
        <v>0.121861843497895</v>
      </c>
    </row>
    <row r="171" spans="1:11">
      <c r="A171" t="s">
        <v>1296</v>
      </c>
      <c r="B171">
        <v>2016</v>
      </c>
      <c r="C171" t="s">
        <v>177</v>
      </c>
      <c r="D171">
        <v>8</v>
      </c>
      <c r="E171" t="s">
        <v>178</v>
      </c>
      <c r="F171" t="s">
        <v>1149</v>
      </c>
      <c r="G171">
        <v>33</v>
      </c>
      <c r="H171">
        <v>38144.679409122196</v>
      </c>
      <c r="I171">
        <v>0.16923076923076899</v>
      </c>
      <c r="J171">
        <v>0.17005460731337699</v>
      </c>
      <c r="K171">
        <v>4.1395245253605002E-2</v>
      </c>
    </row>
    <row r="172" spans="1:11">
      <c r="A172" t="s">
        <v>1297</v>
      </c>
      <c r="B172">
        <v>2016</v>
      </c>
      <c r="C172" t="s">
        <v>177</v>
      </c>
      <c r="D172">
        <v>8</v>
      </c>
      <c r="E172" t="s">
        <v>178</v>
      </c>
      <c r="F172" t="s">
        <v>1152</v>
      </c>
      <c r="G172">
        <v>9</v>
      </c>
      <c r="H172">
        <v>10106.929177669201</v>
      </c>
      <c r="I172">
        <v>4.6153846153846198E-2</v>
      </c>
      <c r="J172">
        <v>4.5058181090430902E-2</v>
      </c>
      <c r="K172">
        <v>0.13025654588733099</v>
      </c>
    </row>
    <row r="173" spans="1:11">
      <c r="A173" t="s">
        <v>382</v>
      </c>
      <c r="B173">
        <v>2016</v>
      </c>
      <c r="C173" t="s">
        <v>177</v>
      </c>
      <c r="D173">
        <v>8</v>
      </c>
      <c r="E173" t="s">
        <v>178</v>
      </c>
      <c r="F173" t="s">
        <v>181</v>
      </c>
      <c r="G173">
        <v>97</v>
      </c>
      <c r="H173">
        <v>109602.46434255999</v>
      </c>
      <c r="I173">
        <v>0.497435897435897</v>
      </c>
      <c r="J173">
        <v>0.488623952883323</v>
      </c>
      <c r="K173">
        <v>3.1239272729931399E-2</v>
      </c>
    </row>
    <row r="174" spans="1:11">
      <c r="A174" t="s">
        <v>1298</v>
      </c>
      <c r="B174">
        <v>2016</v>
      </c>
      <c r="C174" t="s">
        <v>177</v>
      </c>
      <c r="D174">
        <v>8</v>
      </c>
      <c r="E174" t="s">
        <v>187</v>
      </c>
      <c r="F174" t="s">
        <v>1146</v>
      </c>
      <c r="G174">
        <v>350</v>
      </c>
      <c r="H174">
        <v>312624.33636813</v>
      </c>
      <c r="I174">
        <v>0.17131669114048001</v>
      </c>
      <c r="J174">
        <v>0.175121504970145</v>
      </c>
      <c r="K174">
        <v>0.12241932813848699</v>
      </c>
    </row>
    <row r="175" spans="1:11">
      <c r="A175" t="s">
        <v>1299</v>
      </c>
      <c r="B175">
        <v>2016</v>
      </c>
      <c r="C175" t="s">
        <v>177</v>
      </c>
      <c r="D175">
        <v>8</v>
      </c>
      <c r="E175" t="s">
        <v>187</v>
      </c>
      <c r="F175" t="s">
        <v>1149</v>
      </c>
      <c r="G175">
        <v>296</v>
      </c>
      <c r="H175">
        <v>257313.82846560699</v>
      </c>
      <c r="I175">
        <v>0.14488497307880599</v>
      </c>
      <c r="J175">
        <v>0.144138442368304</v>
      </c>
      <c r="K175">
        <v>5.3028827816422403E-2</v>
      </c>
    </row>
    <row r="176" spans="1:11">
      <c r="A176" t="s">
        <v>1300</v>
      </c>
      <c r="B176">
        <v>2016</v>
      </c>
      <c r="C176" t="s">
        <v>177</v>
      </c>
      <c r="D176">
        <v>8</v>
      </c>
      <c r="E176" t="s">
        <v>187</v>
      </c>
      <c r="F176" t="s">
        <v>1152</v>
      </c>
      <c r="G176">
        <v>120</v>
      </c>
      <c r="H176">
        <v>102342.24275623899</v>
      </c>
      <c r="I176">
        <v>5.8737151248164497E-2</v>
      </c>
      <c r="J176">
        <v>5.7328638524123399E-2</v>
      </c>
      <c r="K176">
        <v>0.2021160287438</v>
      </c>
    </row>
    <row r="177" spans="1:11">
      <c r="A177" t="s">
        <v>384</v>
      </c>
      <c r="B177">
        <v>2016</v>
      </c>
      <c r="C177" t="s">
        <v>177</v>
      </c>
      <c r="D177">
        <v>8</v>
      </c>
      <c r="E177" t="s">
        <v>187</v>
      </c>
      <c r="F177" t="s">
        <v>181</v>
      </c>
      <c r="G177">
        <v>1276</v>
      </c>
      <c r="H177">
        <v>1112171.3779144799</v>
      </c>
      <c r="I177">
        <v>0.62457170827214903</v>
      </c>
      <c r="J177">
        <v>0.62300052436019604</v>
      </c>
      <c r="K177">
        <v>6.0117967393838401E-2</v>
      </c>
    </row>
    <row r="178" spans="1:11">
      <c r="A178" t="s">
        <v>385</v>
      </c>
      <c r="B178">
        <v>2016</v>
      </c>
      <c r="C178" t="s">
        <v>177</v>
      </c>
      <c r="D178">
        <v>8</v>
      </c>
      <c r="E178" t="s">
        <v>187</v>
      </c>
      <c r="F178" t="s">
        <v>183</v>
      </c>
      <c r="G178">
        <v>1</v>
      </c>
      <c r="H178">
        <v>733.51439019064298</v>
      </c>
      <c r="I178">
        <v>4.8947626040137101E-4</v>
      </c>
      <c r="J178">
        <v>4.1088977723149098E-4</v>
      </c>
      <c r="K178">
        <v>3.2218844984802403E-2</v>
      </c>
    </row>
    <row r="179" spans="1:11">
      <c r="A179" t="s">
        <v>1301</v>
      </c>
      <c r="B179">
        <v>2016</v>
      </c>
      <c r="C179" t="s">
        <v>177</v>
      </c>
      <c r="D179">
        <v>9</v>
      </c>
      <c r="E179" t="s">
        <v>178</v>
      </c>
      <c r="F179" t="s">
        <v>1146</v>
      </c>
      <c r="G179">
        <v>44</v>
      </c>
      <c r="H179">
        <v>55432.915244884098</v>
      </c>
      <c r="I179">
        <v>0.130563798219585</v>
      </c>
      <c r="J179">
        <v>0.140611782772218</v>
      </c>
      <c r="K179">
        <v>0.10165110426417701</v>
      </c>
    </row>
    <row r="180" spans="1:11">
      <c r="A180" t="s">
        <v>1302</v>
      </c>
      <c r="B180">
        <v>2016</v>
      </c>
      <c r="C180" t="s">
        <v>177</v>
      </c>
      <c r="D180">
        <v>9</v>
      </c>
      <c r="E180" t="s">
        <v>178</v>
      </c>
      <c r="F180" t="s">
        <v>1149</v>
      </c>
      <c r="G180">
        <v>73</v>
      </c>
      <c r="H180">
        <v>80941.3679714686</v>
      </c>
      <c r="I180">
        <v>0.21661721068249301</v>
      </c>
      <c r="J180">
        <v>0.205316823050195</v>
      </c>
      <c r="K180">
        <v>8.7838928790156395E-2</v>
      </c>
    </row>
    <row r="181" spans="1:11">
      <c r="A181" t="s">
        <v>1303</v>
      </c>
      <c r="B181">
        <v>2016</v>
      </c>
      <c r="C181" t="s">
        <v>177</v>
      </c>
      <c r="D181">
        <v>9</v>
      </c>
      <c r="E181" t="s">
        <v>178</v>
      </c>
      <c r="F181" t="s">
        <v>1152</v>
      </c>
      <c r="G181">
        <v>20</v>
      </c>
      <c r="H181">
        <v>24897.932639202401</v>
      </c>
      <c r="I181">
        <v>5.93471810089021E-2</v>
      </c>
      <c r="J181">
        <v>6.3156387865852898E-2</v>
      </c>
      <c r="K181">
        <v>0.320880719386406</v>
      </c>
    </row>
    <row r="182" spans="1:11">
      <c r="A182" t="s">
        <v>387</v>
      </c>
      <c r="B182">
        <v>2016</v>
      </c>
      <c r="C182" t="s">
        <v>177</v>
      </c>
      <c r="D182">
        <v>9</v>
      </c>
      <c r="E182" t="s">
        <v>178</v>
      </c>
      <c r="F182" t="s">
        <v>181</v>
      </c>
      <c r="G182">
        <v>200</v>
      </c>
      <c r="H182">
        <v>232954.45670347099</v>
      </c>
      <c r="I182">
        <v>0.59347181008902095</v>
      </c>
      <c r="J182">
        <v>0.59091500631173499</v>
      </c>
      <c r="K182">
        <v>6.6397483398435694E-2</v>
      </c>
    </row>
    <row r="183" spans="1:11">
      <c r="A183" t="s">
        <v>1304</v>
      </c>
      <c r="B183">
        <v>2016</v>
      </c>
      <c r="C183" t="s">
        <v>177</v>
      </c>
      <c r="D183">
        <v>9</v>
      </c>
      <c r="E183" t="s">
        <v>187</v>
      </c>
      <c r="F183" t="s">
        <v>1146</v>
      </c>
      <c r="G183">
        <v>344</v>
      </c>
      <c r="H183">
        <v>320810.00467444299</v>
      </c>
      <c r="I183">
        <v>0.10733229329173199</v>
      </c>
      <c r="J183">
        <v>0.11152853593673499</v>
      </c>
      <c r="K183">
        <v>0.12562472163428801</v>
      </c>
    </row>
    <row r="184" spans="1:11">
      <c r="A184" t="s">
        <v>1305</v>
      </c>
      <c r="B184">
        <v>2016</v>
      </c>
      <c r="C184" t="s">
        <v>177</v>
      </c>
      <c r="D184">
        <v>9</v>
      </c>
      <c r="E184" t="s">
        <v>187</v>
      </c>
      <c r="F184" t="s">
        <v>1149</v>
      </c>
      <c r="G184">
        <v>714</v>
      </c>
      <c r="H184">
        <v>666419.84150162595</v>
      </c>
      <c r="I184">
        <v>0.22277691107644301</v>
      </c>
      <c r="J184">
        <v>0.23167865141017599</v>
      </c>
      <c r="K184">
        <v>0.137339929374067</v>
      </c>
    </row>
    <row r="185" spans="1:11">
      <c r="A185" t="s">
        <v>1306</v>
      </c>
      <c r="B185">
        <v>2016</v>
      </c>
      <c r="C185" t="s">
        <v>177</v>
      </c>
      <c r="D185">
        <v>9</v>
      </c>
      <c r="E185" t="s">
        <v>187</v>
      </c>
      <c r="F185" t="s">
        <v>1152</v>
      </c>
      <c r="G185">
        <v>113</v>
      </c>
      <c r="H185">
        <v>105777.052850957</v>
      </c>
      <c r="I185">
        <v>3.5257410296411898E-2</v>
      </c>
      <c r="J185">
        <v>3.6773042200293898E-2</v>
      </c>
      <c r="K185">
        <v>0.208899446393607</v>
      </c>
    </row>
    <row r="186" spans="1:11">
      <c r="A186" t="s">
        <v>389</v>
      </c>
      <c r="B186">
        <v>2016</v>
      </c>
      <c r="C186" t="s">
        <v>177</v>
      </c>
      <c r="D186">
        <v>9</v>
      </c>
      <c r="E186" t="s">
        <v>187</v>
      </c>
      <c r="F186" t="s">
        <v>181</v>
      </c>
      <c r="G186">
        <v>2030</v>
      </c>
      <c r="H186">
        <v>1779917.3329105501</v>
      </c>
      <c r="I186">
        <v>0.63338533541341702</v>
      </c>
      <c r="J186">
        <v>0.61878236755546201</v>
      </c>
      <c r="K186">
        <v>9.6212700945692398E-2</v>
      </c>
    </row>
    <row r="187" spans="1:11">
      <c r="A187" t="s">
        <v>390</v>
      </c>
      <c r="B187">
        <v>2016</v>
      </c>
      <c r="C187" t="s">
        <v>177</v>
      </c>
      <c r="D187">
        <v>9</v>
      </c>
      <c r="E187" t="s">
        <v>187</v>
      </c>
      <c r="F187" t="s">
        <v>183</v>
      </c>
      <c r="G187">
        <v>4</v>
      </c>
      <c r="H187">
        <v>3559.3691421086201</v>
      </c>
      <c r="I187">
        <v>1.2480499219968801E-3</v>
      </c>
      <c r="J187">
        <v>1.2374028973336101E-3</v>
      </c>
      <c r="K187">
        <v>0.15634153080961599</v>
      </c>
    </row>
    <row r="188" spans="1:11">
      <c r="A188" t="s">
        <v>1075</v>
      </c>
      <c r="B188">
        <v>2017</v>
      </c>
      <c r="C188" t="s">
        <v>177</v>
      </c>
      <c r="D188">
        <v>-8</v>
      </c>
      <c r="E188" t="s">
        <v>178</v>
      </c>
      <c r="F188" t="s">
        <v>181</v>
      </c>
      <c r="G188">
        <v>5</v>
      </c>
      <c r="H188">
        <v>6642.8476304597698</v>
      </c>
      <c r="I188">
        <v>1</v>
      </c>
      <c r="J188">
        <v>1</v>
      </c>
      <c r="K188">
        <v>1.8407658651687199E-3</v>
      </c>
    </row>
    <row r="189" spans="1:11">
      <c r="A189" t="s">
        <v>447</v>
      </c>
      <c r="B189">
        <v>2017</v>
      </c>
      <c r="C189" t="s">
        <v>177</v>
      </c>
      <c r="D189">
        <v>-8</v>
      </c>
      <c r="E189" t="s">
        <v>187</v>
      </c>
      <c r="F189" t="s">
        <v>181</v>
      </c>
      <c r="G189">
        <v>15</v>
      </c>
      <c r="H189">
        <v>11211.754304570801</v>
      </c>
      <c r="I189">
        <v>0.9375</v>
      </c>
      <c r="J189">
        <v>0.92330175367869405</v>
      </c>
      <c r="K189">
        <v>5.9617156465328002E-4</v>
      </c>
    </row>
    <row r="190" spans="1:11">
      <c r="A190" t="s">
        <v>448</v>
      </c>
      <c r="B190">
        <v>2017</v>
      </c>
      <c r="C190" t="s">
        <v>177</v>
      </c>
      <c r="D190">
        <v>-8</v>
      </c>
      <c r="E190" t="s">
        <v>187</v>
      </c>
      <c r="F190" t="s">
        <v>183</v>
      </c>
      <c r="G190">
        <v>1</v>
      </c>
      <c r="H190">
        <v>931.35520421115598</v>
      </c>
      <c r="I190">
        <v>6.25E-2</v>
      </c>
      <c r="J190">
        <v>7.6698246321306202E-2</v>
      </c>
      <c r="K190">
        <v>6.6451274886482697E-2</v>
      </c>
    </row>
    <row r="191" spans="1:11">
      <c r="A191" t="s">
        <v>2028</v>
      </c>
      <c r="B191">
        <v>2017</v>
      </c>
      <c r="C191" t="s">
        <v>177</v>
      </c>
      <c r="D191">
        <v>1</v>
      </c>
      <c r="E191" t="s">
        <v>178</v>
      </c>
      <c r="F191" t="s">
        <v>1146</v>
      </c>
      <c r="G191">
        <v>59</v>
      </c>
      <c r="H191">
        <v>67183.719122229493</v>
      </c>
      <c r="I191">
        <v>8.9802130898021304E-2</v>
      </c>
      <c r="J191">
        <v>9.1946162316391605E-2</v>
      </c>
      <c r="K191">
        <v>0.12563013779644</v>
      </c>
    </row>
    <row r="192" spans="1:11">
      <c r="A192" t="s">
        <v>2029</v>
      </c>
      <c r="B192">
        <v>2017</v>
      </c>
      <c r="C192" t="s">
        <v>177</v>
      </c>
      <c r="D192">
        <v>1</v>
      </c>
      <c r="E192" t="s">
        <v>178</v>
      </c>
      <c r="F192" t="s">
        <v>1149</v>
      </c>
      <c r="G192">
        <v>158</v>
      </c>
      <c r="H192">
        <v>189382.51304039001</v>
      </c>
      <c r="I192">
        <v>0.240487062404871</v>
      </c>
      <c r="J192">
        <v>0.25918474760555998</v>
      </c>
      <c r="K192">
        <v>0.19126406353408301</v>
      </c>
    </row>
    <row r="193" spans="1:11">
      <c r="A193" t="s">
        <v>2030</v>
      </c>
      <c r="B193">
        <v>2017</v>
      </c>
      <c r="C193" t="s">
        <v>177</v>
      </c>
      <c r="D193">
        <v>1</v>
      </c>
      <c r="E193" t="s">
        <v>178</v>
      </c>
      <c r="F193" t="s">
        <v>1152</v>
      </c>
      <c r="G193">
        <v>3</v>
      </c>
      <c r="H193">
        <v>3509.2857221282402</v>
      </c>
      <c r="I193">
        <v>4.5662100456621002E-3</v>
      </c>
      <c r="J193">
        <v>4.8027313586847401E-3</v>
      </c>
      <c r="K193">
        <v>4.8513466246939502E-2</v>
      </c>
    </row>
    <row r="194" spans="1:11">
      <c r="A194" t="s">
        <v>450</v>
      </c>
      <c r="B194">
        <v>2017</v>
      </c>
      <c r="C194" t="s">
        <v>177</v>
      </c>
      <c r="D194">
        <v>1</v>
      </c>
      <c r="E194" t="s">
        <v>178</v>
      </c>
      <c r="F194" t="s">
        <v>181</v>
      </c>
      <c r="G194">
        <v>437</v>
      </c>
      <c r="H194">
        <v>470609.89007221197</v>
      </c>
      <c r="I194">
        <v>0.66514459665144599</v>
      </c>
      <c r="J194">
        <v>0.64406635871936402</v>
      </c>
      <c r="K194">
        <v>0.130408323304531</v>
      </c>
    </row>
    <row r="195" spans="1:11">
      <c r="A195" t="s">
        <v>1369</v>
      </c>
      <c r="B195">
        <v>2017</v>
      </c>
      <c r="C195" t="s">
        <v>177</v>
      </c>
      <c r="D195">
        <v>1</v>
      </c>
      <c r="E195" t="s">
        <v>187</v>
      </c>
      <c r="F195" t="s">
        <v>1146</v>
      </c>
      <c r="G195">
        <v>265</v>
      </c>
      <c r="H195">
        <v>226885.96043086599</v>
      </c>
      <c r="I195">
        <v>8.3098149890247705E-2</v>
      </c>
      <c r="J195">
        <v>8.3487501148377594E-2</v>
      </c>
      <c r="K195">
        <v>8.7865993766446507E-2</v>
      </c>
    </row>
    <row r="196" spans="1:11">
      <c r="A196" t="s">
        <v>1370</v>
      </c>
      <c r="B196">
        <v>2017</v>
      </c>
      <c r="C196" t="s">
        <v>177</v>
      </c>
      <c r="D196">
        <v>1</v>
      </c>
      <c r="E196" t="s">
        <v>187</v>
      </c>
      <c r="F196" t="s">
        <v>1149</v>
      </c>
      <c r="G196">
        <v>691</v>
      </c>
      <c r="H196">
        <v>585693.91846006305</v>
      </c>
      <c r="I196">
        <v>0.216682345562872</v>
      </c>
      <c r="J196">
        <v>0.21551849923711699</v>
      </c>
      <c r="K196">
        <v>0.12671861479197599</v>
      </c>
    </row>
    <row r="197" spans="1:11">
      <c r="A197" t="s">
        <v>1371</v>
      </c>
      <c r="B197">
        <v>2017</v>
      </c>
      <c r="C197" t="s">
        <v>177</v>
      </c>
      <c r="D197">
        <v>1</v>
      </c>
      <c r="E197" t="s">
        <v>187</v>
      </c>
      <c r="F197" t="s">
        <v>1152</v>
      </c>
      <c r="G197">
        <v>21</v>
      </c>
      <c r="H197">
        <v>17900.1330049834</v>
      </c>
      <c r="I197">
        <v>6.58513640639699E-3</v>
      </c>
      <c r="J197">
        <v>6.5867335818032098E-3</v>
      </c>
      <c r="K197">
        <v>2.9952223070952699E-2</v>
      </c>
    </row>
    <row r="198" spans="1:11">
      <c r="A198" t="s">
        <v>451</v>
      </c>
      <c r="B198">
        <v>2017</v>
      </c>
      <c r="C198" t="s">
        <v>177</v>
      </c>
      <c r="D198">
        <v>1</v>
      </c>
      <c r="E198" t="s">
        <v>187</v>
      </c>
      <c r="F198" t="s">
        <v>181</v>
      </c>
      <c r="G198">
        <v>2209</v>
      </c>
      <c r="H198">
        <v>1884247.8445375699</v>
      </c>
      <c r="I198">
        <v>0.69269363436814002</v>
      </c>
      <c r="J198">
        <v>0.69334895727314805</v>
      </c>
      <c r="K198">
        <v>0.100192615281854</v>
      </c>
    </row>
    <row r="199" spans="1:11">
      <c r="A199" t="s">
        <v>1077</v>
      </c>
      <c r="B199">
        <v>2017</v>
      </c>
      <c r="C199" t="s">
        <v>177</v>
      </c>
      <c r="D199">
        <v>1</v>
      </c>
      <c r="E199" t="s">
        <v>187</v>
      </c>
      <c r="F199" t="s">
        <v>183</v>
      </c>
      <c r="G199">
        <v>3</v>
      </c>
      <c r="H199">
        <v>2876.0640340291902</v>
      </c>
      <c r="I199">
        <v>9.4073377234242701E-4</v>
      </c>
      <c r="J199">
        <v>1.0583087595540501E-3</v>
      </c>
      <c r="K199">
        <v>0.20520433112120201</v>
      </c>
    </row>
    <row r="200" spans="1:11">
      <c r="A200" t="s">
        <v>2031</v>
      </c>
      <c r="B200">
        <v>2017</v>
      </c>
      <c r="C200" t="s">
        <v>177</v>
      </c>
      <c r="D200">
        <v>2</v>
      </c>
      <c r="E200" t="s">
        <v>178</v>
      </c>
      <c r="F200" t="s">
        <v>1146</v>
      </c>
      <c r="G200">
        <v>112</v>
      </c>
      <c r="H200">
        <v>127837.181251804</v>
      </c>
      <c r="I200">
        <v>8.9815557337610305E-2</v>
      </c>
      <c r="J200">
        <v>9.2413550914697704E-2</v>
      </c>
      <c r="K200">
        <v>0.23904902714530701</v>
      </c>
    </row>
    <row r="201" spans="1:11">
      <c r="A201" t="s">
        <v>1372</v>
      </c>
      <c r="B201">
        <v>2017</v>
      </c>
      <c r="C201" t="s">
        <v>177</v>
      </c>
      <c r="D201">
        <v>2</v>
      </c>
      <c r="E201" t="s">
        <v>178</v>
      </c>
      <c r="F201" t="s">
        <v>1149</v>
      </c>
      <c r="G201">
        <v>223</v>
      </c>
      <c r="H201">
        <v>241705.53303578499</v>
      </c>
      <c r="I201">
        <v>0.17882919005613501</v>
      </c>
      <c r="J201">
        <v>0.17472902926081599</v>
      </c>
      <c r="K201">
        <v>0.24410692246562499</v>
      </c>
    </row>
    <row r="202" spans="1:11">
      <c r="A202" t="s">
        <v>2032</v>
      </c>
      <c r="B202">
        <v>2017</v>
      </c>
      <c r="C202" t="s">
        <v>177</v>
      </c>
      <c r="D202">
        <v>2</v>
      </c>
      <c r="E202" t="s">
        <v>178</v>
      </c>
      <c r="F202" t="s">
        <v>1152</v>
      </c>
      <c r="G202">
        <v>11</v>
      </c>
      <c r="H202">
        <v>12431.777502290601</v>
      </c>
      <c r="I202">
        <v>8.8211708099438704E-3</v>
      </c>
      <c r="J202">
        <v>8.9869370704066705E-3</v>
      </c>
      <c r="K202">
        <v>0.171860790486184</v>
      </c>
    </row>
    <row r="203" spans="1:11">
      <c r="A203" t="s">
        <v>453</v>
      </c>
      <c r="B203">
        <v>2017</v>
      </c>
      <c r="C203" t="s">
        <v>177</v>
      </c>
      <c r="D203">
        <v>2</v>
      </c>
      <c r="E203" t="s">
        <v>178</v>
      </c>
      <c r="F203" t="s">
        <v>181</v>
      </c>
      <c r="G203">
        <v>900</v>
      </c>
      <c r="H203">
        <v>1000302.03359812</v>
      </c>
      <c r="I203">
        <v>0.72173215717722505</v>
      </c>
      <c r="J203">
        <v>0.72311875157753802</v>
      </c>
      <c r="K203">
        <v>0.27718863065038202</v>
      </c>
    </row>
    <row r="204" spans="1:11">
      <c r="A204" t="s">
        <v>1078</v>
      </c>
      <c r="B204">
        <v>2017</v>
      </c>
      <c r="C204" t="s">
        <v>177</v>
      </c>
      <c r="D204">
        <v>2</v>
      </c>
      <c r="E204" t="s">
        <v>178</v>
      </c>
      <c r="F204" t="s">
        <v>183</v>
      </c>
      <c r="G204">
        <v>1</v>
      </c>
      <c r="H204">
        <v>1039.88207050808</v>
      </c>
      <c r="I204">
        <v>8.0192461908580603E-4</v>
      </c>
      <c r="J204">
        <v>7.5173117654159802E-4</v>
      </c>
      <c r="K204">
        <v>0.53795811518324599</v>
      </c>
    </row>
    <row r="205" spans="1:11">
      <c r="A205" t="s">
        <v>1373</v>
      </c>
      <c r="B205">
        <v>2017</v>
      </c>
      <c r="C205" t="s">
        <v>177</v>
      </c>
      <c r="D205">
        <v>2</v>
      </c>
      <c r="E205" t="s">
        <v>187</v>
      </c>
      <c r="F205" t="s">
        <v>1146</v>
      </c>
      <c r="G205">
        <v>573</v>
      </c>
      <c r="H205">
        <v>492432.34076426399</v>
      </c>
      <c r="I205">
        <v>9.4851845720907102E-2</v>
      </c>
      <c r="J205">
        <v>9.4856282574645304E-2</v>
      </c>
      <c r="K205">
        <v>0.190703985834212</v>
      </c>
    </row>
    <row r="206" spans="1:11">
      <c r="A206" t="s">
        <v>1374</v>
      </c>
      <c r="B206">
        <v>2017</v>
      </c>
      <c r="C206" t="s">
        <v>177</v>
      </c>
      <c r="D206">
        <v>2</v>
      </c>
      <c r="E206" t="s">
        <v>187</v>
      </c>
      <c r="F206" t="s">
        <v>1149</v>
      </c>
      <c r="G206">
        <v>1072</v>
      </c>
      <c r="H206">
        <v>916843.93133818405</v>
      </c>
      <c r="I206">
        <v>0.17745406389670601</v>
      </c>
      <c r="J206">
        <v>0.176609860540205</v>
      </c>
      <c r="K206">
        <v>0.19836503214012199</v>
      </c>
    </row>
    <row r="207" spans="1:11">
      <c r="A207" t="s">
        <v>1079</v>
      </c>
      <c r="B207">
        <v>2017</v>
      </c>
      <c r="C207" t="s">
        <v>177</v>
      </c>
      <c r="D207">
        <v>2</v>
      </c>
      <c r="E207" t="s">
        <v>187</v>
      </c>
      <c r="F207" t="s">
        <v>179</v>
      </c>
      <c r="G207">
        <v>1</v>
      </c>
      <c r="H207">
        <v>615.60008898582305</v>
      </c>
      <c r="I207">
        <v>1.6553550736633001E-4</v>
      </c>
      <c r="J207">
        <v>1.18581845991651E-4</v>
      </c>
      <c r="K207">
        <v>0.35372714486638501</v>
      </c>
    </row>
    <row r="208" spans="1:11">
      <c r="A208" t="s">
        <v>1375</v>
      </c>
      <c r="B208">
        <v>2017</v>
      </c>
      <c r="C208" t="s">
        <v>177</v>
      </c>
      <c r="D208">
        <v>2</v>
      </c>
      <c r="E208" t="s">
        <v>187</v>
      </c>
      <c r="F208" t="s">
        <v>1152</v>
      </c>
      <c r="G208">
        <v>75</v>
      </c>
      <c r="H208">
        <v>63445.972590684003</v>
      </c>
      <c r="I208">
        <v>1.24151630524748E-2</v>
      </c>
      <c r="J208">
        <v>1.2221474111437701E-2</v>
      </c>
      <c r="K208">
        <v>0.106163899645922</v>
      </c>
    </row>
    <row r="209" spans="1:11">
      <c r="A209" t="s">
        <v>455</v>
      </c>
      <c r="B209">
        <v>2017</v>
      </c>
      <c r="C209" t="s">
        <v>177</v>
      </c>
      <c r="D209">
        <v>2</v>
      </c>
      <c r="E209" t="s">
        <v>187</v>
      </c>
      <c r="F209" t="s">
        <v>181</v>
      </c>
      <c r="G209">
        <v>4319</v>
      </c>
      <c r="H209">
        <v>3716771.81917293</v>
      </c>
      <c r="I209">
        <v>0.71494785631517999</v>
      </c>
      <c r="J209">
        <v>0.71595451549296596</v>
      </c>
      <c r="K209">
        <v>0.19763487592590101</v>
      </c>
    </row>
    <row r="210" spans="1:11">
      <c r="A210" t="s">
        <v>1080</v>
      </c>
      <c r="B210">
        <v>2017</v>
      </c>
      <c r="C210" t="s">
        <v>177</v>
      </c>
      <c r="D210">
        <v>2</v>
      </c>
      <c r="E210" t="s">
        <v>187</v>
      </c>
      <c r="F210" t="s">
        <v>183</v>
      </c>
      <c r="G210">
        <v>1</v>
      </c>
      <c r="H210">
        <v>1242.2148912934599</v>
      </c>
      <c r="I210">
        <v>1.6553550736633001E-4</v>
      </c>
      <c r="J210">
        <v>2.3928543475452399E-4</v>
      </c>
      <c r="K210">
        <v>8.8630806845965804E-2</v>
      </c>
    </row>
    <row r="211" spans="1:11">
      <c r="A211" t="s">
        <v>1376</v>
      </c>
      <c r="B211">
        <v>2017</v>
      </c>
      <c r="C211" t="s">
        <v>177</v>
      </c>
      <c r="D211">
        <v>3</v>
      </c>
      <c r="E211" t="s">
        <v>178</v>
      </c>
      <c r="F211" t="s">
        <v>1146</v>
      </c>
      <c r="G211">
        <v>96</v>
      </c>
      <c r="H211">
        <v>106639.779824269</v>
      </c>
      <c r="I211">
        <v>0.118372379778052</v>
      </c>
      <c r="J211">
        <v>0.11314291850102</v>
      </c>
      <c r="K211">
        <v>0.19941096457507801</v>
      </c>
    </row>
    <row r="212" spans="1:11">
      <c r="A212" t="s">
        <v>1377</v>
      </c>
      <c r="B212">
        <v>2017</v>
      </c>
      <c r="C212" t="s">
        <v>177</v>
      </c>
      <c r="D212">
        <v>3</v>
      </c>
      <c r="E212" t="s">
        <v>178</v>
      </c>
      <c r="F212" t="s">
        <v>1149</v>
      </c>
      <c r="G212">
        <v>153</v>
      </c>
      <c r="H212">
        <v>182495.50818413001</v>
      </c>
      <c r="I212">
        <v>0.18865598027127001</v>
      </c>
      <c r="J212">
        <v>0.193624503382369</v>
      </c>
      <c r="K212">
        <v>0.184308635003539</v>
      </c>
    </row>
    <row r="213" spans="1:11">
      <c r="A213" t="s">
        <v>1378</v>
      </c>
      <c r="B213">
        <v>2017</v>
      </c>
      <c r="C213" t="s">
        <v>177</v>
      </c>
      <c r="D213">
        <v>3</v>
      </c>
      <c r="E213" t="s">
        <v>178</v>
      </c>
      <c r="F213" t="s">
        <v>1152</v>
      </c>
      <c r="G213">
        <v>5</v>
      </c>
      <c r="H213">
        <v>5195.6151625020502</v>
      </c>
      <c r="I213">
        <v>6.1652281134402E-3</v>
      </c>
      <c r="J213">
        <v>5.5124557070761297E-3</v>
      </c>
      <c r="K213">
        <v>7.1825813221406104E-2</v>
      </c>
    </row>
    <row r="214" spans="1:11">
      <c r="A214" t="s">
        <v>457</v>
      </c>
      <c r="B214">
        <v>2017</v>
      </c>
      <c r="C214" t="s">
        <v>177</v>
      </c>
      <c r="D214">
        <v>3</v>
      </c>
      <c r="E214" t="s">
        <v>178</v>
      </c>
      <c r="F214" t="s">
        <v>181</v>
      </c>
      <c r="G214">
        <v>557</v>
      </c>
      <c r="H214">
        <v>648191.89222002402</v>
      </c>
      <c r="I214">
        <v>0.68680641183723801</v>
      </c>
      <c r="J214">
        <v>0.68772012240953495</v>
      </c>
      <c r="K214">
        <v>0.17961717258222901</v>
      </c>
    </row>
    <row r="215" spans="1:11">
      <c r="A215" t="s">
        <v>1379</v>
      </c>
      <c r="B215">
        <v>2017</v>
      </c>
      <c r="C215" t="s">
        <v>177</v>
      </c>
      <c r="D215">
        <v>3</v>
      </c>
      <c r="E215" t="s">
        <v>187</v>
      </c>
      <c r="F215" t="s">
        <v>1146</v>
      </c>
      <c r="G215">
        <v>424</v>
      </c>
      <c r="H215">
        <v>374738.90506364597</v>
      </c>
      <c r="I215">
        <v>0.10371819960861101</v>
      </c>
      <c r="J215">
        <v>0.10346760687885</v>
      </c>
      <c r="K215">
        <v>0.14512491753054199</v>
      </c>
    </row>
    <row r="216" spans="1:11">
      <c r="A216" t="s">
        <v>1380</v>
      </c>
      <c r="B216">
        <v>2017</v>
      </c>
      <c r="C216" t="s">
        <v>177</v>
      </c>
      <c r="D216">
        <v>3</v>
      </c>
      <c r="E216" t="s">
        <v>187</v>
      </c>
      <c r="F216" t="s">
        <v>1149</v>
      </c>
      <c r="G216">
        <v>666</v>
      </c>
      <c r="H216">
        <v>592267.25459911395</v>
      </c>
      <c r="I216">
        <v>0.16291585127201599</v>
      </c>
      <c r="J216">
        <v>0.163528458449407</v>
      </c>
      <c r="K216">
        <v>0.128140797990143</v>
      </c>
    </row>
    <row r="217" spans="1:11">
      <c r="A217" t="s">
        <v>1381</v>
      </c>
      <c r="B217">
        <v>2017</v>
      </c>
      <c r="C217" t="s">
        <v>177</v>
      </c>
      <c r="D217">
        <v>3</v>
      </c>
      <c r="E217" t="s">
        <v>187</v>
      </c>
      <c r="F217" t="s">
        <v>1152</v>
      </c>
      <c r="G217">
        <v>39</v>
      </c>
      <c r="H217">
        <v>34901.954945721103</v>
      </c>
      <c r="I217">
        <v>9.5401174168297503E-3</v>
      </c>
      <c r="J217">
        <v>9.6366342133968105E-3</v>
      </c>
      <c r="K217">
        <v>5.8401305725244802E-2</v>
      </c>
    </row>
    <row r="218" spans="1:11">
      <c r="A218" t="s">
        <v>459</v>
      </c>
      <c r="B218">
        <v>2017</v>
      </c>
      <c r="C218" t="s">
        <v>177</v>
      </c>
      <c r="D218">
        <v>3</v>
      </c>
      <c r="E218" t="s">
        <v>187</v>
      </c>
      <c r="F218" t="s">
        <v>181</v>
      </c>
      <c r="G218">
        <v>2958</v>
      </c>
      <c r="H218">
        <v>2619314.73806882</v>
      </c>
      <c r="I218">
        <v>0.72358121330724101</v>
      </c>
      <c r="J218">
        <v>0.72320814291874003</v>
      </c>
      <c r="K218">
        <v>0.13927891419073099</v>
      </c>
    </row>
    <row r="219" spans="1:11">
      <c r="A219" t="s">
        <v>1081</v>
      </c>
      <c r="B219">
        <v>2017</v>
      </c>
      <c r="C219" t="s">
        <v>177</v>
      </c>
      <c r="D219">
        <v>3</v>
      </c>
      <c r="E219" t="s">
        <v>187</v>
      </c>
      <c r="F219" t="s">
        <v>183</v>
      </c>
      <c r="G219">
        <v>1</v>
      </c>
      <c r="H219">
        <v>576.43666384159599</v>
      </c>
      <c r="I219">
        <v>2.4461839530332701E-4</v>
      </c>
      <c r="J219">
        <v>1.5915753960691099E-4</v>
      </c>
      <c r="K219">
        <v>4.1128187216206799E-2</v>
      </c>
    </row>
    <row r="220" spans="1:11">
      <c r="A220" t="s">
        <v>1382</v>
      </c>
      <c r="B220">
        <v>2017</v>
      </c>
      <c r="C220" t="s">
        <v>177</v>
      </c>
      <c r="D220">
        <v>4</v>
      </c>
      <c r="E220" t="s">
        <v>178</v>
      </c>
      <c r="F220" t="s">
        <v>1146</v>
      </c>
      <c r="G220">
        <v>10</v>
      </c>
      <c r="H220">
        <v>11317.2566943617</v>
      </c>
      <c r="I220">
        <v>2.37529691211401E-2</v>
      </c>
      <c r="J220">
        <v>2.4218699239815501E-2</v>
      </c>
      <c r="K220">
        <v>2.11626944230883E-2</v>
      </c>
    </row>
    <row r="221" spans="1:11">
      <c r="A221" t="s">
        <v>1383</v>
      </c>
      <c r="B221">
        <v>2017</v>
      </c>
      <c r="C221" t="s">
        <v>177</v>
      </c>
      <c r="D221">
        <v>4</v>
      </c>
      <c r="E221" t="s">
        <v>178</v>
      </c>
      <c r="F221" t="s">
        <v>1149</v>
      </c>
      <c r="G221">
        <v>54</v>
      </c>
      <c r="H221">
        <v>62322.0806831023</v>
      </c>
      <c r="I221">
        <v>0.128266033254157</v>
      </c>
      <c r="J221">
        <v>0.13336798561930099</v>
      </c>
      <c r="K221">
        <v>6.2941262147086105E-2</v>
      </c>
    </row>
    <row r="222" spans="1:11">
      <c r="A222" t="s">
        <v>2033</v>
      </c>
      <c r="B222">
        <v>2017</v>
      </c>
      <c r="C222" t="s">
        <v>177</v>
      </c>
      <c r="D222">
        <v>4</v>
      </c>
      <c r="E222" t="s">
        <v>178</v>
      </c>
      <c r="F222" t="s">
        <v>1152</v>
      </c>
      <c r="G222">
        <v>2</v>
      </c>
      <c r="H222">
        <v>1983.6193267112801</v>
      </c>
      <c r="I222">
        <v>4.7505938242280296E-3</v>
      </c>
      <c r="J222">
        <v>4.24490503107877E-3</v>
      </c>
      <c r="K222">
        <v>2.74221755858692E-2</v>
      </c>
    </row>
    <row r="223" spans="1:11">
      <c r="A223" t="s">
        <v>461</v>
      </c>
      <c r="B223">
        <v>2017</v>
      </c>
      <c r="C223" t="s">
        <v>177</v>
      </c>
      <c r="D223">
        <v>4</v>
      </c>
      <c r="E223" t="s">
        <v>178</v>
      </c>
      <c r="F223" t="s">
        <v>181</v>
      </c>
      <c r="G223">
        <v>355</v>
      </c>
      <c r="H223">
        <v>391671.20233786502</v>
      </c>
      <c r="I223">
        <v>0.84323040380047498</v>
      </c>
      <c r="J223">
        <v>0.83816841010980403</v>
      </c>
      <c r="K223">
        <v>0.108534023319639</v>
      </c>
    </row>
    <row r="224" spans="1:11">
      <c r="A224" t="s">
        <v>1384</v>
      </c>
      <c r="B224">
        <v>2017</v>
      </c>
      <c r="C224" t="s">
        <v>177</v>
      </c>
      <c r="D224">
        <v>4</v>
      </c>
      <c r="E224" t="s">
        <v>187</v>
      </c>
      <c r="F224" t="s">
        <v>1146</v>
      </c>
      <c r="G224">
        <v>92</v>
      </c>
      <c r="H224">
        <v>84547.715601207994</v>
      </c>
      <c r="I224">
        <v>2.7291604865025201E-2</v>
      </c>
      <c r="J224">
        <v>2.94139937768346E-2</v>
      </c>
      <c r="K224">
        <v>3.2742744583557699E-2</v>
      </c>
    </row>
    <row r="225" spans="1:11">
      <c r="A225" t="s">
        <v>1385</v>
      </c>
      <c r="B225">
        <v>2017</v>
      </c>
      <c r="C225" t="s">
        <v>177</v>
      </c>
      <c r="D225">
        <v>4</v>
      </c>
      <c r="E225" t="s">
        <v>187</v>
      </c>
      <c r="F225" t="s">
        <v>1149</v>
      </c>
      <c r="G225">
        <v>285</v>
      </c>
      <c r="H225">
        <v>247778.42388827601</v>
      </c>
      <c r="I225">
        <v>8.4544645505784596E-2</v>
      </c>
      <c r="J225">
        <v>8.6201655082677506E-2</v>
      </c>
      <c r="K225">
        <v>5.3608442329425403E-2</v>
      </c>
    </row>
    <row r="226" spans="1:11">
      <c r="A226" t="s">
        <v>1386</v>
      </c>
      <c r="B226">
        <v>2017</v>
      </c>
      <c r="C226" t="s">
        <v>177</v>
      </c>
      <c r="D226">
        <v>4</v>
      </c>
      <c r="E226" t="s">
        <v>187</v>
      </c>
      <c r="F226" t="s">
        <v>1152</v>
      </c>
      <c r="G226">
        <v>26</v>
      </c>
      <c r="H226">
        <v>24666.8385556844</v>
      </c>
      <c r="I226">
        <v>7.7128448531593001E-3</v>
      </c>
      <c r="J226">
        <v>8.5815474801630206E-3</v>
      </c>
      <c r="K226">
        <v>4.1274925201357303E-2</v>
      </c>
    </row>
    <row r="227" spans="1:11">
      <c r="A227" t="s">
        <v>463</v>
      </c>
      <c r="B227">
        <v>2017</v>
      </c>
      <c r="C227" t="s">
        <v>177</v>
      </c>
      <c r="D227">
        <v>4</v>
      </c>
      <c r="E227" t="s">
        <v>187</v>
      </c>
      <c r="F227" t="s">
        <v>181</v>
      </c>
      <c r="G227">
        <v>2967</v>
      </c>
      <c r="H227">
        <v>2516882.7996040899</v>
      </c>
      <c r="I227">
        <v>0.88015425689706295</v>
      </c>
      <c r="J227">
        <v>0.87561886773815001</v>
      </c>
      <c r="K227">
        <v>0.13383221893090999</v>
      </c>
    </row>
    <row r="228" spans="1:11">
      <c r="A228" t="s">
        <v>464</v>
      </c>
      <c r="B228">
        <v>2017</v>
      </c>
      <c r="C228" t="s">
        <v>177</v>
      </c>
      <c r="D228">
        <v>4</v>
      </c>
      <c r="E228" t="s">
        <v>187</v>
      </c>
      <c r="F228" t="s">
        <v>183</v>
      </c>
      <c r="G228">
        <v>1</v>
      </c>
      <c r="H228">
        <v>528.70623944706904</v>
      </c>
      <c r="I228">
        <v>2.9664787896766502E-4</v>
      </c>
      <c r="J228">
        <v>1.8393592217466799E-4</v>
      </c>
      <c r="K228">
        <v>3.7722668529514503E-2</v>
      </c>
    </row>
    <row r="229" spans="1:11">
      <c r="A229" t="s">
        <v>2034</v>
      </c>
      <c r="B229">
        <v>2017</v>
      </c>
      <c r="C229" t="s">
        <v>177</v>
      </c>
      <c r="D229">
        <v>5</v>
      </c>
      <c r="E229" t="s">
        <v>178</v>
      </c>
      <c r="F229" t="s">
        <v>1146</v>
      </c>
      <c r="G229">
        <v>28</v>
      </c>
      <c r="H229">
        <v>34157.975408502098</v>
      </c>
      <c r="I229">
        <v>8.6956521739130405E-2</v>
      </c>
      <c r="J229">
        <v>9.1482297137049001E-2</v>
      </c>
      <c r="K229">
        <v>6.3873676740197505E-2</v>
      </c>
    </row>
    <row r="230" spans="1:11">
      <c r="A230" t="s">
        <v>1387</v>
      </c>
      <c r="B230">
        <v>2017</v>
      </c>
      <c r="C230" t="s">
        <v>177</v>
      </c>
      <c r="D230">
        <v>5</v>
      </c>
      <c r="E230" t="s">
        <v>178</v>
      </c>
      <c r="F230" t="s">
        <v>1149</v>
      </c>
      <c r="G230">
        <v>53</v>
      </c>
      <c r="H230">
        <v>63704.794920408101</v>
      </c>
      <c r="I230">
        <v>0.164596273291925</v>
      </c>
      <c r="J230">
        <v>0.17061494155514101</v>
      </c>
      <c r="K230">
        <v>6.4337713907535204E-2</v>
      </c>
    </row>
    <row r="231" spans="1:11">
      <c r="A231" t="s">
        <v>2035</v>
      </c>
      <c r="B231">
        <v>2017</v>
      </c>
      <c r="C231" t="s">
        <v>177</v>
      </c>
      <c r="D231">
        <v>5</v>
      </c>
      <c r="E231" t="s">
        <v>178</v>
      </c>
      <c r="F231" t="s">
        <v>1152</v>
      </c>
      <c r="G231">
        <v>5</v>
      </c>
      <c r="H231">
        <v>5013.4460406612197</v>
      </c>
      <c r="I231">
        <v>1.5527950310559001E-2</v>
      </c>
      <c r="J231">
        <v>1.34270709808572E-2</v>
      </c>
      <c r="K231">
        <v>6.9307450157397699E-2</v>
      </c>
    </row>
    <row r="232" spans="1:11">
      <c r="A232" t="s">
        <v>466</v>
      </c>
      <c r="B232">
        <v>2017</v>
      </c>
      <c r="C232" t="s">
        <v>177</v>
      </c>
      <c r="D232">
        <v>5</v>
      </c>
      <c r="E232" t="s">
        <v>178</v>
      </c>
      <c r="F232" t="s">
        <v>181</v>
      </c>
      <c r="G232">
        <v>236</v>
      </c>
      <c r="H232">
        <v>270507.23023682798</v>
      </c>
      <c r="I232">
        <v>0.73291925465838503</v>
      </c>
      <c r="J232">
        <v>0.72447569032695203</v>
      </c>
      <c r="K232">
        <v>7.4958888627530404E-2</v>
      </c>
    </row>
    <row r="233" spans="1:11">
      <c r="A233" t="s">
        <v>1388</v>
      </c>
      <c r="B233">
        <v>2017</v>
      </c>
      <c r="C233" t="s">
        <v>177</v>
      </c>
      <c r="D233">
        <v>5</v>
      </c>
      <c r="E233" t="s">
        <v>187</v>
      </c>
      <c r="F233" t="s">
        <v>1146</v>
      </c>
      <c r="G233">
        <v>280</v>
      </c>
      <c r="H233">
        <v>250403.59722997501</v>
      </c>
      <c r="I233">
        <v>8.4337349397590397E-2</v>
      </c>
      <c r="J233">
        <v>8.4695723445914903E-2</v>
      </c>
      <c r="K233">
        <v>9.6973655273874401E-2</v>
      </c>
    </row>
    <row r="234" spans="1:11">
      <c r="A234" t="s">
        <v>1389</v>
      </c>
      <c r="B234">
        <v>2017</v>
      </c>
      <c r="C234" t="s">
        <v>177</v>
      </c>
      <c r="D234">
        <v>5</v>
      </c>
      <c r="E234" t="s">
        <v>187</v>
      </c>
      <c r="F234" t="s">
        <v>1149</v>
      </c>
      <c r="G234">
        <v>543</v>
      </c>
      <c r="H234">
        <v>472086.94140183798</v>
      </c>
      <c r="I234">
        <v>0.16355421686746999</v>
      </c>
      <c r="J234">
        <v>0.15967719902472499</v>
      </c>
      <c r="K234">
        <v>0.102139020724527</v>
      </c>
    </row>
    <row r="235" spans="1:11">
      <c r="A235" t="s">
        <v>1082</v>
      </c>
      <c r="B235">
        <v>2017</v>
      </c>
      <c r="C235" t="s">
        <v>177</v>
      </c>
      <c r="D235">
        <v>5</v>
      </c>
      <c r="E235" t="s">
        <v>187</v>
      </c>
      <c r="F235" t="s">
        <v>179</v>
      </c>
      <c r="G235">
        <v>1</v>
      </c>
      <c r="H235">
        <v>1124.72461586078</v>
      </c>
      <c r="I235">
        <v>3.0120481927710803E-4</v>
      </c>
      <c r="J235">
        <v>3.8042330889627598E-4</v>
      </c>
      <c r="K235">
        <v>0.64627285513361499</v>
      </c>
    </row>
    <row r="236" spans="1:11">
      <c r="A236" t="s">
        <v>1390</v>
      </c>
      <c r="B236">
        <v>2017</v>
      </c>
      <c r="C236" t="s">
        <v>177</v>
      </c>
      <c r="D236">
        <v>5</v>
      </c>
      <c r="E236" t="s">
        <v>187</v>
      </c>
      <c r="F236" t="s">
        <v>1152</v>
      </c>
      <c r="G236">
        <v>53</v>
      </c>
      <c r="H236">
        <v>51824.226179134603</v>
      </c>
      <c r="I236">
        <v>1.5963855421686698E-2</v>
      </c>
      <c r="J236">
        <v>1.7528862911004101E-2</v>
      </c>
      <c r="K236">
        <v>8.6717276489778006E-2</v>
      </c>
    </row>
    <row r="237" spans="1:11">
      <c r="A237" t="s">
        <v>468</v>
      </c>
      <c r="B237">
        <v>2017</v>
      </c>
      <c r="C237" t="s">
        <v>177</v>
      </c>
      <c r="D237">
        <v>5</v>
      </c>
      <c r="E237" t="s">
        <v>187</v>
      </c>
      <c r="F237" t="s">
        <v>181</v>
      </c>
      <c r="G237">
        <v>2442</v>
      </c>
      <c r="H237">
        <v>2180293.9660590701</v>
      </c>
      <c r="I237">
        <v>0.73554216867469902</v>
      </c>
      <c r="J237">
        <v>0.73745575871475699</v>
      </c>
      <c r="K237">
        <v>0.115934512105712</v>
      </c>
    </row>
    <row r="238" spans="1:11">
      <c r="A238" t="s">
        <v>1083</v>
      </c>
      <c r="B238">
        <v>2017</v>
      </c>
      <c r="C238" t="s">
        <v>177</v>
      </c>
      <c r="D238">
        <v>5</v>
      </c>
      <c r="E238" t="s">
        <v>187</v>
      </c>
      <c r="F238" t="s">
        <v>183</v>
      </c>
      <c r="G238">
        <v>1</v>
      </c>
      <c r="H238">
        <v>774.70150363424705</v>
      </c>
      <c r="I238">
        <v>3.0120481927710803E-4</v>
      </c>
      <c r="J238">
        <v>2.6203259470222203E-4</v>
      </c>
      <c r="K238">
        <v>5.5274187914774703E-2</v>
      </c>
    </row>
    <row r="239" spans="1:11">
      <c r="A239" t="s">
        <v>1391</v>
      </c>
      <c r="B239">
        <v>2017</v>
      </c>
      <c r="C239" t="s">
        <v>177</v>
      </c>
      <c r="D239">
        <v>6</v>
      </c>
      <c r="E239" t="s">
        <v>178</v>
      </c>
      <c r="F239" t="s">
        <v>1146</v>
      </c>
      <c r="G239">
        <v>56</v>
      </c>
      <c r="H239">
        <v>59656.592212834003</v>
      </c>
      <c r="I239">
        <v>0.155988857938719</v>
      </c>
      <c r="J239">
        <v>0.15835549645390101</v>
      </c>
      <c r="K239">
        <v>0.11155479330534</v>
      </c>
    </row>
    <row r="240" spans="1:11">
      <c r="A240" t="s">
        <v>1392</v>
      </c>
      <c r="B240">
        <v>2017</v>
      </c>
      <c r="C240" t="s">
        <v>177</v>
      </c>
      <c r="D240">
        <v>6</v>
      </c>
      <c r="E240" t="s">
        <v>178</v>
      </c>
      <c r="F240" t="s">
        <v>1149</v>
      </c>
      <c r="G240">
        <v>56</v>
      </c>
      <c r="H240">
        <v>57454.116927244497</v>
      </c>
      <c r="I240">
        <v>0.155988857938719</v>
      </c>
      <c r="J240">
        <v>0.15250913389211301</v>
      </c>
      <c r="K240">
        <v>5.8024934265834299E-2</v>
      </c>
    </row>
    <row r="241" spans="1:11">
      <c r="A241" t="s">
        <v>1393</v>
      </c>
      <c r="B241">
        <v>2017</v>
      </c>
      <c r="C241" t="s">
        <v>177</v>
      </c>
      <c r="D241">
        <v>6</v>
      </c>
      <c r="E241" t="s">
        <v>178</v>
      </c>
      <c r="F241" t="s">
        <v>1152</v>
      </c>
      <c r="G241">
        <v>10</v>
      </c>
      <c r="H241">
        <v>9246.3479967683197</v>
      </c>
      <c r="I241">
        <v>2.78551532033426E-2</v>
      </c>
      <c r="J241">
        <v>2.4543977004083398E-2</v>
      </c>
      <c r="K241">
        <v>0.127824414130815</v>
      </c>
    </row>
    <row r="242" spans="1:11">
      <c r="A242" t="s">
        <v>470</v>
      </c>
      <c r="B242">
        <v>2017</v>
      </c>
      <c r="C242" t="s">
        <v>177</v>
      </c>
      <c r="D242">
        <v>6</v>
      </c>
      <c r="E242" t="s">
        <v>178</v>
      </c>
      <c r="F242" t="s">
        <v>181</v>
      </c>
      <c r="G242">
        <v>237</v>
      </c>
      <c r="H242">
        <v>250368.68682999301</v>
      </c>
      <c r="I242">
        <v>0.66016713091921997</v>
      </c>
      <c r="J242">
        <v>0.66459139264990297</v>
      </c>
      <c r="K242">
        <v>6.9378398852702597E-2</v>
      </c>
    </row>
    <row r="243" spans="1:11">
      <c r="A243" t="s">
        <v>1394</v>
      </c>
      <c r="B243">
        <v>2017</v>
      </c>
      <c r="C243" t="s">
        <v>177</v>
      </c>
      <c r="D243">
        <v>6</v>
      </c>
      <c r="E243" t="s">
        <v>187</v>
      </c>
      <c r="F243" t="s">
        <v>1146</v>
      </c>
      <c r="G243">
        <v>410</v>
      </c>
      <c r="H243">
        <v>367258.69086109899</v>
      </c>
      <c r="I243">
        <v>0.13851351351351401</v>
      </c>
      <c r="J243">
        <v>0.14342398886572999</v>
      </c>
      <c r="K243">
        <v>0.14222805933250901</v>
      </c>
    </row>
    <row r="244" spans="1:11">
      <c r="A244" t="s">
        <v>1395</v>
      </c>
      <c r="B244">
        <v>2017</v>
      </c>
      <c r="C244" t="s">
        <v>177</v>
      </c>
      <c r="D244">
        <v>6</v>
      </c>
      <c r="E244" t="s">
        <v>187</v>
      </c>
      <c r="F244" t="s">
        <v>1149</v>
      </c>
      <c r="G244">
        <v>513</v>
      </c>
      <c r="H244">
        <v>445356.67988386698</v>
      </c>
      <c r="I244">
        <v>0.17331081081081101</v>
      </c>
      <c r="J244">
        <v>0.17392326740363001</v>
      </c>
      <c r="K244">
        <v>9.6355758160540705E-2</v>
      </c>
    </row>
    <row r="245" spans="1:11">
      <c r="A245" t="s">
        <v>1396</v>
      </c>
      <c r="B245">
        <v>2017</v>
      </c>
      <c r="C245" t="s">
        <v>177</v>
      </c>
      <c r="D245">
        <v>6</v>
      </c>
      <c r="E245" t="s">
        <v>187</v>
      </c>
      <c r="F245" t="s">
        <v>1152</v>
      </c>
      <c r="G245">
        <v>129</v>
      </c>
      <c r="H245">
        <v>107313.90418036201</v>
      </c>
      <c r="I245">
        <v>4.3581081081081101E-2</v>
      </c>
      <c r="J245">
        <v>4.1908846764700101E-2</v>
      </c>
      <c r="K245">
        <v>0.179567939284595</v>
      </c>
    </row>
    <row r="246" spans="1:11">
      <c r="A246" t="s">
        <v>474</v>
      </c>
      <c r="B246">
        <v>2017</v>
      </c>
      <c r="C246" t="s">
        <v>177</v>
      </c>
      <c r="D246">
        <v>6</v>
      </c>
      <c r="E246" t="s">
        <v>187</v>
      </c>
      <c r="F246" t="s">
        <v>181</v>
      </c>
      <c r="G246">
        <v>1906</v>
      </c>
      <c r="H246">
        <v>1639498.4668127899</v>
      </c>
      <c r="I246">
        <v>0.64391891891891895</v>
      </c>
      <c r="J246">
        <v>0.64026642718298998</v>
      </c>
      <c r="K246">
        <v>8.7178361178317704E-2</v>
      </c>
    </row>
    <row r="247" spans="1:11">
      <c r="A247" t="s">
        <v>475</v>
      </c>
      <c r="B247">
        <v>2017</v>
      </c>
      <c r="C247" t="s">
        <v>177</v>
      </c>
      <c r="D247">
        <v>6</v>
      </c>
      <c r="E247" t="s">
        <v>187</v>
      </c>
      <c r="F247" t="s">
        <v>183</v>
      </c>
      <c r="G247">
        <v>2</v>
      </c>
      <c r="H247">
        <v>1222.6331787213501</v>
      </c>
      <c r="I247">
        <v>6.7567567567567604E-4</v>
      </c>
      <c r="J247">
        <v>4.7746978294959698E-4</v>
      </c>
      <c r="K247">
        <v>8.7233670974502298E-2</v>
      </c>
    </row>
    <row r="248" spans="1:11">
      <c r="A248" t="s">
        <v>1397</v>
      </c>
      <c r="B248">
        <v>2017</v>
      </c>
      <c r="C248" t="s">
        <v>177</v>
      </c>
      <c r="D248">
        <v>7</v>
      </c>
      <c r="E248" t="s">
        <v>178</v>
      </c>
      <c r="F248" t="s">
        <v>1146</v>
      </c>
      <c r="G248">
        <v>22</v>
      </c>
      <c r="H248">
        <v>26284.221142270599</v>
      </c>
      <c r="I248">
        <v>0.08</v>
      </c>
      <c r="J248">
        <v>8.4467933733102907E-2</v>
      </c>
      <c r="K248">
        <v>4.9150156721272702E-2</v>
      </c>
    </row>
    <row r="249" spans="1:11">
      <c r="A249" t="s">
        <v>1398</v>
      </c>
      <c r="B249">
        <v>2017</v>
      </c>
      <c r="C249" t="s">
        <v>177</v>
      </c>
      <c r="D249">
        <v>7</v>
      </c>
      <c r="E249" t="s">
        <v>178</v>
      </c>
      <c r="F249" t="s">
        <v>1149</v>
      </c>
      <c r="G249">
        <v>60</v>
      </c>
      <c r="H249">
        <v>67478.478881874704</v>
      </c>
      <c r="I249">
        <v>0.218181818181818</v>
      </c>
      <c r="J249">
        <v>0.21685130602703501</v>
      </c>
      <c r="K249">
        <v>6.8148890121094E-2</v>
      </c>
    </row>
    <row r="250" spans="1:11">
      <c r="A250" t="s">
        <v>1399</v>
      </c>
      <c r="B250">
        <v>2017</v>
      </c>
      <c r="C250" t="s">
        <v>177</v>
      </c>
      <c r="D250">
        <v>7</v>
      </c>
      <c r="E250" t="s">
        <v>178</v>
      </c>
      <c r="F250" t="s">
        <v>1152</v>
      </c>
      <c r="G250">
        <v>10</v>
      </c>
      <c r="H250">
        <v>11445.028092319501</v>
      </c>
      <c r="I250">
        <v>3.6363636363636397E-2</v>
      </c>
      <c r="J250">
        <v>3.6780160585425298E-2</v>
      </c>
      <c r="K250">
        <v>0.15821965722280501</v>
      </c>
    </row>
    <row r="251" spans="1:11">
      <c r="A251" t="s">
        <v>477</v>
      </c>
      <c r="B251">
        <v>2017</v>
      </c>
      <c r="C251" t="s">
        <v>177</v>
      </c>
      <c r="D251">
        <v>7</v>
      </c>
      <c r="E251" t="s">
        <v>178</v>
      </c>
      <c r="F251" t="s">
        <v>181</v>
      </c>
      <c r="G251">
        <v>182</v>
      </c>
      <c r="H251">
        <v>205073.09372227799</v>
      </c>
      <c r="I251">
        <v>0.66181818181818197</v>
      </c>
      <c r="J251">
        <v>0.65903038926720203</v>
      </c>
      <c r="K251">
        <v>5.6826766439378298E-2</v>
      </c>
    </row>
    <row r="252" spans="1:11">
      <c r="A252" t="s">
        <v>478</v>
      </c>
      <c r="B252">
        <v>2017</v>
      </c>
      <c r="C252" t="s">
        <v>177</v>
      </c>
      <c r="D252">
        <v>7</v>
      </c>
      <c r="E252" t="s">
        <v>178</v>
      </c>
      <c r="F252" t="s">
        <v>183</v>
      </c>
      <c r="G252">
        <v>1</v>
      </c>
      <c r="H252">
        <v>893.13472235852203</v>
      </c>
      <c r="I252">
        <v>3.6363636363636398E-3</v>
      </c>
      <c r="J252">
        <v>2.87021038723447E-3</v>
      </c>
      <c r="K252">
        <v>0.46204188481675401</v>
      </c>
    </row>
    <row r="253" spans="1:11">
      <c r="A253" t="s">
        <v>1400</v>
      </c>
      <c r="B253">
        <v>2017</v>
      </c>
      <c r="C253" t="s">
        <v>177</v>
      </c>
      <c r="D253">
        <v>7</v>
      </c>
      <c r="E253" t="s">
        <v>187</v>
      </c>
      <c r="F253" t="s">
        <v>1146</v>
      </c>
      <c r="G253">
        <v>138</v>
      </c>
      <c r="H253">
        <v>123319.506493993</v>
      </c>
      <c r="I253">
        <v>6.0026098303610297E-2</v>
      </c>
      <c r="J253">
        <v>6.0249025078298699E-2</v>
      </c>
      <c r="K253">
        <v>4.7757873463413897E-2</v>
      </c>
    </row>
    <row r="254" spans="1:11">
      <c r="A254" t="s">
        <v>1401</v>
      </c>
      <c r="B254">
        <v>2017</v>
      </c>
      <c r="C254" t="s">
        <v>177</v>
      </c>
      <c r="D254">
        <v>7</v>
      </c>
      <c r="E254" t="s">
        <v>187</v>
      </c>
      <c r="F254" t="s">
        <v>1149</v>
      </c>
      <c r="G254">
        <v>572</v>
      </c>
      <c r="H254">
        <v>517261.95230570401</v>
      </c>
      <c r="I254">
        <v>0.248803827751196</v>
      </c>
      <c r="J254">
        <v>0.25271369649889203</v>
      </c>
      <c r="K254">
        <v>0.111912922458049</v>
      </c>
    </row>
    <row r="255" spans="1:11">
      <c r="A255" t="s">
        <v>1402</v>
      </c>
      <c r="B255">
        <v>2017</v>
      </c>
      <c r="C255" t="s">
        <v>177</v>
      </c>
      <c r="D255">
        <v>7</v>
      </c>
      <c r="E255" t="s">
        <v>187</v>
      </c>
      <c r="F255" t="s">
        <v>1152</v>
      </c>
      <c r="G255">
        <v>41</v>
      </c>
      <c r="H255">
        <v>35938.561855007298</v>
      </c>
      <c r="I255">
        <v>1.7833840800348E-2</v>
      </c>
      <c r="J255">
        <v>1.7558157472725499E-2</v>
      </c>
      <c r="K255">
        <v>6.0135856042563003E-2</v>
      </c>
    </row>
    <row r="256" spans="1:11">
      <c r="A256" t="s">
        <v>480</v>
      </c>
      <c r="B256">
        <v>2017</v>
      </c>
      <c r="C256" t="s">
        <v>177</v>
      </c>
      <c r="D256">
        <v>7</v>
      </c>
      <c r="E256" t="s">
        <v>187</v>
      </c>
      <c r="F256" t="s">
        <v>181</v>
      </c>
      <c r="G256">
        <v>1548</v>
      </c>
      <c r="H256">
        <v>1370309.88794098</v>
      </c>
      <c r="I256">
        <v>0.67333623314484603</v>
      </c>
      <c r="J256">
        <v>0.66947912095008399</v>
      </c>
      <c r="K256">
        <v>7.286458191655E-2</v>
      </c>
    </row>
    <row r="257" spans="1:11">
      <c r="A257" t="s">
        <v>1403</v>
      </c>
      <c r="B257">
        <v>2017</v>
      </c>
      <c r="C257" t="s">
        <v>177</v>
      </c>
      <c r="D257">
        <v>8</v>
      </c>
      <c r="E257" t="s">
        <v>178</v>
      </c>
      <c r="F257" t="s">
        <v>1146</v>
      </c>
      <c r="G257">
        <v>44</v>
      </c>
      <c r="H257">
        <v>50260.9667412239</v>
      </c>
      <c r="I257">
        <v>0.22564102564102601</v>
      </c>
      <c r="J257">
        <v>0.22432766632600601</v>
      </c>
      <c r="K257">
        <v>9.3985451534685696E-2</v>
      </c>
    </row>
    <row r="258" spans="1:11">
      <c r="A258" t="s">
        <v>1404</v>
      </c>
      <c r="B258">
        <v>2017</v>
      </c>
      <c r="C258" t="s">
        <v>177</v>
      </c>
      <c r="D258">
        <v>8</v>
      </c>
      <c r="E258" t="s">
        <v>178</v>
      </c>
      <c r="F258" t="s">
        <v>1149</v>
      </c>
      <c r="G258">
        <v>43</v>
      </c>
      <c r="H258">
        <v>47328.549904924999</v>
      </c>
      <c r="I258">
        <v>0.22051282051282101</v>
      </c>
      <c r="J258">
        <v>0.211239533163568</v>
      </c>
      <c r="K258">
        <v>4.7798767851712901E-2</v>
      </c>
    </row>
    <row r="259" spans="1:11">
      <c r="A259" t="s">
        <v>1405</v>
      </c>
      <c r="B259">
        <v>2017</v>
      </c>
      <c r="C259" t="s">
        <v>177</v>
      </c>
      <c r="D259">
        <v>8</v>
      </c>
      <c r="E259" t="s">
        <v>178</v>
      </c>
      <c r="F259" t="s">
        <v>1152</v>
      </c>
      <c r="G259">
        <v>8</v>
      </c>
      <c r="H259">
        <v>8139.4175689160502</v>
      </c>
      <c r="I259">
        <v>4.1025641025640998E-2</v>
      </c>
      <c r="J259">
        <v>3.6328321297294901E-2</v>
      </c>
      <c r="K259">
        <v>0.112521860790486</v>
      </c>
    </row>
    <row r="260" spans="1:11">
      <c r="A260" t="s">
        <v>483</v>
      </c>
      <c r="B260">
        <v>2017</v>
      </c>
      <c r="C260" t="s">
        <v>177</v>
      </c>
      <c r="D260">
        <v>8</v>
      </c>
      <c r="E260" t="s">
        <v>178</v>
      </c>
      <c r="F260" t="s">
        <v>181</v>
      </c>
      <c r="G260">
        <v>100</v>
      </c>
      <c r="H260">
        <v>118322.639825659</v>
      </c>
      <c r="I260">
        <v>0.512820512820513</v>
      </c>
      <c r="J260">
        <v>0.52810447921313097</v>
      </c>
      <c r="K260">
        <v>3.2787787494781097E-2</v>
      </c>
    </row>
    <row r="261" spans="1:11">
      <c r="A261" t="s">
        <v>1406</v>
      </c>
      <c r="B261">
        <v>2017</v>
      </c>
      <c r="C261" t="s">
        <v>177</v>
      </c>
      <c r="D261">
        <v>8</v>
      </c>
      <c r="E261" t="s">
        <v>187</v>
      </c>
      <c r="F261" t="s">
        <v>1146</v>
      </c>
      <c r="G261">
        <v>378</v>
      </c>
      <c r="H261">
        <v>338673.06207692</v>
      </c>
      <c r="I261">
        <v>0.186574531095755</v>
      </c>
      <c r="J261">
        <v>0.19125731402371199</v>
      </c>
      <c r="K261">
        <v>0.13115771952042601</v>
      </c>
    </row>
    <row r="262" spans="1:11">
      <c r="A262" t="s">
        <v>1407</v>
      </c>
      <c r="B262">
        <v>2017</v>
      </c>
      <c r="C262" t="s">
        <v>177</v>
      </c>
      <c r="D262">
        <v>8</v>
      </c>
      <c r="E262" t="s">
        <v>187</v>
      </c>
      <c r="F262" t="s">
        <v>1149</v>
      </c>
      <c r="G262">
        <v>274</v>
      </c>
      <c r="H262">
        <v>244294.102907475</v>
      </c>
      <c r="I262">
        <v>0.13524185587364301</v>
      </c>
      <c r="J262">
        <v>0.137959109199255</v>
      </c>
      <c r="K262">
        <v>5.2854587262364902E-2</v>
      </c>
    </row>
    <row r="263" spans="1:11">
      <c r="A263" t="s">
        <v>1408</v>
      </c>
      <c r="B263">
        <v>2017</v>
      </c>
      <c r="C263" t="s">
        <v>177</v>
      </c>
      <c r="D263">
        <v>8</v>
      </c>
      <c r="E263" t="s">
        <v>187</v>
      </c>
      <c r="F263" t="s">
        <v>1152</v>
      </c>
      <c r="G263">
        <v>112</v>
      </c>
      <c r="H263">
        <v>103267.83282014899</v>
      </c>
      <c r="I263">
        <v>5.5281342546890398E-2</v>
      </c>
      <c r="J263">
        <v>5.8317978433565197E-2</v>
      </c>
      <c r="K263">
        <v>0.17279766378394101</v>
      </c>
    </row>
    <row r="264" spans="1:11">
      <c r="A264" t="s">
        <v>485</v>
      </c>
      <c r="B264">
        <v>2017</v>
      </c>
      <c r="C264" t="s">
        <v>177</v>
      </c>
      <c r="D264">
        <v>8</v>
      </c>
      <c r="E264" t="s">
        <v>187</v>
      </c>
      <c r="F264" t="s">
        <v>181</v>
      </c>
      <c r="G264">
        <v>1257</v>
      </c>
      <c r="H264">
        <v>1080592.33115138</v>
      </c>
      <c r="I264">
        <v>0.62043435340572595</v>
      </c>
      <c r="J264">
        <v>0.61023804356690703</v>
      </c>
      <c r="K264">
        <v>5.7459198918782602E-2</v>
      </c>
    </row>
    <row r="265" spans="1:11">
      <c r="A265" t="s">
        <v>486</v>
      </c>
      <c r="B265">
        <v>2017</v>
      </c>
      <c r="C265" t="s">
        <v>177</v>
      </c>
      <c r="D265">
        <v>8</v>
      </c>
      <c r="E265" t="s">
        <v>187</v>
      </c>
      <c r="F265" t="s">
        <v>183</v>
      </c>
      <c r="G265">
        <v>5</v>
      </c>
      <c r="H265">
        <v>3944.4912262451498</v>
      </c>
      <c r="I265">
        <v>2.46791707798618E-3</v>
      </c>
      <c r="J265">
        <v>2.2275547765602901E-3</v>
      </c>
      <c r="K265">
        <v>0.281435557107929</v>
      </c>
    </row>
    <row r="266" spans="1:11">
      <c r="A266" t="s">
        <v>1409</v>
      </c>
      <c r="B266">
        <v>2017</v>
      </c>
      <c r="C266" t="s">
        <v>177</v>
      </c>
      <c r="D266">
        <v>9</v>
      </c>
      <c r="E266" t="s">
        <v>178</v>
      </c>
      <c r="F266" t="s">
        <v>1146</v>
      </c>
      <c r="G266">
        <v>42</v>
      </c>
      <c r="H266">
        <v>51436.210589766502</v>
      </c>
      <c r="I266">
        <v>0.121037463976945</v>
      </c>
      <c r="J266">
        <v>0.13116441118118599</v>
      </c>
      <c r="K266">
        <v>9.6183097758590103E-2</v>
      </c>
    </row>
    <row r="267" spans="1:11">
      <c r="A267" t="s">
        <v>1410</v>
      </c>
      <c r="B267">
        <v>2017</v>
      </c>
      <c r="C267" t="s">
        <v>177</v>
      </c>
      <c r="D267">
        <v>9</v>
      </c>
      <c r="E267" t="s">
        <v>178</v>
      </c>
      <c r="F267" t="s">
        <v>1149</v>
      </c>
      <c r="G267">
        <v>68</v>
      </c>
      <c r="H267">
        <v>78290.975301135797</v>
      </c>
      <c r="I267">
        <v>0.19596541786743499</v>
      </c>
      <c r="J267">
        <v>0.19964514411987699</v>
      </c>
      <c r="K267">
        <v>7.90688107034897E-2</v>
      </c>
    </row>
    <row r="268" spans="1:11">
      <c r="A268" t="s">
        <v>1411</v>
      </c>
      <c r="B268">
        <v>2017</v>
      </c>
      <c r="C268" t="s">
        <v>177</v>
      </c>
      <c r="D268">
        <v>9</v>
      </c>
      <c r="E268" t="s">
        <v>178</v>
      </c>
      <c r="F268" t="s">
        <v>1152</v>
      </c>
      <c r="G268">
        <v>13</v>
      </c>
      <c r="H268">
        <v>15371.7847186663</v>
      </c>
      <c r="I268">
        <v>3.7463976945245003E-2</v>
      </c>
      <c r="J268">
        <v>3.91986709034308E-2</v>
      </c>
      <c r="K268">
        <v>0.212504372158097</v>
      </c>
    </row>
    <row r="269" spans="1:11">
      <c r="A269" t="s">
        <v>488</v>
      </c>
      <c r="B269">
        <v>2017</v>
      </c>
      <c r="C269" t="s">
        <v>177</v>
      </c>
      <c r="D269">
        <v>9</v>
      </c>
      <c r="E269" t="s">
        <v>178</v>
      </c>
      <c r="F269" t="s">
        <v>181</v>
      </c>
      <c r="G269">
        <v>224</v>
      </c>
      <c r="H269">
        <v>247051.69073647499</v>
      </c>
      <c r="I269">
        <v>0.64553314121037497</v>
      </c>
      <c r="J269">
        <v>0.62999177379550597</v>
      </c>
      <c r="K269">
        <v>6.8459242863658204E-2</v>
      </c>
    </row>
    <row r="270" spans="1:11">
      <c r="A270" t="s">
        <v>1412</v>
      </c>
      <c r="B270">
        <v>2017</v>
      </c>
      <c r="C270" t="s">
        <v>177</v>
      </c>
      <c r="D270">
        <v>9</v>
      </c>
      <c r="E270" t="s">
        <v>187</v>
      </c>
      <c r="F270" t="s">
        <v>1146</v>
      </c>
      <c r="G270">
        <v>344</v>
      </c>
      <c r="H270">
        <v>323921.91322494001</v>
      </c>
      <c r="I270">
        <v>0.10693192415293799</v>
      </c>
      <c r="J270">
        <v>0.11279576216289899</v>
      </c>
      <c r="K270">
        <v>0.12544505069501799</v>
      </c>
    </row>
    <row r="271" spans="1:11">
      <c r="A271" t="s">
        <v>1413</v>
      </c>
      <c r="B271">
        <v>2017</v>
      </c>
      <c r="C271" t="s">
        <v>177</v>
      </c>
      <c r="D271">
        <v>9</v>
      </c>
      <c r="E271" t="s">
        <v>187</v>
      </c>
      <c r="F271" t="s">
        <v>1149</v>
      </c>
      <c r="G271">
        <v>660</v>
      </c>
      <c r="H271">
        <v>600420.59017132805</v>
      </c>
      <c r="I271">
        <v>0.20516008703761299</v>
      </c>
      <c r="J271">
        <v>0.20907785278374399</v>
      </c>
      <c r="K271">
        <v>0.12990482414285101</v>
      </c>
    </row>
    <row r="272" spans="1:11">
      <c r="A272" t="s">
        <v>1414</v>
      </c>
      <c r="B272">
        <v>2017</v>
      </c>
      <c r="C272" t="s">
        <v>177</v>
      </c>
      <c r="D272">
        <v>9</v>
      </c>
      <c r="E272" t="s">
        <v>187</v>
      </c>
      <c r="F272" t="s">
        <v>1152</v>
      </c>
      <c r="G272">
        <v>179</v>
      </c>
      <c r="H272">
        <v>158363.428855862</v>
      </c>
      <c r="I272">
        <v>5.56419023935344E-2</v>
      </c>
      <c r="J272">
        <v>5.5145153591763002E-2</v>
      </c>
      <c r="K272">
        <v>0.26498891075564501</v>
      </c>
    </row>
    <row r="273" spans="1:11">
      <c r="A273" t="s">
        <v>490</v>
      </c>
      <c r="B273">
        <v>2017</v>
      </c>
      <c r="C273" t="s">
        <v>177</v>
      </c>
      <c r="D273">
        <v>9</v>
      </c>
      <c r="E273" t="s">
        <v>187</v>
      </c>
      <c r="F273" t="s">
        <v>181</v>
      </c>
      <c r="G273">
        <v>2032</v>
      </c>
      <c r="H273">
        <v>1787131.11717913</v>
      </c>
      <c r="I273">
        <v>0.63164438918246801</v>
      </c>
      <c r="J273">
        <v>0.62231299648835703</v>
      </c>
      <c r="K273">
        <v>9.5028549986587593E-2</v>
      </c>
    </row>
    <row r="274" spans="1:11">
      <c r="A274" t="s">
        <v>491</v>
      </c>
      <c r="B274">
        <v>2017</v>
      </c>
      <c r="C274" t="s">
        <v>177</v>
      </c>
      <c r="D274">
        <v>9</v>
      </c>
      <c r="E274" t="s">
        <v>187</v>
      </c>
      <c r="F274" t="s">
        <v>183</v>
      </c>
      <c r="G274">
        <v>2</v>
      </c>
      <c r="H274">
        <v>1919.00783206714</v>
      </c>
      <c r="I274">
        <v>6.2169723344731101E-4</v>
      </c>
      <c r="J274">
        <v>6.6823497323650796E-4</v>
      </c>
      <c r="K274">
        <v>0.136919315403423</v>
      </c>
    </row>
    <row r="275" spans="1:11">
      <c r="A275" t="s">
        <v>542</v>
      </c>
      <c r="B275">
        <v>2018</v>
      </c>
      <c r="C275" t="s">
        <v>177</v>
      </c>
      <c r="D275">
        <v>-8</v>
      </c>
      <c r="E275" t="s">
        <v>178</v>
      </c>
      <c r="F275" t="s">
        <v>181</v>
      </c>
      <c r="G275">
        <v>2</v>
      </c>
      <c r="H275">
        <v>2129.0096016174102</v>
      </c>
      <c r="I275">
        <v>0.5</v>
      </c>
      <c r="J275">
        <v>0.40803173029251399</v>
      </c>
      <c r="K275">
        <v>5.63762343004518E-4</v>
      </c>
    </row>
    <row r="276" spans="1:11">
      <c r="A276" t="s">
        <v>543</v>
      </c>
      <c r="B276">
        <v>2018</v>
      </c>
      <c r="C276" t="s">
        <v>177</v>
      </c>
      <c r="D276">
        <v>-8</v>
      </c>
      <c r="E276" t="s">
        <v>178</v>
      </c>
      <c r="F276" t="s">
        <v>183</v>
      </c>
      <c r="G276">
        <v>2</v>
      </c>
      <c r="H276">
        <v>3088.7454001593901</v>
      </c>
      <c r="I276">
        <v>0.5</v>
      </c>
      <c r="J276">
        <v>0.59196826970748595</v>
      </c>
      <c r="K276">
        <v>0.25832972739074</v>
      </c>
    </row>
    <row r="277" spans="1:11">
      <c r="A277" t="s">
        <v>1475</v>
      </c>
      <c r="B277">
        <v>2018</v>
      </c>
      <c r="C277" t="s">
        <v>177</v>
      </c>
      <c r="D277">
        <v>-8</v>
      </c>
      <c r="E277" t="s">
        <v>187</v>
      </c>
      <c r="F277" t="s">
        <v>1149</v>
      </c>
      <c r="G277">
        <v>3</v>
      </c>
      <c r="H277">
        <v>1902.3611072748399</v>
      </c>
      <c r="I277">
        <v>0.13636363636363599</v>
      </c>
      <c r="J277">
        <v>0.11488809105492299</v>
      </c>
      <c r="K277">
        <v>4.1085408752011599E-4</v>
      </c>
    </row>
    <row r="278" spans="1:11">
      <c r="A278" t="s">
        <v>544</v>
      </c>
      <c r="B278">
        <v>2018</v>
      </c>
      <c r="C278" t="s">
        <v>177</v>
      </c>
      <c r="D278">
        <v>-8</v>
      </c>
      <c r="E278" t="s">
        <v>187</v>
      </c>
      <c r="F278" t="s">
        <v>181</v>
      </c>
      <c r="G278">
        <v>18</v>
      </c>
      <c r="H278">
        <v>14048.886182514399</v>
      </c>
      <c r="I278">
        <v>0.81818181818181801</v>
      </c>
      <c r="J278">
        <v>0.84844549690627102</v>
      </c>
      <c r="K278">
        <v>7.3139213813045497E-4</v>
      </c>
    </row>
    <row r="279" spans="1:11">
      <c r="A279" t="s">
        <v>1084</v>
      </c>
      <c r="B279">
        <v>2018</v>
      </c>
      <c r="C279" t="s">
        <v>177</v>
      </c>
      <c r="D279">
        <v>-8</v>
      </c>
      <c r="E279" t="s">
        <v>187</v>
      </c>
      <c r="F279" t="s">
        <v>183</v>
      </c>
      <c r="G279">
        <v>1</v>
      </c>
      <c r="H279">
        <v>607.13652359835203</v>
      </c>
      <c r="I279">
        <v>4.5454545454545497E-2</v>
      </c>
      <c r="J279">
        <v>3.6666412038805302E-2</v>
      </c>
      <c r="K279">
        <v>3.1838684001061303E-2</v>
      </c>
    </row>
    <row r="280" spans="1:11">
      <c r="A280" t="s">
        <v>2036</v>
      </c>
      <c r="B280">
        <v>2018</v>
      </c>
      <c r="C280" t="s">
        <v>177</v>
      </c>
      <c r="D280">
        <v>1</v>
      </c>
      <c r="E280" t="s">
        <v>178</v>
      </c>
      <c r="F280" t="s">
        <v>1146</v>
      </c>
      <c r="G280">
        <v>41</v>
      </c>
      <c r="H280">
        <v>45984.537883780104</v>
      </c>
      <c r="I280">
        <v>6.8333333333333302E-2</v>
      </c>
      <c r="J280">
        <v>6.7496321609948298E-2</v>
      </c>
      <c r="K280">
        <v>9.6126235984069094E-2</v>
      </c>
    </row>
    <row r="281" spans="1:11">
      <c r="A281" t="s">
        <v>1477</v>
      </c>
      <c r="B281">
        <v>2018</v>
      </c>
      <c r="C281" t="s">
        <v>177</v>
      </c>
      <c r="D281">
        <v>1</v>
      </c>
      <c r="E281" t="s">
        <v>178</v>
      </c>
      <c r="F281" t="s">
        <v>1149</v>
      </c>
      <c r="G281">
        <v>130</v>
      </c>
      <c r="H281">
        <v>145908.29715677601</v>
      </c>
      <c r="I281">
        <v>0.21666666666666701</v>
      </c>
      <c r="J281">
        <v>0.21416488680051299</v>
      </c>
      <c r="K281">
        <v>0.16505570333693301</v>
      </c>
    </row>
    <row r="282" spans="1:11">
      <c r="A282" t="s">
        <v>2037</v>
      </c>
      <c r="B282">
        <v>2018</v>
      </c>
      <c r="C282" t="s">
        <v>177</v>
      </c>
      <c r="D282">
        <v>1</v>
      </c>
      <c r="E282" t="s">
        <v>178</v>
      </c>
      <c r="F282" t="s">
        <v>1152</v>
      </c>
      <c r="G282">
        <v>4</v>
      </c>
      <c r="H282">
        <v>4599.4885439559503</v>
      </c>
      <c r="I282">
        <v>6.6666666666666697E-3</v>
      </c>
      <c r="J282">
        <v>6.7511509801129596E-3</v>
      </c>
      <c r="K282">
        <v>4.7002841847861999E-2</v>
      </c>
    </row>
    <row r="283" spans="1:11">
      <c r="A283" t="s">
        <v>546</v>
      </c>
      <c r="B283">
        <v>2018</v>
      </c>
      <c r="C283" t="s">
        <v>177</v>
      </c>
      <c r="D283">
        <v>1</v>
      </c>
      <c r="E283" t="s">
        <v>178</v>
      </c>
      <c r="F283" t="s">
        <v>181</v>
      </c>
      <c r="G283">
        <v>423</v>
      </c>
      <c r="H283">
        <v>481769.26264546497</v>
      </c>
      <c r="I283">
        <v>0.70499999999999996</v>
      </c>
      <c r="J283">
        <v>0.707143196164982</v>
      </c>
      <c r="K283">
        <v>0.127572636633592</v>
      </c>
    </row>
    <row r="284" spans="1:11">
      <c r="A284" t="s">
        <v>1085</v>
      </c>
      <c r="B284">
        <v>2018</v>
      </c>
      <c r="C284" t="s">
        <v>177</v>
      </c>
      <c r="D284">
        <v>1</v>
      </c>
      <c r="E284" t="s">
        <v>178</v>
      </c>
      <c r="F284" t="s">
        <v>183</v>
      </c>
      <c r="G284">
        <v>2</v>
      </c>
      <c r="H284">
        <v>3027.95350995525</v>
      </c>
      <c r="I284">
        <v>3.3333333333333301E-3</v>
      </c>
      <c r="J284">
        <v>4.4444444444444401E-3</v>
      </c>
      <c r="K284">
        <v>0.25324534833405399</v>
      </c>
    </row>
    <row r="285" spans="1:11">
      <c r="A285" t="s">
        <v>1478</v>
      </c>
      <c r="B285">
        <v>2018</v>
      </c>
      <c r="C285" t="s">
        <v>177</v>
      </c>
      <c r="D285">
        <v>1</v>
      </c>
      <c r="E285" t="s">
        <v>187</v>
      </c>
      <c r="F285" t="s">
        <v>1146</v>
      </c>
      <c r="G285">
        <v>253</v>
      </c>
      <c r="H285">
        <v>223814.555085745</v>
      </c>
      <c r="I285">
        <v>7.77027027027027E-2</v>
      </c>
      <c r="J285">
        <v>7.9978177949152102E-2</v>
      </c>
      <c r="K285">
        <v>8.9526193749199998E-2</v>
      </c>
    </row>
    <row r="286" spans="1:11">
      <c r="A286" t="s">
        <v>1479</v>
      </c>
      <c r="B286">
        <v>2018</v>
      </c>
      <c r="C286" t="s">
        <v>177</v>
      </c>
      <c r="D286">
        <v>1</v>
      </c>
      <c r="E286" t="s">
        <v>187</v>
      </c>
      <c r="F286" t="s">
        <v>1149</v>
      </c>
      <c r="G286">
        <v>714</v>
      </c>
      <c r="H286">
        <v>604672.56120674894</v>
      </c>
      <c r="I286">
        <v>0.21928746928746901</v>
      </c>
      <c r="J286">
        <v>0.21607446255064</v>
      </c>
      <c r="K286">
        <v>0.13059150149412699</v>
      </c>
    </row>
    <row r="287" spans="1:11">
      <c r="A287" t="s">
        <v>1086</v>
      </c>
      <c r="B287">
        <v>2018</v>
      </c>
      <c r="C287" t="s">
        <v>177</v>
      </c>
      <c r="D287">
        <v>1</v>
      </c>
      <c r="E287" t="s">
        <v>187</v>
      </c>
      <c r="F287" t="s">
        <v>179</v>
      </c>
      <c r="G287">
        <v>1</v>
      </c>
      <c r="H287">
        <v>806.98562928280899</v>
      </c>
      <c r="I287">
        <v>3.0712530712530701E-4</v>
      </c>
      <c r="J287">
        <v>2.8836927176815102E-4</v>
      </c>
      <c r="K287">
        <v>0.172106824925816</v>
      </c>
    </row>
    <row r="288" spans="1:11">
      <c r="A288" t="s">
        <v>1480</v>
      </c>
      <c r="B288">
        <v>2018</v>
      </c>
      <c r="C288" t="s">
        <v>177</v>
      </c>
      <c r="D288">
        <v>1</v>
      </c>
      <c r="E288" t="s">
        <v>187</v>
      </c>
      <c r="F288" t="s">
        <v>1152</v>
      </c>
      <c r="G288">
        <v>30</v>
      </c>
      <c r="H288">
        <v>27532.376477427799</v>
      </c>
      <c r="I288">
        <v>9.2137592137592102E-3</v>
      </c>
      <c r="J288">
        <v>9.8384544491807897E-3</v>
      </c>
      <c r="K288">
        <v>4.8808106356691298E-2</v>
      </c>
    </row>
    <row r="289" spans="1:11">
      <c r="A289" t="s">
        <v>548</v>
      </c>
      <c r="B289">
        <v>2018</v>
      </c>
      <c r="C289" t="s">
        <v>177</v>
      </c>
      <c r="D289">
        <v>1</v>
      </c>
      <c r="E289" t="s">
        <v>187</v>
      </c>
      <c r="F289" t="s">
        <v>181</v>
      </c>
      <c r="G289">
        <v>2254</v>
      </c>
      <c r="H289">
        <v>1937945.63189649</v>
      </c>
      <c r="I289">
        <v>0.69226044226044203</v>
      </c>
      <c r="J289">
        <v>0.69250795840431401</v>
      </c>
      <c r="K289">
        <v>0.100890432229245</v>
      </c>
    </row>
    <row r="290" spans="1:11">
      <c r="A290" t="s">
        <v>549</v>
      </c>
      <c r="B290">
        <v>2018</v>
      </c>
      <c r="C290" t="s">
        <v>177</v>
      </c>
      <c r="D290">
        <v>1</v>
      </c>
      <c r="E290" t="s">
        <v>187</v>
      </c>
      <c r="F290" t="s">
        <v>183</v>
      </c>
      <c r="G290">
        <v>4</v>
      </c>
      <c r="H290">
        <v>3673.1759677700302</v>
      </c>
      <c r="I290">
        <v>1.22850122850123E-3</v>
      </c>
      <c r="J290">
        <v>1.31257737494469E-3</v>
      </c>
      <c r="K290">
        <v>0.19262403820642099</v>
      </c>
    </row>
    <row r="291" spans="1:11">
      <c r="A291" t="s">
        <v>1481</v>
      </c>
      <c r="B291">
        <v>2018</v>
      </c>
      <c r="C291" t="s">
        <v>177</v>
      </c>
      <c r="D291">
        <v>2</v>
      </c>
      <c r="E291" t="s">
        <v>178</v>
      </c>
      <c r="F291" t="s">
        <v>1146</v>
      </c>
      <c r="G291">
        <v>81</v>
      </c>
      <c r="H291">
        <v>100213.49083482</v>
      </c>
      <c r="I291">
        <v>6.7219917012448102E-2</v>
      </c>
      <c r="J291">
        <v>6.8225947487207297E-2</v>
      </c>
      <c r="K291">
        <v>0.20948662555056499</v>
      </c>
    </row>
    <row r="292" spans="1:11">
      <c r="A292" t="s">
        <v>2038</v>
      </c>
      <c r="B292">
        <v>2018</v>
      </c>
      <c r="C292" t="s">
        <v>177</v>
      </c>
      <c r="D292">
        <v>2</v>
      </c>
      <c r="E292" t="s">
        <v>178</v>
      </c>
      <c r="F292" t="s">
        <v>1149</v>
      </c>
      <c r="G292">
        <v>208</v>
      </c>
      <c r="H292">
        <v>238987.14828168001</v>
      </c>
      <c r="I292">
        <v>0.17261410788381701</v>
      </c>
      <c r="J292">
        <v>0.16270388839820801</v>
      </c>
      <c r="K292">
        <v>0.27034920300478998</v>
      </c>
    </row>
    <row r="293" spans="1:11">
      <c r="A293" t="s">
        <v>2039</v>
      </c>
      <c r="B293">
        <v>2018</v>
      </c>
      <c r="C293" t="s">
        <v>177</v>
      </c>
      <c r="D293">
        <v>2</v>
      </c>
      <c r="E293" t="s">
        <v>178</v>
      </c>
      <c r="F293" t="s">
        <v>1152</v>
      </c>
      <c r="G293">
        <v>20</v>
      </c>
      <c r="H293">
        <v>29081.8055180837</v>
      </c>
      <c r="I293">
        <v>1.6597510373444001E-2</v>
      </c>
      <c r="J293">
        <v>1.97990681651871E-2</v>
      </c>
      <c r="K293">
        <v>0.29719119688057599</v>
      </c>
    </row>
    <row r="294" spans="1:11">
      <c r="A294" t="s">
        <v>551</v>
      </c>
      <c r="B294">
        <v>2018</v>
      </c>
      <c r="C294" t="s">
        <v>177</v>
      </c>
      <c r="D294">
        <v>2</v>
      </c>
      <c r="E294" t="s">
        <v>178</v>
      </c>
      <c r="F294" t="s">
        <v>181</v>
      </c>
      <c r="G294">
        <v>895</v>
      </c>
      <c r="H294">
        <v>1099989.1564653099</v>
      </c>
      <c r="I294">
        <v>0.74273858921161795</v>
      </c>
      <c r="J294">
        <v>0.74887923572285897</v>
      </c>
      <c r="K294">
        <v>0.29127743888864199</v>
      </c>
    </row>
    <row r="295" spans="1:11">
      <c r="A295" t="s">
        <v>1087</v>
      </c>
      <c r="B295">
        <v>2018</v>
      </c>
      <c r="C295" t="s">
        <v>177</v>
      </c>
      <c r="D295">
        <v>2</v>
      </c>
      <c r="E295" t="s">
        <v>178</v>
      </c>
      <c r="F295" t="s">
        <v>183</v>
      </c>
      <c r="G295">
        <v>1</v>
      </c>
      <c r="H295">
        <v>575.58279023070804</v>
      </c>
      <c r="I295">
        <v>8.2987551867219904E-4</v>
      </c>
      <c r="J295">
        <v>3.9186022653924001E-4</v>
      </c>
      <c r="K295">
        <v>4.8139333621808701E-2</v>
      </c>
    </row>
    <row r="296" spans="1:11">
      <c r="A296" t="s">
        <v>1482</v>
      </c>
      <c r="B296">
        <v>2018</v>
      </c>
      <c r="C296" t="s">
        <v>177</v>
      </c>
      <c r="D296">
        <v>2</v>
      </c>
      <c r="E296" t="s">
        <v>187</v>
      </c>
      <c r="F296" t="s">
        <v>1146</v>
      </c>
      <c r="G296">
        <v>501</v>
      </c>
      <c r="H296">
        <v>439554.19440763199</v>
      </c>
      <c r="I296">
        <v>8.3112143331121394E-2</v>
      </c>
      <c r="J296">
        <v>8.3237862053321995E-2</v>
      </c>
      <c r="K296">
        <v>0.175822407781904</v>
      </c>
    </row>
    <row r="297" spans="1:11">
      <c r="A297" t="s">
        <v>1483</v>
      </c>
      <c r="B297">
        <v>2018</v>
      </c>
      <c r="C297" t="s">
        <v>177</v>
      </c>
      <c r="D297">
        <v>2</v>
      </c>
      <c r="E297" t="s">
        <v>187</v>
      </c>
      <c r="F297" t="s">
        <v>1149</v>
      </c>
      <c r="G297">
        <v>983</v>
      </c>
      <c r="H297">
        <v>851815.07234400301</v>
      </c>
      <c r="I297">
        <v>0.163072329130723</v>
      </c>
      <c r="J297">
        <v>0.16130722079051901</v>
      </c>
      <c r="K297">
        <v>0.18396702021790001</v>
      </c>
    </row>
    <row r="298" spans="1:11">
      <c r="A298" t="s">
        <v>1088</v>
      </c>
      <c r="B298">
        <v>2018</v>
      </c>
      <c r="C298" t="s">
        <v>177</v>
      </c>
      <c r="D298">
        <v>2</v>
      </c>
      <c r="E298" t="s">
        <v>187</v>
      </c>
      <c r="F298" t="s">
        <v>179</v>
      </c>
      <c r="G298">
        <v>1</v>
      </c>
      <c r="H298">
        <v>1010.62933823976</v>
      </c>
      <c r="I298">
        <v>1.6589250165892499E-4</v>
      </c>
      <c r="J298">
        <v>1.91381691981826E-4</v>
      </c>
      <c r="K298">
        <v>0.215538171027785</v>
      </c>
    </row>
    <row r="299" spans="1:11">
      <c r="A299" t="s">
        <v>1484</v>
      </c>
      <c r="B299">
        <v>2018</v>
      </c>
      <c r="C299" t="s">
        <v>177</v>
      </c>
      <c r="D299">
        <v>2</v>
      </c>
      <c r="E299" t="s">
        <v>187</v>
      </c>
      <c r="F299" t="s">
        <v>1152</v>
      </c>
      <c r="G299">
        <v>72</v>
      </c>
      <c r="H299">
        <v>58758.166806745503</v>
      </c>
      <c r="I299">
        <v>1.19442601194426E-2</v>
      </c>
      <c r="J299">
        <v>1.1126965105536599E-2</v>
      </c>
      <c r="K299">
        <v>0.104163723650192</v>
      </c>
    </row>
    <row r="300" spans="1:11">
      <c r="A300" t="s">
        <v>553</v>
      </c>
      <c r="B300">
        <v>2018</v>
      </c>
      <c r="C300" t="s">
        <v>177</v>
      </c>
      <c r="D300">
        <v>2</v>
      </c>
      <c r="E300" t="s">
        <v>187</v>
      </c>
      <c r="F300" t="s">
        <v>181</v>
      </c>
      <c r="G300">
        <v>4468</v>
      </c>
      <c r="H300">
        <v>3927314.4624740002</v>
      </c>
      <c r="I300">
        <v>0.74120769741207704</v>
      </c>
      <c r="J300">
        <v>0.74371093172703695</v>
      </c>
      <c r="K300">
        <v>0.20445798225588799</v>
      </c>
    </row>
    <row r="301" spans="1:11">
      <c r="A301" t="s">
        <v>1089</v>
      </c>
      <c r="B301">
        <v>2018</v>
      </c>
      <c r="C301" t="s">
        <v>177</v>
      </c>
      <c r="D301">
        <v>2</v>
      </c>
      <c r="E301" t="s">
        <v>187</v>
      </c>
      <c r="F301" t="s">
        <v>183</v>
      </c>
      <c r="G301">
        <v>3</v>
      </c>
      <c r="H301">
        <v>2247.6700050713998</v>
      </c>
      <c r="I301">
        <v>4.9767750497677499E-4</v>
      </c>
      <c r="J301">
        <v>4.2563863160413498E-4</v>
      </c>
      <c r="K301">
        <v>0.117869461395596</v>
      </c>
    </row>
    <row r="302" spans="1:11">
      <c r="A302" t="s">
        <v>1485</v>
      </c>
      <c r="B302">
        <v>2018</v>
      </c>
      <c r="C302" t="s">
        <v>177</v>
      </c>
      <c r="D302">
        <v>3</v>
      </c>
      <c r="E302" t="s">
        <v>178</v>
      </c>
      <c r="F302" t="s">
        <v>1146</v>
      </c>
      <c r="G302">
        <v>73</v>
      </c>
      <c r="H302">
        <v>90863.180743633697</v>
      </c>
      <c r="I302">
        <v>9.0796019900497502E-2</v>
      </c>
      <c r="J302">
        <v>9.1738338944360703E-2</v>
      </c>
      <c r="K302">
        <v>0.189940705210533</v>
      </c>
    </row>
    <row r="303" spans="1:11">
      <c r="A303" t="s">
        <v>1486</v>
      </c>
      <c r="B303">
        <v>2018</v>
      </c>
      <c r="C303" t="s">
        <v>177</v>
      </c>
      <c r="D303">
        <v>3</v>
      </c>
      <c r="E303" t="s">
        <v>178</v>
      </c>
      <c r="F303" t="s">
        <v>1149</v>
      </c>
      <c r="G303">
        <v>131</v>
      </c>
      <c r="H303">
        <v>157573.87285360901</v>
      </c>
      <c r="I303">
        <v>0.162935323383085</v>
      </c>
      <c r="J303">
        <v>0.159091562042118</v>
      </c>
      <c r="K303">
        <v>0.17825214136678799</v>
      </c>
    </row>
    <row r="304" spans="1:11">
      <c r="A304" t="s">
        <v>1487</v>
      </c>
      <c r="B304">
        <v>2018</v>
      </c>
      <c r="C304" t="s">
        <v>177</v>
      </c>
      <c r="D304">
        <v>3</v>
      </c>
      <c r="E304" t="s">
        <v>178</v>
      </c>
      <c r="F304" t="s">
        <v>1152</v>
      </c>
      <c r="G304">
        <v>8</v>
      </c>
      <c r="H304">
        <v>9735.7565439697501</v>
      </c>
      <c r="I304">
        <v>9.9502487562189105E-3</v>
      </c>
      <c r="J304">
        <v>9.8295274983872093E-3</v>
      </c>
      <c r="K304">
        <v>9.9491110964245594E-2</v>
      </c>
    </row>
    <row r="305" spans="1:11">
      <c r="A305" t="s">
        <v>555</v>
      </c>
      <c r="B305">
        <v>2018</v>
      </c>
      <c r="C305" t="s">
        <v>177</v>
      </c>
      <c r="D305">
        <v>3</v>
      </c>
      <c r="E305" t="s">
        <v>178</v>
      </c>
      <c r="F305" t="s">
        <v>181</v>
      </c>
      <c r="G305">
        <v>591</v>
      </c>
      <c r="H305">
        <v>731154.41104099702</v>
      </c>
      <c r="I305">
        <v>0.73507462686567204</v>
      </c>
      <c r="J305">
        <v>0.73819660099718698</v>
      </c>
      <c r="K305">
        <v>0.19360989426887301</v>
      </c>
    </row>
    <row r="306" spans="1:11">
      <c r="A306" t="s">
        <v>556</v>
      </c>
      <c r="B306">
        <v>2018</v>
      </c>
      <c r="C306" t="s">
        <v>177</v>
      </c>
      <c r="D306">
        <v>3</v>
      </c>
      <c r="E306" t="s">
        <v>178</v>
      </c>
      <c r="F306" t="s">
        <v>183</v>
      </c>
      <c r="G306">
        <v>1</v>
      </c>
      <c r="H306">
        <v>1133.05735784742</v>
      </c>
      <c r="I306">
        <v>1.2437810945273599E-3</v>
      </c>
      <c r="J306">
        <v>1.1439705179470199E-3</v>
      </c>
      <c r="K306">
        <v>9.4764171354391996E-2</v>
      </c>
    </row>
    <row r="307" spans="1:11">
      <c r="A307" t="s">
        <v>1488</v>
      </c>
      <c r="B307">
        <v>2018</v>
      </c>
      <c r="C307" t="s">
        <v>177</v>
      </c>
      <c r="D307">
        <v>3</v>
      </c>
      <c r="E307" t="s">
        <v>187</v>
      </c>
      <c r="F307" t="s">
        <v>1146</v>
      </c>
      <c r="G307">
        <v>407</v>
      </c>
      <c r="H307">
        <v>365553.10625529499</v>
      </c>
      <c r="I307">
        <v>9.9950884086443995E-2</v>
      </c>
      <c r="J307">
        <v>9.9585950147239893E-2</v>
      </c>
      <c r="K307">
        <v>0.14622184961874199</v>
      </c>
    </row>
    <row r="308" spans="1:11">
      <c r="A308" t="s">
        <v>1489</v>
      </c>
      <c r="B308">
        <v>2018</v>
      </c>
      <c r="C308" t="s">
        <v>177</v>
      </c>
      <c r="D308">
        <v>3</v>
      </c>
      <c r="E308" t="s">
        <v>187</v>
      </c>
      <c r="F308" t="s">
        <v>1149</v>
      </c>
      <c r="G308">
        <v>655</v>
      </c>
      <c r="H308">
        <v>586660.84433999797</v>
      </c>
      <c r="I308">
        <v>0.16085461689587399</v>
      </c>
      <c r="J308">
        <v>0.15982131350562001</v>
      </c>
      <c r="K308">
        <v>0.126701500027181</v>
      </c>
    </row>
    <row r="309" spans="1:11">
      <c r="A309" t="s">
        <v>1490</v>
      </c>
      <c r="B309">
        <v>2018</v>
      </c>
      <c r="C309" t="s">
        <v>177</v>
      </c>
      <c r="D309">
        <v>3</v>
      </c>
      <c r="E309" t="s">
        <v>187</v>
      </c>
      <c r="F309" t="s">
        <v>1152</v>
      </c>
      <c r="G309">
        <v>37</v>
      </c>
      <c r="H309">
        <v>33960.434421025297</v>
      </c>
      <c r="I309">
        <v>9.0864440078585497E-3</v>
      </c>
      <c r="J309">
        <v>9.2516848341836506E-3</v>
      </c>
      <c r="K309">
        <v>6.0203466144659601E-2</v>
      </c>
    </row>
    <row r="310" spans="1:11">
      <c r="A310" t="s">
        <v>559</v>
      </c>
      <c r="B310">
        <v>2018</v>
      </c>
      <c r="C310" t="s">
        <v>177</v>
      </c>
      <c r="D310">
        <v>3</v>
      </c>
      <c r="E310" t="s">
        <v>187</v>
      </c>
      <c r="F310" t="s">
        <v>181</v>
      </c>
      <c r="G310">
        <v>2972</v>
      </c>
      <c r="H310">
        <v>2683742.0185426399</v>
      </c>
      <c r="I310">
        <v>0.72986247544204297</v>
      </c>
      <c r="J310">
        <v>0.73111948522190695</v>
      </c>
      <c r="K310">
        <v>0.13971697027309399</v>
      </c>
    </row>
    <row r="311" spans="1:11">
      <c r="A311" t="s">
        <v>560</v>
      </c>
      <c r="B311">
        <v>2018</v>
      </c>
      <c r="C311" t="s">
        <v>177</v>
      </c>
      <c r="D311">
        <v>3</v>
      </c>
      <c r="E311" t="s">
        <v>187</v>
      </c>
      <c r="F311" t="s">
        <v>183</v>
      </c>
      <c r="G311">
        <v>1</v>
      </c>
      <c r="H311">
        <v>813.30996807029203</v>
      </c>
      <c r="I311">
        <v>2.4557956777996101E-4</v>
      </c>
      <c r="J311">
        <v>2.21566291049204E-4</v>
      </c>
      <c r="K311">
        <v>4.2650570443088301E-2</v>
      </c>
    </row>
    <row r="312" spans="1:11">
      <c r="A312" t="s">
        <v>2040</v>
      </c>
      <c r="B312">
        <v>2018</v>
      </c>
      <c r="C312" t="s">
        <v>177</v>
      </c>
      <c r="D312">
        <v>4</v>
      </c>
      <c r="E312" t="s">
        <v>178</v>
      </c>
      <c r="F312" t="s">
        <v>1146</v>
      </c>
      <c r="G312">
        <v>5</v>
      </c>
      <c r="H312">
        <v>7132.0528209710601</v>
      </c>
      <c r="I312">
        <v>1.1709601873536301E-2</v>
      </c>
      <c r="J312">
        <v>1.4192830998749101E-2</v>
      </c>
      <c r="K312">
        <v>1.49088677209765E-2</v>
      </c>
    </row>
    <row r="313" spans="1:11">
      <c r="A313" t="s">
        <v>1491</v>
      </c>
      <c r="B313">
        <v>2018</v>
      </c>
      <c r="C313" t="s">
        <v>177</v>
      </c>
      <c r="D313">
        <v>4</v>
      </c>
      <c r="E313" t="s">
        <v>178</v>
      </c>
      <c r="F313" t="s">
        <v>1149</v>
      </c>
      <c r="G313">
        <v>38</v>
      </c>
      <c r="H313">
        <v>41814.472904670401</v>
      </c>
      <c r="I313">
        <v>8.8992974238875894E-2</v>
      </c>
      <c r="J313">
        <v>8.3211070099303494E-2</v>
      </c>
      <c r="K313">
        <v>4.7301746161342098E-2</v>
      </c>
    </row>
    <row r="314" spans="1:11">
      <c r="A314" t="s">
        <v>2041</v>
      </c>
      <c r="B314">
        <v>2018</v>
      </c>
      <c r="C314" t="s">
        <v>177</v>
      </c>
      <c r="D314">
        <v>4</v>
      </c>
      <c r="E314" t="s">
        <v>178</v>
      </c>
      <c r="F314" t="s">
        <v>1152</v>
      </c>
      <c r="G314">
        <v>5</v>
      </c>
      <c r="H314">
        <v>6094.7103540833596</v>
      </c>
      <c r="I314">
        <v>1.1709601873536301E-2</v>
      </c>
      <c r="J314">
        <v>1.2128512815760901E-2</v>
      </c>
      <c r="K314">
        <v>6.2282730817526902E-2</v>
      </c>
    </row>
    <row r="315" spans="1:11">
      <c r="A315" t="s">
        <v>562</v>
      </c>
      <c r="B315">
        <v>2018</v>
      </c>
      <c r="C315" t="s">
        <v>177</v>
      </c>
      <c r="D315">
        <v>4</v>
      </c>
      <c r="E315" t="s">
        <v>178</v>
      </c>
      <c r="F315" t="s">
        <v>181</v>
      </c>
      <c r="G315">
        <v>378</v>
      </c>
      <c r="H315">
        <v>446503.49910469999</v>
      </c>
      <c r="I315">
        <v>0.88524590163934402</v>
      </c>
      <c r="J315">
        <v>0.88854483585839095</v>
      </c>
      <c r="K315">
        <v>0.118234252501139</v>
      </c>
    </row>
    <row r="316" spans="1:11">
      <c r="A316" t="s">
        <v>563</v>
      </c>
      <c r="B316">
        <v>2018</v>
      </c>
      <c r="C316" t="s">
        <v>177</v>
      </c>
      <c r="D316">
        <v>4</v>
      </c>
      <c r="E316" t="s">
        <v>178</v>
      </c>
      <c r="F316" t="s">
        <v>183</v>
      </c>
      <c r="G316">
        <v>1</v>
      </c>
      <c r="H316">
        <v>966.20302090413202</v>
      </c>
      <c r="I316">
        <v>2.34192037470726E-3</v>
      </c>
      <c r="J316">
        <v>1.92275022779571E-3</v>
      </c>
      <c r="K316">
        <v>8.0809173517957605E-2</v>
      </c>
    </row>
    <row r="317" spans="1:11">
      <c r="A317" t="s">
        <v>1492</v>
      </c>
      <c r="B317">
        <v>2018</v>
      </c>
      <c r="C317" t="s">
        <v>177</v>
      </c>
      <c r="D317">
        <v>4</v>
      </c>
      <c r="E317" t="s">
        <v>187</v>
      </c>
      <c r="F317" t="s">
        <v>1146</v>
      </c>
      <c r="G317">
        <v>93</v>
      </c>
      <c r="H317">
        <v>86043.8940714614</v>
      </c>
      <c r="I317">
        <v>2.76868115510569E-2</v>
      </c>
      <c r="J317">
        <v>2.9931667480672899E-2</v>
      </c>
      <c r="K317">
        <v>3.4417700531701997E-2</v>
      </c>
    </row>
    <row r="318" spans="1:11">
      <c r="A318" t="s">
        <v>1493</v>
      </c>
      <c r="B318">
        <v>2018</v>
      </c>
      <c r="C318" t="s">
        <v>177</v>
      </c>
      <c r="D318">
        <v>4</v>
      </c>
      <c r="E318" t="s">
        <v>187</v>
      </c>
      <c r="F318" t="s">
        <v>1149</v>
      </c>
      <c r="G318">
        <v>297</v>
      </c>
      <c r="H318">
        <v>257381.61563418899</v>
      </c>
      <c r="I318">
        <v>8.8419172372730004E-2</v>
      </c>
      <c r="J318">
        <v>8.9534080459011497E-2</v>
      </c>
      <c r="K318">
        <v>5.5586864361057697E-2</v>
      </c>
    </row>
    <row r="319" spans="1:11">
      <c r="A319" t="s">
        <v>1494</v>
      </c>
      <c r="B319">
        <v>2018</v>
      </c>
      <c r="C319" t="s">
        <v>177</v>
      </c>
      <c r="D319">
        <v>4</v>
      </c>
      <c r="E319" t="s">
        <v>187</v>
      </c>
      <c r="F319" t="s">
        <v>1152</v>
      </c>
      <c r="G319">
        <v>14</v>
      </c>
      <c r="H319">
        <v>13666.8961197504</v>
      </c>
      <c r="I319">
        <v>4.1679071152128603E-3</v>
      </c>
      <c r="J319">
        <v>4.7542361321946001E-3</v>
      </c>
      <c r="K319">
        <v>2.4228032764462299E-2</v>
      </c>
    </row>
    <row r="320" spans="1:11">
      <c r="A320" t="s">
        <v>565</v>
      </c>
      <c r="B320">
        <v>2018</v>
      </c>
      <c r="C320" t="s">
        <v>177</v>
      </c>
      <c r="D320">
        <v>4</v>
      </c>
      <c r="E320" t="s">
        <v>187</v>
      </c>
      <c r="F320" t="s">
        <v>181</v>
      </c>
      <c r="G320">
        <v>2955</v>
      </c>
      <c r="H320">
        <v>2517585.1953146202</v>
      </c>
      <c r="I320">
        <v>0.87972610896100001</v>
      </c>
      <c r="J320">
        <v>0.87578001592812105</v>
      </c>
      <c r="K320">
        <v>0.13106676180625099</v>
      </c>
    </row>
    <row r="321" spans="1:11">
      <c r="A321" t="s">
        <v>1495</v>
      </c>
      <c r="B321">
        <v>2018</v>
      </c>
      <c r="C321" t="s">
        <v>177</v>
      </c>
      <c r="D321">
        <v>5</v>
      </c>
      <c r="E321" t="s">
        <v>178</v>
      </c>
      <c r="F321" t="s">
        <v>1146</v>
      </c>
      <c r="G321">
        <v>29</v>
      </c>
      <c r="H321">
        <v>39913.109530200403</v>
      </c>
      <c r="I321">
        <v>0.10507246376811601</v>
      </c>
      <c r="J321">
        <v>0.119208675059975</v>
      </c>
      <c r="K321">
        <v>8.3434501293778204E-2</v>
      </c>
    </row>
    <row r="322" spans="1:11">
      <c r="A322" t="s">
        <v>1496</v>
      </c>
      <c r="B322">
        <v>2018</v>
      </c>
      <c r="C322" t="s">
        <v>177</v>
      </c>
      <c r="D322">
        <v>5</v>
      </c>
      <c r="E322" t="s">
        <v>178</v>
      </c>
      <c r="F322" t="s">
        <v>1149</v>
      </c>
      <c r="G322">
        <v>41</v>
      </c>
      <c r="H322">
        <v>48241.598488167903</v>
      </c>
      <c r="I322">
        <v>0.14855072463768099</v>
      </c>
      <c r="J322">
        <v>0.14408341284956599</v>
      </c>
      <c r="K322">
        <v>5.4572297283456403E-2</v>
      </c>
    </row>
    <row r="323" spans="1:11">
      <c r="A323" t="s">
        <v>1497</v>
      </c>
      <c r="B323">
        <v>2018</v>
      </c>
      <c r="C323" t="s">
        <v>177</v>
      </c>
      <c r="D323">
        <v>5</v>
      </c>
      <c r="E323" t="s">
        <v>178</v>
      </c>
      <c r="F323" t="s">
        <v>1152</v>
      </c>
      <c r="G323">
        <v>5</v>
      </c>
      <c r="H323">
        <v>6574.5782533543597</v>
      </c>
      <c r="I323">
        <v>1.8115942028985501E-2</v>
      </c>
      <c r="J323">
        <v>1.96363243026072E-2</v>
      </c>
      <c r="K323">
        <v>6.7186570616614899E-2</v>
      </c>
    </row>
    <row r="324" spans="1:11">
      <c r="A324" t="s">
        <v>567</v>
      </c>
      <c r="B324">
        <v>2018</v>
      </c>
      <c r="C324" t="s">
        <v>177</v>
      </c>
      <c r="D324">
        <v>5</v>
      </c>
      <c r="E324" t="s">
        <v>178</v>
      </c>
      <c r="F324" t="s">
        <v>181</v>
      </c>
      <c r="G324">
        <v>200</v>
      </c>
      <c r="H324">
        <v>238540.909938692</v>
      </c>
      <c r="I324">
        <v>0.72463768115941996</v>
      </c>
      <c r="J324">
        <v>0.71245127618723902</v>
      </c>
      <c r="K324">
        <v>6.3165700233245498E-2</v>
      </c>
    </row>
    <row r="325" spans="1:11">
      <c r="A325" t="s">
        <v>1090</v>
      </c>
      <c r="B325">
        <v>2018</v>
      </c>
      <c r="C325" t="s">
        <v>177</v>
      </c>
      <c r="D325">
        <v>5</v>
      </c>
      <c r="E325" t="s">
        <v>178</v>
      </c>
      <c r="F325" t="s">
        <v>183</v>
      </c>
      <c r="G325">
        <v>1</v>
      </c>
      <c r="H325">
        <v>1546.95958902455</v>
      </c>
      <c r="I325">
        <v>3.6231884057971002E-3</v>
      </c>
      <c r="J325">
        <v>4.6203116006134698E-3</v>
      </c>
      <c r="K325">
        <v>0.12938122025097401</v>
      </c>
    </row>
    <row r="326" spans="1:11">
      <c r="A326" t="s">
        <v>1498</v>
      </c>
      <c r="B326">
        <v>2018</v>
      </c>
      <c r="C326" t="s">
        <v>177</v>
      </c>
      <c r="D326">
        <v>5</v>
      </c>
      <c r="E326" t="s">
        <v>187</v>
      </c>
      <c r="F326" t="s">
        <v>1146</v>
      </c>
      <c r="G326">
        <v>249</v>
      </c>
      <c r="H326">
        <v>222077.89165470199</v>
      </c>
      <c r="I326">
        <v>7.9299363057324795E-2</v>
      </c>
      <c r="J326">
        <v>7.8566196228890606E-2</v>
      </c>
      <c r="K326">
        <v>8.8831525492503602E-2</v>
      </c>
    </row>
    <row r="327" spans="1:11">
      <c r="A327" t="s">
        <v>1499</v>
      </c>
      <c r="B327">
        <v>2018</v>
      </c>
      <c r="C327" t="s">
        <v>177</v>
      </c>
      <c r="D327">
        <v>5</v>
      </c>
      <c r="E327" t="s">
        <v>187</v>
      </c>
      <c r="F327" t="s">
        <v>1149</v>
      </c>
      <c r="G327">
        <v>449</v>
      </c>
      <c r="H327">
        <v>399766.51422781998</v>
      </c>
      <c r="I327">
        <v>0.14299363057324799</v>
      </c>
      <c r="J327">
        <v>0.14142846083660299</v>
      </c>
      <c r="K327">
        <v>8.6337817670932598E-2</v>
      </c>
    </row>
    <row r="328" spans="1:11">
      <c r="A328" t="s">
        <v>1500</v>
      </c>
      <c r="B328">
        <v>2018</v>
      </c>
      <c r="C328" t="s">
        <v>177</v>
      </c>
      <c r="D328">
        <v>5</v>
      </c>
      <c r="E328" t="s">
        <v>187</v>
      </c>
      <c r="F328" t="s">
        <v>1152</v>
      </c>
      <c r="G328">
        <v>35</v>
      </c>
      <c r="H328">
        <v>32010.008338965599</v>
      </c>
      <c r="I328">
        <v>1.1146496815286599E-2</v>
      </c>
      <c r="J328">
        <v>1.13244257575981E-2</v>
      </c>
      <c r="K328">
        <v>5.6745842218440201E-2</v>
      </c>
    </row>
    <row r="329" spans="1:11">
      <c r="A329" t="s">
        <v>569</v>
      </c>
      <c r="B329">
        <v>2018</v>
      </c>
      <c r="C329" t="s">
        <v>177</v>
      </c>
      <c r="D329">
        <v>5</v>
      </c>
      <c r="E329" t="s">
        <v>187</v>
      </c>
      <c r="F329" t="s">
        <v>181</v>
      </c>
      <c r="G329">
        <v>2402</v>
      </c>
      <c r="H329">
        <v>2167927.6821677899</v>
      </c>
      <c r="I329">
        <v>0.76496815286624198</v>
      </c>
      <c r="J329">
        <v>0.76696437640928805</v>
      </c>
      <c r="K329">
        <v>0.112863414378457</v>
      </c>
    </row>
    <row r="330" spans="1:11">
      <c r="A330" t="s">
        <v>1091</v>
      </c>
      <c r="B330">
        <v>2018</v>
      </c>
      <c r="C330" t="s">
        <v>177</v>
      </c>
      <c r="D330">
        <v>5</v>
      </c>
      <c r="E330" t="s">
        <v>187</v>
      </c>
      <c r="F330" t="s">
        <v>183</v>
      </c>
      <c r="G330">
        <v>5</v>
      </c>
      <c r="H330">
        <v>4852.0327177568297</v>
      </c>
      <c r="I330">
        <v>1.5923566878980899E-3</v>
      </c>
      <c r="J330">
        <v>1.71654076761949E-3</v>
      </c>
      <c r="K330">
        <v>0.254444149641815</v>
      </c>
    </row>
    <row r="331" spans="1:11">
      <c r="A331" t="s">
        <v>1501</v>
      </c>
      <c r="B331">
        <v>2018</v>
      </c>
      <c r="C331" t="s">
        <v>177</v>
      </c>
      <c r="D331">
        <v>6</v>
      </c>
      <c r="E331" t="s">
        <v>178</v>
      </c>
      <c r="F331" t="s">
        <v>1146</v>
      </c>
      <c r="G331">
        <v>50</v>
      </c>
      <c r="H331">
        <v>59729.972292278297</v>
      </c>
      <c r="I331">
        <v>0.153374233128834</v>
      </c>
      <c r="J331">
        <v>0.156823924146925</v>
      </c>
      <c r="K331">
        <v>0.124859739297601</v>
      </c>
    </row>
    <row r="332" spans="1:11">
      <c r="A332" t="s">
        <v>1502</v>
      </c>
      <c r="B332">
        <v>2018</v>
      </c>
      <c r="C332" t="s">
        <v>177</v>
      </c>
      <c r="D332">
        <v>6</v>
      </c>
      <c r="E332" t="s">
        <v>178</v>
      </c>
      <c r="F332" t="s">
        <v>1149</v>
      </c>
      <c r="G332">
        <v>59</v>
      </c>
      <c r="H332">
        <v>65351.281969452903</v>
      </c>
      <c r="I332">
        <v>0.18098159509202499</v>
      </c>
      <c r="J332">
        <v>0.17158294392523399</v>
      </c>
      <c r="K332">
        <v>7.3927268151503703E-2</v>
      </c>
    </row>
    <row r="333" spans="1:11">
      <c r="A333" t="s">
        <v>1503</v>
      </c>
      <c r="B333">
        <v>2018</v>
      </c>
      <c r="C333" t="s">
        <v>177</v>
      </c>
      <c r="D333">
        <v>6</v>
      </c>
      <c r="E333" t="s">
        <v>178</v>
      </c>
      <c r="F333" t="s">
        <v>1152</v>
      </c>
      <c r="G333">
        <v>6</v>
      </c>
      <c r="H333">
        <v>7053.1527081529202</v>
      </c>
      <c r="I333">
        <v>1.84049079754601E-2</v>
      </c>
      <c r="J333">
        <v>1.85183927407085E-2</v>
      </c>
      <c r="K333">
        <v>7.2077192518670299E-2</v>
      </c>
    </row>
    <row r="334" spans="1:11">
      <c r="A334" t="s">
        <v>571</v>
      </c>
      <c r="B334">
        <v>2018</v>
      </c>
      <c r="C334" t="s">
        <v>177</v>
      </c>
      <c r="D334">
        <v>6</v>
      </c>
      <c r="E334" t="s">
        <v>178</v>
      </c>
      <c r="F334" t="s">
        <v>181</v>
      </c>
      <c r="G334">
        <v>211</v>
      </c>
      <c r="H334">
        <v>248738.426159319</v>
      </c>
      <c r="I334">
        <v>0.64723926380368102</v>
      </c>
      <c r="J334">
        <v>0.65307473918713299</v>
      </c>
      <c r="K334">
        <v>6.5866005404720401E-2</v>
      </c>
    </row>
    <row r="335" spans="1:11">
      <c r="A335" t="s">
        <v>1504</v>
      </c>
      <c r="B335">
        <v>2018</v>
      </c>
      <c r="C335" t="s">
        <v>177</v>
      </c>
      <c r="D335">
        <v>6</v>
      </c>
      <c r="E335" t="s">
        <v>187</v>
      </c>
      <c r="F335" t="s">
        <v>1146</v>
      </c>
      <c r="G335">
        <v>403</v>
      </c>
      <c r="H335">
        <v>357242.92508854298</v>
      </c>
      <c r="I335">
        <v>0.13749573524394401</v>
      </c>
      <c r="J335">
        <v>0.13962901056134899</v>
      </c>
      <c r="K335">
        <v>0.14289776335035501</v>
      </c>
    </row>
    <row r="336" spans="1:11">
      <c r="A336" t="s">
        <v>1505</v>
      </c>
      <c r="B336">
        <v>2018</v>
      </c>
      <c r="C336" t="s">
        <v>177</v>
      </c>
      <c r="D336">
        <v>6</v>
      </c>
      <c r="E336" t="s">
        <v>187</v>
      </c>
      <c r="F336" t="s">
        <v>1149</v>
      </c>
      <c r="G336">
        <v>513</v>
      </c>
      <c r="H336">
        <v>449187.42724872602</v>
      </c>
      <c r="I336">
        <v>0.17502558853633601</v>
      </c>
      <c r="J336">
        <v>0.17556567707475901</v>
      </c>
      <c r="K336">
        <v>9.7011282370125407E-2</v>
      </c>
    </row>
    <row r="337" spans="1:11">
      <c r="A337" t="s">
        <v>1506</v>
      </c>
      <c r="B337">
        <v>2018</v>
      </c>
      <c r="C337" t="s">
        <v>177</v>
      </c>
      <c r="D337">
        <v>6</v>
      </c>
      <c r="E337" t="s">
        <v>187</v>
      </c>
      <c r="F337" t="s">
        <v>1152</v>
      </c>
      <c r="G337">
        <v>152</v>
      </c>
      <c r="H337">
        <v>131899.144883984</v>
      </c>
      <c r="I337">
        <v>5.1859433640395802E-2</v>
      </c>
      <c r="J337">
        <v>5.1553007213436301E-2</v>
      </c>
      <c r="K337">
        <v>0.23382462088342101</v>
      </c>
    </row>
    <row r="338" spans="1:11">
      <c r="A338" t="s">
        <v>574</v>
      </c>
      <c r="B338">
        <v>2018</v>
      </c>
      <c r="C338" t="s">
        <v>177</v>
      </c>
      <c r="D338">
        <v>6</v>
      </c>
      <c r="E338" t="s">
        <v>187</v>
      </c>
      <c r="F338" t="s">
        <v>181</v>
      </c>
      <c r="G338">
        <v>1861</v>
      </c>
      <c r="H338">
        <v>1618434.97688182</v>
      </c>
      <c r="I338">
        <v>0.63493688161037198</v>
      </c>
      <c r="J338">
        <v>0.632568089133967</v>
      </c>
      <c r="K338">
        <v>8.4256545521736004E-2</v>
      </c>
    </row>
    <row r="339" spans="1:11">
      <c r="A339" t="s">
        <v>1092</v>
      </c>
      <c r="B339">
        <v>2018</v>
      </c>
      <c r="C339" t="s">
        <v>177</v>
      </c>
      <c r="D339">
        <v>6</v>
      </c>
      <c r="E339" t="s">
        <v>187</v>
      </c>
      <c r="F339" t="s">
        <v>183</v>
      </c>
      <c r="G339">
        <v>2</v>
      </c>
      <c r="H339">
        <v>1750.5769763752501</v>
      </c>
      <c r="I339">
        <v>6.8236096895257596E-4</v>
      </c>
      <c r="J339">
        <v>6.84216016488419E-4</v>
      </c>
      <c r="K339">
        <v>9.1801538869726695E-2</v>
      </c>
    </row>
    <row r="340" spans="1:11">
      <c r="A340" t="s">
        <v>1507</v>
      </c>
      <c r="B340">
        <v>2018</v>
      </c>
      <c r="C340" t="s">
        <v>177</v>
      </c>
      <c r="D340">
        <v>7</v>
      </c>
      <c r="E340" t="s">
        <v>178</v>
      </c>
      <c r="F340" t="s">
        <v>1146</v>
      </c>
      <c r="G340">
        <v>20</v>
      </c>
      <c r="H340">
        <v>26084.894675466701</v>
      </c>
      <c r="I340">
        <v>8.6956521739130405E-2</v>
      </c>
      <c r="J340">
        <v>9.4046708575052707E-2</v>
      </c>
      <c r="K340">
        <v>5.4527953451021599E-2</v>
      </c>
    </row>
    <row r="341" spans="1:11">
      <c r="A341" t="s">
        <v>1508</v>
      </c>
      <c r="B341">
        <v>2018</v>
      </c>
      <c r="C341" t="s">
        <v>177</v>
      </c>
      <c r="D341">
        <v>7</v>
      </c>
      <c r="E341" t="s">
        <v>178</v>
      </c>
      <c r="F341" t="s">
        <v>1149</v>
      </c>
      <c r="G341">
        <v>52</v>
      </c>
      <c r="H341">
        <v>65196.068632761402</v>
      </c>
      <c r="I341">
        <v>0.22608695652173899</v>
      </c>
      <c r="J341">
        <v>0.23505847898673701</v>
      </c>
      <c r="K341">
        <v>7.3751686317200305E-2</v>
      </c>
    </row>
    <row r="342" spans="1:11">
      <c r="A342" t="s">
        <v>1509</v>
      </c>
      <c r="B342">
        <v>2018</v>
      </c>
      <c r="C342" t="s">
        <v>177</v>
      </c>
      <c r="D342">
        <v>7</v>
      </c>
      <c r="E342" t="s">
        <v>178</v>
      </c>
      <c r="F342" t="s">
        <v>1152</v>
      </c>
      <c r="G342">
        <v>4</v>
      </c>
      <c r="H342">
        <v>4871.1118831659496</v>
      </c>
      <c r="I342">
        <v>1.7391304347826101E-2</v>
      </c>
      <c r="J342">
        <v>1.7562349605476701E-2</v>
      </c>
      <c r="K342">
        <v>4.9778600224704199E-2</v>
      </c>
    </row>
    <row r="343" spans="1:11">
      <c r="A343" t="s">
        <v>576</v>
      </c>
      <c r="B343">
        <v>2018</v>
      </c>
      <c r="C343" t="s">
        <v>177</v>
      </c>
      <c r="D343">
        <v>7</v>
      </c>
      <c r="E343" t="s">
        <v>178</v>
      </c>
      <c r="F343" t="s">
        <v>181</v>
      </c>
      <c r="G343">
        <v>154</v>
      </c>
      <c r="H343">
        <v>181208.98369829601</v>
      </c>
      <c r="I343">
        <v>0.66956521739130404</v>
      </c>
      <c r="J343">
        <v>0.65333246283273305</v>
      </c>
      <c r="K343">
        <v>4.7984189994074701E-2</v>
      </c>
    </row>
    <row r="344" spans="1:11">
      <c r="A344" t="s">
        <v>1510</v>
      </c>
      <c r="B344">
        <v>2018</v>
      </c>
      <c r="C344" t="s">
        <v>177</v>
      </c>
      <c r="D344">
        <v>7</v>
      </c>
      <c r="E344" t="s">
        <v>187</v>
      </c>
      <c r="F344" t="s">
        <v>1146</v>
      </c>
      <c r="G344">
        <v>131</v>
      </c>
      <c r="H344">
        <v>124228.986802525</v>
      </c>
      <c r="I344">
        <v>5.55084745762712E-2</v>
      </c>
      <c r="J344">
        <v>5.8330759728227301E-2</v>
      </c>
      <c r="K344">
        <v>4.9691801042558902E-2</v>
      </c>
    </row>
    <row r="345" spans="1:11">
      <c r="A345" t="s">
        <v>1511</v>
      </c>
      <c r="B345">
        <v>2018</v>
      </c>
      <c r="C345" t="s">
        <v>177</v>
      </c>
      <c r="D345">
        <v>7</v>
      </c>
      <c r="E345" t="s">
        <v>187</v>
      </c>
      <c r="F345" t="s">
        <v>1149</v>
      </c>
      <c r="G345">
        <v>580</v>
      </c>
      <c r="H345">
        <v>534730.43368821801</v>
      </c>
      <c r="I345">
        <v>0.24576271186440701</v>
      </c>
      <c r="J345">
        <v>0.25107853850905099</v>
      </c>
      <c r="K345">
        <v>0.115486057595515</v>
      </c>
    </row>
    <row r="346" spans="1:11">
      <c r="A346" t="s">
        <v>1093</v>
      </c>
      <c r="B346">
        <v>2018</v>
      </c>
      <c r="C346" t="s">
        <v>177</v>
      </c>
      <c r="D346">
        <v>7</v>
      </c>
      <c r="E346" t="s">
        <v>187</v>
      </c>
      <c r="F346" t="s">
        <v>179</v>
      </c>
      <c r="G346">
        <v>1</v>
      </c>
      <c r="H346">
        <v>1325.5814098563999</v>
      </c>
      <c r="I346">
        <v>4.2372881355932202E-4</v>
      </c>
      <c r="J346">
        <v>6.2241649641278998E-4</v>
      </c>
      <c r="K346">
        <v>0.28270838953331501</v>
      </c>
    </row>
    <row r="347" spans="1:11">
      <c r="A347" t="s">
        <v>1512</v>
      </c>
      <c r="B347">
        <v>2018</v>
      </c>
      <c r="C347" t="s">
        <v>177</v>
      </c>
      <c r="D347">
        <v>7</v>
      </c>
      <c r="E347" t="s">
        <v>187</v>
      </c>
      <c r="F347" t="s">
        <v>1152</v>
      </c>
      <c r="G347">
        <v>33</v>
      </c>
      <c r="H347">
        <v>31132.190115263002</v>
      </c>
      <c r="I347">
        <v>1.3983050847457599E-2</v>
      </c>
      <c r="J347">
        <v>1.4617879032641201E-2</v>
      </c>
      <c r="K347">
        <v>5.5189687221814901E-2</v>
      </c>
    </row>
    <row r="348" spans="1:11">
      <c r="A348" t="s">
        <v>578</v>
      </c>
      <c r="B348">
        <v>2018</v>
      </c>
      <c r="C348" t="s">
        <v>177</v>
      </c>
      <c r="D348">
        <v>7</v>
      </c>
      <c r="E348" t="s">
        <v>187</v>
      </c>
      <c r="F348" t="s">
        <v>181</v>
      </c>
      <c r="G348">
        <v>1613</v>
      </c>
      <c r="H348">
        <v>1437130.09739002</v>
      </c>
      <c r="I348">
        <v>0.68347457627118602</v>
      </c>
      <c r="J348">
        <v>0.67479331971302303</v>
      </c>
      <c r="K348">
        <v>7.4817721564998704E-2</v>
      </c>
    </row>
    <row r="349" spans="1:11">
      <c r="A349" t="s">
        <v>579</v>
      </c>
      <c r="B349">
        <v>2018</v>
      </c>
      <c r="C349" t="s">
        <v>177</v>
      </c>
      <c r="D349">
        <v>7</v>
      </c>
      <c r="E349" t="s">
        <v>187</v>
      </c>
      <c r="F349" t="s">
        <v>183</v>
      </c>
      <c r="G349">
        <v>2</v>
      </c>
      <c r="H349">
        <v>1186.44595653178</v>
      </c>
      <c r="I349">
        <v>8.4745762711864404E-4</v>
      </c>
      <c r="J349">
        <v>5.5708652064427198E-4</v>
      </c>
      <c r="K349">
        <v>6.2218094985407299E-2</v>
      </c>
    </row>
    <row r="350" spans="1:11">
      <c r="A350" t="s">
        <v>1513</v>
      </c>
      <c r="B350">
        <v>2018</v>
      </c>
      <c r="C350" t="s">
        <v>177</v>
      </c>
      <c r="D350">
        <v>8</v>
      </c>
      <c r="E350" t="s">
        <v>178</v>
      </c>
      <c r="F350" t="s">
        <v>1146</v>
      </c>
      <c r="G350">
        <v>42</v>
      </c>
      <c r="H350">
        <v>46239.346444848503</v>
      </c>
      <c r="I350">
        <v>0.233333333333333</v>
      </c>
      <c r="J350">
        <v>0.22429900678249001</v>
      </c>
      <c r="K350">
        <v>9.6658888675587501E-2</v>
      </c>
    </row>
    <row r="351" spans="1:11">
      <c r="A351" t="s">
        <v>1514</v>
      </c>
      <c r="B351">
        <v>2018</v>
      </c>
      <c r="C351" t="s">
        <v>177</v>
      </c>
      <c r="D351">
        <v>8</v>
      </c>
      <c r="E351" t="s">
        <v>178</v>
      </c>
      <c r="F351" t="s">
        <v>1149</v>
      </c>
      <c r="G351">
        <v>35</v>
      </c>
      <c r="H351">
        <v>40491.279209376</v>
      </c>
      <c r="I351">
        <v>0.194444444444444</v>
      </c>
      <c r="J351">
        <v>0.19641613492197901</v>
      </c>
      <c r="K351">
        <v>4.5804911023905499E-2</v>
      </c>
    </row>
    <row r="352" spans="1:11">
      <c r="A352" t="s">
        <v>1515</v>
      </c>
      <c r="B352">
        <v>2018</v>
      </c>
      <c r="C352" t="s">
        <v>177</v>
      </c>
      <c r="D352">
        <v>8</v>
      </c>
      <c r="E352" t="s">
        <v>178</v>
      </c>
      <c r="F352" t="s">
        <v>1152</v>
      </c>
      <c r="G352">
        <v>9</v>
      </c>
      <c r="H352">
        <v>10443.2706703882</v>
      </c>
      <c r="I352">
        <v>0.05</v>
      </c>
      <c r="J352">
        <v>5.0658485013897497E-2</v>
      </c>
      <c r="K352">
        <v>0.106721300641068</v>
      </c>
    </row>
    <row r="353" spans="1:11">
      <c r="A353" t="s">
        <v>581</v>
      </c>
      <c r="B353">
        <v>2018</v>
      </c>
      <c r="C353" t="s">
        <v>177</v>
      </c>
      <c r="D353">
        <v>8</v>
      </c>
      <c r="E353" t="s">
        <v>178</v>
      </c>
      <c r="F353" t="s">
        <v>181</v>
      </c>
      <c r="G353">
        <v>93</v>
      </c>
      <c r="H353">
        <v>107358.478100515</v>
      </c>
      <c r="I353">
        <v>0.51666666666666705</v>
      </c>
      <c r="J353">
        <v>0.52077725701306898</v>
      </c>
      <c r="K353">
        <v>2.8428555281932499E-2</v>
      </c>
    </row>
    <row r="354" spans="1:11">
      <c r="A354" t="s">
        <v>582</v>
      </c>
      <c r="B354">
        <v>2018</v>
      </c>
      <c r="C354" t="s">
        <v>177</v>
      </c>
      <c r="D354">
        <v>8</v>
      </c>
      <c r="E354" t="s">
        <v>178</v>
      </c>
      <c r="F354" t="s">
        <v>183</v>
      </c>
      <c r="G354">
        <v>1</v>
      </c>
      <c r="H354">
        <v>1618.0990350081299</v>
      </c>
      <c r="I354">
        <v>5.5555555555555601E-3</v>
      </c>
      <c r="J354">
        <v>7.8491162685640093E-3</v>
      </c>
      <c r="K354">
        <v>0.13533102553007401</v>
      </c>
    </row>
    <row r="355" spans="1:11">
      <c r="A355" t="s">
        <v>1516</v>
      </c>
      <c r="B355">
        <v>2018</v>
      </c>
      <c r="C355" t="s">
        <v>177</v>
      </c>
      <c r="D355">
        <v>8</v>
      </c>
      <c r="E355" t="s">
        <v>187</v>
      </c>
      <c r="F355" t="s">
        <v>1146</v>
      </c>
      <c r="G355">
        <v>381</v>
      </c>
      <c r="H355">
        <v>344217.31692184298</v>
      </c>
      <c r="I355">
        <v>0.18282149712092099</v>
      </c>
      <c r="J355">
        <v>0.18818827886803599</v>
      </c>
      <c r="K355">
        <v>0.13768749845053099</v>
      </c>
    </row>
    <row r="356" spans="1:11">
      <c r="A356" t="s">
        <v>1517</v>
      </c>
      <c r="B356">
        <v>2018</v>
      </c>
      <c r="C356" t="s">
        <v>177</v>
      </c>
      <c r="D356">
        <v>8</v>
      </c>
      <c r="E356" t="s">
        <v>187</v>
      </c>
      <c r="F356" t="s">
        <v>1149</v>
      </c>
      <c r="G356">
        <v>324</v>
      </c>
      <c r="H356">
        <v>286426.77394958201</v>
      </c>
      <c r="I356">
        <v>0.15547024952015401</v>
      </c>
      <c r="J356">
        <v>0.15659340469362501</v>
      </c>
      <c r="K356">
        <v>6.1859764900768097E-2</v>
      </c>
    </row>
    <row r="357" spans="1:11">
      <c r="A357" t="s">
        <v>1094</v>
      </c>
      <c r="B357">
        <v>2018</v>
      </c>
      <c r="C357" t="s">
        <v>177</v>
      </c>
      <c r="D357">
        <v>8</v>
      </c>
      <c r="E357" t="s">
        <v>187</v>
      </c>
      <c r="F357" t="s">
        <v>179</v>
      </c>
      <c r="G357">
        <v>1</v>
      </c>
      <c r="H357">
        <v>1545.6683996608001</v>
      </c>
      <c r="I357">
        <v>4.7984644913627599E-4</v>
      </c>
      <c r="J357">
        <v>8.4503789185866199E-4</v>
      </c>
      <c r="K357">
        <v>0.32964661451308302</v>
      </c>
    </row>
    <row r="358" spans="1:11">
      <c r="A358" t="s">
        <v>1518</v>
      </c>
      <c r="B358">
        <v>2018</v>
      </c>
      <c r="C358" t="s">
        <v>177</v>
      </c>
      <c r="D358">
        <v>8</v>
      </c>
      <c r="E358" t="s">
        <v>187</v>
      </c>
      <c r="F358" t="s">
        <v>1152</v>
      </c>
      <c r="G358">
        <v>114</v>
      </c>
      <c r="H358">
        <v>104284.552002319</v>
      </c>
      <c r="I358">
        <v>5.47024952015355E-2</v>
      </c>
      <c r="J358">
        <v>5.7013779926408402E-2</v>
      </c>
      <c r="K358">
        <v>0.18487076513943701</v>
      </c>
    </row>
    <row r="359" spans="1:11">
      <c r="A359" t="s">
        <v>584</v>
      </c>
      <c r="B359">
        <v>2018</v>
      </c>
      <c r="C359" t="s">
        <v>177</v>
      </c>
      <c r="D359">
        <v>8</v>
      </c>
      <c r="E359" t="s">
        <v>187</v>
      </c>
      <c r="F359" t="s">
        <v>181</v>
      </c>
      <c r="G359">
        <v>1262</v>
      </c>
      <c r="H359">
        <v>1090711.91057014</v>
      </c>
      <c r="I359">
        <v>0.60556621880998096</v>
      </c>
      <c r="J359">
        <v>0.59630700461728103</v>
      </c>
      <c r="K359">
        <v>5.6783015108281903E-2</v>
      </c>
    </row>
    <row r="360" spans="1:11">
      <c r="A360" t="s">
        <v>585</v>
      </c>
      <c r="B360">
        <v>2018</v>
      </c>
      <c r="C360" t="s">
        <v>177</v>
      </c>
      <c r="D360">
        <v>8</v>
      </c>
      <c r="E360" t="s">
        <v>187</v>
      </c>
      <c r="F360" t="s">
        <v>183</v>
      </c>
      <c r="G360">
        <v>2</v>
      </c>
      <c r="H360">
        <v>1925.12872690977</v>
      </c>
      <c r="I360">
        <v>9.5969289827255297E-4</v>
      </c>
      <c r="J360">
        <v>1.0524940027895899E-3</v>
      </c>
      <c r="K360">
        <v>0.10095516052003201</v>
      </c>
    </row>
    <row r="361" spans="1:11">
      <c r="A361" t="s">
        <v>1519</v>
      </c>
      <c r="B361">
        <v>2018</v>
      </c>
      <c r="C361" t="s">
        <v>177</v>
      </c>
      <c r="D361">
        <v>9</v>
      </c>
      <c r="E361" t="s">
        <v>178</v>
      </c>
      <c r="F361" t="s">
        <v>1146</v>
      </c>
      <c r="G361">
        <v>50</v>
      </c>
      <c r="H361">
        <v>62215.972568286001</v>
      </c>
      <c r="I361">
        <v>0.15576323987538901</v>
      </c>
      <c r="J361">
        <v>0.155118480966939</v>
      </c>
      <c r="K361">
        <v>0.13005648281586701</v>
      </c>
    </row>
    <row r="362" spans="1:11">
      <c r="A362" t="s">
        <v>1520</v>
      </c>
      <c r="B362">
        <v>2018</v>
      </c>
      <c r="C362" t="s">
        <v>177</v>
      </c>
      <c r="D362">
        <v>9</v>
      </c>
      <c r="E362" t="s">
        <v>178</v>
      </c>
      <c r="F362" t="s">
        <v>1149</v>
      </c>
      <c r="G362">
        <v>60</v>
      </c>
      <c r="H362">
        <v>80430.257629025</v>
      </c>
      <c r="I362">
        <v>0.18691588785046701</v>
      </c>
      <c r="J362">
        <v>0.20053081021116301</v>
      </c>
      <c r="K362">
        <v>9.0985043354081294E-2</v>
      </c>
    </row>
    <row r="363" spans="1:11">
      <c r="A363" t="s">
        <v>1521</v>
      </c>
      <c r="B363">
        <v>2018</v>
      </c>
      <c r="C363" t="s">
        <v>177</v>
      </c>
      <c r="D363">
        <v>9</v>
      </c>
      <c r="E363" t="s">
        <v>178</v>
      </c>
      <c r="F363" t="s">
        <v>1152</v>
      </c>
      <c r="G363">
        <v>14</v>
      </c>
      <c r="H363">
        <v>19401.667086428399</v>
      </c>
      <c r="I363">
        <v>4.3613707165108997E-2</v>
      </c>
      <c r="J363">
        <v>4.83727409929956E-2</v>
      </c>
      <c r="K363">
        <v>0.19826845548873201</v>
      </c>
    </row>
    <row r="364" spans="1:11">
      <c r="A364" t="s">
        <v>587</v>
      </c>
      <c r="B364">
        <v>2018</v>
      </c>
      <c r="C364" t="s">
        <v>177</v>
      </c>
      <c r="D364">
        <v>9</v>
      </c>
      <c r="E364" t="s">
        <v>178</v>
      </c>
      <c r="F364" t="s">
        <v>181</v>
      </c>
      <c r="G364">
        <v>197</v>
      </c>
      <c r="H364">
        <v>239038.886060577</v>
      </c>
      <c r="I364">
        <v>0.613707165109034</v>
      </c>
      <c r="J364">
        <v>0.595977967828902</v>
      </c>
      <c r="K364">
        <v>6.3297564450777E-2</v>
      </c>
    </row>
    <row r="365" spans="1:11">
      <c r="A365" t="s">
        <v>1522</v>
      </c>
      <c r="B365">
        <v>2018</v>
      </c>
      <c r="C365" t="s">
        <v>177</v>
      </c>
      <c r="D365">
        <v>9</v>
      </c>
      <c r="E365" t="s">
        <v>187</v>
      </c>
      <c r="F365" t="s">
        <v>1146</v>
      </c>
      <c r="G365">
        <v>344</v>
      </c>
      <c r="H365">
        <v>337256.74965234002</v>
      </c>
      <c r="I365">
        <v>0.105489113768783</v>
      </c>
      <c r="J365">
        <v>0.114658013512956</v>
      </c>
      <c r="K365">
        <v>0.13490325998250399</v>
      </c>
    </row>
    <row r="366" spans="1:11">
      <c r="A366" t="s">
        <v>1523</v>
      </c>
      <c r="B366">
        <v>2018</v>
      </c>
      <c r="C366" t="s">
        <v>177</v>
      </c>
      <c r="D366">
        <v>9</v>
      </c>
      <c r="E366" t="s">
        <v>187</v>
      </c>
      <c r="F366" t="s">
        <v>1149</v>
      </c>
      <c r="G366">
        <v>698</v>
      </c>
      <c r="H366">
        <v>657716.05548512505</v>
      </c>
      <c r="I366">
        <v>0.21404477154247201</v>
      </c>
      <c r="J366">
        <v>0.223605358396059</v>
      </c>
      <c r="K366">
        <v>0.14204733727487401</v>
      </c>
    </row>
    <row r="367" spans="1:11">
      <c r="A367" t="s">
        <v>1524</v>
      </c>
      <c r="B367">
        <v>2018</v>
      </c>
      <c r="C367" t="s">
        <v>177</v>
      </c>
      <c r="D367">
        <v>9</v>
      </c>
      <c r="E367" t="s">
        <v>187</v>
      </c>
      <c r="F367" t="s">
        <v>1152</v>
      </c>
      <c r="G367">
        <v>139</v>
      </c>
      <c r="H367">
        <v>130850.56951302</v>
      </c>
      <c r="I367">
        <v>4.2624961668199901E-2</v>
      </c>
      <c r="J367">
        <v>4.4485592602275997E-2</v>
      </c>
      <c r="K367">
        <v>0.23196575562088101</v>
      </c>
    </row>
    <row r="368" spans="1:11">
      <c r="A368" t="s">
        <v>590</v>
      </c>
      <c r="B368">
        <v>2018</v>
      </c>
      <c r="C368" t="s">
        <v>177</v>
      </c>
      <c r="D368">
        <v>9</v>
      </c>
      <c r="E368" t="s">
        <v>187</v>
      </c>
      <c r="F368" t="s">
        <v>181</v>
      </c>
      <c r="G368">
        <v>2077</v>
      </c>
      <c r="H368">
        <v>1813577.5096406401</v>
      </c>
      <c r="I368">
        <v>0.63692118981907397</v>
      </c>
      <c r="J368">
        <v>0.61656644328549204</v>
      </c>
      <c r="K368">
        <v>9.4415764723917397E-2</v>
      </c>
    </row>
    <row r="369" spans="1:11">
      <c r="A369" t="s">
        <v>1095</v>
      </c>
      <c r="B369">
        <v>2018</v>
      </c>
      <c r="C369" t="s">
        <v>177</v>
      </c>
      <c r="D369">
        <v>9</v>
      </c>
      <c r="E369" t="s">
        <v>187</v>
      </c>
      <c r="F369" t="s">
        <v>183</v>
      </c>
      <c r="G369">
        <v>3</v>
      </c>
      <c r="H369">
        <v>2013.6694699345301</v>
      </c>
      <c r="I369">
        <v>9.1996320147194101E-4</v>
      </c>
      <c r="J369">
        <v>6.8459220321723897E-4</v>
      </c>
      <c r="K369">
        <v>0.105598301936853</v>
      </c>
    </row>
    <row r="370" spans="1:11">
      <c r="A370" t="s">
        <v>646</v>
      </c>
      <c r="B370">
        <v>2019</v>
      </c>
      <c r="C370" t="s">
        <v>177</v>
      </c>
      <c r="D370">
        <v>-8</v>
      </c>
      <c r="E370" t="s">
        <v>178</v>
      </c>
      <c r="F370" t="s">
        <v>181</v>
      </c>
      <c r="G370">
        <v>7</v>
      </c>
      <c r="H370">
        <v>10033.3921209576</v>
      </c>
      <c r="I370">
        <v>1</v>
      </c>
      <c r="J370">
        <v>1</v>
      </c>
      <c r="K370">
        <v>2.7124036095967901E-3</v>
      </c>
    </row>
    <row r="371" spans="1:11">
      <c r="A371" t="s">
        <v>1587</v>
      </c>
      <c r="B371">
        <v>2019</v>
      </c>
      <c r="C371" t="s">
        <v>177</v>
      </c>
      <c r="D371">
        <v>-8</v>
      </c>
      <c r="E371" t="s">
        <v>187</v>
      </c>
      <c r="F371" t="s">
        <v>1146</v>
      </c>
      <c r="G371">
        <v>1</v>
      </c>
      <c r="H371">
        <v>968.24485717916195</v>
      </c>
      <c r="I371">
        <v>3.7037037037037E-2</v>
      </c>
      <c r="J371">
        <v>3.5042538514601103E-2</v>
      </c>
      <c r="K371">
        <v>3.7643683271384299E-4</v>
      </c>
    </row>
    <row r="372" spans="1:11">
      <c r="A372" t="s">
        <v>1588</v>
      </c>
      <c r="B372">
        <v>2019</v>
      </c>
      <c r="C372" t="s">
        <v>177</v>
      </c>
      <c r="D372">
        <v>-8</v>
      </c>
      <c r="E372" t="s">
        <v>187</v>
      </c>
      <c r="F372" t="s">
        <v>1149</v>
      </c>
      <c r="G372">
        <v>4</v>
      </c>
      <c r="H372">
        <v>6847.6004400767697</v>
      </c>
      <c r="I372">
        <v>0.148148148148148</v>
      </c>
      <c r="J372">
        <v>0.24782708668659501</v>
      </c>
      <c r="K372">
        <v>1.4913692092173201E-3</v>
      </c>
    </row>
    <row r="373" spans="1:11">
      <c r="A373" t="s">
        <v>1589</v>
      </c>
      <c r="B373">
        <v>2019</v>
      </c>
      <c r="C373" t="s">
        <v>177</v>
      </c>
      <c r="D373">
        <v>-8</v>
      </c>
      <c r="E373" t="s">
        <v>187</v>
      </c>
      <c r="F373" t="s">
        <v>1152</v>
      </c>
      <c r="G373">
        <v>1</v>
      </c>
      <c r="H373">
        <v>782.72812601360101</v>
      </c>
      <c r="I373">
        <v>3.7037037037037E-2</v>
      </c>
      <c r="J373">
        <v>2.8328351345136799E-2</v>
      </c>
      <c r="K373">
        <v>1.31121858184047E-3</v>
      </c>
    </row>
    <row r="374" spans="1:11">
      <c r="A374" t="s">
        <v>648</v>
      </c>
      <c r="B374">
        <v>2019</v>
      </c>
      <c r="C374" t="s">
        <v>177</v>
      </c>
      <c r="D374">
        <v>-8</v>
      </c>
      <c r="E374" t="s">
        <v>187</v>
      </c>
      <c r="F374" t="s">
        <v>181</v>
      </c>
      <c r="G374">
        <v>20</v>
      </c>
      <c r="H374">
        <v>17727.013126648901</v>
      </c>
      <c r="I374">
        <v>0.74074074074074103</v>
      </c>
      <c r="J374">
        <v>0.64157277535065504</v>
      </c>
      <c r="K374">
        <v>9.06071065821052E-4</v>
      </c>
    </row>
    <row r="375" spans="1:11">
      <c r="A375" t="s">
        <v>1096</v>
      </c>
      <c r="B375">
        <v>2019</v>
      </c>
      <c r="C375" t="s">
        <v>177</v>
      </c>
      <c r="D375">
        <v>-8</v>
      </c>
      <c r="E375" t="s">
        <v>187</v>
      </c>
      <c r="F375" t="s">
        <v>183</v>
      </c>
      <c r="G375">
        <v>1</v>
      </c>
      <c r="H375">
        <v>1304.97043087008</v>
      </c>
      <c r="I375">
        <v>3.7037037037037E-2</v>
      </c>
      <c r="J375">
        <v>4.7229248103012197E-2</v>
      </c>
      <c r="K375">
        <v>6.0798010892730299E-2</v>
      </c>
    </row>
    <row r="376" spans="1:11">
      <c r="A376" t="s">
        <v>2042</v>
      </c>
      <c r="B376">
        <v>2019</v>
      </c>
      <c r="C376" t="s">
        <v>177</v>
      </c>
      <c r="D376">
        <v>1</v>
      </c>
      <c r="E376" t="s">
        <v>178</v>
      </c>
      <c r="F376" t="s">
        <v>1146</v>
      </c>
      <c r="G376">
        <v>62</v>
      </c>
      <c r="H376">
        <v>91182.728525527898</v>
      </c>
      <c r="I376">
        <v>0.10671256454389</v>
      </c>
      <c r="J376">
        <v>0.118647281814596</v>
      </c>
      <c r="K376">
        <v>0.173139926175193</v>
      </c>
    </row>
    <row r="377" spans="1:11">
      <c r="A377" t="s">
        <v>2043</v>
      </c>
      <c r="B377">
        <v>2019</v>
      </c>
      <c r="C377" t="s">
        <v>177</v>
      </c>
      <c r="D377">
        <v>1</v>
      </c>
      <c r="E377" t="s">
        <v>178</v>
      </c>
      <c r="F377" t="s">
        <v>1149</v>
      </c>
      <c r="G377">
        <v>114</v>
      </c>
      <c r="H377">
        <v>149302.495853606</v>
      </c>
      <c r="I377">
        <v>0.19621342512908799</v>
      </c>
      <c r="J377">
        <v>0.19427292413393801</v>
      </c>
      <c r="K377">
        <v>0.166649722453793</v>
      </c>
    </row>
    <row r="378" spans="1:11">
      <c r="A378" t="s">
        <v>1590</v>
      </c>
      <c r="B378">
        <v>2019</v>
      </c>
      <c r="C378" t="s">
        <v>177</v>
      </c>
      <c r="D378">
        <v>1</v>
      </c>
      <c r="E378" t="s">
        <v>178</v>
      </c>
      <c r="F378" t="s">
        <v>1152</v>
      </c>
      <c r="G378">
        <v>7</v>
      </c>
      <c r="H378">
        <v>9525.9322678680601</v>
      </c>
      <c r="I378">
        <v>1.20481927710843E-2</v>
      </c>
      <c r="J378">
        <v>1.23951760230126E-2</v>
      </c>
      <c r="K378">
        <v>9.2870734491944704E-2</v>
      </c>
    </row>
    <row r="379" spans="1:11">
      <c r="A379" t="s">
        <v>650</v>
      </c>
      <c r="B379">
        <v>2019</v>
      </c>
      <c r="C379" t="s">
        <v>177</v>
      </c>
      <c r="D379">
        <v>1</v>
      </c>
      <c r="E379" t="s">
        <v>178</v>
      </c>
      <c r="F379" t="s">
        <v>181</v>
      </c>
      <c r="G379">
        <v>396</v>
      </c>
      <c r="H379">
        <v>515479.01994746801</v>
      </c>
      <c r="I379">
        <v>0.68158347676419995</v>
      </c>
      <c r="J379">
        <v>0.67074308411483996</v>
      </c>
      <c r="K379">
        <v>0.139353384929152</v>
      </c>
    </row>
    <row r="380" spans="1:11">
      <c r="A380" t="s">
        <v>1097</v>
      </c>
      <c r="B380">
        <v>2019</v>
      </c>
      <c r="C380" t="s">
        <v>177</v>
      </c>
      <c r="D380">
        <v>1</v>
      </c>
      <c r="E380" t="s">
        <v>178</v>
      </c>
      <c r="F380" t="s">
        <v>183</v>
      </c>
      <c r="G380">
        <v>2</v>
      </c>
      <c r="H380">
        <v>3029.1449692114302</v>
      </c>
      <c r="I380">
        <v>3.44234079173838E-3</v>
      </c>
      <c r="J380">
        <v>3.94153391361472E-3</v>
      </c>
      <c r="K380">
        <v>0.31643332880250102</v>
      </c>
    </row>
    <row r="381" spans="1:11">
      <c r="A381" t="s">
        <v>1591</v>
      </c>
      <c r="B381">
        <v>2019</v>
      </c>
      <c r="C381" t="s">
        <v>177</v>
      </c>
      <c r="D381">
        <v>1</v>
      </c>
      <c r="E381" t="s">
        <v>187</v>
      </c>
      <c r="F381" t="s">
        <v>1146</v>
      </c>
      <c r="G381">
        <v>250</v>
      </c>
      <c r="H381">
        <v>240338.19588752699</v>
      </c>
      <c r="I381">
        <v>7.6196281621456904E-2</v>
      </c>
      <c r="J381">
        <v>8.0580384625379906E-2</v>
      </c>
      <c r="K381">
        <v>9.3439328460402996E-2</v>
      </c>
    </row>
    <row r="382" spans="1:11">
      <c r="A382" t="s">
        <v>1592</v>
      </c>
      <c r="B382">
        <v>2019</v>
      </c>
      <c r="C382" t="s">
        <v>177</v>
      </c>
      <c r="D382">
        <v>1</v>
      </c>
      <c r="E382" t="s">
        <v>187</v>
      </c>
      <c r="F382" t="s">
        <v>1149</v>
      </c>
      <c r="G382">
        <v>655</v>
      </c>
      <c r="H382">
        <v>582932.95986100205</v>
      </c>
      <c r="I382">
        <v>0.19963425784821701</v>
      </c>
      <c r="J382">
        <v>0.19544526388303701</v>
      </c>
      <c r="K382">
        <v>0.12695954955059699</v>
      </c>
    </row>
    <row r="383" spans="1:11">
      <c r="A383" t="s">
        <v>652</v>
      </c>
      <c r="B383">
        <v>2019</v>
      </c>
      <c r="C383" t="s">
        <v>177</v>
      </c>
      <c r="D383">
        <v>1</v>
      </c>
      <c r="E383" t="s">
        <v>187</v>
      </c>
      <c r="F383" t="s">
        <v>179</v>
      </c>
      <c r="G383">
        <v>1</v>
      </c>
      <c r="H383">
        <v>880.56914176530097</v>
      </c>
      <c r="I383">
        <v>3.0478512648582698E-4</v>
      </c>
      <c r="J383">
        <v>2.9523646822203302E-4</v>
      </c>
      <c r="K383">
        <v>6.5880787147067202E-2</v>
      </c>
    </row>
    <row r="384" spans="1:11">
      <c r="A384" t="s">
        <v>1593</v>
      </c>
      <c r="B384">
        <v>2019</v>
      </c>
      <c r="C384" t="s">
        <v>177</v>
      </c>
      <c r="D384">
        <v>1</v>
      </c>
      <c r="E384" t="s">
        <v>187</v>
      </c>
      <c r="F384" t="s">
        <v>1152</v>
      </c>
      <c r="G384">
        <v>41</v>
      </c>
      <c r="H384">
        <v>35417.177039573202</v>
      </c>
      <c r="I384">
        <v>1.2496190185918901E-2</v>
      </c>
      <c r="J384">
        <v>1.1874640806281001E-2</v>
      </c>
      <c r="K384">
        <v>5.9330512226687601E-2</v>
      </c>
    </row>
    <row r="385" spans="1:11">
      <c r="A385" t="s">
        <v>653</v>
      </c>
      <c r="B385">
        <v>2019</v>
      </c>
      <c r="C385" t="s">
        <v>177</v>
      </c>
      <c r="D385">
        <v>1</v>
      </c>
      <c r="E385" t="s">
        <v>187</v>
      </c>
      <c r="F385" t="s">
        <v>181</v>
      </c>
      <c r="G385">
        <v>2329</v>
      </c>
      <c r="H385">
        <v>2119207.17594335</v>
      </c>
      <c r="I385">
        <v>0.70984455958549197</v>
      </c>
      <c r="J385">
        <v>0.71052596824141701</v>
      </c>
      <c r="K385">
        <v>0.108317870071189</v>
      </c>
    </row>
    <row r="386" spans="1:11">
      <c r="A386" t="s">
        <v>654</v>
      </c>
      <c r="B386">
        <v>2019</v>
      </c>
      <c r="C386" t="s">
        <v>177</v>
      </c>
      <c r="D386">
        <v>1</v>
      </c>
      <c r="E386" t="s">
        <v>187</v>
      </c>
      <c r="F386" t="s">
        <v>183</v>
      </c>
      <c r="G386">
        <v>5</v>
      </c>
      <c r="H386">
        <v>3813.2582892318401</v>
      </c>
      <c r="I386">
        <v>1.5239256324291401E-3</v>
      </c>
      <c r="J386">
        <v>1.2785059756628E-3</v>
      </c>
      <c r="K386">
        <v>0.17765806298839701</v>
      </c>
    </row>
    <row r="387" spans="1:11">
      <c r="A387" t="s">
        <v>1594</v>
      </c>
      <c r="B387">
        <v>2019</v>
      </c>
      <c r="C387" t="s">
        <v>177</v>
      </c>
      <c r="D387">
        <v>2</v>
      </c>
      <c r="E387" t="s">
        <v>178</v>
      </c>
      <c r="F387" t="s">
        <v>1146</v>
      </c>
      <c r="G387">
        <v>84</v>
      </c>
      <c r="H387">
        <v>109961.345448062</v>
      </c>
      <c r="I387">
        <v>8.2433758586849898E-2</v>
      </c>
      <c r="J387">
        <v>7.8534634732030303E-2</v>
      </c>
      <c r="K387">
        <v>0.20879720908628199</v>
      </c>
    </row>
    <row r="388" spans="1:11">
      <c r="A388" t="s">
        <v>2044</v>
      </c>
      <c r="B388">
        <v>2019</v>
      </c>
      <c r="C388" t="s">
        <v>177</v>
      </c>
      <c r="D388">
        <v>2</v>
      </c>
      <c r="E388" t="s">
        <v>178</v>
      </c>
      <c r="F388" t="s">
        <v>1149</v>
      </c>
      <c r="G388">
        <v>184</v>
      </c>
      <c r="H388">
        <v>253823.611440726</v>
      </c>
      <c r="I388">
        <v>0.18056918547595699</v>
      </c>
      <c r="J388">
        <v>0.18128138146761399</v>
      </c>
      <c r="K388">
        <v>0.28331498517139297</v>
      </c>
    </row>
    <row r="389" spans="1:11">
      <c r="A389" t="s">
        <v>1098</v>
      </c>
      <c r="B389">
        <v>2019</v>
      </c>
      <c r="C389" t="s">
        <v>177</v>
      </c>
      <c r="D389">
        <v>2</v>
      </c>
      <c r="E389" t="s">
        <v>178</v>
      </c>
      <c r="F389" t="s">
        <v>179</v>
      </c>
      <c r="G389">
        <v>1</v>
      </c>
      <c r="H389">
        <v>1173.6635576583799</v>
      </c>
      <c r="I389">
        <v>9.8135426889107004E-4</v>
      </c>
      <c r="J389">
        <v>8.3823309385144004E-4</v>
      </c>
      <c r="K389">
        <v>0.47699629825489198</v>
      </c>
    </row>
    <row r="390" spans="1:11">
      <c r="A390" t="s">
        <v>2045</v>
      </c>
      <c r="B390">
        <v>2019</v>
      </c>
      <c r="C390" t="s">
        <v>177</v>
      </c>
      <c r="D390">
        <v>2</v>
      </c>
      <c r="E390" t="s">
        <v>178</v>
      </c>
      <c r="F390" t="s">
        <v>1152</v>
      </c>
      <c r="G390">
        <v>10</v>
      </c>
      <c r="H390">
        <v>13631.152361451401</v>
      </c>
      <c r="I390">
        <v>9.8135426889107008E-3</v>
      </c>
      <c r="J390">
        <v>9.7353989924475401E-3</v>
      </c>
      <c r="K390">
        <v>0.13289356843841199</v>
      </c>
    </row>
    <row r="391" spans="1:11">
      <c r="A391" t="s">
        <v>656</v>
      </c>
      <c r="B391">
        <v>2019</v>
      </c>
      <c r="C391" t="s">
        <v>177</v>
      </c>
      <c r="D391">
        <v>2</v>
      </c>
      <c r="E391" t="s">
        <v>178</v>
      </c>
      <c r="F391" t="s">
        <v>181</v>
      </c>
      <c r="G391">
        <v>739</v>
      </c>
      <c r="H391">
        <v>1020383.35726402</v>
      </c>
      <c r="I391">
        <v>0.72522080471050099</v>
      </c>
      <c r="J391">
        <v>0.72876003765543795</v>
      </c>
      <c r="K391">
        <v>0.27584803504632299</v>
      </c>
    </row>
    <row r="392" spans="1:11">
      <c r="A392" t="s">
        <v>1099</v>
      </c>
      <c r="B392">
        <v>2019</v>
      </c>
      <c r="C392" t="s">
        <v>177</v>
      </c>
      <c r="D392">
        <v>2</v>
      </c>
      <c r="E392" t="s">
        <v>178</v>
      </c>
      <c r="F392" t="s">
        <v>183</v>
      </c>
      <c r="G392">
        <v>1</v>
      </c>
      <c r="H392">
        <v>1190.5788860947</v>
      </c>
      <c r="I392">
        <v>9.8135426889107004E-4</v>
      </c>
      <c r="J392">
        <v>8.5031405861869997E-4</v>
      </c>
      <c r="K392">
        <v>0.124371347016447</v>
      </c>
    </row>
    <row r="393" spans="1:11">
      <c r="A393" t="s">
        <v>1595</v>
      </c>
      <c r="B393">
        <v>2019</v>
      </c>
      <c r="C393" t="s">
        <v>177</v>
      </c>
      <c r="D393">
        <v>2</v>
      </c>
      <c r="E393" t="s">
        <v>187</v>
      </c>
      <c r="F393" t="s">
        <v>1146</v>
      </c>
      <c r="G393">
        <v>519</v>
      </c>
      <c r="H393">
        <v>488290.20172809501</v>
      </c>
      <c r="I393">
        <v>8.4776216922574296E-2</v>
      </c>
      <c r="J393">
        <v>8.8258991034459305E-2</v>
      </c>
      <c r="K393">
        <v>0.189838774377002</v>
      </c>
    </row>
    <row r="394" spans="1:11">
      <c r="A394" t="s">
        <v>1596</v>
      </c>
      <c r="B394">
        <v>2019</v>
      </c>
      <c r="C394" t="s">
        <v>177</v>
      </c>
      <c r="D394">
        <v>2</v>
      </c>
      <c r="E394" t="s">
        <v>187</v>
      </c>
      <c r="F394" t="s">
        <v>1149</v>
      </c>
      <c r="G394">
        <v>1008</v>
      </c>
      <c r="H394">
        <v>891613.74058236298</v>
      </c>
      <c r="I394">
        <v>0.16465207448546201</v>
      </c>
      <c r="J394">
        <v>0.16116016429934399</v>
      </c>
      <c r="K394">
        <v>0.19418850309039201</v>
      </c>
    </row>
    <row r="395" spans="1:11">
      <c r="A395" t="s">
        <v>1100</v>
      </c>
      <c r="B395">
        <v>2019</v>
      </c>
      <c r="C395" t="s">
        <v>177</v>
      </c>
      <c r="D395">
        <v>2</v>
      </c>
      <c r="E395" t="s">
        <v>187</v>
      </c>
      <c r="F395" t="s">
        <v>179</v>
      </c>
      <c r="G395">
        <v>6</v>
      </c>
      <c r="H395">
        <v>5524.8407336154796</v>
      </c>
      <c r="I395">
        <v>9.800718719372751E-4</v>
      </c>
      <c r="J395">
        <v>9.9862103939270599E-4</v>
      </c>
      <c r="K395">
        <v>0.41334727635706803</v>
      </c>
    </row>
    <row r="396" spans="1:11">
      <c r="A396" t="s">
        <v>1597</v>
      </c>
      <c r="B396">
        <v>2019</v>
      </c>
      <c r="C396" t="s">
        <v>177</v>
      </c>
      <c r="D396">
        <v>2</v>
      </c>
      <c r="E396" t="s">
        <v>187</v>
      </c>
      <c r="F396" t="s">
        <v>1152</v>
      </c>
      <c r="G396">
        <v>86</v>
      </c>
      <c r="H396">
        <v>77950.064315633703</v>
      </c>
      <c r="I396">
        <v>1.40476968311009E-2</v>
      </c>
      <c r="J396">
        <v>1.40895598626E-2</v>
      </c>
      <c r="K396">
        <v>0.13058119337919799</v>
      </c>
    </row>
    <row r="397" spans="1:11">
      <c r="A397" t="s">
        <v>658</v>
      </c>
      <c r="B397">
        <v>2019</v>
      </c>
      <c r="C397" t="s">
        <v>177</v>
      </c>
      <c r="D397">
        <v>2</v>
      </c>
      <c r="E397" t="s">
        <v>187</v>
      </c>
      <c r="F397" t="s">
        <v>181</v>
      </c>
      <c r="G397">
        <v>4497</v>
      </c>
      <c r="H397">
        <v>4063268.7683908199</v>
      </c>
      <c r="I397">
        <v>0.73456386801698803</v>
      </c>
      <c r="J397">
        <v>0.73444029909021702</v>
      </c>
      <c r="K397">
        <v>0.207683620325114</v>
      </c>
    </row>
    <row r="398" spans="1:11">
      <c r="A398" t="s">
        <v>659</v>
      </c>
      <c r="B398">
        <v>2019</v>
      </c>
      <c r="C398" t="s">
        <v>177</v>
      </c>
      <c r="D398">
        <v>2</v>
      </c>
      <c r="E398" t="s">
        <v>187</v>
      </c>
      <c r="F398" t="s">
        <v>183</v>
      </c>
      <c r="G398">
        <v>6</v>
      </c>
      <c r="H398">
        <v>5822.1757684972699</v>
      </c>
      <c r="I398">
        <v>9.800718719372751E-4</v>
      </c>
      <c r="J398">
        <v>1.0523646739874399E-3</v>
      </c>
      <c r="K398">
        <v>0.271252663982951</v>
      </c>
    </row>
    <row r="399" spans="1:11">
      <c r="A399" t="s">
        <v>1598</v>
      </c>
      <c r="B399">
        <v>2019</v>
      </c>
      <c r="C399" t="s">
        <v>177</v>
      </c>
      <c r="D399">
        <v>3</v>
      </c>
      <c r="E399" t="s">
        <v>178</v>
      </c>
      <c r="F399" t="s">
        <v>1146</v>
      </c>
      <c r="G399">
        <v>69</v>
      </c>
      <c r="H399">
        <v>90277.107864629696</v>
      </c>
      <c r="I399">
        <v>9.7046413502109699E-2</v>
      </c>
      <c r="J399">
        <v>9.1629819806970006E-2</v>
      </c>
      <c r="K399">
        <v>0.17142031219888201</v>
      </c>
    </row>
    <row r="400" spans="1:11">
      <c r="A400" t="s">
        <v>1599</v>
      </c>
      <c r="B400">
        <v>2019</v>
      </c>
      <c r="C400" t="s">
        <v>177</v>
      </c>
      <c r="D400">
        <v>3</v>
      </c>
      <c r="E400" t="s">
        <v>178</v>
      </c>
      <c r="F400" t="s">
        <v>1149</v>
      </c>
      <c r="G400">
        <v>119</v>
      </c>
      <c r="H400">
        <v>175923.31927504</v>
      </c>
      <c r="I400">
        <v>0.16736990154711701</v>
      </c>
      <c r="J400">
        <v>0.17855935381965901</v>
      </c>
      <c r="K400">
        <v>0.19636357826919201</v>
      </c>
    </row>
    <row r="401" spans="1:11">
      <c r="A401" t="s">
        <v>1101</v>
      </c>
      <c r="B401">
        <v>2019</v>
      </c>
      <c r="C401" t="s">
        <v>177</v>
      </c>
      <c r="D401">
        <v>3</v>
      </c>
      <c r="E401" t="s">
        <v>178</v>
      </c>
      <c r="F401" t="s">
        <v>179</v>
      </c>
      <c r="G401">
        <v>1</v>
      </c>
      <c r="H401">
        <v>1286.86614027066</v>
      </c>
      <c r="I401">
        <v>1.40646976090014E-3</v>
      </c>
      <c r="J401">
        <v>1.3061485390682399E-3</v>
      </c>
      <c r="K401">
        <v>0.52300370174510802</v>
      </c>
    </row>
    <row r="402" spans="1:11">
      <c r="A402" t="s">
        <v>1600</v>
      </c>
      <c r="B402">
        <v>2019</v>
      </c>
      <c r="C402" t="s">
        <v>177</v>
      </c>
      <c r="D402">
        <v>3</v>
      </c>
      <c r="E402" t="s">
        <v>178</v>
      </c>
      <c r="F402" t="s">
        <v>1152</v>
      </c>
      <c r="G402">
        <v>3</v>
      </c>
      <c r="H402">
        <v>3820.26186838692</v>
      </c>
      <c r="I402">
        <v>4.2194092827004199E-3</v>
      </c>
      <c r="J402">
        <v>3.8775046619861902E-3</v>
      </c>
      <c r="K402">
        <v>3.7244703792972199E-2</v>
      </c>
    </row>
    <row r="403" spans="1:11">
      <c r="A403" t="s">
        <v>661</v>
      </c>
      <c r="B403">
        <v>2019</v>
      </c>
      <c r="C403" t="s">
        <v>177</v>
      </c>
      <c r="D403">
        <v>3</v>
      </c>
      <c r="E403" t="s">
        <v>178</v>
      </c>
      <c r="F403" t="s">
        <v>181</v>
      </c>
      <c r="G403">
        <v>518</v>
      </c>
      <c r="H403">
        <v>712603.75164876704</v>
      </c>
      <c r="I403">
        <v>0.72855133614627299</v>
      </c>
      <c r="J403">
        <v>0.72328140435400501</v>
      </c>
      <c r="K403">
        <v>0.19264362090932199</v>
      </c>
    </row>
    <row r="404" spans="1:11">
      <c r="A404" t="s">
        <v>1102</v>
      </c>
      <c r="B404">
        <v>2019</v>
      </c>
      <c r="C404" t="s">
        <v>177</v>
      </c>
      <c r="D404">
        <v>3</v>
      </c>
      <c r="E404" t="s">
        <v>178</v>
      </c>
      <c r="F404" t="s">
        <v>183</v>
      </c>
      <c r="G404">
        <v>1</v>
      </c>
      <c r="H404">
        <v>1325.9015135852401</v>
      </c>
      <c r="I404">
        <v>1.40646976090014E-3</v>
      </c>
      <c r="J404">
        <v>1.3457688183119601E-3</v>
      </c>
      <c r="K404">
        <v>0.13850754383580299</v>
      </c>
    </row>
    <row r="405" spans="1:11">
      <c r="A405" t="s">
        <v>1601</v>
      </c>
      <c r="B405">
        <v>2019</v>
      </c>
      <c r="C405" t="s">
        <v>177</v>
      </c>
      <c r="D405">
        <v>3</v>
      </c>
      <c r="E405" t="s">
        <v>187</v>
      </c>
      <c r="F405" t="s">
        <v>1146</v>
      </c>
      <c r="G405">
        <v>392</v>
      </c>
      <c r="H405">
        <v>384353.817761318</v>
      </c>
      <c r="I405">
        <v>9.8147220831246898E-2</v>
      </c>
      <c r="J405">
        <v>0.102442293806787</v>
      </c>
      <c r="K405">
        <v>0.14943010822805899</v>
      </c>
    </row>
    <row r="406" spans="1:11">
      <c r="A406" t="s">
        <v>1602</v>
      </c>
      <c r="B406">
        <v>2019</v>
      </c>
      <c r="C406" t="s">
        <v>177</v>
      </c>
      <c r="D406">
        <v>3</v>
      </c>
      <c r="E406" t="s">
        <v>187</v>
      </c>
      <c r="F406" t="s">
        <v>1149</v>
      </c>
      <c r="G406">
        <v>610</v>
      </c>
      <c r="H406">
        <v>559853.91610648099</v>
      </c>
      <c r="I406">
        <v>0.152729093640461</v>
      </c>
      <c r="J406">
        <v>0.149218549972297</v>
      </c>
      <c r="K406">
        <v>0.12193306245707</v>
      </c>
    </row>
    <row r="407" spans="1:11">
      <c r="A407" t="s">
        <v>663</v>
      </c>
      <c r="B407">
        <v>2019</v>
      </c>
      <c r="C407" t="s">
        <v>177</v>
      </c>
      <c r="D407">
        <v>3</v>
      </c>
      <c r="E407" t="s">
        <v>187</v>
      </c>
      <c r="F407" t="s">
        <v>179</v>
      </c>
      <c r="G407">
        <v>2</v>
      </c>
      <c r="H407">
        <v>1626.4480540542299</v>
      </c>
      <c r="I407">
        <v>5.00751126690035E-4</v>
      </c>
      <c r="J407">
        <v>4.3349919193041297E-4</v>
      </c>
      <c r="K407">
        <v>0.12168457077669</v>
      </c>
    </row>
    <row r="408" spans="1:11">
      <c r="A408" t="s">
        <v>1603</v>
      </c>
      <c r="B408">
        <v>2019</v>
      </c>
      <c r="C408" t="s">
        <v>177</v>
      </c>
      <c r="D408">
        <v>3</v>
      </c>
      <c r="E408" t="s">
        <v>187</v>
      </c>
      <c r="F408" t="s">
        <v>1152</v>
      </c>
      <c r="G408">
        <v>49</v>
      </c>
      <c r="H408">
        <v>46416.032005114997</v>
      </c>
      <c r="I408">
        <v>1.22684026039059E-2</v>
      </c>
      <c r="J408">
        <v>1.2371321860957799E-2</v>
      </c>
      <c r="K408">
        <v>7.77556876234589E-2</v>
      </c>
    </row>
    <row r="409" spans="1:11">
      <c r="A409" t="s">
        <v>664</v>
      </c>
      <c r="B409">
        <v>2019</v>
      </c>
      <c r="C409" t="s">
        <v>177</v>
      </c>
      <c r="D409">
        <v>3</v>
      </c>
      <c r="E409" t="s">
        <v>187</v>
      </c>
      <c r="F409" t="s">
        <v>181</v>
      </c>
      <c r="G409">
        <v>2938</v>
      </c>
      <c r="H409">
        <v>2757298.32610001</v>
      </c>
      <c r="I409">
        <v>0.73560340510766198</v>
      </c>
      <c r="J409">
        <v>0.73490610001097301</v>
      </c>
      <c r="K409">
        <v>0.14093227185353299</v>
      </c>
    </row>
    <row r="410" spans="1:11">
      <c r="A410" t="s">
        <v>665</v>
      </c>
      <c r="B410">
        <v>2019</v>
      </c>
      <c r="C410" t="s">
        <v>177</v>
      </c>
      <c r="D410">
        <v>3</v>
      </c>
      <c r="E410" t="s">
        <v>187</v>
      </c>
      <c r="F410" t="s">
        <v>183</v>
      </c>
      <c r="G410">
        <v>3</v>
      </c>
      <c r="H410">
        <v>2357.0790158364098</v>
      </c>
      <c r="I410">
        <v>7.5112669003505304E-4</v>
      </c>
      <c r="J410">
        <v>6.2823515705540296E-4</v>
      </c>
      <c r="K410">
        <v>0.109815297182098</v>
      </c>
    </row>
    <row r="411" spans="1:11">
      <c r="A411" t="s">
        <v>1604</v>
      </c>
      <c r="B411">
        <v>2019</v>
      </c>
      <c r="C411" t="s">
        <v>177</v>
      </c>
      <c r="D411">
        <v>4</v>
      </c>
      <c r="E411" t="s">
        <v>178</v>
      </c>
      <c r="F411" t="s">
        <v>1146</v>
      </c>
      <c r="G411">
        <v>7</v>
      </c>
      <c r="H411">
        <v>9256.5881919974599</v>
      </c>
      <c r="I411">
        <v>1.9662921348314599E-2</v>
      </c>
      <c r="J411">
        <v>1.9412283167198299E-2</v>
      </c>
      <c r="K411">
        <v>1.7576629062464499E-2</v>
      </c>
    </row>
    <row r="412" spans="1:11">
      <c r="A412" t="s">
        <v>2046</v>
      </c>
      <c r="B412">
        <v>2019</v>
      </c>
      <c r="C412" t="s">
        <v>177</v>
      </c>
      <c r="D412">
        <v>4</v>
      </c>
      <c r="E412" t="s">
        <v>178</v>
      </c>
      <c r="F412" t="s">
        <v>1149</v>
      </c>
      <c r="G412">
        <v>32</v>
      </c>
      <c r="H412">
        <v>43537.4530368618</v>
      </c>
      <c r="I412">
        <v>8.98876404494382E-2</v>
      </c>
      <c r="J412">
        <v>9.1303766485023294E-2</v>
      </c>
      <c r="K412">
        <v>4.8596002521298899E-2</v>
      </c>
    </row>
    <row r="413" spans="1:11">
      <c r="A413" t="s">
        <v>2047</v>
      </c>
      <c r="B413">
        <v>2019</v>
      </c>
      <c r="C413" t="s">
        <v>177</v>
      </c>
      <c r="D413">
        <v>4</v>
      </c>
      <c r="E413" t="s">
        <v>178</v>
      </c>
      <c r="F413" t="s">
        <v>1152</v>
      </c>
      <c r="G413">
        <v>1</v>
      </c>
      <c r="H413">
        <v>1102.09870658165</v>
      </c>
      <c r="I413">
        <v>2.8089887640449398E-3</v>
      </c>
      <c r="J413">
        <v>2.3112459716920098E-3</v>
      </c>
      <c r="K413">
        <v>1.0744640365343099E-2</v>
      </c>
    </row>
    <row r="414" spans="1:11">
      <c r="A414" t="s">
        <v>667</v>
      </c>
      <c r="B414">
        <v>2019</v>
      </c>
      <c r="C414" t="s">
        <v>177</v>
      </c>
      <c r="D414">
        <v>4</v>
      </c>
      <c r="E414" t="s">
        <v>178</v>
      </c>
      <c r="F414" t="s">
        <v>181</v>
      </c>
      <c r="G414">
        <v>315</v>
      </c>
      <c r="H414">
        <v>421995.80675460101</v>
      </c>
      <c r="I414">
        <v>0.88483146067415697</v>
      </c>
      <c r="J414">
        <v>0.88498072142527795</v>
      </c>
      <c r="K414">
        <v>0.114081353113372</v>
      </c>
    </row>
    <row r="415" spans="1:11">
      <c r="A415" t="s">
        <v>1103</v>
      </c>
      <c r="B415">
        <v>2019</v>
      </c>
      <c r="C415" t="s">
        <v>177</v>
      </c>
      <c r="D415">
        <v>4</v>
      </c>
      <c r="E415" t="s">
        <v>178</v>
      </c>
      <c r="F415" t="s">
        <v>183</v>
      </c>
      <c r="G415">
        <v>1</v>
      </c>
      <c r="H415">
        <v>949.86075065478497</v>
      </c>
      <c r="I415">
        <v>2.8089887640449398E-3</v>
      </c>
      <c r="J415">
        <v>1.99198295080894E-3</v>
      </c>
      <c r="K415">
        <v>9.9225227674323804E-2</v>
      </c>
    </row>
    <row r="416" spans="1:11">
      <c r="A416" t="s">
        <v>1605</v>
      </c>
      <c r="B416">
        <v>2019</v>
      </c>
      <c r="C416" t="s">
        <v>177</v>
      </c>
      <c r="D416">
        <v>4</v>
      </c>
      <c r="E416" t="s">
        <v>187</v>
      </c>
      <c r="F416" t="s">
        <v>1146</v>
      </c>
      <c r="G416">
        <v>62</v>
      </c>
      <c r="H416">
        <v>60507.6795984442</v>
      </c>
      <c r="I416">
        <v>1.9601644008852399E-2</v>
      </c>
      <c r="J416">
        <v>2.11834416920418E-2</v>
      </c>
      <c r="K416">
        <v>2.3524337975066201E-2</v>
      </c>
    </row>
    <row r="417" spans="1:11">
      <c r="A417" t="s">
        <v>1606</v>
      </c>
      <c r="B417">
        <v>2019</v>
      </c>
      <c r="C417" t="s">
        <v>177</v>
      </c>
      <c r="D417">
        <v>4</v>
      </c>
      <c r="E417" t="s">
        <v>187</v>
      </c>
      <c r="F417" t="s">
        <v>1149</v>
      </c>
      <c r="G417">
        <v>262</v>
      </c>
      <c r="H417">
        <v>245890.99119707101</v>
      </c>
      <c r="I417">
        <v>8.2832753714827706E-2</v>
      </c>
      <c r="J417">
        <v>8.6085229332698701E-2</v>
      </c>
      <c r="K417">
        <v>5.3553687354329298E-2</v>
      </c>
    </row>
    <row r="418" spans="1:11">
      <c r="A418" t="s">
        <v>1104</v>
      </c>
      <c r="B418">
        <v>2019</v>
      </c>
      <c r="C418" t="s">
        <v>177</v>
      </c>
      <c r="D418">
        <v>4</v>
      </c>
      <c r="E418" t="s">
        <v>187</v>
      </c>
      <c r="F418" t="s">
        <v>179</v>
      </c>
      <c r="G418">
        <v>3</v>
      </c>
      <c r="H418">
        <v>3183.0096682858298</v>
      </c>
      <c r="I418">
        <v>9.4846664558962995E-4</v>
      </c>
      <c r="J418">
        <v>1.11435606456592E-3</v>
      </c>
      <c r="K418">
        <v>0.23814050765281899</v>
      </c>
    </row>
    <row r="419" spans="1:11">
      <c r="A419" t="s">
        <v>1607</v>
      </c>
      <c r="B419">
        <v>2019</v>
      </c>
      <c r="C419" t="s">
        <v>177</v>
      </c>
      <c r="D419">
        <v>4</v>
      </c>
      <c r="E419" t="s">
        <v>187</v>
      </c>
      <c r="F419" t="s">
        <v>1152</v>
      </c>
      <c r="G419">
        <v>15</v>
      </c>
      <c r="H419">
        <v>13678.682267104599</v>
      </c>
      <c r="I419">
        <v>4.7423332279481504E-3</v>
      </c>
      <c r="J419">
        <v>4.7888395349509703E-3</v>
      </c>
      <c r="K419">
        <v>2.29143961582998E-2</v>
      </c>
    </row>
    <row r="420" spans="1:11">
      <c r="A420" t="s">
        <v>669</v>
      </c>
      <c r="B420">
        <v>2019</v>
      </c>
      <c r="C420" t="s">
        <v>177</v>
      </c>
      <c r="D420">
        <v>4</v>
      </c>
      <c r="E420" t="s">
        <v>187</v>
      </c>
      <c r="F420" t="s">
        <v>181</v>
      </c>
      <c r="G420">
        <v>2820</v>
      </c>
      <c r="H420">
        <v>2532197.9154189001</v>
      </c>
      <c r="I420">
        <v>0.89155864685425201</v>
      </c>
      <c r="J420">
        <v>0.88651006368066698</v>
      </c>
      <c r="K420">
        <v>0.12942683844715899</v>
      </c>
    </row>
    <row r="421" spans="1:11">
      <c r="A421" t="s">
        <v>1105</v>
      </c>
      <c r="B421">
        <v>2019</v>
      </c>
      <c r="C421" t="s">
        <v>177</v>
      </c>
      <c r="D421">
        <v>4</v>
      </c>
      <c r="E421" t="s">
        <v>187</v>
      </c>
      <c r="F421" t="s">
        <v>183</v>
      </c>
      <c r="G421">
        <v>1</v>
      </c>
      <c r="H421">
        <v>908.52371769435797</v>
      </c>
      <c r="I421">
        <v>3.1615554852987699E-4</v>
      </c>
      <c r="J421">
        <v>3.1806969507570297E-4</v>
      </c>
      <c r="K421">
        <v>4.2327729102533698E-2</v>
      </c>
    </row>
    <row r="422" spans="1:11">
      <c r="A422" t="s">
        <v>1608</v>
      </c>
      <c r="B422">
        <v>2019</v>
      </c>
      <c r="C422" t="s">
        <v>177</v>
      </c>
      <c r="D422">
        <v>5</v>
      </c>
      <c r="E422" t="s">
        <v>178</v>
      </c>
      <c r="F422" t="s">
        <v>1146</v>
      </c>
      <c r="G422">
        <v>23</v>
      </c>
      <c r="H422">
        <v>31251.7198756529</v>
      </c>
      <c r="I422">
        <v>0.103139013452915</v>
      </c>
      <c r="J422">
        <v>9.8898926927289701E-2</v>
      </c>
      <c r="K422">
        <v>5.93415064411403E-2</v>
      </c>
    </row>
    <row r="423" spans="1:11">
      <c r="A423" t="s">
        <v>1609</v>
      </c>
      <c r="B423">
        <v>2019</v>
      </c>
      <c r="C423" t="s">
        <v>177</v>
      </c>
      <c r="D423">
        <v>5</v>
      </c>
      <c r="E423" t="s">
        <v>178</v>
      </c>
      <c r="F423" t="s">
        <v>1149</v>
      </c>
      <c r="G423">
        <v>27</v>
      </c>
      <c r="H423">
        <v>38621.598357445699</v>
      </c>
      <c r="I423">
        <v>0.121076233183857</v>
      </c>
      <c r="J423">
        <v>0.122221581691057</v>
      </c>
      <c r="K423">
        <v>4.3108982272480403E-2</v>
      </c>
    </row>
    <row r="424" spans="1:11">
      <c r="A424" t="s">
        <v>1610</v>
      </c>
      <c r="B424">
        <v>2019</v>
      </c>
      <c r="C424" t="s">
        <v>177</v>
      </c>
      <c r="D424">
        <v>5</v>
      </c>
      <c r="E424" t="s">
        <v>178</v>
      </c>
      <c r="F424" t="s">
        <v>1152</v>
      </c>
      <c r="G424">
        <v>3</v>
      </c>
      <c r="H424">
        <v>4803.9532759143403</v>
      </c>
      <c r="I424">
        <v>1.34529147982063E-2</v>
      </c>
      <c r="J424">
        <v>1.5202549680054699E-2</v>
      </c>
      <c r="K424">
        <v>4.68349613091463E-2</v>
      </c>
    </row>
    <row r="425" spans="1:11">
      <c r="A425" t="s">
        <v>671</v>
      </c>
      <c r="B425">
        <v>2019</v>
      </c>
      <c r="C425" t="s">
        <v>177</v>
      </c>
      <c r="D425">
        <v>5</v>
      </c>
      <c r="E425" t="s">
        <v>178</v>
      </c>
      <c r="F425" t="s">
        <v>181</v>
      </c>
      <c r="G425">
        <v>170</v>
      </c>
      <c r="H425">
        <v>241319.28018895601</v>
      </c>
      <c r="I425">
        <v>0.76233183856502196</v>
      </c>
      <c r="J425">
        <v>0.76367694170159905</v>
      </c>
      <c r="K425">
        <v>6.5237686194143496E-2</v>
      </c>
    </row>
    <row r="426" spans="1:11">
      <c r="A426" t="s">
        <v>1611</v>
      </c>
      <c r="B426">
        <v>2019</v>
      </c>
      <c r="C426" t="s">
        <v>177</v>
      </c>
      <c r="D426">
        <v>5</v>
      </c>
      <c r="E426" t="s">
        <v>187</v>
      </c>
      <c r="F426" t="s">
        <v>1146</v>
      </c>
      <c r="G426">
        <v>238</v>
      </c>
      <c r="H426">
        <v>230865.40663520299</v>
      </c>
      <c r="I426">
        <v>7.6111288775183902E-2</v>
      </c>
      <c r="J426">
        <v>7.9632519910430993E-2</v>
      </c>
      <c r="K426">
        <v>8.9756472045860097E-2</v>
      </c>
    </row>
    <row r="427" spans="1:11">
      <c r="A427" t="s">
        <v>1612</v>
      </c>
      <c r="B427">
        <v>2019</v>
      </c>
      <c r="C427" t="s">
        <v>177</v>
      </c>
      <c r="D427">
        <v>5</v>
      </c>
      <c r="E427" t="s">
        <v>187</v>
      </c>
      <c r="F427" t="s">
        <v>1149</v>
      </c>
      <c r="G427">
        <v>480</v>
      </c>
      <c r="H427">
        <v>434212.07459333399</v>
      </c>
      <c r="I427">
        <v>0.15350175887431999</v>
      </c>
      <c r="J427">
        <v>0.149772987557378</v>
      </c>
      <c r="K427">
        <v>9.4568969668389694E-2</v>
      </c>
    </row>
    <row r="428" spans="1:11">
      <c r="A428" t="s">
        <v>1106</v>
      </c>
      <c r="B428">
        <v>2019</v>
      </c>
      <c r="C428" t="s">
        <v>177</v>
      </c>
      <c r="D428">
        <v>5</v>
      </c>
      <c r="E428" t="s">
        <v>187</v>
      </c>
      <c r="F428" t="s">
        <v>179</v>
      </c>
      <c r="G428">
        <v>1</v>
      </c>
      <c r="H428">
        <v>562.90350620783295</v>
      </c>
      <c r="I428">
        <v>3.1979533098816802E-4</v>
      </c>
      <c r="J428">
        <v>1.94162587280028E-4</v>
      </c>
      <c r="K428">
        <v>4.2114269417244998E-2</v>
      </c>
    </row>
    <row r="429" spans="1:11">
      <c r="A429" t="s">
        <v>1613</v>
      </c>
      <c r="B429">
        <v>2019</v>
      </c>
      <c r="C429" t="s">
        <v>177</v>
      </c>
      <c r="D429">
        <v>5</v>
      </c>
      <c r="E429" t="s">
        <v>187</v>
      </c>
      <c r="F429" t="s">
        <v>1152</v>
      </c>
      <c r="G429">
        <v>40</v>
      </c>
      <c r="H429">
        <v>39178.338164573601</v>
      </c>
      <c r="I429">
        <v>1.27918132395267E-2</v>
      </c>
      <c r="J429">
        <v>1.3513803732742901E-2</v>
      </c>
      <c r="K429">
        <v>6.5631172944622299E-2</v>
      </c>
    </row>
    <row r="430" spans="1:11">
      <c r="A430" t="s">
        <v>673</v>
      </c>
      <c r="B430">
        <v>2019</v>
      </c>
      <c r="C430" t="s">
        <v>177</v>
      </c>
      <c r="D430">
        <v>5</v>
      </c>
      <c r="E430" t="s">
        <v>187</v>
      </c>
      <c r="F430" t="s">
        <v>181</v>
      </c>
      <c r="G430">
        <v>2368</v>
      </c>
      <c r="H430">
        <v>2194316.03881456</v>
      </c>
      <c r="I430">
        <v>0.75727534377998096</v>
      </c>
      <c r="J430">
        <v>0.75688652621216801</v>
      </c>
      <c r="K430">
        <v>0.112156868042709</v>
      </c>
    </row>
    <row r="431" spans="1:11">
      <c r="A431" t="s">
        <v>1614</v>
      </c>
      <c r="B431">
        <v>2019</v>
      </c>
      <c r="C431" t="s">
        <v>177</v>
      </c>
      <c r="D431">
        <v>6</v>
      </c>
      <c r="E431" t="s">
        <v>178</v>
      </c>
      <c r="F431" t="s">
        <v>1146</v>
      </c>
      <c r="G431">
        <v>42</v>
      </c>
      <c r="H431">
        <v>50956.776324853003</v>
      </c>
      <c r="I431">
        <v>0.14583333333333301</v>
      </c>
      <c r="J431">
        <v>0.13618249469694299</v>
      </c>
      <c r="K431">
        <v>9.6757934684317398E-2</v>
      </c>
    </row>
    <row r="432" spans="1:11">
      <c r="A432" t="s">
        <v>1615</v>
      </c>
      <c r="B432">
        <v>2019</v>
      </c>
      <c r="C432" t="s">
        <v>177</v>
      </c>
      <c r="D432">
        <v>6</v>
      </c>
      <c r="E432" t="s">
        <v>178</v>
      </c>
      <c r="F432" t="s">
        <v>1149</v>
      </c>
      <c r="G432">
        <v>41</v>
      </c>
      <c r="H432">
        <v>57854.3267895393</v>
      </c>
      <c r="I432">
        <v>0.14236111111111099</v>
      </c>
      <c r="J432">
        <v>0.15461626734360301</v>
      </c>
      <c r="K432">
        <v>6.4576331742513801E-2</v>
      </c>
    </row>
    <row r="433" spans="1:11">
      <c r="A433" t="s">
        <v>1616</v>
      </c>
      <c r="B433">
        <v>2019</v>
      </c>
      <c r="C433" t="s">
        <v>177</v>
      </c>
      <c r="D433">
        <v>6</v>
      </c>
      <c r="E433" t="s">
        <v>178</v>
      </c>
      <c r="F433" t="s">
        <v>1152</v>
      </c>
      <c r="G433">
        <v>15</v>
      </c>
      <c r="H433">
        <v>23062.098554254</v>
      </c>
      <c r="I433">
        <v>5.2083333333333301E-2</v>
      </c>
      <c r="J433">
        <v>6.1633689188719303E-2</v>
      </c>
      <c r="K433">
        <v>0.22483825954585801</v>
      </c>
    </row>
    <row r="434" spans="1:11">
      <c r="A434" t="s">
        <v>676</v>
      </c>
      <c r="B434">
        <v>2019</v>
      </c>
      <c r="C434" t="s">
        <v>177</v>
      </c>
      <c r="D434">
        <v>6</v>
      </c>
      <c r="E434" t="s">
        <v>178</v>
      </c>
      <c r="F434" t="s">
        <v>181</v>
      </c>
      <c r="G434">
        <v>189</v>
      </c>
      <c r="H434">
        <v>241098.07974017301</v>
      </c>
      <c r="I434">
        <v>0.65625</v>
      </c>
      <c r="J434">
        <v>0.64433703098376005</v>
      </c>
      <c r="K434">
        <v>6.5177887385476502E-2</v>
      </c>
    </row>
    <row r="435" spans="1:11">
      <c r="A435" t="s">
        <v>677</v>
      </c>
      <c r="B435">
        <v>2019</v>
      </c>
      <c r="C435" t="s">
        <v>177</v>
      </c>
      <c r="D435">
        <v>6</v>
      </c>
      <c r="E435" t="s">
        <v>178</v>
      </c>
      <c r="F435" t="s">
        <v>183</v>
      </c>
      <c r="G435">
        <v>1</v>
      </c>
      <c r="H435">
        <v>1208.7953936414999</v>
      </c>
      <c r="I435">
        <v>3.4722222222222199E-3</v>
      </c>
      <c r="J435">
        <v>3.23051778697361E-3</v>
      </c>
      <c r="K435">
        <v>0.12627429658828301</v>
      </c>
    </row>
    <row r="436" spans="1:11">
      <c r="A436" t="s">
        <v>1617</v>
      </c>
      <c r="B436">
        <v>2019</v>
      </c>
      <c r="C436" t="s">
        <v>177</v>
      </c>
      <c r="D436">
        <v>6</v>
      </c>
      <c r="E436" t="s">
        <v>187</v>
      </c>
      <c r="F436" t="s">
        <v>1146</v>
      </c>
      <c r="G436">
        <v>404</v>
      </c>
      <c r="H436">
        <v>378527.830005194</v>
      </c>
      <c r="I436">
        <v>0.14175438596491199</v>
      </c>
      <c r="J436">
        <v>0.147946220517334</v>
      </c>
      <c r="K436">
        <v>0.14716506508108701</v>
      </c>
    </row>
    <row r="437" spans="1:11">
      <c r="A437" t="s">
        <v>1618</v>
      </c>
      <c r="B437">
        <v>2019</v>
      </c>
      <c r="C437" t="s">
        <v>177</v>
      </c>
      <c r="D437">
        <v>6</v>
      </c>
      <c r="E437" t="s">
        <v>187</v>
      </c>
      <c r="F437" t="s">
        <v>1149</v>
      </c>
      <c r="G437">
        <v>475</v>
      </c>
      <c r="H437">
        <v>428782.53355038603</v>
      </c>
      <c r="I437">
        <v>0.16666666666666699</v>
      </c>
      <c r="J437">
        <v>0.16758808793994301</v>
      </c>
      <c r="K437">
        <v>9.3386445891996003E-2</v>
      </c>
    </row>
    <row r="438" spans="1:11">
      <c r="A438" t="s">
        <v>1107</v>
      </c>
      <c r="B438">
        <v>2019</v>
      </c>
      <c r="C438" t="s">
        <v>177</v>
      </c>
      <c r="D438">
        <v>6</v>
      </c>
      <c r="E438" t="s">
        <v>187</v>
      </c>
      <c r="F438" t="s">
        <v>179</v>
      </c>
      <c r="G438">
        <v>2</v>
      </c>
      <c r="H438">
        <v>1588.3281777873401</v>
      </c>
      <c r="I438">
        <v>7.0175438596491201E-4</v>
      </c>
      <c r="J438">
        <v>6.2079226999398095E-4</v>
      </c>
      <c r="K438">
        <v>0.118832588649111</v>
      </c>
    </row>
    <row r="439" spans="1:11">
      <c r="A439" t="s">
        <v>1619</v>
      </c>
      <c r="B439">
        <v>2019</v>
      </c>
      <c r="C439" t="s">
        <v>177</v>
      </c>
      <c r="D439">
        <v>6</v>
      </c>
      <c r="E439" t="s">
        <v>187</v>
      </c>
      <c r="F439" t="s">
        <v>1152</v>
      </c>
      <c r="G439">
        <v>110</v>
      </c>
      <c r="H439">
        <v>98424.2498585836</v>
      </c>
      <c r="I439">
        <v>3.8596491228070198E-2</v>
      </c>
      <c r="J439">
        <v>3.8468758753171003E-2</v>
      </c>
      <c r="K439">
        <v>0.164879350861658</v>
      </c>
    </row>
    <row r="440" spans="1:11">
      <c r="A440" t="s">
        <v>679</v>
      </c>
      <c r="B440">
        <v>2019</v>
      </c>
      <c r="C440" t="s">
        <v>177</v>
      </c>
      <c r="D440">
        <v>6</v>
      </c>
      <c r="E440" t="s">
        <v>187</v>
      </c>
      <c r="F440" t="s">
        <v>181</v>
      </c>
      <c r="G440">
        <v>1859</v>
      </c>
      <c r="H440">
        <v>1651227.2442902599</v>
      </c>
      <c r="I440">
        <v>0.65228070175438602</v>
      </c>
      <c r="J440">
        <v>0.64537614051955805</v>
      </c>
      <c r="K440">
        <v>8.4398269378935104E-2</v>
      </c>
    </row>
    <row r="441" spans="1:11">
      <c r="A441" t="s">
        <v>1620</v>
      </c>
      <c r="B441">
        <v>2019</v>
      </c>
      <c r="C441" t="s">
        <v>177</v>
      </c>
      <c r="D441">
        <v>7</v>
      </c>
      <c r="E441" t="s">
        <v>178</v>
      </c>
      <c r="F441" t="s">
        <v>1146</v>
      </c>
      <c r="G441">
        <v>22</v>
      </c>
      <c r="H441">
        <v>29664.281360860001</v>
      </c>
      <c r="I441">
        <v>0.124293785310734</v>
      </c>
      <c r="J441">
        <v>0.115489632882986</v>
      </c>
      <c r="K441">
        <v>5.6327240563124201E-2</v>
      </c>
    </row>
    <row r="442" spans="1:11">
      <c r="A442" t="s">
        <v>1621</v>
      </c>
      <c r="B442">
        <v>2019</v>
      </c>
      <c r="C442" t="s">
        <v>177</v>
      </c>
      <c r="D442">
        <v>7</v>
      </c>
      <c r="E442" t="s">
        <v>178</v>
      </c>
      <c r="F442" t="s">
        <v>1149</v>
      </c>
      <c r="G442">
        <v>42</v>
      </c>
      <c r="H442">
        <v>63100.680963018902</v>
      </c>
      <c r="I442">
        <v>0.23728813559322001</v>
      </c>
      <c r="J442">
        <v>0.245664959499096</v>
      </c>
      <c r="K442">
        <v>7.0432251711607594E-2</v>
      </c>
    </row>
    <row r="443" spans="1:11">
      <c r="A443" t="s">
        <v>1622</v>
      </c>
      <c r="B443">
        <v>2019</v>
      </c>
      <c r="C443" t="s">
        <v>177</v>
      </c>
      <c r="D443">
        <v>7</v>
      </c>
      <c r="E443" t="s">
        <v>178</v>
      </c>
      <c r="F443" t="s">
        <v>1152</v>
      </c>
      <c r="G443">
        <v>2</v>
      </c>
      <c r="H443">
        <v>2562.02166854695</v>
      </c>
      <c r="I443">
        <v>1.12994350282486E-2</v>
      </c>
      <c r="J443">
        <v>9.9745191309149293E-3</v>
      </c>
      <c r="K443">
        <v>2.4977800329823701E-2</v>
      </c>
    </row>
    <row r="444" spans="1:11">
      <c r="A444" t="s">
        <v>682</v>
      </c>
      <c r="B444">
        <v>2019</v>
      </c>
      <c r="C444" t="s">
        <v>177</v>
      </c>
      <c r="D444">
        <v>7</v>
      </c>
      <c r="E444" t="s">
        <v>178</v>
      </c>
      <c r="F444" t="s">
        <v>181</v>
      </c>
      <c r="G444">
        <v>110</v>
      </c>
      <c r="H444">
        <v>159661.182752186</v>
      </c>
      <c r="I444">
        <v>0.62146892655367203</v>
      </c>
      <c r="J444">
        <v>0.62159642963886097</v>
      </c>
      <c r="K444">
        <v>4.3162428338163E-2</v>
      </c>
    </row>
    <row r="445" spans="1:11">
      <c r="A445" t="s">
        <v>683</v>
      </c>
      <c r="B445">
        <v>2019</v>
      </c>
      <c r="C445" t="s">
        <v>177</v>
      </c>
      <c r="D445">
        <v>7</v>
      </c>
      <c r="E445" t="s">
        <v>178</v>
      </c>
      <c r="F445" t="s">
        <v>183</v>
      </c>
      <c r="G445">
        <v>1</v>
      </c>
      <c r="H445">
        <v>1868.4932026579099</v>
      </c>
      <c r="I445">
        <v>5.6497175141242903E-3</v>
      </c>
      <c r="J445">
        <v>7.2744588481431401E-3</v>
      </c>
      <c r="K445">
        <v>0.19518825608264201</v>
      </c>
    </row>
    <row r="446" spans="1:11">
      <c r="A446" t="s">
        <v>1623</v>
      </c>
      <c r="B446">
        <v>2019</v>
      </c>
      <c r="C446" t="s">
        <v>177</v>
      </c>
      <c r="D446">
        <v>7</v>
      </c>
      <c r="E446" t="s">
        <v>187</v>
      </c>
      <c r="F446" t="s">
        <v>1146</v>
      </c>
      <c r="G446">
        <v>135</v>
      </c>
      <c r="H446">
        <v>133503.43066192401</v>
      </c>
      <c r="I446">
        <v>6.0080106809078798E-2</v>
      </c>
      <c r="J446">
        <v>6.4696649402486095E-2</v>
      </c>
      <c r="K446">
        <v>5.1903821871276401E-2</v>
      </c>
    </row>
    <row r="447" spans="1:11">
      <c r="A447" t="s">
        <v>1624</v>
      </c>
      <c r="B447">
        <v>2019</v>
      </c>
      <c r="C447" t="s">
        <v>177</v>
      </c>
      <c r="D447">
        <v>7</v>
      </c>
      <c r="E447" t="s">
        <v>187</v>
      </c>
      <c r="F447" t="s">
        <v>1149</v>
      </c>
      <c r="G447">
        <v>577</v>
      </c>
      <c r="H447">
        <v>524542.20405791304</v>
      </c>
      <c r="I447">
        <v>0.25678682688028498</v>
      </c>
      <c r="J447">
        <v>0.25419663677916998</v>
      </c>
      <c r="K447">
        <v>0.114242368390611</v>
      </c>
    </row>
    <row r="448" spans="1:11">
      <c r="A448" t="s">
        <v>1625</v>
      </c>
      <c r="B448">
        <v>2019</v>
      </c>
      <c r="C448" t="s">
        <v>177</v>
      </c>
      <c r="D448">
        <v>7</v>
      </c>
      <c r="E448" t="s">
        <v>187</v>
      </c>
      <c r="F448" t="s">
        <v>1152</v>
      </c>
      <c r="G448">
        <v>40</v>
      </c>
      <c r="H448">
        <v>37301.569589700099</v>
      </c>
      <c r="I448">
        <v>1.7801513128615901E-2</v>
      </c>
      <c r="J448">
        <v>1.8076588428791299E-2</v>
      </c>
      <c r="K448">
        <v>6.2487228390436599E-2</v>
      </c>
    </row>
    <row r="449" spans="1:11">
      <c r="A449" t="s">
        <v>685</v>
      </c>
      <c r="B449">
        <v>2019</v>
      </c>
      <c r="C449" t="s">
        <v>177</v>
      </c>
      <c r="D449">
        <v>7</v>
      </c>
      <c r="E449" t="s">
        <v>187</v>
      </c>
      <c r="F449" t="s">
        <v>181</v>
      </c>
      <c r="G449">
        <v>1494</v>
      </c>
      <c r="H449">
        <v>1367413.3295203401</v>
      </c>
      <c r="I449">
        <v>0.66488651535380505</v>
      </c>
      <c r="J449">
        <v>0.66265758362638905</v>
      </c>
      <c r="K449">
        <v>6.9891844951243606E-2</v>
      </c>
    </row>
    <row r="450" spans="1:11">
      <c r="A450" t="s">
        <v>686</v>
      </c>
      <c r="B450">
        <v>2019</v>
      </c>
      <c r="C450" t="s">
        <v>177</v>
      </c>
      <c r="D450">
        <v>7</v>
      </c>
      <c r="E450" t="s">
        <v>187</v>
      </c>
      <c r="F450" t="s">
        <v>183</v>
      </c>
      <c r="G450">
        <v>1</v>
      </c>
      <c r="H450">
        <v>768.75083804907194</v>
      </c>
      <c r="I450">
        <v>4.4503782821539803E-4</v>
      </c>
      <c r="J450">
        <v>3.7254176316319399E-4</v>
      </c>
      <c r="K450">
        <v>3.5815770779067002E-2</v>
      </c>
    </row>
    <row r="451" spans="1:11">
      <c r="A451" t="s">
        <v>1626</v>
      </c>
      <c r="B451">
        <v>2019</v>
      </c>
      <c r="C451" t="s">
        <v>177</v>
      </c>
      <c r="D451">
        <v>8</v>
      </c>
      <c r="E451" t="s">
        <v>178</v>
      </c>
      <c r="F451" t="s">
        <v>1146</v>
      </c>
      <c r="G451">
        <v>40</v>
      </c>
      <c r="H451">
        <v>57608.403937657502</v>
      </c>
      <c r="I451">
        <v>0.239520958083832</v>
      </c>
      <c r="J451">
        <v>0.24221900046502701</v>
      </c>
      <c r="K451">
        <v>0.10938820285515199</v>
      </c>
    </row>
    <row r="452" spans="1:11">
      <c r="A452" t="s">
        <v>1627</v>
      </c>
      <c r="B452">
        <v>2019</v>
      </c>
      <c r="C452" t="s">
        <v>177</v>
      </c>
      <c r="D452">
        <v>8</v>
      </c>
      <c r="E452" t="s">
        <v>178</v>
      </c>
      <c r="F452" t="s">
        <v>1149</v>
      </c>
      <c r="G452">
        <v>28</v>
      </c>
      <c r="H452">
        <v>35865.701001436297</v>
      </c>
      <c r="I452">
        <v>0.16766467065868301</v>
      </c>
      <c r="J452">
        <v>0.150800120359986</v>
      </c>
      <c r="K452">
        <v>4.0032881455382002E-2</v>
      </c>
    </row>
    <row r="453" spans="1:11">
      <c r="A453" t="s">
        <v>1628</v>
      </c>
      <c r="B453">
        <v>2019</v>
      </c>
      <c r="C453" t="s">
        <v>177</v>
      </c>
      <c r="D453">
        <v>8</v>
      </c>
      <c r="E453" t="s">
        <v>178</v>
      </c>
      <c r="F453" t="s">
        <v>1152</v>
      </c>
      <c r="G453">
        <v>10</v>
      </c>
      <c r="H453">
        <v>12771.0729694202</v>
      </c>
      <c r="I453">
        <v>5.9880239520958098E-2</v>
      </c>
      <c r="J453">
        <v>5.36969663812676E-2</v>
      </c>
      <c r="K453">
        <v>0.12450843587466701</v>
      </c>
    </row>
    <row r="454" spans="1:11">
      <c r="A454" t="s">
        <v>688</v>
      </c>
      <c r="B454">
        <v>2019</v>
      </c>
      <c r="C454" t="s">
        <v>177</v>
      </c>
      <c r="D454">
        <v>8</v>
      </c>
      <c r="E454" t="s">
        <v>178</v>
      </c>
      <c r="F454" t="s">
        <v>181</v>
      </c>
      <c r="G454">
        <v>89</v>
      </c>
      <c r="H454">
        <v>131590.84580167101</v>
      </c>
      <c r="I454">
        <v>0.53293413173652704</v>
      </c>
      <c r="J454">
        <v>0.55328391279371902</v>
      </c>
      <c r="K454">
        <v>3.55739595183171E-2</v>
      </c>
    </row>
    <row r="455" spans="1:11">
      <c r="A455" t="s">
        <v>1629</v>
      </c>
      <c r="B455">
        <v>2019</v>
      </c>
      <c r="C455" t="s">
        <v>177</v>
      </c>
      <c r="D455">
        <v>8</v>
      </c>
      <c r="E455" t="s">
        <v>187</v>
      </c>
      <c r="F455" t="s">
        <v>1146</v>
      </c>
      <c r="G455">
        <v>345</v>
      </c>
      <c r="H455">
        <v>328168.93213153997</v>
      </c>
      <c r="I455">
        <v>0.172672672672673</v>
      </c>
      <c r="J455">
        <v>0.178797117823636</v>
      </c>
      <c r="K455">
        <v>0.12758639768723501</v>
      </c>
    </row>
    <row r="456" spans="1:11">
      <c r="A456" t="s">
        <v>1630</v>
      </c>
      <c r="B456">
        <v>2019</v>
      </c>
      <c r="C456" t="s">
        <v>177</v>
      </c>
      <c r="D456">
        <v>8</v>
      </c>
      <c r="E456" t="s">
        <v>187</v>
      </c>
      <c r="F456" t="s">
        <v>1149</v>
      </c>
      <c r="G456">
        <v>315</v>
      </c>
      <c r="H456">
        <v>276839.24807562202</v>
      </c>
      <c r="I456">
        <v>0.15765765765765799</v>
      </c>
      <c r="J456">
        <v>0.150831034902912</v>
      </c>
      <c r="K456">
        <v>6.0294045205451403E-2</v>
      </c>
    </row>
    <row r="457" spans="1:11">
      <c r="A457" t="s">
        <v>1631</v>
      </c>
      <c r="B457">
        <v>2019</v>
      </c>
      <c r="C457" t="s">
        <v>177</v>
      </c>
      <c r="D457">
        <v>8</v>
      </c>
      <c r="E457" t="s">
        <v>187</v>
      </c>
      <c r="F457" t="s">
        <v>1152</v>
      </c>
      <c r="G457">
        <v>123</v>
      </c>
      <c r="H457">
        <v>124582.108952928</v>
      </c>
      <c r="I457">
        <v>6.1561561561561597E-2</v>
      </c>
      <c r="J457">
        <v>6.7876388750429201E-2</v>
      </c>
      <c r="K457">
        <v>0.20869874327361901</v>
      </c>
    </row>
    <row r="458" spans="1:11">
      <c r="A458" t="s">
        <v>690</v>
      </c>
      <c r="B458">
        <v>2019</v>
      </c>
      <c r="C458" t="s">
        <v>177</v>
      </c>
      <c r="D458">
        <v>8</v>
      </c>
      <c r="E458" t="s">
        <v>187</v>
      </c>
      <c r="F458" t="s">
        <v>181</v>
      </c>
      <c r="G458">
        <v>1210</v>
      </c>
      <c r="H458">
        <v>1101693.6493517701</v>
      </c>
      <c r="I458">
        <v>0.60560560560560595</v>
      </c>
      <c r="J458">
        <v>0.60023856600095304</v>
      </c>
      <c r="K458">
        <v>5.6310261178508098E-2</v>
      </c>
    </row>
    <row r="459" spans="1:11">
      <c r="A459" t="s">
        <v>691</v>
      </c>
      <c r="B459">
        <v>2019</v>
      </c>
      <c r="C459" t="s">
        <v>177</v>
      </c>
      <c r="D459">
        <v>8</v>
      </c>
      <c r="E459" t="s">
        <v>187</v>
      </c>
      <c r="F459" t="s">
        <v>183</v>
      </c>
      <c r="G459">
        <v>5</v>
      </c>
      <c r="H459">
        <v>4142.3598876693804</v>
      </c>
      <c r="I459">
        <v>2.5025025025024999E-3</v>
      </c>
      <c r="J459">
        <v>2.2568925220704701E-3</v>
      </c>
      <c r="K459">
        <v>0.19299076485910499</v>
      </c>
    </row>
    <row r="460" spans="1:11">
      <c r="A460" t="s">
        <v>1632</v>
      </c>
      <c r="B460">
        <v>2019</v>
      </c>
      <c r="C460" t="s">
        <v>177</v>
      </c>
      <c r="D460">
        <v>9</v>
      </c>
      <c r="E460" t="s">
        <v>178</v>
      </c>
      <c r="F460" t="s">
        <v>1146</v>
      </c>
      <c r="G460">
        <v>37</v>
      </c>
      <c r="H460">
        <v>56482.884007087101</v>
      </c>
      <c r="I460">
        <v>0.13214285714285701</v>
      </c>
      <c r="J460">
        <v>0.1375731299955</v>
      </c>
      <c r="K460">
        <v>0.107251038933444</v>
      </c>
    </row>
    <row r="461" spans="1:11">
      <c r="A461" t="s">
        <v>1633</v>
      </c>
      <c r="B461">
        <v>2019</v>
      </c>
      <c r="C461" t="s">
        <v>177</v>
      </c>
      <c r="D461">
        <v>9</v>
      </c>
      <c r="E461" t="s">
        <v>178</v>
      </c>
      <c r="F461" t="s">
        <v>1149</v>
      </c>
      <c r="G461">
        <v>51</v>
      </c>
      <c r="H461">
        <v>77876.870941697998</v>
      </c>
      <c r="I461">
        <v>0.182142857142857</v>
      </c>
      <c r="J461">
        <v>0.18968161909651601</v>
      </c>
      <c r="K461">
        <v>8.69252644023389E-2</v>
      </c>
    </row>
    <row r="462" spans="1:11">
      <c r="A462" t="s">
        <v>1634</v>
      </c>
      <c r="B462">
        <v>2019</v>
      </c>
      <c r="C462" t="s">
        <v>177</v>
      </c>
      <c r="D462">
        <v>9</v>
      </c>
      <c r="E462" t="s">
        <v>178</v>
      </c>
      <c r="F462" t="s">
        <v>1152</v>
      </c>
      <c r="G462">
        <v>20</v>
      </c>
      <c r="H462">
        <v>31293.3576071885</v>
      </c>
      <c r="I462">
        <v>7.1428571428571397E-2</v>
      </c>
      <c r="J462">
        <v>7.6219995309538699E-2</v>
      </c>
      <c r="K462">
        <v>0.30508689585183302</v>
      </c>
    </row>
    <row r="463" spans="1:11">
      <c r="A463" t="s">
        <v>693</v>
      </c>
      <c r="B463">
        <v>2019</v>
      </c>
      <c r="C463" t="s">
        <v>177</v>
      </c>
      <c r="D463">
        <v>9</v>
      </c>
      <c r="E463" t="s">
        <v>178</v>
      </c>
      <c r="F463" t="s">
        <v>181</v>
      </c>
      <c r="G463">
        <v>172</v>
      </c>
      <c r="H463">
        <v>244913.136892118</v>
      </c>
      <c r="I463">
        <v>0.61428571428571399</v>
      </c>
      <c r="J463">
        <v>0.59652525559844605</v>
      </c>
      <c r="K463">
        <v>6.6209240956133703E-2</v>
      </c>
    </row>
    <row r="464" spans="1:11">
      <c r="A464" t="s">
        <v>1635</v>
      </c>
      <c r="B464">
        <v>2019</v>
      </c>
      <c r="C464" t="s">
        <v>177</v>
      </c>
      <c r="D464">
        <v>9</v>
      </c>
      <c r="E464" t="s">
        <v>187</v>
      </c>
      <c r="F464" t="s">
        <v>1146</v>
      </c>
      <c r="G464">
        <v>322</v>
      </c>
      <c r="H464">
        <v>326607.28786713898</v>
      </c>
      <c r="I464">
        <v>0.106799336650083</v>
      </c>
      <c r="J464">
        <v>0.11449875695413</v>
      </c>
      <c r="K464">
        <v>0.12697925744129701</v>
      </c>
    </row>
    <row r="465" spans="1:11">
      <c r="A465" t="s">
        <v>1636</v>
      </c>
      <c r="B465">
        <v>2019</v>
      </c>
      <c r="C465" t="s">
        <v>177</v>
      </c>
      <c r="D465">
        <v>9</v>
      </c>
      <c r="E465" t="s">
        <v>187</v>
      </c>
      <c r="F465" t="s">
        <v>1149</v>
      </c>
      <c r="G465">
        <v>644</v>
      </c>
      <c r="H465">
        <v>639970.46005661704</v>
      </c>
      <c r="I465">
        <v>0.21359867330016599</v>
      </c>
      <c r="J465">
        <v>0.22435452265123099</v>
      </c>
      <c r="K465">
        <v>0.13938199918194699</v>
      </c>
    </row>
    <row r="466" spans="1:11">
      <c r="A466" t="s">
        <v>1637</v>
      </c>
      <c r="B466">
        <v>2019</v>
      </c>
      <c r="C466" t="s">
        <v>177</v>
      </c>
      <c r="D466">
        <v>9</v>
      </c>
      <c r="E466" t="s">
        <v>187</v>
      </c>
      <c r="F466" t="s">
        <v>1152</v>
      </c>
      <c r="G466">
        <v>129</v>
      </c>
      <c r="H466">
        <v>123216.146720031</v>
      </c>
      <c r="I466">
        <v>4.2786069651741303E-2</v>
      </c>
      <c r="J466">
        <v>4.3195899663635899E-2</v>
      </c>
      <c r="K466">
        <v>0.20641049656018001</v>
      </c>
    </row>
    <row r="467" spans="1:11">
      <c r="A467" t="s">
        <v>696</v>
      </c>
      <c r="B467">
        <v>2019</v>
      </c>
      <c r="C467" t="s">
        <v>177</v>
      </c>
      <c r="D467">
        <v>9</v>
      </c>
      <c r="E467" t="s">
        <v>187</v>
      </c>
      <c r="F467" t="s">
        <v>181</v>
      </c>
      <c r="G467">
        <v>1917</v>
      </c>
      <c r="H467">
        <v>1760355.55540459</v>
      </c>
      <c r="I467">
        <v>0.63582089552238796</v>
      </c>
      <c r="J467">
        <v>0.61712806290199695</v>
      </c>
      <c r="K467">
        <v>8.9976084685788299E-2</v>
      </c>
    </row>
    <row r="468" spans="1:11">
      <c r="A468" t="s">
        <v>697</v>
      </c>
      <c r="B468">
        <v>2019</v>
      </c>
      <c r="C468" t="s">
        <v>177</v>
      </c>
      <c r="D468">
        <v>9</v>
      </c>
      <c r="E468" t="s">
        <v>187</v>
      </c>
      <c r="F468" t="s">
        <v>183</v>
      </c>
      <c r="G468">
        <v>3</v>
      </c>
      <c r="H468">
        <v>2346.9137154985701</v>
      </c>
      <c r="I468">
        <v>9.9502487562189005E-4</v>
      </c>
      <c r="J468">
        <v>8.2275782900624497E-4</v>
      </c>
      <c r="K468">
        <v>0.10934170021311899</v>
      </c>
    </row>
    <row r="469" spans="1:11">
      <c r="A469" t="s">
        <v>759</v>
      </c>
      <c r="B469">
        <v>2020</v>
      </c>
      <c r="C469" t="s">
        <v>220</v>
      </c>
      <c r="D469">
        <v>-8</v>
      </c>
      <c r="E469" t="s">
        <v>178</v>
      </c>
      <c r="F469" t="s">
        <v>181</v>
      </c>
      <c r="G469">
        <v>2</v>
      </c>
      <c r="H469">
        <v>4817.1716646369996</v>
      </c>
      <c r="I469">
        <v>1</v>
      </c>
      <c r="J469">
        <v>1</v>
      </c>
      <c r="K469">
        <v>1.2435423516469501E-3</v>
      </c>
    </row>
    <row r="470" spans="1:11">
      <c r="A470" t="s">
        <v>1697</v>
      </c>
      <c r="B470">
        <v>2020</v>
      </c>
      <c r="C470" t="s">
        <v>220</v>
      </c>
      <c r="D470">
        <v>-8</v>
      </c>
      <c r="E470" t="s">
        <v>187</v>
      </c>
      <c r="F470" t="s">
        <v>1146</v>
      </c>
      <c r="G470">
        <v>2</v>
      </c>
      <c r="H470">
        <v>1370.5161913550801</v>
      </c>
      <c r="I470">
        <v>0.28571428571428598</v>
      </c>
      <c r="J470">
        <v>0.17065235074019799</v>
      </c>
      <c r="K470">
        <v>5.4445848698671598E-4</v>
      </c>
    </row>
    <row r="471" spans="1:11">
      <c r="A471" t="s">
        <v>2048</v>
      </c>
      <c r="B471">
        <v>2020</v>
      </c>
      <c r="C471" t="s">
        <v>220</v>
      </c>
      <c r="D471">
        <v>-8</v>
      </c>
      <c r="E471" t="s">
        <v>187</v>
      </c>
      <c r="F471" t="s">
        <v>1152</v>
      </c>
      <c r="G471">
        <v>1</v>
      </c>
      <c r="H471">
        <v>1271.2223586163</v>
      </c>
      <c r="I471">
        <v>0.14285714285714299</v>
      </c>
      <c r="J471">
        <v>0.15828859606312001</v>
      </c>
      <c r="K471">
        <v>2.35649137083376E-3</v>
      </c>
    </row>
    <row r="472" spans="1:11">
      <c r="A472" t="s">
        <v>760</v>
      </c>
      <c r="B472">
        <v>2020</v>
      </c>
      <c r="C472" t="s">
        <v>220</v>
      </c>
      <c r="D472">
        <v>-8</v>
      </c>
      <c r="E472" t="s">
        <v>187</v>
      </c>
      <c r="F472" t="s">
        <v>181</v>
      </c>
      <c r="G472">
        <v>4</v>
      </c>
      <c r="H472">
        <v>5389.3034216775204</v>
      </c>
      <c r="I472">
        <v>0.57142857142857095</v>
      </c>
      <c r="J472">
        <v>0.67105905319668102</v>
      </c>
      <c r="K472">
        <v>2.7465653285045302E-4</v>
      </c>
    </row>
    <row r="473" spans="1:11">
      <c r="A473" t="s">
        <v>2049</v>
      </c>
      <c r="B473">
        <v>2020</v>
      </c>
      <c r="C473" t="s">
        <v>220</v>
      </c>
      <c r="D473">
        <v>1</v>
      </c>
      <c r="E473" t="s">
        <v>178</v>
      </c>
      <c r="F473" t="s">
        <v>1146</v>
      </c>
      <c r="G473">
        <v>28</v>
      </c>
      <c r="H473">
        <v>45306.732115534702</v>
      </c>
      <c r="I473">
        <v>5.90717299578059E-2</v>
      </c>
      <c r="J473">
        <v>5.9096210368603901E-2</v>
      </c>
      <c r="K473">
        <v>9.92254577503838E-2</v>
      </c>
    </row>
    <row r="474" spans="1:11">
      <c r="A474" t="s">
        <v>2050</v>
      </c>
      <c r="B474">
        <v>2020</v>
      </c>
      <c r="C474" t="s">
        <v>220</v>
      </c>
      <c r="D474">
        <v>1</v>
      </c>
      <c r="E474" t="s">
        <v>178</v>
      </c>
      <c r="F474" t="s">
        <v>1149</v>
      </c>
      <c r="G474">
        <v>91</v>
      </c>
      <c r="H474">
        <v>155200.875963653</v>
      </c>
      <c r="I474">
        <v>0.19198312236286899</v>
      </c>
      <c r="J474">
        <v>0.20243754486532101</v>
      </c>
      <c r="K474">
        <v>0.168728405345696</v>
      </c>
    </row>
    <row r="475" spans="1:11">
      <c r="A475" t="s">
        <v>1108</v>
      </c>
      <c r="B475">
        <v>2020</v>
      </c>
      <c r="C475" t="s">
        <v>220</v>
      </c>
      <c r="D475">
        <v>1</v>
      </c>
      <c r="E475" t="s">
        <v>178</v>
      </c>
      <c r="F475" t="s">
        <v>179</v>
      </c>
      <c r="G475">
        <v>1</v>
      </c>
      <c r="H475">
        <v>1659.02592599532</v>
      </c>
      <c r="I475">
        <v>2.1097046413502099E-3</v>
      </c>
      <c r="J475">
        <v>2.1639641737915302E-3</v>
      </c>
      <c r="K475">
        <v>1</v>
      </c>
    </row>
    <row r="476" spans="1:11">
      <c r="A476" t="s">
        <v>2051</v>
      </c>
      <c r="B476">
        <v>2020</v>
      </c>
      <c r="C476" t="s">
        <v>220</v>
      </c>
      <c r="D476">
        <v>1</v>
      </c>
      <c r="E476" t="s">
        <v>178</v>
      </c>
      <c r="F476" t="s">
        <v>1152</v>
      </c>
      <c r="G476">
        <v>3</v>
      </c>
      <c r="H476">
        <v>6105.7484280405897</v>
      </c>
      <c r="I476">
        <v>6.3291139240506302E-3</v>
      </c>
      <c r="J476">
        <v>7.96408340908656E-3</v>
      </c>
      <c r="K476">
        <v>7.7829868188612594E-2</v>
      </c>
    </row>
    <row r="477" spans="1:11">
      <c r="A477" t="s">
        <v>762</v>
      </c>
      <c r="B477">
        <v>2020</v>
      </c>
      <c r="C477" t="s">
        <v>220</v>
      </c>
      <c r="D477">
        <v>1</v>
      </c>
      <c r="E477" t="s">
        <v>178</v>
      </c>
      <c r="F477" t="s">
        <v>181</v>
      </c>
      <c r="G477">
        <v>351</v>
      </c>
      <c r="H477">
        <v>558388.150161686</v>
      </c>
      <c r="I477">
        <v>0.740506329113924</v>
      </c>
      <c r="J477">
        <v>0.72833819718319703</v>
      </c>
      <c r="K477">
        <v>0.14414668227028499</v>
      </c>
    </row>
    <row r="478" spans="1:11">
      <c r="A478" t="s">
        <v>1698</v>
      </c>
      <c r="B478">
        <v>2020</v>
      </c>
      <c r="C478" t="s">
        <v>220</v>
      </c>
      <c r="D478">
        <v>1</v>
      </c>
      <c r="E478" t="s">
        <v>187</v>
      </c>
      <c r="F478" t="s">
        <v>1146</v>
      </c>
      <c r="G478">
        <v>212</v>
      </c>
      <c r="H478">
        <v>250770.49407520099</v>
      </c>
      <c r="I478">
        <v>7.5687254551945707E-2</v>
      </c>
      <c r="J478">
        <v>8.3128839935590004E-2</v>
      </c>
      <c r="K478">
        <v>9.9622408437290005E-2</v>
      </c>
    </row>
    <row r="479" spans="1:11">
      <c r="A479" t="s">
        <v>1699</v>
      </c>
      <c r="B479">
        <v>2020</v>
      </c>
      <c r="C479" t="s">
        <v>220</v>
      </c>
      <c r="D479">
        <v>1</v>
      </c>
      <c r="E479" t="s">
        <v>187</v>
      </c>
      <c r="F479" t="s">
        <v>1149</v>
      </c>
      <c r="G479">
        <v>496</v>
      </c>
      <c r="H479">
        <v>532005.90383202105</v>
      </c>
      <c r="I479">
        <v>0.17707961442341999</v>
      </c>
      <c r="J479">
        <v>0.17635660761261099</v>
      </c>
      <c r="K479">
        <v>0.123549911797742</v>
      </c>
    </row>
    <row r="480" spans="1:11">
      <c r="A480" t="s">
        <v>1700</v>
      </c>
      <c r="B480">
        <v>2020</v>
      </c>
      <c r="C480" t="s">
        <v>220</v>
      </c>
      <c r="D480">
        <v>1</v>
      </c>
      <c r="E480" t="s">
        <v>187</v>
      </c>
      <c r="F480" t="s">
        <v>1152</v>
      </c>
      <c r="G480">
        <v>28</v>
      </c>
      <c r="H480">
        <v>31393.835616845801</v>
      </c>
      <c r="I480">
        <v>9.9964298464834001E-3</v>
      </c>
      <c r="J480">
        <v>1.04068588514819E-2</v>
      </c>
      <c r="K480">
        <v>5.8195407142614897E-2</v>
      </c>
    </row>
    <row r="481" spans="1:11">
      <c r="A481" t="s">
        <v>763</v>
      </c>
      <c r="B481">
        <v>2020</v>
      </c>
      <c r="C481" t="s">
        <v>220</v>
      </c>
      <c r="D481">
        <v>1</v>
      </c>
      <c r="E481" t="s">
        <v>187</v>
      </c>
      <c r="F481" t="s">
        <v>181</v>
      </c>
      <c r="G481">
        <v>2062</v>
      </c>
      <c r="H481">
        <v>2196826.4024292701</v>
      </c>
      <c r="I481">
        <v>0.73616565512317</v>
      </c>
      <c r="J481">
        <v>0.72823412119233</v>
      </c>
      <c r="K481">
        <v>0.111957460130858</v>
      </c>
    </row>
    <row r="482" spans="1:11">
      <c r="A482" t="s">
        <v>1110</v>
      </c>
      <c r="B482">
        <v>2020</v>
      </c>
      <c r="C482" t="s">
        <v>220</v>
      </c>
      <c r="D482">
        <v>1</v>
      </c>
      <c r="E482" t="s">
        <v>187</v>
      </c>
      <c r="F482" t="s">
        <v>183</v>
      </c>
      <c r="G482">
        <v>3</v>
      </c>
      <c r="H482">
        <v>5651.90947931562</v>
      </c>
      <c r="I482">
        <v>1.0710460549803601E-3</v>
      </c>
      <c r="J482">
        <v>1.8735724079866299E-3</v>
      </c>
      <c r="K482">
        <v>0.245949172778441</v>
      </c>
    </row>
    <row r="483" spans="1:11">
      <c r="A483" t="s">
        <v>1701</v>
      </c>
      <c r="B483">
        <v>2020</v>
      </c>
      <c r="C483" t="s">
        <v>220</v>
      </c>
      <c r="D483">
        <v>2</v>
      </c>
      <c r="E483" t="s">
        <v>178</v>
      </c>
      <c r="F483" t="s">
        <v>1146</v>
      </c>
      <c r="G483">
        <v>62</v>
      </c>
      <c r="H483">
        <v>120109.479389227</v>
      </c>
      <c r="I483">
        <v>6.6523605150214604E-2</v>
      </c>
      <c r="J483">
        <v>7.2829360247378197E-2</v>
      </c>
      <c r="K483">
        <v>0.26304960689208401</v>
      </c>
    </row>
    <row r="484" spans="1:11">
      <c r="A484" t="s">
        <v>2052</v>
      </c>
      <c r="B484">
        <v>2020</v>
      </c>
      <c r="C484" t="s">
        <v>220</v>
      </c>
      <c r="D484">
        <v>2</v>
      </c>
      <c r="E484" t="s">
        <v>178</v>
      </c>
      <c r="F484" t="s">
        <v>1149</v>
      </c>
      <c r="G484">
        <v>175</v>
      </c>
      <c r="H484">
        <v>299007.10880024999</v>
      </c>
      <c r="I484">
        <v>0.18776824034334799</v>
      </c>
      <c r="J484">
        <v>0.18130539366315501</v>
      </c>
      <c r="K484">
        <v>0.32506899424142599</v>
      </c>
    </row>
    <row r="485" spans="1:11">
      <c r="A485" t="s">
        <v>2053</v>
      </c>
      <c r="B485">
        <v>2020</v>
      </c>
      <c r="C485" t="s">
        <v>220</v>
      </c>
      <c r="D485">
        <v>2</v>
      </c>
      <c r="E485" t="s">
        <v>178</v>
      </c>
      <c r="F485" t="s">
        <v>1152</v>
      </c>
      <c r="G485">
        <v>4</v>
      </c>
      <c r="H485">
        <v>6294.9706621701798</v>
      </c>
      <c r="I485">
        <v>4.29184549356223E-3</v>
      </c>
      <c r="J485">
        <v>3.8170066878417301E-3</v>
      </c>
      <c r="K485">
        <v>8.0241880690311199E-2</v>
      </c>
    </row>
    <row r="486" spans="1:11">
      <c r="A486" t="s">
        <v>765</v>
      </c>
      <c r="B486">
        <v>2020</v>
      </c>
      <c r="C486" t="s">
        <v>220</v>
      </c>
      <c r="D486">
        <v>2</v>
      </c>
      <c r="E486" t="s">
        <v>178</v>
      </c>
      <c r="F486" t="s">
        <v>181</v>
      </c>
      <c r="G486">
        <v>691</v>
      </c>
      <c r="H486">
        <v>1223778.80862176</v>
      </c>
      <c r="I486">
        <v>0.74141630901287603</v>
      </c>
      <c r="J486">
        <v>0.74204823940162501</v>
      </c>
      <c r="K486">
        <v>0.315915828522562</v>
      </c>
    </row>
    <row r="487" spans="1:11">
      <c r="A487" t="s">
        <v>1702</v>
      </c>
      <c r="B487">
        <v>2020</v>
      </c>
      <c r="C487" t="s">
        <v>220</v>
      </c>
      <c r="D487">
        <v>2</v>
      </c>
      <c r="E487" t="s">
        <v>187</v>
      </c>
      <c r="F487" t="s">
        <v>1146</v>
      </c>
      <c r="G487">
        <v>383</v>
      </c>
      <c r="H487">
        <v>456293.04987089703</v>
      </c>
      <c r="I487">
        <v>7.1455223880596996E-2</v>
      </c>
      <c r="J487">
        <v>7.6952195198477694E-2</v>
      </c>
      <c r="K487">
        <v>0.18126938238477</v>
      </c>
    </row>
    <row r="488" spans="1:11">
      <c r="A488" t="s">
        <v>1703</v>
      </c>
      <c r="B488">
        <v>2020</v>
      </c>
      <c r="C488" t="s">
        <v>220</v>
      </c>
      <c r="D488">
        <v>2</v>
      </c>
      <c r="E488" t="s">
        <v>187</v>
      </c>
      <c r="F488" t="s">
        <v>1149</v>
      </c>
      <c r="G488">
        <v>852</v>
      </c>
      <c r="H488">
        <v>944647.55573402904</v>
      </c>
      <c r="I488">
        <v>0.15895522388059699</v>
      </c>
      <c r="J488">
        <v>0.15931144058226901</v>
      </c>
      <c r="K488">
        <v>0.21937937408255401</v>
      </c>
    </row>
    <row r="489" spans="1:11">
      <c r="A489" t="s">
        <v>1111</v>
      </c>
      <c r="B489">
        <v>2020</v>
      </c>
      <c r="C489" t="s">
        <v>220</v>
      </c>
      <c r="D489">
        <v>2</v>
      </c>
      <c r="E489" t="s">
        <v>187</v>
      </c>
      <c r="F489" t="s">
        <v>179</v>
      </c>
      <c r="G489">
        <v>1</v>
      </c>
      <c r="H489">
        <v>1111.82962711456</v>
      </c>
      <c r="I489">
        <v>1.8656716417910399E-4</v>
      </c>
      <c r="J489">
        <v>1.8750610055835401E-4</v>
      </c>
      <c r="K489">
        <v>0.23527785457561501</v>
      </c>
    </row>
    <row r="490" spans="1:11">
      <c r="A490" t="s">
        <v>1704</v>
      </c>
      <c r="B490">
        <v>2020</v>
      </c>
      <c r="C490" t="s">
        <v>220</v>
      </c>
      <c r="D490">
        <v>2</v>
      </c>
      <c r="E490" t="s">
        <v>187</v>
      </c>
      <c r="F490" t="s">
        <v>1152</v>
      </c>
      <c r="G490">
        <v>74</v>
      </c>
      <c r="H490">
        <v>89363.142967107997</v>
      </c>
      <c r="I490">
        <v>1.38059701492537E-2</v>
      </c>
      <c r="J490">
        <v>1.50707752903535E-2</v>
      </c>
      <c r="K490">
        <v>0.165654319911262</v>
      </c>
    </row>
    <row r="491" spans="1:11">
      <c r="A491" t="s">
        <v>767</v>
      </c>
      <c r="B491">
        <v>2020</v>
      </c>
      <c r="C491" t="s">
        <v>220</v>
      </c>
      <c r="D491">
        <v>2</v>
      </c>
      <c r="E491" t="s">
        <v>187</v>
      </c>
      <c r="F491" t="s">
        <v>181</v>
      </c>
      <c r="G491">
        <v>4049</v>
      </c>
      <c r="H491">
        <v>4436940.9964392399</v>
      </c>
      <c r="I491">
        <v>0.75541044776119404</v>
      </c>
      <c r="J491">
        <v>0.74827427184947304</v>
      </c>
      <c r="K491">
        <v>0.22612102811697199</v>
      </c>
    </row>
    <row r="492" spans="1:11">
      <c r="A492" t="s">
        <v>1112</v>
      </c>
      <c r="B492">
        <v>2020</v>
      </c>
      <c r="C492" t="s">
        <v>220</v>
      </c>
      <c r="D492">
        <v>2</v>
      </c>
      <c r="E492" t="s">
        <v>187</v>
      </c>
      <c r="F492" t="s">
        <v>183</v>
      </c>
      <c r="G492">
        <v>1</v>
      </c>
      <c r="H492">
        <v>1208.51046425496</v>
      </c>
      <c r="I492">
        <v>1.8656716417910399E-4</v>
      </c>
      <c r="J492">
        <v>2.03810978867776E-4</v>
      </c>
      <c r="K492">
        <v>5.25896867360282E-2</v>
      </c>
    </row>
    <row r="493" spans="1:11">
      <c r="A493" t="s">
        <v>1705</v>
      </c>
      <c r="B493">
        <v>2020</v>
      </c>
      <c r="C493" t="s">
        <v>220</v>
      </c>
      <c r="D493">
        <v>3</v>
      </c>
      <c r="E493" t="s">
        <v>178</v>
      </c>
      <c r="F493" t="s">
        <v>1146</v>
      </c>
      <c r="G493">
        <v>55</v>
      </c>
      <c r="H493">
        <v>92353.7757646838</v>
      </c>
      <c r="I493">
        <v>9.5320623916811106E-2</v>
      </c>
      <c r="J493">
        <v>8.9319797765522999E-2</v>
      </c>
      <c r="K493">
        <v>0.20226234043670899</v>
      </c>
    </row>
    <row r="494" spans="1:11">
      <c r="A494" t="s">
        <v>1706</v>
      </c>
      <c r="B494">
        <v>2020</v>
      </c>
      <c r="C494" t="s">
        <v>220</v>
      </c>
      <c r="D494">
        <v>3</v>
      </c>
      <c r="E494" t="s">
        <v>178</v>
      </c>
      <c r="F494" t="s">
        <v>1149</v>
      </c>
      <c r="G494">
        <v>106</v>
      </c>
      <c r="H494">
        <v>189676.634001686</v>
      </c>
      <c r="I494">
        <v>0.18370883882149</v>
      </c>
      <c r="J494">
        <v>0.18344543522555501</v>
      </c>
      <c r="K494">
        <v>0.206209119553801</v>
      </c>
    </row>
    <row r="495" spans="1:11">
      <c r="A495" t="s">
        <v>1707</v>
      </c>
      <c r="B495">
        <v>2020</v>
      </c>
      <c r="C495" t="s">
        <v>220</v>
      </c>
      <c r="D495">
        <v>3</v>
      </c>
      <c r="E495" t="s">
        <v>178</v>
      </c>
      <c r="F495" t="s">
        <v>1152</v>
      </c>
      <c r="G495">
        <v>3</v>
      </c>
      <c r="H495">
        <v>4842.4901325839201</v>
      </c>
      <c r="I495">
        <v>5.1993067590987898E-3</v>
      </c>
      <c r="J495">
        <v>4.6834061276067101E-3</v>
      </c>
      <c r="K495">
        <v>6.1727136839244502E-2</v>
      </c>
    </row>
    <row r="496" spans="1:11">
      <c r="A496" t="s">
        <v>769</v>
      </c>
      <c r="B496">
        <v>2020</v>
      </c>
      <c r="C496" t="s">
        <v>220</v>
      </c>
      <c r="D496">
        <v>3</v>
      </c>
      <c r="E496" t="s">
        <v>178</v>
      </c>
      <c r="F496" t="s">
        <v>181</v>
      </c>
      <c r="G496">
        <v>413</v>
      </c>
      <c r="H496">
        <v>747094.68707572203</v>
      </c>
      <c r="I496">
        <v>0.71577123050260005</v>
      </c>
      <c r="J496">
        <v>0.722551360881315</v>
      </c>
      <c r="K496">
        <v>0.192860862918633</v>
      </c>
    </row>
    <row r="497" spans="1:11">
      <c r="A497" t="s">
        <v>1708</v>
      </c>
      <c r="B497">
        <v>2020</v>
      </c>
      <c r="C497" t="s">
        <v>220</v>
      </c>
      <c r="D497">
        <v>3</v>
      </c>
      <c r="E497" t="s">
        <v>187</v>
      </c>
      <c r="F497" t="s">
        <v>1146</v>
      </c>
      <c r="G497">
        <v>306</v>
      </c>
      <c r="H497">
        <v>388223.20803506201</v>
      </c>
      <c r="I497">
        <v>8.9134867462860506E-2</v>
      </c>
      <c r="J497">
        <v>9.7564563287699996E-2</v>
      </c>
      <c r="K497">
        <v>0.154227598180294</v>
      </c>
    </row>
    <row r="498" spans="1:11">
      <c r="A498" t="s">
        <v>1709</v>
      </c>
      <c r="B498">
        <v>2020</v>
      </c>
      <c r="C498" t="s">
        <v>220</v>
      </c>
      <c r="D498">
        <v>3</v>
      </c>
      <c r="E498" t="s">
        <v>187</v>
      </c>
      <c r="F498" t="s">
        <v>1149</v>
      </c>
      <c r="G498">
        <v>518</v>
      </c>
      <c r="H498">
        <v>590990.35997225705</v>
      </c>
      <c r="I498">
        <v>0.15088843577046299</v>
      </c>
      <c r="J498">
        <v>0.14852207489029501</v>
      </c>
      <c r="K498">
        <v>0.13724811383097599</v>
      </c>
    </row>
    <row r="499" spans="1:11">
      <c r="A499" t="s">
        <v>771</v>
      </c>
      <c r="B499">
        <v>2020</v>
      </c>
      <c r="C499" t="s">
        <v>220</v>
      </c>
      <c r="D499">
        <v>3</v>
      </c>
      <c r="E499" t="s">
        <v>187</v>
      </c>
      <c r="F499" t="s">
        <v>179</v>
      </c>
      <c r="G499">
        <v>1</v>
      </c>
      <c r="H499">
        <v>1738.94857072795</v>
      </c>
      <c r="I499">
        <v>2.9129041654529602E-4</v>
      </c>
      <c r="J499">
        <v>4.3701601133417902E-4</v>
      </c>
      <c r="K499">
        <v>0.36798451755598599</v>
      </c>
    </row>
    <row r="500" spans="1:11">
      <c r="A500" t="s">
        <v>1710</v>
      </c>
      <c r="B500">
        <v>2020</v>
      </c>
      <c r="C500" t="s">
        <v>220</v>
      </c>
      <c r="D500">
        <v>3</v>
      </c>
      <c r="E500" t="s">
        <v>187</v>
      </c>
      <c r="F500" t="s">
        <v>1152</v>
      </c>
      <c r="G500">
        <v>30</v>
      </c>
      <c r="H500">
        <v>33077.911280007604</v>
      </c>
      <c r="I500">
        <v>8.7387124963588698E-3</v>
      </c>
      <c r="J500">
        <v>8.3128259766782498E-3</v>
      </c>
      <c r="K500">
        <v>6.1317213285476901E-2</v>
      </c>
    </row>
    <row r="501" spans="1:11">
      <c r="A501" t="s">
        <v>772</v>
      </c>
      <c r="B501">
        <v>2020</v>
      </c>
      <c r="C501" t="s">
        <v>220</v>
      </c>
      <c r="D501">
        <v>3</v>
      </c>
      <c r="E501" t="s">
        <v>187</v>
      </c>
      <c r="F501" t="s">
        <v>181</v>
      </c>
      <c r="G501">
        <v>2575</v>
      </c>
      <c r="H501">
        <v>2960823.2009708602</v>
      </c>
      <c r="I501">
        <v>0.75007282260413599</v>
      </c>
      <c r="J501">
        <v>0.74408591912084598</v>
      </c>
      <c r="K501">
        <v>0.15089323631155099</v>
      </c>
    </row>
    <row r="502" spans="1:11">
      <c r="A502" t="s">
        <v>773</v>
      </c>
      <c r="B502">
        <v>2020</v>
      </c>
      <c r="C502" t="s">
        <v>220</v>
      </c>
      <c r="D502">
        <v>3</v>
      </c>
      <c r="E502" t="s">
        <v>187</v>
      </c>
      <c r="F502" t="s">
        <v>183</v>
      </c>
      <c r="G502">
        <v>3</v>
      </c>
      <c r="H502">
        <v>4287.9257769565102</v>
      </c>
      <c r="I502">
        <v>8.7387124963588696E-4</v>
      </c>
      <c r="J502">
        <v>1.0776007131470899E-3</v>
      </c>
      <c r="K502">
        <v>0.18659389391096701</v>
      </c>
    </row>
    <row r="503" spans="1:11">
      <c r="A503" t="s">
        <v>1711</v>
      </c>
      <c r="B503">
        <v>2020</v>
      </c>
      <c r="C503" t="s">
        <v>220</v>
      </c>
      <c r="D503">
        <v>4</v>
      </c>
      <c r="E503" t="s">
        <v>178</v>
      </c>
      <c r="F503" t="s">
        <v>1146</v>
      </c>
      <c r="G503">
        <v>10</v>
      </c>
      <c r="H503">
        <v>15232.389847431699</v>
      </c>
      <c r="I503">
        <v>3.8167938931297697E-2</v>
      </c>
      <c r="J503">
        <v>3.4725998474984601E-2</v>
      </c>
      <c r="K503">
        <v>3.3360182574842301E-2</v>
      </c>
    </row>
    <row r="504" spans="1:11">
      <c r="A504" t="s">
        <v>1712</v>
      </c>
      <c r="B504">
        <v>2020</v>
      </c>
      <c r="C504" t="s">
        <v>220</v>
      </c>
      <c r="D504">
        <v>4</v>
      </c>
      <c r="E504" t="s">
        <v>178</v>
      </c>
      <c r="F504" t="s">
        <v>1149</v>
      </c>
      <c r="G504">
        <v>22</v>
      </c>
      <c r="H504">
        <v>34850.204853458199</v>
      </c>
      <c r="I504">
        <v>8.3969465648855005E-2</v>
      </c>
      <c r="J504">
        <v>7.9449657782894895E-2</v>
      </c>
      <c r="K504">
        <v>3.78877983412408E-2</v>
      </c>
    </row>
    <row r="505" spans="1:11">
      <c r="A505" t="s">
        <v>2054</v>
      </c>
      <c r="B505">
        <v>2020</v>
      </c>
      <c r="C505" t="s">
        <v>220</v>
      </c>
      <c r="D505">
        <v>4</v>
      </c>
      <c r="E505" t="s">
        <v>178</v>
      </c>
      <c r="F505" t="s">
        <v>1152</v>
      </c>
      <c r="G505">
        <v>3</v>
      </c>
      <c r="H505">
        <v>6025.79537136612</v>
      </c>
      <c r="I505">
        <v>1.1450381679389301E-2</v>
      </c>
      <c r="J505">
        <v>1.37372902724066E-2</v>
      </c>
      <c r="K505">
        <v>7.6810707976627299E-2</v>
      </c>
    </row>
    <row r="506" spans="1:11">
      <c r="A506" t="s">
        <v>775</v>
      </c>
      <c r="B506">
        <v>2020</v>
      </c>
      <c r="C506" t="s">
        <v>220</v>
      </c>
      <c r="D506">
        <v>4</v>
      </c>
      <c r="E506" t="s">
        <v>178</v>
      </c>
      <c r="F506" t="s">
        <v>181</v>
      </c>
      <c r="G506">
        <v>227</v>
      </c>
      <c r="H506">
        <v>382536.73220996099</v>
      </c>
      <c r="I506">
        <v>0.86641221374045796</v>
      </c>
      <c r="J506">
        <v>0.87208705346971405</v>
      </c>
      <c r="K506">
        <v>9.87510225254883E-2</v>
      </c>
    </row>
    <row r="507" spans="1:11">
      <c r="A507" t="s">
        <v>1713</v>
      </c>
      <c r="B507">
        <v>2020</v>
      </c>
      <c r="C507" t="s">
        <v>220</v>
      </c>
      <c r="D507">
        <v>4</v>
      </c>
      <c r="E507" t="s">
        <v>187</v>
      </c>
      <c r="F507" t="s">
        <v>1146</v>
      </c>
      <c r="G507">
        <v>48</v>
      </c>
      <c r="H507">
        <v>56967.223538279897</v>
      </c>
      <c r="I507">
        <v>1.86843129622421E-2</v>
      </c>
      <c r="J507">
        <v>2.0386207902571899E-2</v>
      </c>
      <c r="K507">
        <v>2.2631099531059799E-2</v>
      </c>
    </row>
    <row r="508" spans="1:11">
      <c r="A508" t="s">
        <v>1714</v>
      </c>
      <c r="B508">
        <v>2020</v>
      </c>
      <c r="C508" t="s">
        <v>220</v>
      </c>
      <c r="D508">
        <v>4</v>
      </c>
      <c r="E508" t="s">
        <v>187</v>
      </c>
      <c r="F508" t="s">
        <v>1149</v>
      </c>
      <c r="G508">
        <v>183</v>
      </c>
      <c r="H508">
        <v>210999.39456992</v>
      </c>
      <c r="I508">
        <v>7.12339431685481E-2</v>
      </c>
      <c r="J508">
        <v>7.5507936982899204E-2</v>
      </c>
      <c r="K508">
        <v>4.9001254310745E-2</v>
      </c>
    </row>
    <row r="509" spans="1:11">
      <c r="A509" t="s">
        <v>1715</v>
      </c>
      <c r="B509">
        <v>2020</v>
      </c>
      <c r="C509" t="s">
        <v>220</v>
      </c>
      <c r="D509">
        <v>4</v>
      </c>
      <c r="E509" t="s">
        <v>187</v>
      </c>
      <c r="F509" t="s">
        <v>1152</v>
      </c>
      <c r="G509">
        <v>19</v>
      </c>
      <c r="H509">
        <v>21508.873268139901</v>
      </c>
      <c r="I509">
        <v>7.3958738808875104E-3</v>
      </c>
      <c r="J509">
        <v>7.6971341582010499E-3</v>
      </c>
      <c r="K509">
        <v>3.9871446493356798E-2</v>
      </c>
    </row>
    <row r="510" spans="1:11">
      <c r="A510" t="s">
        <v>777</v>
      </c>
      <c r="B510">
        <v>2020</v>
      </c>
      <c r="C510" t="s">
        <v>220</v>
      </c>
      <c r="D510">
        <v>4</v>
      </c>
      <c r="E510" t="s">
        <v>187</v>
      </c>
      <c r="F510" t="s">
        <v>181</v>
      </c>
      <c r="G510">
        <v>2319</v>
      </c>
      <c r="H510">
        <v>2504924.7134353202</v>
      </c>
      <c r="I510">
        <v>0.90268586998832201</v>
      </c>
      <c r="J510">
        <v>0.89640872095632795</v>
      </c>
      <c r="K510">
        <v>0.12765915796765601</v>
      </c>
    </row>
    <row r="511" spans="1:11">
      <c r="A511" t="s">
        <v>2055</v>
      </c>
      <c r="B511">
        <v>2020</v>
      </c>
      <c r="C511" t="s">
        <v>220</v>
      </c>
      <c r="D511">
        <v>5</v>
      </c>
      <c r="E511" t="s">
        <v>178</v>
      </c>
      <c r="F511" t="s">
        <v>1146</v>
      </c>
      <c r="G511">
        <v>17</v>
      </c>
      <c r="H511">
        <v>30363.505823075699</v>
      </c>
      <c r="I511">
        <v>9.4972067039106101E-2</v>
      </c>
      <c r="J511">
        <v>9.0259457318280806E-2</v>
      </c>
      <c r="K511">
        <v>6.6498567067654293E-2</v>
      </c>
    </row>
    <row r="512" spans="1:11">
      <c r="A512" t="s">
        <v>1716</v>
      </c>
      <c r="B512">
        <v>2020</v>
      </c>
      <c r="C512" t="s">
        <v>220</v>
      </c>
      <c r="D512">
        <v>5</v>
      </c>
      <c r="E512" t="s">
        <v>178</v>
      </c>
      <c r="F512" t="s">
        <v>1149</v>
      </c>
      <c r="G512">
        <v>17</v>
      </c>
      <c r="H512">
        <v>36849.031270320098</v>
      </c>
      <c r="I512">
        <v>9.4972067039106101E-2</v>
      </c>
      <c r="J512">
        <v>0.109538522479699</v>
      </c>
      <c r="K512">
        <v>4.0060845315272903E-2</v>
      </c>
    </row>
    <row r="513" spans="1:11">
      <c r="A513" t="s">
        <v>2056</v>
      </c>
      <c r="B513">
        <v>2020</v>
      </c>
      <c r="C513" t="s">
        <v>220</v>
      </c>
      <c r="D513">
        <v>5</v>
      </c>
      <c r="E513" t="s">
        <v>178</v>
      </c>
      <c r="F513" t="s">
        <v>1152</v>
      </c>
      <c r="G513">
        <v>3</v>
      </c>
      <c r="H513">
        <v>3808.4305995940699</v>
      </c>
      <c r="I513">
        <v>1.67597765363128E-2</v>
      </c>
      <c r="J513">
        <v>1.13210536739948E-2</v>
      </c>
      <c r="K513">
        <v>4.85459980975676E-2</v>
      </c>
    </row>
    <row r="514" spans="1:11">
      <c r="A514" t="s">
        <v>780</v>
      </c>
      <c r="B514">
        <v>2020</v>
      </c>
      <c r="C514" t="s">
        <v>220</v>
      </c>
      <c r="D514">
        <v>5</v>
      </c>
      <c r="E514" t="s">
        <v>178</v>
      </c>
      <c r="F514" t="s">
        <v>181</v>
      </c>
      <c r="G514">
        <v>142</v>
      </c>
      <c r="H514">
        <v>265381.51826485601</v>
      </c>
      <c r="I514">
        <v>0.79329608938547502</v>
      </c>
      <c r="J514">
        <v>0.78888096652802497</v>
      </c>
      <c r="K514">
        <v>6.8507659739293E-2</v>
      </c>
    </row>
    <row r="515" spans="1:11">
      <c r="A515" t="s">
        <v>1717</v>
      </c>
      <c r="B515">
        <v>2020</v>
      </c>
      <c r="C515" t="s">
        <v>220</v>
      </c>
      <c r="D515">
        <v>5</v>
      </c>
      <c r="E515" t="s">
        <v>187</v>
      </c>
      <c r="F515" t="s">
        <v>1146</v>
      </c>
      <c r="G515">
        <v>175</v>
      </c>
      <c r="H515">
        <v>216792.405811548</v>
      </c>
      <c r="I515">
        <v>7.5204125483455106E-2</v>
      </c>
      <c r="J515">
        <v>8.0971300360026394E-2</v>
      </c>
      <c r="K515">
        <v>8.6124093974884297E-2</v>
      </c>
    </row>
    <row r="516" spans="1:11">
      <c r="A516" t="s">
        <v>1718</v>
      </c>
      <c r="B516">
        <v>2020</v>
      </c>
      <c r="C516" t="s">
        <v>220</v>
      </c>
      <c r="D516">
        <v>5</v>
      </c>
      <c r="E516" t="s">
        <v>187</v>
      </c>
      <c r="F516" t="s">
        <v>1149</v>
      </c>
      <c r="G516">
        <v>318</v>
      </c>
      <c r="H516">
        <v>368548.65767699102</v>
      </c>
      <c r="I516">
        <v>0.136656639449936</v>
      </c>
      <c r="J516">
        <v>0.137651796179562</v>
      </c>
      <c r="K516">
        <v>8.5589565493893197E-2</v>
      </c>
    </row>
    <row r="517" spans="1:11">
      <c r="A517" t="s">
        <v>1719</v>
      </c>
      <c r="B517">
        <v>2020</v>
      </c>
      <c r="C517" t="s">
        <v>220</v>
      </c>
      <c r="D517">
        <v>5</v>
      </c>
      <c r="E517" t="s">
        <v>187</v>
      </c>
      <c r="F517" t="s">
        <v>1152</v>
      </c>
      <c r="G517">
        <v>34</v>
      </c>
      <c r="H517">
        <v>40045.464043112101</v>
      </c>
      <c r="I517">
        <v>1.46110872367856E-2</v>
      </c>
      <c r="J517">
        <v>1.4956858313155699E-2</v>
      </c>
      <c r="K517">
        <v>7.4233111004548297E-2</v>
      </c>
    </row>
    <row r="518" spans="1:11">
      <c r="A518" t="s">
        <v>782</v>
      </c>
      <c r="B518">
        <v>2020</v>
      </c>
      <c r="C518" t="s">
        <v>220</v>
      </c>
      <c r="D518">
        <v>5</v>
      </c>
      <c r="E518" t="s">
        <v>187</v>
      </c>
      <c r="F518" t="s">
        <v>181</v>
      </c>
      <c r="G518">
        <v>1798</v>
      </c>
      <c r="H518">
        <v>2049806.2050858999</v>
      </c>
      <c r="I518">
        <v>0.772668672110013</v>
      </c>
      <c r="J518">
        <v>0.76559634683944799</v>
      </c>
      <c r="K518">
        <v>0.10446482991469699</v>
      </c>
    </row>
    <row r="519" spans="1:11">
      <c r="A519" t="s">
        <v>1113</v>
      </c>
      <c r="B519">
        <v>2020</v>
      </c>
      <c r="C519" t="s">
        <v>220</v>
      </c>
      <c r="D519">
        <v>5</v>
      </c>
      <c r="E519" t="s">
        <v>187</v>
      </c>
      <c r="F519" t="s">
        <v>183</v>
      </c>
      <c r="G519">
        <v>2</v>
      </c>
      <c r="H519">
        <v>2205.3682850404002</v>
      </c>
      <c r="I519">
        <v>8.5947571981091504E-4</v>
      </c>
      <c r="J519">
        <v>8.2369830780746895E-4</v>
      </c>
      <c r="K519">
        <v>9.5969071578827697E-2</v>
      </c>
    </row>
    <row r="520" spans="1:11">
      <c r="A520" t="s">
        <v>1720</v>
      </c>
      <c r="B520">
        <v>2020</v>
      </c>
      <c r="C520" t="s">
        <v>220</v>
      </c>
      <c r="D520">
        <v>6</v>
      </c>
      <c r="E520" t="s">
        <v>178</v>
      </c>
      <c r="F520" t="s">
        <v>1146</v>
      </c>
      <c r="G520">
        <v>32</v>
      </c>
      <c r="H520">
        <v>58930.732972864898</v>
      </c>
      <c r="I520">
        <v>0.168421052631579</v>
      </c>
      <c r="J520">
        <v>0.171199838958183</v>
      </c>
      <c r="K520">
        <v>0.129063136575087</v>
      </c>
    </row>
    <row r="521" spans="1:11">
      <c r="A521" t="s">
        <v>1721</v>
      </c>
      <c r="B521">
        <v>2020</v>
      </c>
      <c r="C521" t="s">
        <v>220</v>
      </c>
      <c r="D521">
        <v>6</v>
      </c>
      <c r="E521" t="s">
        <v>178</v>
      </c>
      <c r="F521" t="s">
        <v>1149</v>
      </c>
      <c r="G521">
        <v>22</v>
      </c>
      <c r="H521">
        <v>43249.273457111602</v>
      </c>
      <c r="I521">
        <v>0.115789473684211</v>
      </c>
      <c r="J521">
        <v>0.125643586587075</v>
      </c>
      <c r="K521">
        <v>4.70189417261236E-2</v>
      </c>
    </row>
    <row r="522" spans="1:11">
      <c r="A522" t="s">
        <v>1722</v>
      </c>
      <c r="B522">
        <v>2020</v>
      </c>
      <c r="C522" t="s">
        <v>220</v>
      </c>
      <c r="D522">
        <v>6</v>
      </c>
      <c r="E522" t="s">
        <v>178</v>
      </c>
      <c r="F522" t="s">
        <v>1152</v>
      </c>
      <c r="G522">
        <v>2</v>
      </c>
      <c r="H522">
        <v>3693.8312183606599</v>
      </c>
      <c r="I522">
        <v>1.05263157894737E-2</v>
      </c>
      <c r="J522">
        <v>1.0730959515016399E-2</v>
      </c>
      <c r="K522">
        <v>4.7085201793721998E-2</v>
      </c>
    </row>
    <row r="523" spans="1:11">
      <c r="A523" t="s">
        <v>784</v>
      </c>
      <c r="B523">
        <v>2020</v>
      </c>
      <c r="C523" t="s">
        <v>220</v>
      </c>
      <c r="D523">
        <v>6</v>
      </c>
      <c r="E523" t="s">
        <v>178</v>
      </c>
      <c r="F523" t="s">
        <v>181</v>
      </c>
      <c r="G523">
        <v>134</v>
      </c>
      <c r="H523">
        <v>238348.057252272</v>
      </c>
      <c r="I523">
        <v>0.70526315789473704</v>
      </c>
      <c r="J523">
        <v>0.69242561493972599</v>
      </c>
      <c r="K523">
        <v>6.1529030779995199E-2</v>
      </c>
    </row>
    <row r="524" spans="1:11">
      <c r="A524" t="s">
        <v>1723</v>
      </c>
      <c r="B524">
        <v>2020</v>
      </c>
      <c r="C524" t="s">
        <v>220</v>
      </c>
      <c r="D524">
        <v>6</v>
      </c>
      <c r="E524" t="s">
        <v>187</v>
      </c>
      <c r="F524" t="s">
        <v>1146</v>
      </c>
      <c r="G524">
        <v>330</v>
      </c>
      <c r="H524">
        <v>410415.379652181</v>
      </c>
      <c r="I524">
        <v>0.14712438698172101</v>
      </c>
      <c r="J524">
        <v>0.16100460922552401</v>
      </c>
      <c r="K524">
        <v>0.163043777265095</v>
      </c>
    </row>
    <row r="525" spans="1:11">
      <c r="A525" t="s">
        <v>1724</v>
      </c>
      <c r="B525">
        <v>2020</v>
      </c>
      <c r="C525" t="s">
        <v>220</v>
      </c>
      <c r="D525">
        <v>6</v>
      </c>
      <c r="E525" t="s">
        <v>187</v>
      </c>
      <c r="F525" t="s">
        <v>1149</v>
      </c>
      <c r="G525">
        <v>397</v>
      </c>
      <c r="H525">
        <v>452210.244248414</v>
      </c>
      <c r="I525">
        <v>0.17699509585376699</v>
      </c>
      <c r="J525">
        <v>0.17740059771809299</v>
      </c>
      <c r="K525">
        <v>0.105018638681438</v>
      </c>
    </row>
    <row r="526" spans="1:11">
      <c r="A526" t="s">
        <v>1114</v>
      </c>
      <c r="B526">
        <v>2020</v>
      </c>
      <c r="C526" t="s">
        <v>220</v>
      </c>
      <c r="D526">
        <v>6</v>
      </c>
      <c r="E526" t="s">
        <v>187</v>
      </c>
      <c r="F526" t="s">
        <v>179</v>
      </c>
      <c r="G526">
        <v>2</v>
      </c>
      <c r="H526">
        <v>1874.82434184418</v>
      </c>
      <c r="I526">
        <v>8.9166295140436901E-4</v>
      </c>
      <c r="J526">
        <v>7.35487448791366E-4</v>
      </c>
      <c r="K526">
        <v>0.396737627868399</v>
      </c>
    </row>
    <row r="527" spans="1:11">
      <c r="A527" t="s">
        <v>1725</v>
      </c>
      <c r="B527">
        <v>2020</v>
      </c>
      <c r="C527" t="s">
        <v>220</v>
      </c>
      <c r="D527">
        <v>6</v>
      </c>
      <c r="E527" t="s">
        <v>187</v>
      </c>
      <c r="F527" t="s">
        <v>1152</v>
      </c>
      <c r="G527">
        <v>64</v>
      </c>
      <c r="H527">
        <v>72100.387546350394</v>
      </c>
      <c r="I527">
        <v>2.8533214444939801E-2</v>
      </c>
      <c r="J527">
        <v>2.82847458878051E-2</v>
      </c>
      <c r="K527">
        <v>0.13365399053528401</v>
      </c>
    </row>
    <row r="528" spans="1:11">
      <c r="A528" t="s">
        <v>786</v>
      </c>
      <c r="B528">
        <v>2020</v>
      </c>
      <c r="C528" t="s">
        <v>220</v>
      </c>
      <c r="D528">
        <v>6</v>
      </c>
      <c r="E528" t="s">
        <v>187</v>
      </c>
      <c r="F528" t="s">
        <v>181</v>
      </c>
      <c r="G528">
        <v>1447</v>
      </c>
      <c r="H528">
        <v>1608012.6677904699</v>
      </c>
      <c r="I528">
        <v>0.64511814534106104</v>
      </c>
      <c r="J528">
        <v>0.63081810293441598</v>
      </c>
      <c r="K528">
        <v>8.1949585977748596E-2</v>
      </c>
    </row>
    <row r="529" spans="1:11">
      <c r="A529" t="s">
        <v>1115</v>
      </c>
      <c r="B529">
        <v>2020</v>
      </c>
      <c r="C529" t="s">
        <v>220</v>
      </c>
      <c r="D529">
        <v>6</v>
      </c>
      <c r="E529" t="s">
        <v>187</v>
      </c>
      <c r="F529" t="s">
        <v>183</v>
      </c>
      <c r="G529">
        <v>3</v>
      </c>
      <c r="H529">
        <v>4477.3679578397196</v>
      </c>
      <c r="I529">
        <v>1.33749442710655E-3</v>
      </c>
      <c r="J529">
        <v>1.75645678537144E-3</v>
      </c>
      <c r="K529">
        <v>0.19483768264256099</v>
      </c>
    </row>
    <row r="530" spans="1:11">
      <c r="A530" t="s">
        <v>1726</v>
      </c>
      <c r="B530">
        <v>2020</v>
      </c>
      <c r="C530" t="s">
        <v>220</v>
      </c>
      <c r="D530">
        <v>7</v>
      </c>
      <c r="E530" t="s">
        <v>178</v>
      </c>
      <c r="F530" t="s">
        <v>1146</v>
      </c>
      <c r="G530">
        <v>11</v>
      </c>
      <c r="H530">
        <v>20771.804124028102</v>
      </c>
      <c r="I530">
        <v>7.7464788732394402E-2</v>
      </c>
      <c r="J530">
        <v>7.1467869718309804E-2</v>
      </c>
      <c r="K530">
        <v>4.5491953982734798E-2</v>
      </c>
    </row>
    <row r="531" spans="1:11">
      <c r="A531" t="s">
        <v>1727</v>
      </c>
      <c r="B531">
        <v>2020</v>
      </c>
      <c r="C531" t="s">
        <v>220</v>
      </c>
      <c r="D531">
        <v>7</v>
      </c>
      <c r="E531" t="s">
        <v>178</v>
      </c>
      <c r="F531" t="s">
        <v>1149</v>
      </c>
      <c r="G531">
        <v>31</v>
      </c>
      <c r="H531">
        <v>73538.156427291193</v>
      </c>
      <c r="I531">
        <v>0.21830985915493001</v>
      </c>
      <c r="J531">
        <v>0.25301679870892002</v>
      </c>
      <c r="K531">
        <v>7.9947846872623199E-2</v>
      </c>
    </row>
    <row r="532" spans="1:11">
      <c r="A532" t="s">
        <v>1728</v>
      </c>
      <c r="B532">
        <v>2020</v>
      </c>
      <c r="C532" t="s">
        <v>220</v>
      </c>
      <c r="D532">
        <v>7</v>
      </c>
      <c r="E532" t="s">
        <v>178</v>
      </c>
      <c r="F532" t="s">
        <v>1152</v>
      </c>
      <c r="G532">
        <v>6</v>
      </c>
      <c r="H532">
        <v>17044.659132053101</v>
      </c>
      <c r="I532">
        <v>4.2253521126760597E-2</v>
      </c>
      <c r="J532">
        <v>5.8644182805164299E-2</v>
      </c>
      <c r="K532">
        <v>0.21726797119173799</v>
      </c>
    </row>
    <row r="533" spans="1:11">
      <c r="A533" t="s">
        <v>788</v>
      </c>
      <c r="B533">
        <v>2020</v>
      </c>
      <c r="C533" t="s">
        <v>220</v>
      </c>
      <c r="D533">
        <v>7</v>
      </c>
      <c r="E533" t="s">
        <v>178</v>
      </c>
      <c r="F533" t="s">
        <v>181</v>
      </c>
      <c r="G533">
        <v>93</v>
      </c>
      <c r="H533">
        <v>176901.46809605</v>
      </c>
      <c r="I533">
        <v>0.65492957746478897</v>
      </c>
      <c r="J533">
        <v>0.60865060152582195</v>
      </c>
      <c r="K533">
        <v>4.5666727897797701E-2</v>
      </c>
    </row>
    <row r="534" spans="1:11">
      <c r="A534" t="s">
        <v>789</v>
      </c>
      <c r="B534">
        <v>2020</v>
      </c>
      <c r="C534" t="s">
        <v>220</v>
      </c>
      <c r="D534">
        <v>7</v>
      </c>
      <c r="E534" t="s">
        <v>178</v>
      </c>
      <c r="F534" t="s">
        <v>183</v>
      </c>
      <c r="G534">
        <v>1</v>
      </c>
      <c r="H534">
        <v>2389.26384362217</v>
      </c>
      <c r="I534">
        <v>7.0422535211267599E-3</v>
      </c>
      <c r="J534">
        <v>8.2205472417840406E-3</v>
      </c>
      <c r="K534">
        <v>0.58575628879451203</v>
      </c>
    </row>
    <row r="535" spans="1:11">
      <c r="A535" t="s">
        <v>1729</v>
      </c>
      <c r="B535">
        <v>2020</v>
      </c>
      <c r="C535" t="s">
        <v>220</v>
      </c>
      <c r="D535">
        <v>7</v>
      </c>
      <c r="E535" t="s">
        <v>187</v>
      </c>
      <c r="F535" t="s">
        <v>1146</v>
      </c>
      <c r="G535">
        <v>96</v>
      </c>
      <c r="H535">
        <v>115446.065030228</v>
      </c>
      <c r="I535">
        <v>5.7971014492753603E-2</v>
      </c>
      <c r="J535">
        <v>5.8689636941600599E-2</v>
      </c>
      <c r="K535">
        <v>4.5862712379034498E-2</v>
      </c>
    </row>
    <row r="536" spans="1:11">
      <c r="A536" t="s">
        <v>1730</v>
      </c>
      <c r="B536">
        <v>2020</v>
      </c>
      <c r="C536" t="s">
        <v>220</v>
      </c>
      <c r="D536">
        <v>7</v>
      </c>
      <c r="E536" t="s">
        <v>187</v>
      </c>
      <c r="F536" t="s">
        <v>1149</v>
      </c>
      <c r="G536">
        <v>394</v>
      </c>
      <c r="H536">
        <v>477373.39186090103</v>
      </c>
      <c r="I536">
        <v>0.23792270531401</v>
      </c>
      <c r="J536">
        <v>0.242683637996331</v>
      </c>
      <c r="K536">
        <v>0.11086237959800201</v>
      </c>
    </row>
    <row r="537" spans="1:11">
      <c r="A537" t="s">
        <v>1731</v>
      </c>
      <c r="B537">
        <v>2020</v>
      </c>
      <c r="C537" t="s">
        <v>220</v>
      </c>
      <c r="D537">
        <v>7</v>
      </c>
      <c r="E537" t="s">
        <v>187</v>
      </c>
      <c r="F537" t="s">
        <v>1152</v>
      </c>
      <c r="G537">
        <v>28</v>
      </c>
      <c r="H537">
        <v>37057.503576354196</v>
      </c>
      <c r="I537">
        <v>1.69082125603865E-2</v>
      </c>
      <c r="J537">
        <v>1.8839026087972999E-2</v>
      </c>
      <c r="K537">
        <v>6.8694266436103504E-2</v>
      </c>
    </row>
    <row r="538" spans="1:11">
      <c r="A538" t="s">
        <v>791</v>
      </c>
      <c r="B538">
        <v>2020</v>
      </c>
      <c r="C538" t="s">
        <v>220</v>
      </c>
      <c r="D538">
        <v>7</v>
      </c>
      <c r="E538" t="s">
        <v>187</v>
      </c>
      <c r="F538" t="s">
        <v>181</v>
      </c>
      <c r="G538">
        <v>1137</v>
      </c>
      <c r="H538">
        <v>1336936.58492018</v>
      </c>
      <c r="I538">
        <v>0.686594202898551</v>
      </c>
      <c r="J538">
        <v>0.67966216745771402</v>
      </c>
      <c r="K538">
        <v>6.81346620006794E-2</v>
      </c>
    </row>
    <row r="539" spans="1:11">
      <c r="A539" t="s">
        <v>792</v>
      </c>
      <c r="B539">
        <v>2020</v>
      </c>
      <c r="C539" t="s">
        <v>220</v>
      </c>
      <c r="D539">
        <v>7</v>
      </c>
      <c r="E539" t="s">
        <v>187</v>
      </c>
      <c r="F539" t="s">
        <v>183</v>
      </c>
      <c r="G539">
        <v>1</v>
      </c>
      <c r="H539">
        <v>246.92808404777</v>
      </c>
      <c r="I539">
        <v>6.0386473429951699E-4</v>
      </c>
      <c r="J539">
        <v>1.2553151638086701E-4</v>
      </c>
      <c r="K539">
        <v>1.07453522087668E-2</v>
      </c>
    </row>
    <row r="540" spans="1:11">
      <c r="A540" t="s">
        <v>1732</v>
      </c>
      <c r="B540">
        <v>2020</v>
      </c>
      <c r="C540" t="s">
        <v>220</v>
      </c>
      <c r="D540">
        <v>8</v>
      </c>
      <c r="E540" t="s">
        <v>178</v>
      </c>
      <c r="F540" t="s">
        <v>1146</v>
      </c>
      <c r="G540">
        <v>17</v>
      </c>
      <c r="H540">
        <v>30872.540283903199</v>
      </c>
      <c r="I540">
        <v>0.19101123595505601</v>
      </c>
      <c r="J540">
        <v>0.18907868212942</v>
      </c>
      <c r="K540">
        <v>6.7613394269438007E-2</v>
      </c>
    </row>
    <row r="541" spans="1:11">
      <c r="A541" t="s">
        <v>1733</v>
      </c>
      <c r="B541">
        <v>2020</v>
      </c>
      <c r="C541" t="s">
        <v>220</v>
      </c>
      <c r="D541">
        <v>8</v>
      </c>
      <c r="E541" t="s">
        <v>178</v>
      </c>
      <c r="F541" t="s">
        <v>1149</v>
      </c>
      <c r="G541">
        <v>17</v>
      </c>
      <c r="H541">
        <v>27762.366379266201</v>
      </c>
      <c r="I541">
        <v>0.19101123595505601</v>
      </c>
      <c r="J541">
        <v>0.17003044127608499</v>
      </c>
      <c r="K541">
        <v>3.0182173771323002E-2</v>
      </c>
    </row>
    <row r="542" spans="1:11">
      <c r="A542" t="s">
        <v>1734</v>
      </c>
      <c r="B542">
        <v>2020</v>
      </c>
      <c r="C542" t="s">
        <v>220</v>
      </c>
      <c r="D542">
        <v>8</v>
      </c>
      <c r="E542" t="s">
        <v>178</v>
      </c>
      <c r="F542" t="s">
        <v>1152</v>
      </c>
      <c r="G542">
        <v>6</v>
      </c>
      <c r="H542">
        <v>9918.1766804683793</v>
      </c>
      <c r="I542">
        <v>6.7415730337078594E-2</v>
      </c>
      <c r="J542">
        <v>6.0743811770082701E-2</v>
      </c>
      <c r="K542">
        <v>0.12642682429677901</v>
      </c>
    </row>
    <row r="543" spans="1:11">
      <c r="A543" t="s">
        <v>794</v>
      </c>
      <c r="B543">
        <v>2020</v>
      </c>
      <c r="C543" t="s">
        <v>220</v>
      </c>
      <c r="D543">
        <v>8</v>
      </c>
      <c r="E543" t="s">
        <v>178</v>
      </c>
      <c r="F543" t="s">
        <v>181</v>
      </c>
      <c r="G543">
        <v>49</v>
      </c>
      <c r="H543">
        <v>94725.716446026505</v>
      </c>
      <c r="I543">
        <v>0.550561797752809</v>
      </c>
      <c r="J543">
        <v>0.58014706482441203</v>
      </c>
      <c r="K543">
        <v>2.44532369596611E-2</v>
      </c>
    </row>
    <row r="544" spans="1:11">
      <c r="A544" t="s">
        <v>1735</v>
      </c>
      <c r="B544">
        <v>2020</v>
      </c>
      <c r="C544" t="s">
        <v>220</v>
      </c>
      <c r="D544">
        <v>8</v>
      </c>
      <c r="E544" t="s">
        <v>187</v>
      </c>
      <c r="F544" t="s">
        <v>1146</v>
      </c>
      <c r="G544">
        <v>254</v>
      </c>
      <c r="H544">
        <v>312442.41618838097</v>
      </c>
      <c r="I544">
        <v>0.186764705882353</v>
      </c>
      <c r="J544">
        <v>0.195869736325893</v>
      </c>
      <c r="K544">
        <v>0.124122521325489</v>
      </c>
    </row>
    <row r="545" spans="1:11">
      <c r="A545" t="s">
        <v>1736</v>
      </c>
      <c r="B545">
        <v>2020</v>
      </c>
      <c r="C545" t="s">
        <v>220</v>
      </c>
      <c r="D545">
        <v>8</v>
      </c>
      <c r="E545" t="s">
        <v>187</v>
      </c>
      <c r="F545" t="s">
        <v>1149</v>
      </c>
      <c r="G545">
        <v>183</v>
      </c>
      <c r="H545">
        <v>207612.952274407</v>
      </c>
      <c r="I545">
        <v>0.13455882352941201</v>
      </c>
      <c r="J545">
        <v>0.130152284430262</v>
      </c>
      <c r="K545">
        <v>4.8214806935058002E-2</v>
      </c>
    </row>
    <row r="546" spans="1:11">
      <c r="A546" t="s">
        <v>1737</v>
      </c>
      <c r="B546">
        <v>2020</v>
      </c>
      <c r="C546" t="s">
        <v>220</v>
      </c>
      <c r="D546">
        <v>8</v>
      </c>
      <c r="E546" t="s">
        <v>187</v>
      </c>
      <c r="F546" t="s">
        <v>1152</v>
      </c>
      <c r="G546">
        <v>68</v>
      </c>
      <c r="H546">
        <v>84067.907386972496</v>
      </c>
      <c r="I546">
        <v>0.05</v>
      </c>
      <c r="J546">
        <v>5.27020596442574E-2</v>
      </c>
      <c r="K546">
        <v>0.15583843139534301</v>
      </c>
    </row>
    <row r="547" spans="1:11">
      <c r="A547" t="s">
        <v>796</v>
      </c>
      <c r="B547">
        <v>2020</v>
      </c>
      <c r="C547" t="s">
        <v>220</v>
      </c>
      <c r="D547">
        <v>8</v>
      </c>
      <c r="E547" t="s">
        <v>187</v>
      </c>
      <c r="F547" t="s">
        <v>181</v>
      </c>
      <c r="G547">
        <v>854</v>
      </c>
      <c r="H547">
        <v>989021.446985872</v>
      </c>
      <c r="I547">
        <v>0.627941176470588</v>
      </c>
      <c r="J547">
        <v>0.62001623340723799</v>
      </c>
      <c r="K547">
        <v>5.0403768407480801E-2</v>
      </c>
    </row>
    <row r="548" spans="1:11">
      <c r="A548" t="s">
        <v>1116</v>
      </c>
      <c r="B548">
        <v>2020</v>
      </c>
      <c r="C548" t="s">
        <v>220</v>
      </c>
      <c r="D548">
        <v>8</v>
      </c>
      <c r="E548" t="s">
        <v>187</v>
      </c>
      <c r="F548" t="s">
        <v>183</v>
      </c>
      <c r="G548">
        <v>1</v>
      </c>
      <c r="H548">
        <v>2009.3936151612199</v>
      </c>
      <c r="I548">
        <v>7.3529411764705903E-4</v>
      </c>
      <c r="J548">
        <v>1.25968619234868E-3</v>
      </c>
      <c r="K548">
        <v>8.7441014270282599E-2</v>
      </c>
    </row>
    <row r="549" spans="1:11">
      <c r="A549" t="s">
        <v>1738</v>
      </c>
      <c r="B549">
        <v>2020</v>
      </c>
      <c r="C549" t="s">
        <v>220</v>
      </c>
      <c r="D549">
        <v>9</v>
      </c>
      <c r="E549" t="s">
        <v>178</v>
      </c>
      <c r="F549" t="s">
        <v>1146</v>
      </c>
      <c r="G549">
        <v>20</v>
      </c>
      <c r="H549">
        <v>42662.951041498804</v>
      </c>
      <c r="I549">
        <v>0.13157894736842099</v>
      </c>
      <c r="J549">
        <v>0.13917640052339</v>
      </c>
      <c r="K549">
        <v>9.3435360451067304E-2</v>
      </c>
    </row>
    <row r="550" spans="1:11">
      <c r="A550" t="s">
        <v>1739</v>
      </c>
      <c r="B550">
        <v>2020</v>
      </c>
      <c r="C550" t="s">
        <v>220</v>
      </c>
      <c r="D550">
        <v>9</v>
      </c>
      <c r="E550" t="s">
        <v>178</v>
      </c>
      <c r="F550" t="s">
        <v>1149</v>
      </c>
      <c r="G550">
        <v>29</v>
      </c>
      <c r="H550">
        <v>59692.952113161598</v>
      </c>
      <c r="I550">
        <v>0.19078947368421101</v>
      </c>
      <c r="J550">
        <v>0.19473219758388799</v>
      </c>
      <c r="K550">
        <v>6.4895874832494302E-2</v>
      </c>
    </row>
    <row r="551" spans="1:11">
      <c r="A551" t="s">
        <v>1740</v>
      </c>
      <c r="B551">
        <v>2020</v>
      </c>
      <c r="C551" t="s">
        <v>220</v>
      </c>
      <c r="D551">
        <v>9</v>
      </c>
      <c r="E551" t="s">
        <v>178</v>
      </c>
      <c r="F551" t="s">
        <v>1152</v>
      </c>
      <c r="G551">
        <v>10</v>
      </c>
      <c r="H551">
        <v>20715.836984355999</v>
      </c>
      <c r="I551">
        <v>6.5789473684210495E-2</v>
      </c>
      <c r="J551">
        <v>6.7579845156690799E-2</v>
      </c>
      <c r="K551">
        <v>0.26406441092539701</v>
      </c>
    </row>
    <row r="552" spans="1:11">
      <c r="A552" t="s">
        <v>798</v>
      </c>
      <c r="B552">
        <v>2020</v>
      </c>
      <c r="C552" t="s">
        <v>220</v>
      </c>
      <c r="D552">
        <v>9</v>
      </c>
      <c r="E552" t="s">
        <v>178</v>
      </c>
      <c r="F552" t="s">
        <v>181</v>
      </c>
      <c r="G552">
        <v>92</v>
      </c>
      <c r="H552">
        <v>181777.27200224801</v>
      </c>
      <c r="I552">
        <v>0.60526315789473695</v>
      </c>
      <c r="J552">
        <v>0.59299944791970005</v>
      </c>
      <c r="K552">
        <v>4.6925406034637601E-2</v>
      </c>
    </row>
    <row r="553" spans="1:11">
      <c r="A553" t="s">
        <v>1117</v>
      </c>
      <c r="B553">
        <v>2020</v>
      </c>
      <c r="C553" t="s">
        <v>220</v>
      </c>
      <c r="D553">
        <v>9</v>
      </c>
      <c r="E553" t="s">
        <v>178</v>
      </c>
      <c r="F553" t="s">
        <v>183</v>
      </c>
      <c r="G553">
        <v>1</v>
      </c>
      <c r="H553">
        <v>1689.6745977205301</v>
      </c>
      <c r="I553">
        <v>6.5789473684210497E-3</v>
      </c>
      <c r="J553">
        <v>5.5121088163311398E-3</v>
      </c>
      <c r="K553">
        <v>0.41424371120548797</v>
      </c>
    </row>
    <row r="554" spans="1:11">
      <c r="A554" t="s">
        <v>1741</v>
      </c>
      <c r="B554">
        <v>2020</v>
      </c>
      <c r="C554" t="s">
        <v>220</v>
      </c>
      <c r="D554">
        <v>9</v>
      </c>
      <c r="E554" t="s">
        <v>187</v>
      </c>
      <c r="F554" t="s">
        <v>1146</v>
      </c>
      <c r="G554">
        <v>235</v>
      </c>
      <c r="H554">
        <v>308488.95384801802</v>
      </c>
      <c r="I554">
        <v>0.117558779389695</v>
      </c>
      <c r="J554">
        <v>0.123600510903818</v>
      </c>
      <c r="K554">
        <v>0.122551948035097</v>
      </c>
    </row>
    <row r="555" spans="1:11">
      <c r="A555" t="s">
        <v>1742</v>
      </c>
      <c r="B555">
        <v>2020</v>
      </c>
      <c r="C555" t="s">
        <v>220</v>
      </c>
      <c r="D555">
        <v>9</v>
      </c>
      <c r="E555" t="s">
        <v>187</v>
      </c>
      <c r="F555" t="s">
        <v>1149</v>
      </c>
      <c r="G555">
        <v>400</v>
      </c>
      <c r="H555">
        <v>521611.40734162898</v>
      </c>
      <c r="I555">
        <v>0.20010005002501199</v>
      </c>
      <c r="J555">
        <v>0.20899106965252301</v>
      </c>
      <c r="K555">
        <v>0.121135955269592</v>
      </c>
    </row>
    <row r="556" spans="1:11">
      <c r="A556" t="s">
        <v>1743</v>
      </c>
      <c r="B556">
        <v>2020</v>
      </c>
      <c r="C556" t="s">
        <v>220</v>
      </c>
      <c r="D556">
        <v>9</v>
      </c>
      <c r="E556" t="s">
        <v>187</v>
      </c>
      <c r="F556" t="s">
        <v>1152</v>
      </c>
      <c r="G556">
        <v>91</v>
      </c>
      <c r="H556">
        <v>129569.306239521</v>
      </c>
      <c r="I556">
        <v>4.5522761380690301E-2</v>
      </c>
      <c r="J556">
        <v>5.19137954500246E-2</v>
      </c>
      <c r="K556">
        <v>0.24018532242517601</v>
      </c>
    </row>
    <row r="557" spans="1:11">
      <c r="A557" t="s">
        <v>800</v>
      </c>
      <c r="B557">
        <v>2020</v>
      </c>
      <c r="C557" t="s">
        <v>220</v>
      </c>
      <c r="D557">
        <v>9</v>
      </c>
      <c r="E557" t="s">
        <v>187</v>
      </c>
      <c r="F557" t="s">
        <v>181</v>
      </c>
      <c r="G557">
        <v>1271</v>
      </c>
      <c r="H557">
        <v>1533292.75215673</v>
      </c>
      <c r="I557">
        <v>0.63581790895447698</v>
      </c>
      <c r="J557">
        <v>0.61433566799627304</v>
      </c>
      <c r="K557">
        <v>7.8141614639506099E-2</v>
      </c>
    </row>
    <row r="558" spans="1:11">
      <c r="A558" t="s">
        <v>1118</v>
      </c>
      <c r="B558">
        <v>2020</v>
      </c>
      <c r="C558" t="s">
        <v>220</v>
      </c>
      <c r="D558">
        <v>9</v>
      </c>
      <c r="E558" t="s">
        <v>187</v>
      </c>
      <c r="F558" t="s">
        <v>183</v>
      </c>
      <c r="G558">
        <v>2</v>
      </c>
      <c r="H558">
        <v>2892.5861274167301</v>
      </c>
      <c r="I558">
        <v>1.0005002501250601E-3</v>
      </c>
      <c r="J558">
        <v>1.15895599736173E-3</v>
      </c>
      <c r="K558">
        <v>0.125874125874126</v>
      </c>
    </row>
    <row r="559" spans="1:11">
      <c r="A559" t="s">
        <v>2057</v>
      </c>
      <c r="B559">
        <v>2021</v>
      </c>
      <c r="C559" t="s">
        <v>220</v>
      </c>
      <c r="D559">
        <v>-8</v>
      </c>
      <c r="E559" t="s">
        <v>178</v>
      </c>
      <c r="F559" t="s">
        <v>1146</v>
      </c>
      <c r="G559">
        <v>2</v>
      </c>
      <c r="H559">
        <v>5430.1138677999197</v>
      </c>
      <c r="I559">
        <v>0.28571428571428598</v>
      </c>
      <c r="J559">
        <v>0.29110116132643099</v>
      </c>
      <c r="K559">
        <v>1.16011609525164E-2</v>
      </c>
    </row>
    <row r="560" spans="1:11">
      <c r="A560" t="s">
        <v>2058</v>
      </c>
      <c r="B560">
        <v>2021</v>
      </c>
      <c r="C560" t="s">
        <v>220</v>
      </c>
      <c r="D560">
        <v>-8</v>
      </c>
      <c r="E560" t="s">
        <v>178</v>
      </c>
      <c r="F560" t="s">
        <v>1149</v>
      </c>
      <c r="G560">
        <v>1</v>
      </c>
      <c r="H560">
        <v>421.51568836803</v>
      </c>
      <c r="I560">
        <v>0.14285714285714299</v>
      </c>
      <c r="J560">
        <v>2.2596893801595099E-2</v>
      </c>
      <c r="K560">
        <v>4.5073645871854099E-4</v>
      </c>
    </row>
    <row r="561" spans="1:11">
      <c r="A561" t="s">
        <v>854</v>
      </c>
      <c r="B561">
        <v>2021</v>
      </c>
      <c r="C561" t="s">
        <v>220</v>
      </c>
      <c r="D561">
        <v>-8</v>
      </c>
      <c r="E561" t="s">
        <v>178</v>
      </c>
      <c r="F561" t="s">
        <v>181</v>
      </c>
      <c r="G561">
        <v>4</v>
      </c>
      <c r="H561">
        <v>12802.0709067813</v>
      </c>
      <c r="I561">
        <v>0.57142857142857095</v>
      </c>
      <c r="J561">
        <v>0.68630194487197405</v>
      </c>
      <c r="K561">
        <v>3.38574858694178E-3</v>
      </c>
    </row>
    <row r="562" spans="1:11">
      <c r="A562" t="s">
        <v>1800</v>
      </c>
      <c r="B562">
        <v>2021</v>
      </c>
      <c r="C562" t="s">
        <v>220</v>
      </c>
      <c r="D562">
        <v>-8</v>
      </c>
      <c r="E562" t="s">
        <v>187</v>
      </c>
      <c r="F562" t="s">
        <v>1146</v>
      </c>
      <c r="G562">
        <v>3</v>
      </c>
      <c r="H562">
        <v>4141.8802154075302</v>
      </c>
      <c r="I562">
        <v>0.2</v>
      </c>
      <c r="J562">
        <v>0.265168539325843</v>
      </c>
      <c r="K562">
        <v>1.7677539703720899E-3</v>
      </c>
    </row>
    <row r="563" spans="1:11">
      <c r="A563" t="s">
        <v>1801</v>
      </c>
      <c r="B563">
        <v>2021</v>
      </c>
      <c r="C563" t="s">
        <v>220</v>
      </c>
      <c r="D563">
        <v>-8</v>
      </c>
      <c r="E563" t="s">
        <v>187</v>
      </c>
      <c r="F563" t="s">
        <v>1149</v>
      </c>
      <c r="G563">
        <v>1</v>
      </c>
      <c r="H563">
        <v>803.41555967415502</v>
      </c>
      <c r="I563">
        <v>6.6666666666666693E-2</v>
      </c>
      <c r="J563">
        <v>5.1435705368289598E-2</v>
      </c>
      <c r="K563">
        <v>1.8945809772420399E-4</v>
      </c>
    </row>
    <row r="564" spans="1:11">
      <c r="A564" t="s">
        <v>855</v>
      </c>
      <c r="B564">
        <v>2021</v>
      </c>
      <c r="C564" t="s">
        <v>220</v>
      </c>
      <c r="D564">
        <v>-8</v>
      </c>
      <c r="E564" t="s">
        <v>187</v>
      </c>
      <c r="F564" t="s">
        <v>181</v>
      </c>
      <c r="G564">
        <v>11</v>
      </c>
      <c r="H564">
        <v>10674.5067321755</v>
      </c>
      <c r="I564">
        <v>0.73333333333333295</v>
      </c>
      <c r="J564">
        <v>0.68339575530586805</v>
      </c>
      <c r="K564">
        <v>5.4169186777414298E-4</v>
      </c>
    </row>
    <row r="565" spans="1:11">
      <c r="A565" t="s">
        <v>1802</v>
      </c>
      <c r="B565">
        <v>2021</v>
      </c>
      <c r="C565" t="s">
        <v>220</v>
      </c>
      <c r="D565">
        <v>1</v>
      </c>
      <c r="E565" t="s">
        <v>178</v>
      </c>
      <c r="F565" t="s">
        <v>1146</v>
      </c>
      <c r="G565">
        <v>36</v>
      </c>
      <c r="H565">
        <v>42548.289484678797</v>
      </c>
      <c r="I565">
        <v>6.0402684563758399E-2</v>
      </c>
      <c r="J565">
        <v>5.9615581528019497E-2</v>
      </c>
      <c r="K565">
        <v>9.0902247463552993E-2</v>
      </c>
    </row>
    <row r="566" spans="1:11">
      <c r="A566" t="s">
        <v>1803</v>
      </c>
      <c r="B566">
        <v>2021</v>
      </c>
      <c r="C566" t="s">
        <v>220</v>
      </c>
      <c r="D566">
        <v>1</v>
      </c>
      <c r="E566" t="s">
        <v>178</v>
      </c>
      <c r="F566" t="s">
        <v>1149</v>
      </c>
      <c r="G566">
        <v>116</v>
      </c>
      <c r="H566">
        <v>148010.73171308101</v>
      </c>
      <c r="I566">
        <v>0.194630872483221</v>
      </c>
      <c r="J566">
        <v>0.20738191711890899</v>
      </c>
      <c r="K566">
        <v>0.158271293111268</v>
      </c>
    </row>
    <row r="567" spans="1:11">
      <c r="A567" t="s">
        <v>2059</v>
      </c>
      <c r="B567">
        <v>2021</v>
      </c>
      <c r="C567" t="s">
        <v>220</v>
      </c>
      <c r="D567">
        <v>1</v>
      </c>
      <c r="E567" t="s">
        <v>178</v>
      </c>
      <c r="F567" t="s">
        <v>1152</v>
      </c>
      <c r="G567">
        <v>3</v>
      </c>
      <c r="H567">
        <v>6635.9358370013397</v>
      </c>
      <c r="I567">
        <v>5.0335570469798698E-3</v>
      </c>
      <c r="J567">
        <v>9.2977926656232206E-3</v>
      </c>
      <c r="K567">
        <v>0.102379801884513</v>
      </c>
    </row>
    <row r="568" spans="1:11">
      <c r="A568" t="s">
        <v>857</v>
      </c>
      <c r="B568">
        <v>2021</v>
      </c>
      <c r="C568" t="s">
        <v>220</v>
      </c>
      <c r="D568">
        <v>1</v>
      </c>
      <c r="E568" t="s">
        <v>178</v>
      </c>
      <c r="F568" t="s">
        <v>181</v>
      </c>
      <c r="G568">
        <v>440</v>
      </c>
      <c r="H568">
        <v>514451.41513932799</v>
      </c>
      <c r="I568">
        <v>0.73825503355704702</v>
      </c>
      <c r="J568">
        <v>0.72081206208036497</v>
      </c>
      <c r="K568">
        <v>0.13605635873611099</v>
      </c>
    </row>
    <row r="569" spans="1:11">
      <c r="A569" t="s">
        <v>1120</v>
      </c>
      <c r="B569">
        <v>2021</v>
      </c>
      <c r="C569" t="s">
        <v>220</v>
      </c>
      <c r="D569">
        <v>1</v>
      </c>
      <c r="E569" t="s">
        <v>178</v>
      </c>
      <c r="F569" t="s">
        <v>183</v>
      </c>
      <c r="G569">
        <v>1</v>
      </c>
      <c r="H569">
        <v>2064.5133715115298</v>
      </c>
      <c r="I569">
        <v>1.6778523489932901E-3</v>
      </c>
      <c r="J569">
        <v>2.8926466070827799E-3</v>
      </c>
      <c r="K569">
        <v>0.26722972972973003</v>
      </c>
    </row>
    <row r="570" spans="1:11">
      <c r="A570" t="s">
        <v>1804</v>
      </c>
      <c r="B570">
        <v>2021</v>
      </c>
      <c r="C570" t="s">
        <v>220</v>
      </c>
      <c r="D570">
        <v>1</v>
      </c>
      <c r="E570" t="s">
        <v>187</v>
      </c>
      <c r="F570" t="s">
        <v>1146</v>
      </c>
      <c r="G570">
        <v>187</v>
      </c>
      <c r="H570">
        <v>168372.76085954401</v>
      </c>
      <c r="I570">
        <v>5.7485398094066997E-2</v>
      </c>
      <c r="J570">
        <v>6.3834076252925198E-2</v>
      </c>
      <c r="K570">
        <v>7.1861473783032301E-2</v>
      </c>
    </row>
    <row r="571" spans="1:11">
      <c r="A571" t="s">
        <v>1805</v>
      </c>
      <c r="B571">
        <v>2021</v>
      </c>
      <c r="C571" t="s">
        <v>220</v>
      </c>
      <c r="D571">
        <v>1</v>
      </c>
      <c r="E571" t="s">
        <v>187</v>
      </c>
      <c r="F571" t="s">
        <v>1149</v>
      </c>
      <c r="G571">
        <v>586</v>
      </c>
      <c r="H571">
        <v>484963.99225237197</v>
      </c>
      <c r="I571">
        <v>0.18014140793114</v>
      </c>
      <c r="J571">
        <v>0.18386126296987801</v>
      </c>
      <c r="K571">
        <v>0.114362180730149</v>
      </c>
    </row>
    <row r="572" spans="1:11">
      <c r="A572" t="s">
        <v>1806</v>
      </c>
      <c r="B572">
        <v>2021</v>
      </c>
      <c r="C572" t="s">
        <v>220</v>
      </c>
      <c r="D572">
        <v>1</v>
      </c>
      <c r="E572" t="s">
        <v>187</v>
      </c>
      <c r="F572" t="s">
        <v>1152</v>
      </c>
      <c r="G572">
        <v>20</v>
      </c>
      <c r="H572">
        <v>19128.570461238702</v>
      </c>
      <c r="I572">
        <v>6.1481709191515497E-3</v>
      </c>
      <c r="J572">
        <v>7.2520912480063399E-3</v>
      </c>
      <c r="K572">
        <v>3.6096725683038698E-2</v>
      </c>
    </row>
    <row r="573" spans="1:11">
      <c r="A573" t="s">
        <v>859</v>
      </c>
      <c r="B573">
        <v>2021</v>
      </c>
      <c r="C573" t="s">
        <v>220</v>
      </c>
      <c r="D573">
        <v>1</v>
      </c>
      <c r="E573" t="s">
        <v>187</v>
      </c>
      <c r="F573" t="s">
        <v>181</v>
      </c>
      <c r="G573">
        <v>2459</v>
      </c>
      <c r="H573">
        <v>1964315.9427235201</v>
      </c>
      <c r="I573">
        <v>0.75591761450968298</v>
      </c>
      <c r="J573">
        <v>0.74471840357389996</v>
      </c>
      <c r="K573">
        <v>9.9681793136643299E-2</v>
      </c>
    </row>
    <row r="574" spans="1:11">
      <c r="A574" t="s">
        <v>1121</v>
      </c>
      <c r="B574">
        <v>2021</v>
      </c>
      <c r="C574" t="s">
        <v>220</v>
      </c>
      <c r="D574">
        <v>1</v>
      </c>
      <c r="E574" t="s">
        <v>187</v>
      </c>
      <c r="F574" t="s">
        <v>183</v>
      </c>
      <c r="G574">
        <v>1</v>
      </c>
      <c r="H574">
        <v>881.41707032213105</v>
      </c>
      <c r="I574">
        <v>3.0740854595757798E-4</v>
      </c>
      <c r="J574">
        <v>3.3416595529076401E-4</v>
      </c>
      <c r="K574">
        <v>3.9107111957086001E-2</v>
      </c>
    </row>
    <row r="575" spans="1:11">
      <c r="A575" t="s">
        <v>1807</v>
      </c>
      <c r="B575">
        <v>2021</v>
      </c>
      <c r="C575" t="s">
        <v>220</v>
      </c>
      <c r="D575">
        <v>2</v>
      </c>
      <c r="E575" t="s">
        <v>178</v>
      </c>
      <c r="F575" t="s">
        <v>1146</v>
      </c>
      <c r="G575">
        <v>89</v>
      </c>
      <c r="H575">
        <v>128878.095467992</v>
      </c>
      <c r="I575">
        <v>6.9803921568627497E-2</v>
      </c>
      <c r="J575">
        <v>7.4621666631404904E-2</v>
      </c>
      <c r="K575">
        <v>0.275341468922773</v>
      </c>
    </row>
    <row r="576" spans="1:11">
      <c r="A576" t="s">
        <v>1808</v>
      </c>
      <c r="B576">
        <v>2021</v>
      </c>
      <c r="C576" t="s">
        <v>220</v>
      </c>
      <c r="D576">
        <v>2</v>
      </c>
      <c r="E576" t="s">
        <v>178</v>
      </c>
      <c r="F576" t="s">
        <v>1149</v>
      </c>
      <c r="G576">
        <v>254</v>
      </c>
      <c r="H576">
        <v>319300.09144197899</v>
      </c>
      <c r="I576">
        <v>0.19921568627451</v>
      </c>
      <c r="J576">
        <v>0.18487784826769099</v>
      </c>
      <c r="K576">
        <v>0.34143496068266299</v>
      </c>
    </row>
    <row r="577" spans="1:11">
      <c r="A577" t="s">
        <v>2060</v>
      </c>
      <c r="B577">
        <v>2021</v>
      </c>
      <c r="C577" t="s">
        <v>220</v>
      </c>
      <c r="D577">
        <v>2</v>
      </c>
      <c r="E577" t="s">
        <v>178</v>
      </c>
      <c r="F577" t="s">
        <v>1152</v>
      </c>
      <c r="G577">
        <v>4</v>
      </c>
      <c r="H577">
        <v>7165.7667022565101</v>
      </c>
      <c r="I577">
        <v>3.1372549019607798E-3</v>
      </c>
      <c r="J577">
        <v>4.1490483861705398E-3</v>
      </c>
      <c r="K577">
        <v>0.110554079085125</v>
      </c>
    </row>
    <row r="578" spans="1:11">
      <c r="A578" t="s">
        <v>861</v>
      </c>
      <c r="B578">
        <v>2021</v>
      </c>
      <c r="C578" t="s">
        <v>220</v>
      </c>
      <c r="D578">
        <v>2</v>
      </c>
      <c r="E578" t="s">
        <v>178</v>
      </c>
      <c r="F578" t="s">
        <v>181</v>
      </c>
      <c r="G578">
        <v>927</v>
      </c>
      <c r="H578">
        <v>1269721.3985541801</v>
      </c>
      <c r="I578">
        <v>0.72705882352941198</v>
      </c>
      <c r="J578">
        <v>0.73518099855225305</v>
      </c>
      <c r="K578">
        <v>0.33580172007072501</v>
      </c>
    </row>
    <row r="579" spans="1:11">
      <c r="A579" t="s">
        <v>1122</v>
      </c>
      <c r="B579">
        <v>2021</v>
      </c>
      <c r="C579" t="s">
        <v>220</v>
      </c>
      <c r="D579">
        <v>2</v>
      </c>
      <c r="E579" t="s">
        <v>178</v>
      </c>
      <c r="F579" t="s">
        <v>183</v>
      </c>
      <c r="G579">
        <v>1</v>
      </c>
      <c r="H579">
        <v>2021.4483011829</v>
      </c>
      <c r="I579">
        <v>7.8431372549019605E-4</v>
      </c>
      <c r="J579">
        <v>1.1704381624800899E-3</v>
      </c>
      <c r="K579">
        <v>0.26165540540540499</v>
      </c>
    </row>
    <row r="580" spans="1:11">
      <c r="A580" t="s">
        <v>1809</v>
      </c>
      <c r="B580">
        <v>2021</v>
      </c>
      <c r="C580" t="s">
        <v>220</v>
      </c>
      <c r="D580">
        <v>2</v>
      </c>
      <c r="E580" t="s">
        <v>187</v>
      </c>
      <c r="F580" t="s">
        <v>1146</v>
      </c>
      <c r="G580">
        <v>487</v>
      </c>
      <c r="H580">
        <v>447932.77507224499</v>
      </c>
      <c r="I580">
        <v>6.6150502580820406E-2</v>
      </c>
      <c r="J580">
        <v>6.9990940262610504E-2</v>
      </c>
      <c r="K580">
        <v>0.19117765372551701</v>
      </c>
    </row>
    <row r="581" spans="1:11">
      <c r="A581" t="s">
        <v>1810</v>
      </c>
      <c r="B581">
        <v>2021</v>
      </c>
      <c r="C581" t="s">
        <v>220</v>
      </c>
      <c r="D581">
        <v>2</v>
      </c>
      <c r="E581" t="s">
        <v>187</v>
      </c>
      <c r="F581" t="s">
        <v>1149</v>
      </c>
      <c r="G581">
        <v>1146</v>
      </c>
      <c r="H581">
        <v>955618.60737637302</v>
      </c>
      <c r="I581">
        <v>0.15566422167889199</v>
      </c>
      <c r="J581">
        <v>0.14931848836453501</v>
      </c>
      <c r="K581">
        <v>0.22534998398190001</v>
      </c>
    </row>
    <row r="582" spans="1:11">
      <c r="A582" t="s">
        <v>1811</v>
      </c>
      <c r="B582">
        <v>2021</v>
      </c>
      <c r="C582" t="s">
        <v>220</v>
      </c>
      <c r="D582">
        <v>2</v>
      </c>
      <c r="E582" t="s">
        <v>187</v>
      </c>
      <c r="F582" t="s">
        <v>1152</v>
      </c>
      <c r="G582">
        <v>70</v>
      </c>
      <c r="H582">
        <v>67939.3157743872</v>
      </c>
      <c r="I582">
        <v>9.5082857919043702E-3</v>
      </c>
      <c r="J582">
        <v>1.06157371294852E-2</v>
      </c>
      <c r="K582">
        <v>0.12820544272091899</v>
      </c>
    </row>
    <row r="583" spans="1:11">
      <c r="A583" t="s">
        <v>863</v>
      </c>
      <c r="B583">
        <v>2021</v>
      </c>
      <c r="C583" t="s">
        <v>220</v>
      </c>
      <c r="D583">
        <v>2</v>
      </c>
      <c r="E583" t="s">
        <v>187</v>
      </c>
      <c r="F583" t="s">
        <v>181</v>
      </c>
      <c r="G583">
        <v>5654</v>
      </c>
      <c r="H583">
        <v>4922281.4293649998</v>
      </c>
      <c r="I583">
        <v>0.76799782667753302</v>
      </c>
      <c r="J583">
        <v>0.76912234301872096</v>
      </c>
      <c r="K583">
        <v>0.249787637788045</v>
      </c>
    </row>
    <row r="584" spans="1:11">
      <c r="A584" t="s">
        <v>1123</v>
      </c>
      <c r="B584">
        <v>2021</v>
      </c>
      <c r="C584" t="s">
        <v>220</v>
      </c>
      <c r="D584">
        <v>2</v>
      </c>
      <c r="E584" t="s">
        <v>187</v>
      </c>
      <c r="F584" t="s">
        <v>183</v>
      </c>
      <c r="G584">
        <v>5</v>
      </c>
      <c r="H584">
        <v>6095.8180571393405</v>
      </c>
      <c r="I584">
        <v>6.79163270850312E-4</v>
      </c>
      <c r="J584">
        <v>9.5249122464898602E-4</v>
      </c>
      <c r="K584">
        <v>0.27046201765011302</v>
      </c>
    </row>
    <row r="585" spans="1:11">
      <c r="A585" t="s">
        <v>1812</v>
      </c>
      <c r="B585">
        <v>2021</v>
      </c>
      <c r="C585" t="s">
        <v>220</v>
      </c>
      <c r="D585">
        <v>3</v>
      </c>
      <c r="E585" t="s">
        <v>178</v>
      </c>
      <c r="F585" t="s">
        <v>1146</v>
      </c>
      <c r="G585">
        <v>69</v>
      </c>
      <c r="H585">
        <v>88034.138766622098</v>
      </c>
      <c r="I585">
        <v>0.10222222222222201</v>
      </c>
      <c r="J585">
        <v>9.1937684242661299E-2</v>
      </c>
      <c r="K585">
        <v>0.18808044140730601</v>
      </c>
    </row>
    <row r="586" spans="1:11">
      <c r="A586" t="s">
        <v>1813</v>
      </c>
      <c r="B586">
        <v>2021</v>
      </c>
      <c r="C586" t="s">
        <v>220</v>
      </c>
      <c r="D586">
        <v>3</v>
      </c>
      <c r="E586" t="s">
        <v>178</v>
      </c>
      <c r="F586" t="s">
        <v>1149</v>
      </c>
      <c r="G586">
        <v>111</v>
      </c>
      <c r="H586">
        <v>154955.95305516999</v>
      </c>
      <c r="I586">
        <v>0.164444444444444</v>
      </c>
      <c r="J586">
        <v>0.16182689673688599</v>
      </c>
      <c r="K586">
        <v>0.16569797866328001</v>
      </c>
    </row>
    <row r="587" spans="1:11">
      <c r="A587" t="s">
        <v>1814</v>
      </c>
      <c r="B587">
        <v>2021</v>
      </c>
      <c r="C587" t="s">
        <v>220</v>
      </c>
      <c r="D587">
        <v>3</v>
      </c>
      <c r="E587" t="s">
        <v>178</v>
      </c>
      <c r="F587" t="s">
        <v>1152</v>
      </c>
      <c r="G587">
        <v>4</v>
      </c>
      <c r="H587">
        <v>4875.4879620525098</v>
      </c>
      <c r="I587">
        <v>5.92592592592593E-3</v>
      </c>
      <c r="J587">
        <v>5.0916732879316704E-3</v>
      </c>
      <c r="K587">
        <v>7.5219457195780007E-2</v>
      </c>
    </row>
    <row r="588" spans="1:11">
      <c r="A588" t="s">
        <v>865</v>
      </c>
      <c r="B588">
        <v>2021</v>
      </c>
      <c r="C588" t="s">
        <v>220</v>
      </c>
      <c r="D588">
        <v>3</v>
      </c>
      <c r="E588" t="s">
        <v>178</v>
      </c>
      <c r="F588" t="s">
        <v>181</v>
      </c>
      <c r="G588">
        <v>491</v>
      </c>
      <c r="H588">
        <v>709675.81895602203</v>
      </c>
      <c r="I588">
        <v>0.72740740740740695</v>
      </c>
      <c r="J588">
        <v>0.74114374573252095</v>
      </c>
      <c r="K588">
        <v>0.187687126458918</v>
      </c>
    </row>
    <row r="589" spans="1:11">
      <c r="A589" t="s">
        <v>1815</v>
      </c>
      <c r="B589">
        <v>2021</v>
      </c>
      <c r="C589" t="s">
        <v>220</v>
      </c>
      <c r="D589">
        <v>3</v>
      </c>
      <c r="E589" t="s">
        <v>187</v>
      </c>
      <c r="F589" t="s">
        <v>1146</v>
      </c>
      <c r="G589">
        <v>306</v>
      </c>
      <c r="H589">
        <v>301643.54190232098</v>
      </c>
      <c r="I589">
        <v>7.3275862068965497E-2</v>
      </c>
      <c r="J589">
        <v>8.0042016806722696E-2</v>
      </c>
      <c r="K589">
        <v>0.128741426864867</v>
      </c>
    </row>
    <row r="590" spans="1:11">
      <c r="A590" t="s">
        <v>1816</v>
      </c>
      <c r="B590">
        <v>2021</v>
      </c>
      <c r="C590" t="s">
        <v>220</v>
      </c>
      <c r="D590">
        <v>3</v>
      </c>
      <c r="E590" t="s">
        <v>187</v>
      </c>
      <c r="F590" t="s">
        <v>1149</v>
      </c>
      <c r="G590">
        <v>538</v>
      </c>
      <c r="H590">
        <v>462321.45373644202</v>
      </c>
      <c r="I590">
        <v>0.12883141762452099</v>
      </c>
      <c r="J590">
        <v>0.122678381697507</v>
      </c>
      <c r="K590">
        <v>0.109022711979239</v>
      </c>
    </row>
    <row r="591" spans="1:11">
      <c r="A591" t="s">
        <v>1124</v>
      </c>
      <c r="B591">
        <v>2021</v>
      </c>
      <c r="C591" t="s">
        <v>220</v>
      </c>
      <c r="D591">
        <v>3</v>
      </c>
      <c r="E591" t="s">
        <v>187</v>
      </c>
      <c r="F591" t="s">
        <v>179</v>
      </c>
      <c r="G591">
        <v>1</v>
      </c>
      <c r="H591">
        <v>1833.03550022744</v>
      </c>
      <c r="I591">
        <v>2.3946360153256701E-4</v>
      </c>
      <c r="J591">
        <v>4.8640145713457799E-4</v>
      </c>
      <c r="K591">
        <v>0.650669127826488</v>
      </c>
    </row>
    <row r="592" spans="1:11">
      <c r="A592" t="s">
        <v>1817</v>
      </c>
      <c r="B592">
        <v>2021</v>
      </c>
      <c r="C592" t="s">
        <v>220</v>
      </c>
      <c r="D592">
        <v>3</v>
      </c>
      <c r="E592" t="s">
        <v>187</v>
      </c>
      <c r="F592" t="s">
        <v>1152</v>
      </c>
      <c r="G592">
        <v>25</v>
      </c>
      <c r="H592">
        <v>28843.658612444098</v>
      </c>
      <c r="I592">
        <v>5.9865900383141799E-3</v>
      </c>
      <c r="J592">
        <v>7.6537511556346704E-3</v>
      </c>
      <c r="K592">
        <v>5.4429662411959998E-2</v>
      </c>
    </row>
    <row r="593" spans="1:11">
      <c r="A593" t="s">
        <v>867</v>
      </c>
      <c r="B593">
        <v>2021</v>
      </c>
      <c r="C593" t="s">
        <v>220</v>
      </c>
      <c r="D593">
        <v>3</v>
      </c>
      <c r="E593" t="s">
        <v>187</v>
      </c>
      <c r="F593" t="s">
        <v>181</v>
      </c>
      <c r="G593">
        <v>3304</v>
      </c>
      <c r="H593">
        <v>2972113.66064785</v>
      </c>
      <c r="I593">
        <v>0.79118773946360199</v>
      </c>
      <c r="J593">
        <v>0.78865925680617099</v>
      </c>
      <c r="K593">
        <v>0.15082381232854</v>
      </c>
    </row>
    <row r="594" spans="1:11">
      <c r="A594" t="s">
        <v>868</v>
      </c>
      <c r="B594">
        <v>2021</v>
      </c>
      <c r="C594" t="s">
        <v>220</v>
      </c>
      <c r="D594">
        <v>3</v>
      </c>
      <c r="E594" t="s">
        <v>187</v>
      </c>
      <c r="F594" t="s">
        <v>183</v>
      </c>
      <c r="G594">
        <v>2</v>
      </c>
      <c r="H594">
        <v>1809.6350470330499</v>
      </c>
      <c r="I594">
        <v>4.7892720306513402E-4</v>
      </c>
      <c r="J594">
        <v>4.8019207683073199E-4</v>
      </c>
      <c r="K594">
        <v>8.0290707734902197E-2</v>
      </c>
    </row>
    <row r="595" spans="1:11">
      <c r="A595" t="s">
        <v>2061</v>
      </c>
      <c r="B595">
        <v>2021</v>
      </c>
      <c r="C595" t="s">
        <v>220</v>
      </c>
      <c r="D595">
        <v>4</v>
      </c>
      <c r="E595" t="s">
        <v>178</v>
      </c>
      <c r="F595" t="s">
        <v>1146</v>
      </c>
      <c r="G595">
        <v>10</v>
      </c>
      <c r="H595">
        <v>14780.454137635599</v>
      </c>
      <c r="I595">
        <v>2.39234449760766E-2</v>
      </c>
      <c r="J595">
        <v>2.6560979327650301E-2</v>
      </c>
      <c r="K595">
        <v>3.1577685399711702E-2</v>
      </c>
    </row>
    <row r="596" spans="1:11">
      <c r="A596" t="s">
        <v>2062</v>
      </c>
      <c r="B596">
        <v>2021</v>
      </c>
      <c r="C596" t="s">
        <v>220</v>
      </c>
      <c r="D596">
        <v>4</v>
      </c>
      <c r="E596" t="s">
        <v>178</v>
      </c>
      <c r="F596" t="s">
        <v>1149</v>
      </c>
      <c r="G596">
        <v>34</v>
      </c>
      <c r="H596">
        <v>54628.694212922899</v>
      </c>
      <c r="I596">
        <v>8.1339712918660295E-2</v>
      </c>
      <c r="J596">
        <v>9.8169623488854801E-2</v>
      </c>
      <c r="K596">
        <v>5.8415724143705397E-2</v>
      </c>
    </row>
    <row r="597" spans="1:11">
      <c r="A597" t="s">
        <v>2063</v>
      </c>
      <c r="B597">
        <v>2021</v>
      </c>
      <c r="C597" t="s">
        <v>220</v>
      </c>
      <c r="D597">
        <v>4</v>
      </c>
      <c r="E597" t="s">
        <v>178</v>
      </c>
      <c r="F597" t="s">
        <v>1152</v>
      </c>
      <c r="G597">
        <v>3</v>
      </c>
      <c r="H597">
        <v>3348.6354685831702</v>
      </c>
      <c r="I597">
        <v>7.1770334928229701E-3</v>
      </c>
      <c r="J597">
        <v>6.0176119507991E-3</v>
      </c>
      <c r="K597">
        <v>5.1663042602883097E-2</v>
      </c>
    </row>
    <row r="598" spans="1:11">
      <c r="A598" t="s">
        <v>870</v>
      </c>
      <c r="B598">
        <v>2021</v>
      </c>
      <c r="C598" t="s">
        <v>220</v>
      </c>
      <c r="D598">
        <v>4</v>
      </c>
      <c r="E598" t="s">
        <v>178</v>
      </c>
      <c r="F598" t="s">
        <v>181</v>
      </c>
      <c r="G598">
        <v>371</v>
      </c>
      <c r="H598">
        <v>483714.69994387199</v>
      </c>
      <c r="I598">
        <v>0.88755980861243999</v>
      </c>
      <c r="J598">
        <v>0.86925178523269597</v>
      </c>
      <c r="K598">
        <v>0.12792745593608701</v>
      </c>
    </row>
    <row r="599" spans="1:11">
      <c r="A599" t="s">
        <v>1818</v>
      </c>
      <c r="B599">
        <v>2021</v>
      </c>
      <c r="C599" t="s">
        <v>220</v>
      </c>
      <c r="D599">
        <v>4</v>
      </c>
      <c r="E599" t="s">
        <v>187</v>
      </c>
      <c r="F599" t="s">
        <v>1146</v>
      </c>
      <c r="G599">
        <v>68</v>
      </c>
      <c r="H599">
        <v>69534.4466671384</v>
      </c>
      <c r="I599">
        <v>1.9624819624819601E-2</v>
      </c>
      <c r="J599">
        <v>2.3718417459579099E-2</v>
      </c>
      <c r="K599">
        <v>2.96772933500602E-2</v>
      </c>
    </row>
    <row r="600" spans="1:11">
      <c r="A600" t="s">
        <v>1819</v>
      </c>
      <c r="B600">
        <v>2021</v>
      </c>
      <c r="C600" t="s">
        <v>220</v>
      </c>
      <c r="D600">
        <v>4</v>
      </c>
      <c r="E600" t="s">
        <v>187</v>
      </c>
      <c r="F600" t="s">
        <v>1149</v>
      </c>
      <c r="G600">
        <v>297</v>
      </c>
      <c r="H600">
        <v>254866.03596673001</v>
      </c>
      <c r="I600">
        <v>8.5714285714285701E-2</v>
      </c>
      <c r="J600">
        <v>8.6935602813732304E-2</v>
      </c>
      <c r="K600">
        <v>6.0101442855237802E-2</v>
      </c>
    </row>
    <row r="601" spans="1:11">
      <c r="A601" t="s">
        <v>1126</v>
      </c>
      <c r="B601">
        <v>2021</v>
      </c>
      <c r="C601" t="s">
        <v>220</v>
      </c>
      <c r="D601">
        <v>4</v>
      </c>
      <c r="E601" t="s">
        <v>187</v>
      </c>
      <c r="F601" t="s">
        <v>179</v>
      </c>
      <c r="G601">
        <v>1</v>
      </c>
      <c r="H601">
        <v>984.11905934196602</v>
      </c>
      <c r="I601">
        <v>2.8860028860028898E-4</v>
      </c>
      <c r="J601">
        <v>3.3568609226356601E-4</v>
      </c>
      <c r="K601">
        <v>0.349330872173512</v>
      </c>
    </row>
    <row r="602" spans="1:11">
      <c r="A602" t="s">
        <v>1820</v>
      </c>
      <c r="B602">
        <v>2021</v>
      </c>
      <c r="C602" t="s">
        <v>220</v>
      </c>
      <c r="D602">
        <v>4</v>
      </c>
      <c r="E602" t="s">
        <v>187</v>
      </c>
      <c r="F602" t="s">
        <v>1152</v>
      </c>
      <c r="G602">
        <v>16</v>
      </c>
      <c r="H602">
        <v>18306.954549080001</v>
      </c>
      <c r="I602">
        <v>4.6176046176046202E-3</v>
      </c>
      <c r="J602">
        <v>6.2445595128871097E-3</v>
      </c>
      <c r="K602">
        <v>3.4546288641331399E-2</v>
      </c>
    </row>
    <row r="603" spans="1:11">
      <c r="A603" t="s">
        <v>871</v>
      </c>
      <c r="B603">
        <v>2021</v>
      </c>
      <c r="C603" t="s">
        <v>220</v>
      </c>
      <c r="D603">
        <v>4</v>
      </c>
      <c r="E603" t="s">
        <v>187</v>
      </c>
      <c r="F603" t="s">
        <v>181</v>
      </c>
      <c r="G603">
        <v>3082</v>
      </c>
      <c r="H603">
        <v>2587532.41249872</v>
      </c>
      <c r="I603">
        <v>0.88946608946608996</v>
      </c>
      <c r="J603">
        <v>0.88261540706040498</v>
      </c>
      <c r="K603">
        <v>0.13130773164699699</v>
      </c>
    </row>
    <row r="604" spans="1:11">
      <c r="A604" t="s">
        <v>1127</v>
      </c>
      <c r="B604">
        <v>2021</v>
      </c>
      <c r="C604" t="s">
        <v>220</v>
      </c>
      <c r="D604">
        <v>4</v>
      </c>
      <c r="E604" t="s">
        <v>187</v>
      </c>
      <c r="F604" t="s">
        <v>183</v>
      </c>
      <c r="G604">
        <v>1</v>
      </c>
      <c r="H604">
        <v>440.70853516106502</v>
      </c>
      <c r="I604">
        <v>2.8860028860028898E-4</v>
      </c>
      <c r="J604">
        <v>1.5032706113256099E-4</v>
      </c>
      <c r="K604">
        <v>1.9553555978543E-2</v>
      </c>
    </row>
    <row r="605" spans="1:11">
      <c r="A605" t="s">
        <v>1821</v>
      </c>
      <c r="B605">
        <v>2021</v>
      </c>
      <c r="C605" t="s">
        <v>220</v>
      </c>
      <c r="D605">
        <v>5</v>
      </c>
      <c r="E605" t="s">
        <v>178</v>
      </c>
      <c r="F605" t="s">
        <v>1146</v>
      </c>
      <c r="G605">
        <v>19</v>
      </c>
      <c r="H605">
        <v>31092.9807772653</v>
      </c>
      <c r="I605">
        <v>9.6938775510204106E-2</v>
      </c>
      <c r="J605">
        <v>0.10367830396811201</v>
      </c>
      <c r="K605">
        <v>6.6428565454134794E-2</v>
      </c>
    </row>
    <row r="606" spans="1:11">
      <c r="A606" t="s">
        <v>2064</v>
      </c>
      <c r="B606">
        <v>2021</v>
      </c>
      <c r="C606" t="s">
        <v>220</v>
      </c>
      <c r="D606">
        <v>5</v>
      </c>
      <c r="E606" t="s">
        <v>178</v>
      </c>
      <c r="F606" t="s">
        <v>1149</v>
      </c>
      <c r="G606">
        <v>32</v>
      </c>
      <c r="H606">
        <v>62188.571558792901</v>
      </c>
      <c r="I606">
        <v>0.16326530612244899</v>
      </c>
      <c r="J606">
        <v>0.20736531089131299</v>
      </c>
      <c r="K606">
        <v>6.6499675553477897E-2</v>
      </c>
    </row>
    <row r="607" spans="1:11">
      <c r="A607" t="s">
        <v>2065</v>
      </c>
      <c r="B607">
        <v>2021</v>
      </c>
      <c r="C607" t="s">
        <v>220</v>
      </c>
      <c r="D607">
        <v>5</v>
      </c>
      <c r="E607" t="s">
        <v>178</v>
      </c>
      <c r="F607" t="s">
        <v>1152</v>
      </c>
      <c r="G607">
        <v>3</v>
      </c>
      <c r="H607">
        <v>7629.0424588219903</v>
      </c>
      <c r="I607">
        <v>1.53061224489796E-2</v>
      </c>
      <c r="J607">
        <v>2.5438737723394E-2</v>
      </c>
      <c r="K607">
        <v>0.11770153821373899</v>
      </c>
    </row>
    <row r="608" spans="1:11">
      <c r="A608" t="s">
        <v>873</v>
      </c>
      <c r="B608">
        <v>2021</v>
      </c>
      <c r="C608" t="s">
        <v>220</v>
      </c>
      <c r="D608">
        <v>5</v>
      </c>
      <c r="E608" t="s">
        <v>178</v>
      </c>
      <c r="F608" t="s">
        <v>181</v>
      </c>
      <c r="G608">
        <v>142</v>
      </c>
      <c r="H608">
        <v>198988.02996298901</v>
      </c>
      <c r="I608">
        <v>0.72448979591836704</v>
      </c>
      <c r="J608">
        <v>0.66351764741718</v>
      </c>
      <c r="K608">
        <v>5.26261294888348E-2</v>
      </c>
    </row>
    <row r="609" spans="1:11">
      <c r="A609" t="s">
        <v>1822</v>
      </c>
      <c r="B609">
        <v>2021</v>
      </c>
      <c r="C609" t="s">
        <v>220</v>
      </c>
      <c r="D609">
        <v>5</v>
      </c>
      <c r="E609" t="s">
        <v>187</v>
      </c>
      <c r="F609" t="s">
        <v>1146</v>
      </c>
      <c r="G609">
        <v>216</v>
      </c>
      <c r="H609">
        <v>211663.59926917101</v>
      </c>
      <c r="I609">
        <v>7.9911209766925603E-2</v>
      </c>
      <c r="J609">
        <v>8.3089946787527194E-2</v>
      </c>
      <c r="K609">
        <v>9.0337998332119099E-2</v>
      </c>
    </row>
    <row r="610" spans="1:11">
      <c r="A610" t="s">
        <v>1823</v>
      </c>
      <c r="B610">
        <v>2021</v>
      </c>
      <c r="C610" t="s">
        <v>220</v>
      </c>
      <c r="D610">
        <v>5</v>
      </c>
      <c r="E610" t="s">
        <v>187</v>
      </c>
      <c r="F610" t="s">
        <v>1149</v>
      </c>
      <c r="G610">
        <v>357</v>
      </c>
      <c r="H610">
        <v>336622.01932722802</v>
      </c>
      <c r="I610">
        <v>0.13207547169811301</v>
      </c>
      <c r="J610">
        <v>0.132143201617961</v>
      </c>
      <c r="K610">
        <v>7.9380796980933102E-2</v>
      </c>
    </row>
    <row r="611" spans="1:11">
      <c r="A611" t="s">
        <v>1824</v>
      </c>
      <c r="B611">
        <v>2021</v>
      </c>
      <c r="C611" t="s">
        <v>220</v>
      </c>
      <c r="D611">
        <v>5</v>
      </c>
      <c r="E611" t="s">
        <v>187</v>
      </c>
      <c r="F611" t="s">
        <v>1152</v>
      </c>
      <c r="G611">
        <v>33</v>
      </c>
      <c r="H611">
        <v>30216.485199848499</v>
      </c>
      <c r="I611">
        <v>1.2208657047724799E-2</v>
      </c>
      <c r="J611">
        <v>1.18616812528483E-2</v>
      </c>
      <c r="K611">
        <v>5.7020266076584697E-2</v>
      </c>
    </row>
    <row r="612" spans="1:11">
      <c r="A612" t="s">
        <v>875</v>
      </c>
      <c r="B612">
        <v>2021</v>
      </c>
      <c r="C612" t="s">
        <v>220</v>
      </c>
      <c r="D612">
        <v>5</v>
      </c>
      <c r="E612" t="s">
        <v>187</v>
      </c>
      <c r="F612" t="s">
        <v>181</v>
      </c>
      <c r="G612">
        <v>2095</v>
      </c>
      <c r="H612">
        <v>1967337.20123595</v>
      </c>
      <c r="I612">
        <v>0.77506474287828298</v>
      </c>
      <c r="J612">
        <v>0.77229123915605102</v>
      </c>
      <c r="K612">
        <v>9.9835110869039706E-2</v>
      </c>
    </row>
    <row r="613" spans="1:11">
      <c r="A613" t="s">
        <v>1128</v>
      </c>
      <c r="B613">
        <v>2021</v>
      </c>
      <c r="C613" t="s">
        <v>220</v>
      </c>
      <c r="D613">
        <v>5</v>
      </c>
      <c r="E613" t="s">
        <v>187</v>
      </c>
      <c r="F613" t="s">
        <v>183</v>
      </c>
      <c r="G613">
        <v>2</v>
      </c>
      <c r="H613">
        <v>1563.93028849192</v>
      </c>
      <c r="I613">
        <v>7.3991860895301497E-4</v>
      </c>
      <c r="J613">
        <v>6.13931185611862E-4</v>
      </c>
      <c r="K613">
        <v>6.9389167676068494E-2</v>
      </c>
    </row>
    <row r="614" spans="1:11">
      <c r="A614" t="s">
        <v>1825</v>
      </c>
      <c r="B614">
        <v>2021</v>
      </c>
      <c r="C614" t="s">
        <v>220</v>
      </c>
      <c r="D614">
        <v>6</v>
      </c>
      <c r="E614" t="s">
        <v>178</v>
      </c>
      <c r="F614" t="s">
        <v>1146</v>
      </c>
      <c r="G614">
        <v>40</v>
      </c>
      <c r="H614">
        <v>66990.979401499804</v>
      </c>
      <c r="I614">
        <v>0.18957345971563999</v>
      </c>
      <c r="J614">
        <v>0.215570421322717</v>
      </c>
      <c r="K614">
        <v>0.14312280613710099</v>
      </c>
    </row>
    <row r="615" spans="1:11">
      <c r="A615" t="s">
        <v>1826</v>
      </c>
      <c r="B615">
        <v>2021</v>
      </c>
      <c r="C615" t="s">
        <v>220</v>
      </c>
      <c r="D615">
        <v>6</v>
      </c>
      <c r="E615" t="s">
        <v>178</v>
      </c>
      <c r="F615" t="s">
        <v>1149</v>
      </c>
      <c r="G615">
        <v>30</v>
      </c>
      <c r="H615">
        <v>41442.952679577502</v>
      </c>
      <c r="I615">
        <v>0.14218009478672999</v>
      </c>
      <c r="J615">
        <v>0.13335936942271301</v>
      </c>
      <c r="K615">
        <v>4.43159062523985E-2</v>
      </c>
    </row>
    <row r="616" spans="1:11">
      <c r="A616" t="s">
        <v>2066</v>
      </c>
      <c r="B616">
        <v>2021</v>
      </c>
      <c r="C616" t="s">
        <v>220</v>
      </c>
      <c r="D616">
        <v>6</v>
      </c>
      <c r="E616" t="s">
        <v>178</v>
      </c>
      <c r="F616" t="s">
        <v>1152</v>
      </c>
      <c r="G616">
        <v>5</v>
      </c>
      <c r="H616">
        <v>7001.3364337290404</v>
      </c>
      <c r="I616">
        <v>2.3696682464454999E-2</v>
      </c>
      <c r="J616">
        <v>2.2529616051669001E-2</v>
      </c>
      <c r="K616">
        <v>0.108017234436659</v>
      </c>
    </row>
    <row r="617" spans="1:11">
      <c r="A617" t="s">
        <v>877</v>
      </c>
      <c r="B617">
        <v>2021</v>
      </c>
      <c r="C617" t="s">
        <v>220</v>
      </c>
      <c r="D617">
        <v>6</v>
      </c>
      <c r="E617" t="s">
        <v>178</v>
      </c>
      <c r="F617" t="s">
        <v>181</v>
      </c>
      <c r="G617">
        <v>136</v>
      </c>
      <c r="H617">
        <v>195326.193982925</v>
      </c>
      <c r="I617">
        <v>0.64454976303317502</v>
      </c>
      <c r="J617">
        <v>0.62854059320290101</v>
      </c>
      <c r="K617">
        <v>5.1657688047962398E-2</v>
      </c>
    </row>
    <row r="618" spans="1:11">
      <c r="A618" t="s">
        <v>1827</v>
      </c>
      <c r="B618">
        <v>2021</v>
      </c>
      <c r="C618" t="s">
        <v>220</v>
      </c>
      <c r="D618">
        <v>6</v>
      </c>
      <c r="E618" t="s">
        <v>187</v>
      </c>
      <c r="F618" t="s">
        <v>1146</v>
      </c>
      <c r="G618">
        <v>376</v>
      </c>
      <c r="H618">
        <v>388897.33173832501</v>
      </c>
      <c r="I618">
        <v>0.15905245346869701</v>
      </c>
      <c r="J618">
        <v>0.16605743893428701</v>
      </c>
      <c r="K618">
        <v>0.16598133371654999</v>
      </c>
    </row>
    <row r="619" spans="1:11">
      <c r="A619" t="s">
        <v>1828</v>
      </c>
      <c r="B619">
        <v>2021</v>
      </c>
      <c r="C619" t="s">
        <v>220</v>
      </c>
      <c r="D619">
        <v>6</v>
      </c>
      <c r="E619" t="s">
        <v>187</v>
      </c>
      <c r="F619" t="s">
        <v>1149</v>
      </c>
      <c r="G619">
        <v>414</v>
      </c>
      <c r="H619">
        <v>437964.18201143399</v>
      </c>
      <c r="I619">
        <v>0.17512690355329899</v>
      </c>
      <c r="J619">
        <v>0.187008766773191</v>
      </c>
      <c r="K619">
        <v>0.103278882013284</v>
      </c>
    </row>
    <row r="620" spans="1:11">
      <c r="A620" t="s">
        <v>1829</v>
      </c>
      <c r="B620">
        <v>2021</v>
      </c>
      <c r="C620" t="s">
        <v>220</v>
      </c>
      <c r="D620">
        <v>6</v>
      </c>
      <c r="E620" t="s">
        <v>187</v>
      </c>
      <c r="F620" t="s">
        <v>1152</v>
      </c>
      <c r="G620">
        <v>124</v>
      </c>
      <c r="H620">
        <v>138694.486083166</v>
      </c>
      <c r="I620">
        <v>5.2453468697123501E-2</v>
      </c>
      <c r="J620">
        <v>5.9221931532239702E-2</v>
      </c>
      <c r="K620">
        <v>0.26172456682211898</v>
      </c>
    </row>
    <row r="621" spans="1:11">
      <c r="A621" t="s">
        <v>879</v>
      </c>
      <c r="B621">
        <v>2021</v>
      </c>
      <c r="C621" t="s">
        <v>220</v>
      </c>
      <c r="D621">
        <v>6</v>
      </c>
      <c r="E621" t="s">
        <v>187</v>
      </c>
      <c r="F621" t="s">
        <v>181</v>
      </c>
      <c r="G621">
        <v>1449</v>
      </c>
      <c r="H621">
        <v>1375749.0440033199</v>
      </c>
      <c r="I621">
        <v>0.61294416243654803</v>
      </c>
      <c r="J621">
        <v>0.58743875110257704</v>
      </c>
      <c r="K621">
        <v>6.9814192630404504E-2</v>
      </c>
    </row>
    <row r="622" spans="1:11">
      <c r="A622" t="s">
        <v>1129</v>
      </c>
      <c r="B622">
        <v>2021</v>
      </c>
      <c r="C622" t="s">
        <v>220</v>
      </c>
      <c r="D622">
        <v>6</v>
      </c>
      <c r="E622" t="s">
        <v>187</v>
      </c>
      <c r="F622" t="s">
        <v>183</v>
      </c>
      <c r="G622">
        <v>1</v>
      </c>
      <c r="H622">
        <v>639.61238731340495</v>
      </c>
      <c r="I622">
        <v>4.23011844331641E-4</v>
      </c>
      <c r="J622">
        <v>2.7311165770449702E-4</v>
      </c>
      <c r="K622">
        <v>2.83786122166465E-2</v>
      </c>
    </row>
    <row r="623" spans="1:11">
      <c r="A623" t="s">
        <v>1830</v>
      </c>
      <c r="B623">
        <v>2021</v>
      </c>
      <c r="C623" t="s">
        <v>220</v>
      </c>
      <c r="D623">
        <v>7</v>
      </c>
      <c r="E623" t="s">
        <v>178</v>
      </c>
      <c r="F623" t="s">
        <v>1146</v>
      </c>
      <c r="G623">
        <v>11</v>
      </c>
      <c r="H623">
        <v>23577.473503855101</v>
      </c>
      <c r="I623">
        <v>7.2847682119205295E-2</v>
      </c>
      <c r="J623">
        <v>9.2322707901110898E-2</v>
      </c>
      <c r="K623">
        <v>5.0372067995460998E-2</v>
      </c>
    </row>
    <row r="624" spans="1:11">
      <c r="A624" t="s">
        <v>1831</v>
      </c>
      <c r="B624">
        <v>2021</v>
      </c>
      <c r="C624" t="s">
        <v>220</v>
      </c>
      <c r="D624">
        <v>7</v>
      </c>
      <c r="E624" t="s">
        <v>178</v>
      </c>
      <c r="F624" t="s">
        <v>1149</v>
      </c>
      <c r="G624">
        <v>31</v>
      </c>
      <c r="H624">
        <v>54661.319266202197</v>
      </c>
      <c r="I624">
        <v>0.205298013245033</v>
      </c>
      <c r="J624">
        <v>0.21403824337997099</v>
      </c>
      <c r="K624">
        <v>5.84506108665164E-2</v>
      </c>
    </row>
    <row r="625" spans="1:11">
      <c r="A625" t="s">
        <v>1832</v>
      </c>
      <c r="B625">
        <v>2021</v>
      </c>
      <c r="C625" t="s">
        <v>220</v>
      </c>
      <c r="D625">
        <v>7</v>
      </c>
      <c r="E625" t="s">
        <v>178</v>
      </c>
      <c r="F625" t="s">
        <v>1152</v>
      </c>
      <c r="G625">
        <v>4</v>
      </c>
      <c r="H625">
        <v>8994.0746880261995</v>
      </c>
      <c r="I625">
        <v>2.6490066225165601E-2</v>
      </c>
      <c r="J625">
        <v>3.5218248898791001E-2</v>
      </c>
      <c r="K625">
        <v>0.13876137553354301</v>
      </c>
    </row>
    <row r="626" spans="1:11">
      <c r="A626" t="s">
        <v>881</v>
      </c>
      <c r="B626">
        <v>2021</v>
      </c>
      <c r="C626" t="s">
        <v>220</v>
      </c>
      <c r="D626">
        <v>7</v>
      </c>
      <c r="E626" t="s">
        <v>178</v>
      </c>
      <c r="F626" t="s">
        <v>181</v>
      </c>
      <c r="G626">
        <v>105</v>
      </c>
      <c r="H626">
        <v>168148.21959917099</v>
      </c>
      <c r="I626">
        <v>0.69536423841059603</v>
      </c>
      <c r="J626">
        <v>0.65842079982012702</v>
      </c>
      <c r="K626">
        <v>4.44699612312804E-2</v>
      </c>
    </row>
    <row r="627" spans="1:11">
      <c r="A627" t="s">
        <v>1833</v>
      </c>
      <c r="B627">
        <v>2021</v>
      </c>
      <c r="C627" t="s">
        <v>220</v>
      </c>
      <c r="D627">
        <v>7</v>
      </c>
      <c r="E627" t="s">
        <v>187</v>
      </c>
      <c r="F627" t="s">
        <v>1146</v>
      </c>
      <c r="G627">
        <v>102</v>
      </c>
      <c r="H627">
        <v>108643.10408085601</v>
      </c>
      <c r="I627">
        <v>5.3712480252764601E-2</v>
      </c>
      <c r="J627">
        <v>5.6812503781495202E-2</v>
      </c>
      <c r="K627">
        <v>4.6368863560576103E-2</v>
      </c>
    </row>
    <row r="628" spans="1:11">
      <c r="A628" t="s">
        <v>1834</v>
      </c>
      <c r="B628">
        <v>2021</v>
      </c>
      <c r="C628" t="s">
        <v>220</v>
      </c>
      <c r="D628">
        <v>7</v>
      </c>
      <c r="E628" t="s">
        <v>187</v>
      </c>
      <c r="F628" t="s">
        <v>1149</v>
      </c>
      <c r="G628">
        <v>475</v>
      </c>
      <c r="H628">
        <v>513256.440189571</v>
      </c>
      <c r="I628">
        <v>0.25013164823591399</v>
      </c>
      <c r="J628">
        <v>0.268396081793146</v>
      </c>
      <c r="K628">
        <v>0.121033987495152</v>
      </c>
    </row>
    <row r="629" spans="1:11">
      <c r="A629" t="s">
        <v>1835</v>
      </c>
      <c r="B629">
        <v>2021</v>
      </c>
      <c r="C629" t="s">
        <v>220</v>
      </c>
      <c r="D629">
        <v>7</v>
      </c>
      <c r="E629" t="s">
        <v>187</v>
      </c>
      <c r="F629" t="s">
        <v>1152</v>
      </c>
      <c r="G629">
        <v>37</v>
      </c>
      <c r="H629">
        <v>39134.657917267097</v>
      </c>
      <c r="I629">
        <v>1.9483938915218501E-2</v>
      </c>
      <c r="J629">
        <v>2.0464602145917801E-2</v>
      </c>
      <c r="K629">
        <v>7.3849377003976702E-2</v>
      </c>
    </row>
    <row r="630" spans="1:11">
      <c r="A630" t="s">
        <v>883</v>
      </c>
      <c r="B630">
        <v>2021</v>
      </c>
      <c r="C630" t="s">
        <v>220</v>
      </c>
      <c r="D630">
        <v>7</v>
      </c>
      <c r="E630" t="s">
        <v>187</v>
      </c>
      <c r="F630" t="s">
        <v>181</v>
      </c>
      <c r="G630">
        <v>1282</v>
      </c>
      <c r="H630">
        <v>1248564.9808414399</v>
      </c>
      <c r="I630">
        <v>0.67509215376513998</v>
      </c>
      <c r="J630">
        <v>0.65290938891717698</v>
      </c>
      <c r="K630">
        <v>6.3360070256993195E-2</v>
      </c>
    </row>
    <row r="631" spans="1:11">
      <c r="A631" t="s">
        <v>884</v>
      </c>
      <c r="B631">
        <v>2021</v>
      </c>
      <c r="C631" t="s">
        <v>220</v>
      </c>
      <c r="D631">
        <v>7</v>
      </c>
      <c r="E631" t="s">
        <v>187</v>
      </c>
      <c r="F631" t="s">
        <v>183</v>
      </c>
      <c r="G631">
        <v>3</v>
      </c>
      <c r="H631">
        <v>2710.5524950171698</v>
      </c>
      <c r="I631">
        <v>1.5797788309636701E-3</v>
      </c>
      <c r="J631">
        <v>1.4174233622641799E-3</v>
      </c>
      <c r="K631">
        <v>0.12026302128395901</v>
      </c>
    </row>
    <row r="632" spans="1:11">
      <c r="A632" t="s">
        <v>1836</v>
      </c>
      <c r="B632">
        <v>2021</v>
      </c>
      <c r="C632" t="s">
        <v>220</v>
      </c>
      <c r="D632">
        <v>8</v>
      </c>
      <c r="E632" t="s">
        <v>178</v>
      </c>
      <c r="F632" t="s">
        <v>1146</v>
      </c>
      <c r="G632">
        <v>22</v>
      </c>
      <c r="H632">
        <v>27410.264763102499</v>
      </c>
      <c r="I632">
        <v>0.24719101123595499</v>
      </c>
      <c r="J632">
        <v>0.20993083596529799</v>
      </c>
      <c r="K632">
        <v>5.8560630773048301E-2</v>
      </c>
    </row>
    <row r="633" spans="1:11">
      <c r="A633" t="s">
        <v>1837</v>
      </c>
      <c r="B633">
        <v>2021</v>
      </c>
      <c r="C633" t="s">
        <v>220</v>
      </c>
      <c r="D633">
        <v>8</v>
      </c>
      <c r="E633" t="s">
        <v>178</v>
      </c>
      <c r="F633" t="s">
        <v>1149</v>
      </c>
      <c r="G633">
        <v>19</v>
      </c>
      <c r="H633">
        <v>29027.162403622599</v>
      </c>
      <c r="I633">
        <v>0.213483146067416</v>
      </c>
      <c r="J633">
        <v>0.22231439651381299</v>
      </c>
      <c r="K633">
        <v>3.1039415019431901E-2</v>
      </c>
    </row>
    <row r="634" spans="1:11">
      <c r="A634" t="s">
        <v>1838</v>
      </c>
      <c r="B634">
        <v>2021</v>
      </c>
      <c r="C634" t="s">
        <v>220</v>
      </c>
      <c r="D634">
        <v>8</v>
      </c>
      <c r="E634" t="s">
        <v>178</v>
      </c>
      <c r="F634" t="s">
        <v>1152</v>
      </c>
      <c r="G634">
        <v>3</v>
      </c>
      <c r="H634">
        <v>3699.6810418680002</v>
      </c>
      <c r="I634">
        <v>3.3707865168539297E-2</v>
      </c>
      <c r="J634">
        <v>2.8335265661855801E-2</v>
      </c>
      <c r="K634">
        <v>5.7079004590480799E-2</v>
      </c>
    </row>
    <row r="635" spans="1:11">
      <c r="A635" t="s">
        <v>886</v>
      </c>
      <c r="B635">
        <v>2021</v>
      </c>
      <c r="C635" t="s">
        <v>220</v>
      </c>
      <c r="D635">
        <v>8</v>
      </c>
      <c r="E635" t="s">
        <v>178</v>
      </c>
      <c r="F635" t="s">
        <v>181</v>
      </c>
      <c r="G635">
        <v>44</v>
      </c>
      <c r="H635">
        <v>68256.831468735094</v>
      </c>
      <c r="I635">
        <v>0.49438202247190999</v>
      </c>
      <c r="J635">
        <v>0.52276816055651099</v>
      </c>
      <c r="K635">
        <v>1.8051803679042099E-2</v>
      </c>
    </row>
    <row r="636" spans="1:11">
      <c r="A636" t="s">
        <v>887</v>
      </c>
      <c r="B636">
        <v>2021</v>
      </c>
      <c r="C636" t="s">
        <v>220</v>
      </c>
      <c r="D636">
        <v>8</v>
      </c>
      <c r="E636" t="s">
        <v>178</v>
      </c>
      <c r="F636" t="s">
        <v>183</v>
      </c>
      <c r="G636">
        <v>1</v>
      </c>
      <c r="H636">
        <v>2174.1335505298398</v>
      </c>
      <c r="I636">
        <v>1.1235955056179799E-2</v>
      </c>
      <c r="J636">
        <v>1.6651341302522701E-2</v>
      </c>
      <c r="K636">
        <v>0.28141891891891901</v>
      </c>
    </row>
    <row r="637" spans="1:11">
      <c r="A637" t="s">
        <v>1839</v>
      </c>
      <c r="B637">
        <v>2021</v>
      </c>
      <c r="C637" t="s">
        <v>220</v>
      </c>
      <c r="D637">
        <v>8</v>
      </c>
      <c r="E637" t="s">
        <v>187</v>
      </c>
      <c r="F637" t="s">
        <v>1146</v>
      </c>
      <c r="G637">
        <v>250</v>
      </c>
      <c r="H637">
        <v>264578.52406758</v>
      </c>
      <c r="I637">
        <v>0.15375153751537499</v>
      </c>
      <c r="J637">
        <v>0.16162445610437701</v>
      </c>
      <c r="K637">
        <v>0.112922081777209</v>
      </c>
    </row>
    <row r="638" spans="1:11">
      <c r="A638" t="s">
        <v>1840</v>
      </c>
      <c r="B638">
        <v>2021</v>
      </c>
      <c r="C638" t="s">
        <v>220</v>
      </c>
      <c r="D638">
        <v>8</v>
      </c>
      <c r="E638" t="s">
        <v>187</v>
      </c>
      <c r="F638" t="s">
        <v>1149</v>
      </c>
      <c r="G638">
        <v>251</v>
      </c>
      <c r="H638">
        <v>257307.48325001099</v>
      </c>
      <c r="I638">
        <v>0.15436654366543701</v>
      </c>
      <c r="J638">
        <v>0.157182757664967</v>
      </c>
      <c r="K638">
        <v>6.0677174744438497E-2</v>
      </c>
    </row>
    <row r="639" spans="1:11">
      <c r="A639" t="s">
        <v>1841</v>
      </c>
      <c r="B639">
        <v>2021</v>
      </c>
      <c r="C639" t="s">
        <v>220</v>
      </c>
      <c r="D639">
        <v>8</v>
      </c>
      <c r="E639" t="s">
        <v>187</v>
      </c>
      <c r="F639" t="s">
        <v>1152</v>
      </c>
      <c r="G639">
        <v>63</v>
      </c>
      <c r="H639">
        <v>70558.866506981794</v>
      </c>
      <c r="I639">
        <v>3.87453874538745E-2</v>
      </c>
      <c r="J639">
        <v>4.3102660968882697E-2</v>
      </c>
      <c r="K639">
        <v>0.133148687402944</v>
      </c>
    </row>
    <row r="640" spans="1:11">
      <c r="A640" t="s">
        <v>889</v>
      </c>
      <c r="B640">
        <v>2021</v>
      </c>
      <c r="C640" t="s">
        <v>220</v>
      </c>
      <c r="D640">
        <v>8</v>
      </c>
      <c r="E640" t="s">
        <v>187</v>
      </c>
      <c r="F640" t="s">
        <v>181</v>
      </c>
      <c r="G640">
        <v>1059</v>
      </c>
      <c r="H640">
        <v>1042625.39242866</v>
      </c>
      <c r="I640">
        <v>0.65129151291512899</v>
      </c>
      <c r="J640">
        <v>0.63691398448065994</v>
      </c>
      <c r="K640">
        <v>5.2909395289530398E-2</v>
      </c>
    </row>
    <row r="641" spans="1:11">
      <c r="A641" t="s">
        <v>890</v>
      </c>
      <c r="B641">
        <v>2021</v>
      </c>
      <c r="C641" t="s">
        <v>220</v>
      </c>
      <c r="D641">
        <v>8</v>
      </c>
      <c r="E641" t="s">
        <v>187</v>
      </c>
      <c r="F641" t="s">
        <v>183</v>
      </c>
      <c r="G641">
        <v>3</v>
      </c>
      <c r="H641">
        <v>1925.33728782754</v>
      </c>
      <c r="I641">
        <v>1.8450184501845001E-3</v>
      </c>
      <c r="J641">
        <v>1.1761407811131299E-3</v>
      </c>
      <c r="K641">
        <v>8.5424237180596399E-2</v>
      </c>
    </row>
    <row r="642" spans="1:11">
      <c r="A642" t="s">
        <v>1842</v>
      </c>
      <c r="B642">
        <v>2021</v>
      </c>
      <c r="C642" t="s">
        <v>220</v>
      </c>
      <c r="D642">
        <v>9</v>
      </c>
      <c r="E642" t="s">
        <v>178</v>
      </c>
      <c r="F642" t="s">
        <v>1146</v>
      </c>
      <c r="G642">
        <v>21</v>
      </c>
      <c r="H642">
        <v>39323.629218556802</v>
      </c>
      <c r="I642">
        <v>0.11864406779661001</v>
      </c>
      <c r="J642">
        <v>0.137078467676267</v>
      </c>
      <c r="K642">
        <v>8.4012925494394597E-2</v>
      </c>
    </row>
    <row r="643" spans="1:11">
      <c r="A643" t="s">
        <v>1843</v>
      </c>
      <c r="B643">
        <v>2021</v>
      </c>
      <c r="C643" t="s">
        <v>220</v>
      </c>
      <c r="D643">
        <v>9</v>
      </c>
      <c r="E643" t="s">
        <v>178</v>
      </c>
      <c r="F643" t="s">
        <v>1149</v>
      </c>
      <c r="G643">
        <v>45</v>
      </c>
      <c r="H643">
        <v>70534.060187627401</v>
      </c>
      <c r="I643">
        <v>0.25423728813559299</v>
      </c>
      <c r="J643">
        <v>0.24587509041365099</v>
      </c>
      <c r="K643">
        <v>7.5423699248540005E-2</v>
      </c>
    </row>
    <row r="644" spans="1:11">
      <c r="A644" t="s">
        <v>1844</v>
      </c>
      <c r="B644">
        <v>2021</v>
      </c>
      <c r="C644" t="s">
        <v>220</v>
      </c>
      <c r="D644">
        <v>9</v>
      </c>
      <c r="E644" t="s">
        <v>178</v>
      </c>
      <c r="F644" t="s">
        <v>1152</v>
      </c>
      <c r="G644">
        <v>10</v>
      </c>
      <c r="H644">
        <v>15466.8852586312</v>
      </c>
      <c r="I644">
        <v>5.6497175141242903E-2</v>
      </c>
      <c r="J644">
        <v>5.3916105230117001E-2</v>
      </c>
      <c r="K644">
        <v>0.238624466457276</v>
      </c>
    </row>
    <row r="645" spans="1:11">
      <c r="A645" t="s">
        <v>892</v>
      </c>
      <c r="B645">
        <v>2021</v>
      </c>
      <c r="C645" t="s">
        <v>220</v>
      </c>
      <c r="D645">
        <v>9</v>
      </c>
      <c r="E645" t="s">
        <v>178</v>
      </c>
      <c r="F645" t="s">
        <v>181</v>
      </c>
      <c r="G645">
        <v>100</v>
      </c>
      <c r="H645">
        <v>160079.39142214501</v>
      </c>
      <c r="I645">
        <v>0.56497175141242895</v>
      </c>
      <c r="J645">
        <v>0.55802168107977801</v>
      </c>
      <c r="K645">
        <v>4.2336007764097898E-2</v>
      </c>
    </row>
    <row r="646" spans="1:11">
      <c r="A646" t="s">
        <v>1130</v>
      </c>
      <c r="B646">
        <v>2021</v>
      </c>
      <c r="C646" t="s">
        <v>220</v>
      </c>
      <c r="D646">
        <v>9</v>
      </c>
      <c r="E646" t="s">
        <v>178</v>
      </c>
      <c r="F646" t="s">
        <v>183</v>
      </c>
      <c r="G646">
        <v>1</v>
      </c>
      <c r="H646">
        <v>1465.51739330433</v>
      </c>
      <c r="I646">
        <v>5.6497175141242903E-3</v>
      </c>
      <c r="J646">
        <v>5.1086556001874199E-3</v>
      </c>
      <c r="K646">
        <v>0.18969594594594599</v>
      </c>
    </row>
    <row r="647" spans="1:11">
      <c r="A647" t="s">
        <v>1845</v>
      </c>
      <c r="B647">
        <v>2021</v>
      </c>
      <c r="C647" t="s">
        <v>220</v>
      </c>
      <c r="D647">
        <v>9</v>
      </c>
      <c r="E647" t="s">
        <v>187</v>
      </c>
      <c r="F647" t="s">
        <v>1146</v>
      </c>
      <c r="G647">
        <v>312</v>
      </c>
      <c r="H647">
        <v>377610.51314756298</v>
      </c>
      <c r="I647">
        <v>0.125452352231604</v>
      </c>
      <c r="J647">
        <v>0.142347959173172</v>
      </c>
      <c r="K647">
        <v>0.16116412091969801</v>
      </c>
    </row>
    <row r="648" spans="1:11">
      <c r="A648" t="s">
        <v>1846</v>
      </c>
      <c r="B648">
        <v>2021</v>
      </c>
      <c r="C648" t="s">
        <v>220</v>
      </c>
      <c r="D648">
        <v>9</v>
      </c>
      <c r="E648" t="s">
        <v>187</v>
      </c>
      <c r="F648" t="s">
        <v>1149</v>
      </c>
      <c r="G648">
        <v>489</v>
      </c>
      <c r="H648">
        <v>536873.99758860003</v>
      </c>
      <c r="I648">
        <v>0.19662243667068799</v>
      </c>
      <c r="J648">
        <v>0.20238556721543199</v>
      </c>
      <c r="K648">
        <v>0.126603381121941</v>
      </c>
    </row>
    <row r="649" spans="1:11">
      <c r="A649" t="s">
        <v>1847</v>
      </c>
      <c r="B649">
        <v>2021</v>
      </c>
      <c r="C649" t="s">
        <v>220</v>
      </c>
      <c r="D649">
        <v>9</v>
      </c>
      <c r="E649" t="s">
        <v>187</v>
      </c>
      <c r="F649" t="s">
        <v>1152</v>
      </c>
      <c r="G649">
        <v>100</v>
      </c>
      <c r="H649">
        <v>117102.36791062899</v>
      </c>
      <c r="I649">
        <v>4.02090872537193E-2</v>
      </c>
      <c r="J649">
        <v>4.4144118095329601E-2</v>
      </c>
      <c r="K649">
        <v>0.220978983237126</v>
      </c>
    </row>
    <row r="650" spans="1:11">
      <c r="A650" t="s">
        <v>894</v>
      </c>
      <c r="B650">
        <v>2021</v>
      </c>
      <c r="C650" t="s">
        <v>220</v>
      </c>
      <c r="D650">
        <v>9</v>
      </c>
      <c r="E650" t="s">
        <v>187</v>
      </c>
      <c r="F650" t="s">
        <v>181</v>
      </c>
      <c r="G650">
        <v>1581</v>
      </c>
      <c r="H650">
        <v>1614670.2711684301</v>
      </c>
      <c r="I650">
        <v>0.63570566948130303</v>
      </c>
      <c r="J650">
        <v>0.60868278248545304</v>
      </c>
      <c r="K650">
        <v>8.1938564186033194E-2</v>
      </c>
    </row>
    <row r="651" spans="1:11">
      <c r="A651" t="s">
        <v>895</v>
      </c>
      <c r="B651">
        <v>2021</v>
      </c>
      <c r="C651" t="s">
        <v>220</v>
      </c>
      <c r="D651">
        <v>9</v>
      </c>
      <c r="E651" t="s">
        <v>187</v>
      </c>
      <c r="F651" t="s">
        <v>183</v>
      </c>
      <c r="G651">
        <v>5</v>
      </c>
      <c r="H651">
        <v>6471.5253334270901</v>
      </c>
      <c r="I651">
        <v>2.0104543626859699E-3</v>
      </c>
      <c r="J651">
        <v>2.4395730306132602E-3</v>
      </c>
      <c r="K651">
        <v>0.28713156832208597</v>
      </c>
    </row>
    <row r="652" spans="1:11">
      <c r="A652" t="s">
        <v>1908</v>
      </c>
      <c r="B652">
        <v>2022</v>
      </c>
      <c r="C652" t="s">
        <v>220</v>
      </c>
      <c r="D652">
        <v>-8</v>
      </c>
      <c r="E652" t="s">
        <v>187</v>
      </c>
      <c r="F652" t="s">
        <v>1146</v>
      </c>
      <c r="G652">
        <v>2</v>
      </c>
      <c r="H652">
        <v>2729.4108194802898</v>
      </c>
      <c r="I652">
        <v>0.1</v>
      </c>
      <c r="J652">
        <v>0.11104741156911099</v>
      </c>
      <c r="K652">
        <v>1.1577789054715701E-3</v>
      </c>
    </row>
    <row r="653" spans="1:11">
      <c r="A653" t="s">
        <v>1910</v>
      </c>
      <c r="B653">
        <v>2022</v>
      </c>
      <c r="C653" t="s">
        <v>220</v>
      </c>
      <c r="D653">
        <v>-8</v>
      </c>
      <c r="E653" t="s">
        <v>187</v>
      </c>
      <c r="F653" t="s">
        <v>1152</v>
      </c>
      <c r="G653">
        <v>3</v>
      </c>
      <c r="H653">
        <v>3987.72979820817</v>
      </c>
      <c r="I653">
        <v>0.15</v>
      </c>
      <c r="J653">
        <v>0.16224273347474599</v>
      </c>
      <c r="K653">
        <v>6.6674205799477897E-3</v>
      </c>
    </row>
    <row r="654" spans="1:11">
      <c r="A654" t="s">
        <v>951</v>
      </c>
      <c r="B654">
        <v>2022</v>
      </c>
      <c r="C654" t="s">
        <v>220</v>
      </c>
      <c r="D654">
        <v>-8</v>
      </c>
      <c r="E654" t="s">
        <v>187</v>
      </c>
      <c r="F654" t="s">
        <v>181</v>
      </c>
      <c r="G654">
        <v>14</v>
      </c>
      <c r="H654">
        <v>16375.055825080301</v>
      </c>
      <c r="I654">
        <v>0.7</v>
      </c>
      <c r="J654">
        <v>0.66622713982686499</v>
      </c>
      <c r="K654">
        <v>8.2050990938170197E-4</v>
      </c>
    </row>
    <row r="655" spans="1:11">
      <c r="A655" t="s">
        <v>952</v>
      </c>
      <c r="B655">
        <v>2022</v>
      </c>
      <c r="C655" t="s">
        <v>220</v>
      </c>
      <c r="D655">
        <v>-8</v>
      </c>
      <c r="E655" t="s">
        <v>187</v>
      </c>
      <c r="F655" t="s">
        <v>183</v>
      </c>
      <c r="G655">
        <v>1</v>
      </c>
      <c r="H655">
        <v>1486.59185056877</v>
      </c>
      <c r="I655">
        <v>0.05</v>
      </c>
      <c r="J655">
        <v>6.0482715129278199E-2</v>
      </c>
      <c r="K655">
        <v>3.3565588113645801E-2</v>
      </c>
    </row>
    <row r="656" spans="1:11">
      <c r="A656" t="s">
        <v>1911</v>
      </c>
      <c r="B656">
        <v>2022</v>
      </c>
      <c r="C656" t="s">
        <v>220</v>
      </c>
      <c r="D656">
        <v>1</v>
      </c>
      <c r="E656" t="s">
        <v>178</v>
      </c>
      <c r="F656" t="s">
        <v>1146</v>
      </c>
      <c r="G656">
        <v>17</v>
      </c>
      <c r="H656">
        <v>26123.983587327999</v>
      </c>
      <c r="I656">
        <v>4.4502617801047098E-2</v>
      </c>
      <c r="J656">
        <v>4.1734449140018101E-2</v>
      </c>
      <c r="K656">
        <v>5.7166080490533601E-2</v>
      </c>
    </row>
    <row r="657" spans="1:11">
      <c r="A657" t="s">
        <v>2067</v>
      </c>
      <c r="B657">
        <v>2022</v>
      </c>
      <c r="C657" t="s">
        <v>220</v>
      </c>
      <c r="D657">
        <v>1</v>
      </c>
      <c r="E657" t="s">
        <v>178</v>
      </c>
      <c r="F657" t="s">
        <v>1149</v>
      </c>
      <c r="G657">
        <v>84</v>
      </c>
      <c r="H657">
        <v>128046.641291989</v>
      </c>
      <c r="I657">
        <v>0.219895287958115</v>
      </c>
      <c r="J657">
        <v>0.20456129979896501</v>
      </c>
      <c r="K657">
        <v>0.15416255738819901</v>
      </c>
    </row>
    <row r="658" spans="1:11">
      <c r="A658" t="s">
        <v>2068</v>
      </c>
      <c r="B658">
        <v>2022</v>
      </c>
      <c r="C658" t="s">
        <v>220</v>
      </c>
      <c r="D658">
        <v>1</v>
      </c>
      <c r="E658" t="s">
        <v>178</v>
      </c>
      <c r="F658" t="s">
        <v>1152</v>
      </c>
      <c r="G658">
        <v>4</v>
      </c>
      <c r="H658">
        <v>7842.7031875672901</v>
      </c>
      <c r="I658">
        <v>1.04712041884817E-2</v>
      </c>
      <c r="J658">
        <v>1.2529134242013301E-2</v>
      </c>
      <c r="K658">
        <v>9.3699379049675999E-2</v>
      </c>
    </row>
    <row r="659" spans="1:11">
      <c r="A659" t="s">
        <v>954</v>
      </c>
      <c r="B659">
        <v>2022</v>
      </c>
      <c r="C659" t="s">
        <v>220</v>
      </c>
      <c r="D659">
        <v>1</v>
      </c>
      <c r="E659" t="s">
        <v>178</v>
      </c>
      <c r="F659" t="s">
        <v>181</v>
      </c>
      <c r="G659">
        <v>276</v>
      </c>
      <c r="H659">
        <v>461473.80749534903</v>
      </c>
      <c r="I659">
        <v>0.72251308900523603</v>
      </c>
      <c r="J659">
        <v>0.73722887950776905</v>
      </c>
      <c r="K659">
        <v>0.121338663527472</v>
      </c>
    </row>
    <row r="660" spans="1:11">
      <c r="A660" t="s">
        <v>1131</v>
      </c>
      <c r="B660">
        <v>2022</v>
      </c>
      <c r="C660" t="s">
        <v>220</v>
      </c>
      <c r="D660">
        <v>1</v>
      </c>
      <c r="E660" t="s">
        <v>178</v>
      </c>
      <c r="F660" t="s">
        <v>183</v>
      </c>
      <c r="G660">
        <v>1</v>
      </c>
      <c r="H660">
        <v>2470.17609851525</v>
      </c>
      <c r="I660">
        <v>2.6178010471204199E-3</v>
      </c>
      <c r="J660">
        <v>3.9462373112338E-3</v>
      </c>
      <c r="K660">
        <v>0.21775398406374499</v>
      </c>
    </row>
    <row r="661" spans="1:11">
      <c r="A661" t="s">
        <v>1912</v>
      </c>
      <c r="B661">
        <v>2022</v>
      </c>
      <c r="C661" t="s">
        <v>220</v>
      </c>
      <c r="D661">
        <v>1</v>
      </c>
      <c r="E661" t="s">
        <v>187</v>
      </c>
      <c r="F661" t="s">
        <v>1146</v>
      </c>
      <c r="G661">
        <v>162</v>
      </c>
      <c r="H661">
        <v>184120.38933309799</v>
      </c>
      <c r="I661">
        <v>6.3629222309505101E-2</v>
      </c>
      <c r="J661">
        <v>7.0411727492291507E-2</v>
      </c>
      <c r="K661">
        <v>7.81013621385378E-2</v>
      </c>
    </row>
    <row r="662" spans="1:11">
      <c r="A662" t="s">
        <v>1913</v>
      </c>
      <c r="B662">
        <v>2022</v>
      </c>
      <c r="C662" t="s">
        <v>220</v>
      </c>
      <c r="D662">
        <v>1</v>
      </c>
      <c r="E662" t="s">
        <v>187</v>
      </c>
      <c r="F662" t="s">
        <v>1149</v>
      </c>
      <c r="G662">
        <v>465</v>
      </c>
      <c r="H662">
        <v>485485.67110072298</v>
      </c>
      <c r="I662">
        <v>0.18263943440691299</v>
      </c>
      <c r="J662">
        <v>0.185660506686813</v>
      </c>
      <c r="K662">
        <v>0.11070130619560101</v>
      </c>
    </row>
    <row r="663" spans="1:11">
      <c r="A663" t="s">
        <v>2069</v>
      </c>
      <c r="B663">
        <v>2022</v>
      </c>
      <c r="C663" t="s">
        <v>220</v>
      </c>
      <c r="D663">
        <v>1</v>
      </c>
      <c r="E663" t="s">
        <v>187</v>
      </c>
      <c r="F663" t="s">
        <v>1152</v>
      </c>
      <c r="G663">
        <v>12</v>
      </c>
      <c r="H663">
        <v>10793.643199390301</v>
      </c>
      <c r="I663">
        <v>4.7132757266300099E-3</v>
      </c>
      <c r="J663">
        <v>4.1277289623234299E-3</v>
      </c>
      <c r="K663">
        <v>1.8046799166925798E-2</v>
      </c>
    </row>
    <row r="664" spans="1:11">
      <c r="A664" t="s">
        <v>956</v>
      </c>
      <c r="B664">
        <v>2022</v>
      </c>
      <c r="C664" t="s">
        <v>220</v>
      </c>
      <c r="D664">
        <v>1</v>
      </c>
      <c r="E664" t="s">
        <v>187</v>
      </c>
      <c r="F664" t="s">
        <v>181</v>
      </c>
      <c r="G664">
        <v>1907</v>
      </c>
      <c r="H664">
        <v>1934511.1342418501</v>
      </c>
      <c r="I664">
        <v>0.74901806755695199</v>
      </c>
      <c r="J664">
        <v>0.73980003685857199</v>
      </c>
      <c r="K664">
        <v>9.6933138574316499E-2</v>
      </c>
    </row>
    <row r="665" spans="1:11">
      <c r="A665" t="s">
        <v>2070</v>
      </c>
      <c r="B665">
        <v>2022</v>
      </c>
      <c r="C665" t="s">
        <v>220</v>
      </c>
      <c r="D665">
        <v>2</v>
      </c>
      <c r="E665" t="s">
        <v>178</v>
      </c>
      <c r="F665" t="s">
        <v>1146</v>
      </c>
      <c r="G665">
        <v>67</v>
      </c>
      <c r="H665">
        <v>138177.32920202299</v>
      </c>
      <c r="I665">
        <v>7.0974576271186404E-2</v>
      </c>
      <c r="J665">
        <v>7.4239439569478594E-2</v>
      </c>
      <c r="K665">
        <v>0.30236798674768101</v>
      </c>
    </row>
    <row r="666" spans="1:11">
      <c r="A666" t="s">
        <v>1914</v>
      </c>
      <c r="B666">
        <v>2022</v>
      </c>
      <c r="C666" t="s">
        <v>220</v>
      </c>
      <c r="D666">
        <v>2</v>
      </c>
      <c r="E666" t="s">
        <v>178</v>
      </c>
      <c r="F666" t="s">
        <v>1149</v>
      </c>
      <c r="G666">
        <v>146</v>
      </c>
      <c r="H666">
        <v>278848.84421878401</v>
      </c>
      <c r="I666">
        <v>0.15466101694915299</v>
      </c>
      <c r="J666">
        <v>0.14981894670385901</v>
      </c>
      <c r="K666">
        <v>0.33572181601768403</v>
      </c>
    </row>
    <row r="667" spans="1:11">
      <c r="A667" t="s">
        <v>2071</v>
      </c>
      <c r="B667">
        <v>2022</v>
      </c>
      <c r="C667" t="s">
        <v>220</v>
      </c>
      <c r="D667">
        <v>2</v>
      </c>
      <c r="E667" t="s">
        <v>178</v>
      </c>
      <c r="F667" t="s">
        <v>1152</v>
      </c>
      <c r="G667">
        <v>7</v>
      </c>
      <c r="H667">
        <v>13212.405604122499</v>
      </c>
      <c r="I667">
        <v>7.4152542372881401E-3</v>
      </c>
      <c r="J667">
        <v>7.0987157812305596E-3</v>
      </c>
      <c r="K667">
        <v>0.15785299676025899</v>
      </c>
    </row>
    <row r="668" spans="1:11">
      <c r="A668" t="s">
        <v>958</v>
      </c>
      <c r="B668">
        <v>2022</v>
      </c>
      <c r="C668" t="s">
        <v>220</v>
      </c>
      <c r="D668">
        <v>2</v>
      </c>
      <c r="E668" t="s">
        <v>178</v>
      </c>
      <c r="F668" t="s">
        <v>181</v>
      </c>
      <c r="G668">
        <v>722</v>
      </c>
      <c r="H668">
        <v>1426942.6299177201</v>
      </c>
      <c r="I668">
        <v>0.76483050847457601</v>
      </c>
      <c r="J668">
        <v>0.76666282200321101</v>
      </c>
      <c r="K668">
        <v>0.37519640081921102</v>
      </c>
    </row>
    <row r="669" spans="1:11">
      <c r="A669" t="s">
        <v>1132</v>
      </c>
      <c r="B669">
        <v>2022</v>
      </c>
      <c r="C669" t="s">
        <v>220</v>
      </c>
      <c r="D669">
        <v>2</v>
      </c>
      <c r="E669" t="s">
        <v>178</v>
      </c>
      <c r="F669" t="s">
        <v>183</v>
      </c>
      <c r="G669">
        <v>2</v>
      </c>
      <c r="H669">
        <v>4057.6420417577601</v>
      </c>
      <c r="I669">
        <v>2.1186440677966102E-3</v>
      </c>
      <c r="J669">
        <v>2.1800759422207802E-3</v>
      </c>
      <c r="K669">
        <v>0.35769422310756999</v>
      </c>
    </row>
    <row r="670" spans="1:11">
      <c r="A670" t="s">
        <v>1915</v>
      </c>
      <c r="B670">
        <v>2022</v>
      </c>
      <c r="C670" t="s">
        <v>220</v>
      </c>
      <c r="D670">
        <v>2</v>
      </c>
      <c r="E670" t="s">
        <v>187</v>
      </c>
      <c r="F670" t="s">
        <v>1146</v>
      </c>
      <c r="G670">
        <v>405</v>
      </c>
      <c r="H670">
        <v>497658.81517376902</v>
      </c>
      <c r="I670">
        <v>6.6688621768483405E-2</v>
      </c>
      <c r="J670">
        <v>7.2605760610289893E-2</v>
      </c>
      <c r="K670">
        <v>0.211100093184167</v>
      </c>
    </row>
    <row r="671" spans="1:11">
      <c r="A671" t="s">
        <v>1916</v>
      </c>
      <c r="B671">
        <v>2022</v>
      </c>
      <c r="C671" t="s">
        <v>220</v>
      </c>
      <c r="D671">
        <v>2</v>
      </c>
      <c r="E671" t="s">
        <v>187</v>
      </c>
      <c r="F671" t="s">
        <v>1149</v>
      </c>
      <c r="G671">
        <v>911</v>
      </c>
      <c r="H671">
        <v>1049101.2553184901</v>
      </c>
      <c r="I671">
        <v>0.15000823316318099</v>
      </c>
      <c r="J671">
        <v>0.15305826457231</v>
      </c>
      <c r="K671">
        <v>0.239217934139827</v>
      </c>
    </row>
    <row r="672" spans="1:11">
      <c r="A672" t="s">
        <v>1917</v>
      </c>
      <c r="B672">
        <v>2022</v>
      </c>
      <c r="C672" t="s">
        <v>220</v>
      </c>
      <c r="D672">
        <v>2</v>
      </c>
      <c r="E672" t="s">
        <v>187</v>
      </c>
      <c r="F672" t="s">
        <v>1152</v>
      </c>
      <c r="G672">
        <v>60</v>
      </c>
      <c r="H672">
        <v>67695.588327037694</v>
      </c>
      <c r="I672">
        <v>9.8797958175531001E-3</v>
      </c>
      <c r="J672">
        <v>9.8764244309214599E-3</v>
      </c>
      <c r="K672">
        <v>0.11318594328687299</v>
      </c>
    </row>
    <row r="673" spans="1:11">
      <c r="A673" t="s">
        <v>960</v>
      </c>
      <c r="B673">
        <v>2022</v>
      </c>
      <c r="C673" t="s">
        <v>220</v>
      </c>
      <c r="D673">
        <v>2</v>
      </c>
      <c r="E673" t="s">
        <v>187</v>
      </c>
      <c r="F673" t="s">
        <v>181</v>
      </c>
      <c r="G673">
        <v>4685</v>
      </c>
      <c r="H673">
        <v>5220487.8516570702</v>
      </c>
      <c r="I673">
        <v>0.77144739008727103</v>
      </c>
      <c r="J673">
        <v>0.76164126841396396</v>
      </c>
      <c r="K673">
        <v>0.26158457472436902</v>
      </c>
    </row>
    <row r="674" spans="1:11">
      <c r="A674" t="s">
        <v>1133</v>
      </c>
      <c r="B674">
        <v>2022</v>
      </c>
      <c r="C674" t="s">
        <v>220</v>
      </c>
      <c r="D674">
        <v>2</v>
      </c>
      <c r="E674" t="s">
        <v>187</v>
      </c>
      <c r="F674" t="s">
        <v>183</v>
      </c>
      <c r="G674">
        <v>12</v>
      </c>
      <c r="H674">
        <v>19317.239506585101</v>
      </c>
      <c r="I674">
        <v>1.9759591635106202E-3</v>
      </c>
      <c r="J674">
        <v>2.81828197251368E-3</v>
      </c>
      <c r="K674">
        <v>0.43616175113741201</v>
      </c>
    </row>
    <row r="675" spans="1:11">
      <c r="A675" t="s">
        <v>1918</v>
      </c>
      <c r="B675">
        <v>2022</v>
      </c>
      <c r="C675" t="s">
        <v>220</v>
      </c>
      <c r="D675">
        <v>3</v>
      </c>
      <c r="E675" t="s">
        <v>178</v>
      </c>
      <c r="F675" t="s">
        <v>1146</v>
      </c>
      <c r="G675">
        <v>40</v>
      </c>
      <c r="H675">
        <v>73418.887538717405</v>
      </c>
      <c r="I675">
        <v>9.4786729857819899E-2</v>
      </c>
      <c r="J675">
        <v>9.1131731141758696E-2</v>
      </c>
      <c r="K675">
        <v>0.16065964903605401</v>
      </c>
    </row>
    <row r="676" spans="1:11">
      <c r="A676" t="s">
        <v>1919</v>
      </c>
      <c r="B676">
        <v>2022</v>
      </c>
      <c r="C676" t="s">
        <v>220</v>
      </c>
      <c r="D676">
        <v>3</v>
      </c>
      <c r="E676" t="s">
        <v>178</v>
      </c>
      <c r="F676" t="s">
        <v>1149</v>
      </c>
      <c r="G676">
        <v>64</v>
      </c>
      <c r="H676">
        <v>125337.780367488</v>
      </c>
      <c r="I676">
        <v>0.151658767772512</v>
      </c>
      <c r="J676">
        <v>0.155576436599249</v>
      </c>
      <c r="K676">
        <v>0.150901207277674</v>
      </c>
    </row>
    <row r="677" spans="1:11">
      <c r="A677" t="s">
        <v>2072</v>
      </c>
      <c r="B677">
        <v>2022</v>
      </c>
      <c r="C677" t="s">
        <v>220</v>
      </c>
      <c r="D677">
        <v>3</v>
      </c>
      <c r="E677" t="s">
        <v>178</v>
      </c>
      <c r="F677" t="s">
        <v>1152</v>
      </c>
      <c r="G677">
        <v>3</v>
      </c>
      <c r="H677">
        <v>6766.5029662587604</v>
      </c>
      <c r="I677">
        <v>7.10900473933649E-3</v>
      </c>
      <c r="J677">
        <v>8.3989712969407097E-3</v>
      </c>
      <c r="K677">
        <v>8.0841657667386602E-2</v>
      </c>
    </row>
    <row r="678" spans="1:11">
      <c r="A678" t="s">
        <v>962</v>
      </c>
      <c r="B678">
        <v>2022</v>
      </c>
      <c r="C678" t="s">
        <v>220</v>
      </c>
      <c r="D678">
        <v>3</v>
      </c>
      <c r="E678" t="s">
        <v>178</v>
      </c>
      <c r="F678" t="s">
        <v>181</v>
      </c>
      <c r="G678">
        <v>313</v>
      </c>
      <c r="H678">
        <v>596185.26354370895</v>
      </c>
      <c r="I678">
        <v>0.74170616113744103</v>
      </c>
      <c r="J678">
        <v>0.74001931886113403</v>
      </c>
      <c r="K678">
        <v>0.156759326137695</v>
      </c>
    </row>
    <row r="679" spans="1:11">
      <c r="A679" t="s">
        <v>1134</v>
      </c>
      <c r="B679">
        <v>2022</v>
      </c>
      <c r="C679" t="s">
        <v>220</v>
      </c>
      <c r="D679">
        <v>3</v>
      </c>
      <c r="E679" t="s">
        <v>178</v>
      </c>
      <c r="F679" t="s">
        <v>183</v>
      </c>
      <c r="G679">
        <v>2</v>
      </c>
      <c r="H679">
        <v>3926.29477065317</v>
      </c>
      <c r="I679">
        <v>4.739336492891E-3</v>
      </c>
      <c r="J679">
        <v>4.8735421009173802E-3</v>
      </c>
      <c r="K679">
        <v>0.34611553784860599</v>
      </c>
    </row>
    <row r="680" spans="1:11">
      <c r="A680" t="s">
        <v>1920</v>
      </c>
      <c r="B680">
        <v>2022</v>
      </c>
      <c r="C680" t="s">
        <v>220</v>
      </c>
      <c r="D680">
        <v>3</v>
      </c>
      <c r="E680" t="s">
        <v>187</v>
      </c>
      <c r="F680" t="s">
        <v>1146</v>
      </c>
      <c r="G680">
        <v>262</v>
      </c>
      <c r="H680">
        <v>342231.76219435001</v>
      </c>
      <c r="I680">
        <v>7.8443113772455095E-2</v>
      </c>
      <c r="J680">
        <v>8.7710130503099795E-2</v>
      </c>
      <c r="K680">
        <v>0.14517005363319599</v>
      </c>
    </row>
    <row r="681" spans="1:11">
      <c r="A681" t="s">
        <v>1921</v>
      </c>
      <c r="B681">
        <v>2022</v>
      </c>
      <c r="C681" t="s">
        <v>220</v>
      </c>
      <c r="D681">
        <v>3</v>
      </c>
      <c r="E681" t="s">
        <v>187</v>
      </c>
      <c r="F681" t="s">
        <v>1149</v>
      </c>
      <c r="G681">
        <v>433</v>
      </c>
      <c r="H681">
        <v>481207.66839140799</v>
      </c>
      <c r="I681">
        <v>0.12964071856287401</v>
      </c>
      <c r="J681">
        <v>0.123328083644481</v>
      </c>
      <c r="K681">
        <v>0.109725828409088</v>
      </c>
    </row>
    <row r="682" spans="1:11">
      <c r="A682" t="s">
        <v>964</v>
      </c>
      <c r="B682">
        <v>2022</v>
      </c>
      <c r="C682" t="s">
        <v>220</v>
      </c>
      <c r="D682">
        <v>3</v>
      </c>
      <c r="E682" t="s">
        <v>187</v>
      </c>
      <c r="F682" t="s">
        <v>179</v>
      </c>
      <c r="G682">
        <v>2</v>
      </c>
      <c r="H682">
        <v>2826.6381537828902</v>
      </c>
      <c r="I682">
        <v>5.9880239520958105E-4</v>
      </c>
      <c r="J682">
        <v>7.2443539361651801E-4</v>
      </c>
      <c r="K682">
        <v>1</v>
      </c>
    </row>
    <row r="683" spans="1:11">
      <c r="A683" t="s">
        <v>1922</v>
      </c>
      <c r="B683">
        <v>2022</v>
      </c>
      <c r="C683" t="s">
        <v>220</v>
      </c>
      <c r="D683">
        <v>3</v>
      </c>
      <c r="E683" t="s">
        <v>187</v>
      </c>
      <c r="F683" t="s">
        <v>1152</v>
      </c>
      <c r="G683">
        <v>30</v>
      </c>
      <c r="H683">
        <v>39136.115694499502</v>
      </c>
      <c r="I683">
        <v>8.9820359281437105E-3</v>
      </c>
      <c r="J683">
        <v>1.0030143879514E-2</v>
      </c>
      <c r="K683">
        <v>6.5434960843629E-2</v>
      </c>
    </row>
    <row r="684" spans="1:11">
      <c r="A684" t="s">
        <v>965</v>
      </c>
      <c r="B684">
        <v>2022</v>
      </c>
      <c r="C684" t="s">
        <v>220</v>
      </c>
      <c r="D684">
        <v>3</v>
      </c>
      <c r="E684" t="s">
        <v>187</v>
      </c>
      <c r="F684" t="s">
        <v>181</v>
      </c>
      <c r="G684">
        <v>2611</v>
      </c>
      <c r="H684">
        <v>3035193.6040455801</v>
      </c>
      <c r="I684">
        <v>0.78173652694610796</v>
      </c>
      <c r="J684">
        <v>0.77788579705769401</v>
      </c>
      <c r="K684">
        <v>0.15208537031043401</v>
      </c>
    </row>
    <row r="685" spans="1:11">
      <c r="A685" t="s">
        <v>966</v>
      </c>
      <c r="B685">
        <v>2022</v>
      </c>
      <c r="C685" t="s">
        <v>220</v>
      </c>
      <c r="D685">
        <v>3</v>
      </c>
      <c r="E685" t="s">
        <v>187</v>
      </c>
      <c r="F685" t="s">
        <v>183</v>
      </c>
      <c r="G685">
        <v>2</v>
      </c>
      <c r="H685">
        <v>1254.09170332342</v>
      </c>
      <c r="I685">
        <v>5.9880239520958105E-4</v>
      </c>
      <c r="J685">
        <v>3.21409521594567E-4</v>
      </c>
      <c r="K685">
        <v>2.83159937641182E-2</v>
      </c>
    </row>
    <row r="686" spans="1:11">
      <c r="A686" t="s">
        <v>2073</v>
      </c>
      <c r="B686">
        <v>2022</v>
      </c>
      <c r="C686" t="s">
        <v>220</v>
      </c>
      <c r="D686">
        <v>4</v>
      </c>
      <c r="E686" t="s">
        <v>178</v>
      </c>
      <c r="F686" t="s">
        <v>1146</v>
      </c>
      <c r="G686">
        <v>8</v>
      </c>
      <c r="H686">
        <v>11541.611822222199</v>
      </c>
      <c r="I686">
        <v>3.0534351145038201E-2</v>
      </c>
      <c r="J686">
        <v>2.4591939910443401E-2</v>
      </c>
      <c r="K686">
        <v>2.5256052860931001E-2</v>
      </c>
    </row>
    <row r="687" spans="1:11">
      <c r="A687" t="s">
        <v>2074</v>
      </c>
      <c r="B687">
        <v>2022</v>
      </c>
      <c r="C687" t="s">
        <v>220</v>
      </c>
      <c r="D687">
        <v>4</v>
      </c>
      <c r="E687" t="s">
        <v>178</v>
      </c>
      <c r="F687" t="s">
        <v>1149</v>
      </c>
      <c r="G687">
        <v>31</v>
      </c>
      <c r="H687">
        <v>59551.157915320502</v>
      </c>
      <c r="I687">
        <v>0.118320610687023</v>
      </c>
      <c r="J687">
        <v>0.12688682652029501</v>
      </c>
      <c r="K687">
        <v>7.1696990307770797E-2</v>
      </c>
    </row>
    <row r="688" spans="1:11">
      <c r="A688" t="s">
        <v>2075</v>
      </c>
      <c r="B688">
        <v>2022</v>
      </c>
      <c r="C688" t="s">
        <v>220</v>
      </c>
      <c r="D688">
        <v>4</v>
      </c>
      <c r="E688" t="s">
        <v>178</v>
      </c>
      <c r="F688" t="s">
        <v>1152</v>
      </c>
      <c r="G688">
        <v>1</v>
      </c>
      <c r="H688">
        <v>2759.7050294447099</v>
      </c>
      <c r="I688">
        <v>3.81679389312977E-3</v>
      </c>
      <c r="J688">
        <v>5.8801579276806801E-3</v>
      </c>
      <c r="K688">
        <v>3.2971112311015099E-2</v>
      </c>
    </row>
    <row r="689" spans="1:11">
      <c r="A689" t="s">
        <v>968</v>
      </c>
      <c r="B689">
        <v>2022</v>
      </c>
      <c r="C689" t="s">
        <v>220</v>
      </c>
      <c r="D689">
        <v>4</v>
      </c>
      <c r="E689" t="s">
        <v>178</v>
      </c>
      <c r="F689" t="s">
        <v>181</v>
      </c>
      <c r="G689">
        <v>221</v>
      </c>
      <c r="H689">
        <v>394582.738096905</v>
      </c>
      <c r="I689">
        <v>0.84351145038167896</v>
      </c>
      <c r="J689">
        <v>0.84074522124319895</v>
      </c>
      <c r="K689">
        <v>0.103750508293304</v>
      </c>
    </row>
    <row r="690" spans="1:11">
      <c r="A690" t="s">
        <v>1135</v>
      </c>
      <c r="B690">
        <v>2022</v>
      </c>
      <c r="C690" t="s">
        <v>220</v>
      </c>
      <c r="D690">
        <v>4</v>
      </c>
      <c r="E690" t="s">
        <v>178</v>
      </c>
      <c r="F690" t="s">
        <v>183</v>
      </c>
      <c r="G690">
        <v>1</v>
      </c>
      <c r="H690">
        <v>889.77183651492703</v>
      </c>
      <c r="I690">
        <v>3.81679389312977E-3</v>
      </c>
      <c r="J690">
        <v>1.8958543983822E-3</v>
      </c>
      <c r="K690">
        <v>7.8436254980079695E-2</v>
      </c>
    </row>
    <row r="691" spans="1:11">
      <c r="A691" t="s">
        <v>1923</v>
      </c>
      <c r="B691">
        <v>2022</v>
      </c>
      <c r="C691" t="s">
        <v>220</v>
      </c>
      <c r="D691">
        <v>4</v>
      </c>
      <c r="E691" t="s">
        <v>187</v>
      </c>
      <c r="F691" t="s">
        <v>1146</v>
      </c>
      <c r="G691">
        <v>39</v>
      </c>
      <c r="H691">
        <v>44145.437048785803</v>
      </c>
      <c r="I691">
        <v>1.48968678380443E-2</v>
      </c>
      <c r="J691">
        <v>1.5620201109653E-2</v>
      </c>
      <c r="K691">
        <v>1.872589330383E-2</v>
      </c>
    </row>
    <row r="692" spans="1:11">
      <c r="A692" t="s">
        <v>1924</v>
      </c>
      <c r="B692">
        <v>2022</v>
      </c>
      <c r="C692" t="s">
        <v>220</v>
      </c>
      <c r="D692">
        <v>4</v>
      </c>
      <c r="E692" t="s">
        <v>187</v>
      </c>
      <c r="F692" t="s">
        <v>1149</v>
      </c>
      <c r="G692">
        <v>189</v>
      </c>
      <c r="H692">
        <v>207440.858647708</v>
      </c>
      <c r="I692">
        <v>7.2192513368983996E-2</v>
      </c>
      <c r="J692">
        <v>7.3399838059263894E-2</v>
      </c>
      <c r="K692">
        <v>4.73010335373504E-2</v>
      </c>
    </row>
    <row r="693" spans="1:11">
      <c r="A693" t="s">
        <v>1925</v>
      </c>
      <c r="B693">
        <v>2022</v>
      </c>
      <c r="C693" t="s">
        <v>220</v>
      </c>
      <c r="D693">
        <v>4</v>
      </c>
      <c r="E693" t="s">
        <v>187</v>
      </c>
      <c r="F693" t="s">
        <v>1152</v>
      </c>
      <c r="G693">
        <v>7</v>
      </c>
      <c r="H693">
        <v>11589.7800672305</v>
      </c>
      <c r="I693">
        <v>2.6737967914438501E-3</v>
      </c>
      <c r="J693">
        <v>4.1008699328703799E-3</v>
      </c>
      <c r="K693">
        <v>1.9377927303911899E-2</v>
      </c>
    </row>
    <row r="694" spans="1:11">
      <c r="A694" t="s">
        <v>969</v>
      </c>
      <c r="B694">
        <v>2022</v>
      </c>
      <c r="C694" t="s">
        <v>220</v>
      </c>
      <c r="D694">
        <v>4</v>
      </c>
      <c r="E694" t="s">
        <v>187</v>
      </c>
      <c r="F694" t="s">
        <v>181</v>
      </c>
      <c r="G694">
        <v>2382</v>
      </c>
      <c r="H694">
        <v>2562436.2591876802</v>
      </c>
      <c r="I694">
        <v>0.90985485103132202</v>
      </c>
      <c r="J694">
        <v>0.90667965649418303</v>
      </c>
      <c r="K694">
        <v>0.12839677404960401</v>
      </c>
    </row>
    <row r="695" spans="1:11">
      <c r="A695" t="s">
        <v>1137</v>
      </c>
      <c r="B695">
        <v>2022</v>
      </c>
      <c r="C695" t="s">
        <v>220</v>
      </c>
      <c r="D695">
        <v>4</v>
      </c>
      <c r="E695" t="s">
        <v>187</v>
      </c>
      <c r="F695" t="s">
        <v>183</v>
      </c>
      <c r="G695">
        <v>1</v>
      </c>
      <c r="H695">
        <v>563.63672059479404</v>
      </c>
      <c r="I695">
        <v>3.8197097020626399E-4</v>
      </c>
      <c r="J695">
        <v>1.9943440403017001E-4</v>
      </c>
      <c r="K695">
        <v>1.2726289332187999E-2</v>
      </c>
    </row>
    <row r="696" spans="1:11">
      <c r="A696" t="s">
        <v>2076</v>
      </c>
      <c r="B696">
        <v>2022</v>
      </c>
      <c r="C696" t="s">
        <v>220</v>
      </c>
      <c r="D696">
        <v>5</v>
      </c>
      <c r="E696" t="s">
        <v>178</v>
      </c>
      <c r="F696" t="s">
        <v>1146</v>
      </c>
      <c r="G696">
        <v>18</v>
      </c>
      <c r="H696">
        <v>32891.898889835102</v>
      </c>
      <c r="I696">
        <v>0.105882352941176</v>
      </c>
      <c r="J696">
        <v>0.100381889967414</v>
      </c>
      <c r="K696">
        <v>7.1976041982161301E-2</v>
      </c>
    </row>
    <row r="697" spans="1:11">
      <c r="A697" t="s">
        <v>2077</v>
      </c>
      <c r="B697">
        <v>2022</v>
      </c>
      <c r="C697" t="s">
        <v>220</v>
      </c>
      <c r="D697">
        <v>5</v>
      </c>
      <c r="E697" t="s">
        <v>178</v>
      </c>
      <c r="F697" t="s">
        <v>1149</v>
      </c>
      <c r="G697">
        <v>18</v>
      </c>
      <c r="H697">
        <v>32322.7273817153</v>
      </c>
      <c r="I697">
        <v>0.105882352941176</v>
      </c>
      <c r="J697">
        <v>9.86448509508457E-2</v>
      </c>
      <c r="K697">
        <v>3.8915150484611499E-2</v>
      </c>
    </row>
    <row r="698" spans="1:11">
      <c r="A698" t="s">
        <v>2078</v>
      </c>
      <c r="B698">
        <v>2022</v>
      </c>
      <c r="C698" t="s">
        <v>220</v>
      </c>
      <c r="D698">
        <v>5</v>
      </c>
      <c r="E698" t="s">
        <v>178</v>
      </c>
      <c r="F698" t="s">
        <v>1152</v>
      </c>
      <c r="G698">
        <v>1</v>
      </c>
      <c r="H698">
        <v>1213.1968374068599</v>
      </c>
      <c r="I698">
        <v>5.8823529411764696E-3</v>
      </c>
      <c r="J698">
        <v>3.70252237030396E-3</v>
      </c>
      <c r="K698">
        <v>1.4494465442764601E-2</v>
      </c>
    </row>
    <row r="699" spans="1:11">
      <c r="A699" t="s">
        <v>971</v>
      </c>
      <c r="B699">
        <v>2022</v>
      </c>
      <c r="C699" t="s">
        <v>220</v>
      </c>
      <c r="D699">
        <v>5</v>
      </c>
      <c r="E699" t="s">
        <v>178</v>
      </c>
      <c r="F699" t="s">
        <v>181</v>
      </c>
      <c r="G699">
        <v>133</v>
      </c>
      <c r="H699">
        <v>261239.83587327899</v>
      </c>
      <c r="I699">
        <v>0.78235294117647103</v>
      </c>
      <c r="J699">
        <v>0.797270736711436</v>
      </c>
      <c r="K699">
        <v>6.86896894908154E-2</v>
      </c>
    </row>
    <row r="700" spans="1:11">
      <c r="A700" t="s">
        <v>1926</v>
      </c>
      <c r="B700">
        <v>2022</v>
      </c>
      <c r="C700" t="s">
        <v>220</v>
      </c>
      <c r="D700">
        <v>5</v>
      </c>
      <c r="E700" t="s">
        <v>187</v>
      </c>
      <c r="F700" t="s">
        <v>1146</v>
      </c>
      <c r="G700">
        <v>154</v>
      </c>
      <c r="H700">
        <v>176232.29342837399</v>
      </c>
      <c r="I700">
        <v>7.04160951074531E-2</v>
      </c>
      <c r="J700">
        <v>7.1985767230210204E-2</v>
      </c>
      <c r="K700">
        <v>7.4755339261496107E-2</v>
      </c>
    </row>
    <row r="701" spans="1:11">
      <c r="A701" t="s">
        <v>1927</v>
      </c>
      <c r="B701">
        <v>2022</v>
      </c>
      <c r="C701" t="s">
        <v>220</v>
      </c>
      <c r="D701">
        <v>5</v>
      </c>
      <c r="E701" t="s">
        <v>187</v>
      </c>
      <c r="F701" t="s">
        <v>1149</v>
      </c>
      <c r="G701">
        <v>283</v>
      </c>
      <c r="H701">
        <v>309922.69627805502</v>
      </c>
      <c r="I701">
        <v>0.129401005944216</v>
      </c>
      <c r="J701">
        <v>0.126594409228968</v>
      </c>
      <c r="K701">
        <v>7.0669124425147695E-2</v>
      </c>
    </row>
    <row r="702" spans="1:11">
      <c r="A702" t="s">
        <v>1928</v>
      </c>
      <c r="B702">
        <v>2022</v>
      </c>
      <c r="C702" t="s">
        <v>220</v>
      </c>
      <c r="D702">
        <v>5</v>
      </c>
      <c r="E702" t="s">
        <v>187</v>
      </c>
      <c r="F702" t="s">
        <v>1152</v>
      </c>
      <c r="G702">
        <v>28</v>
      </c>
      <c r="H702">
        <v>39513.752297298</v>
      </c>
      <c r="I702">
        <v>1.28029263831733E-2</v>
      </c>
      <c r="J702">
        <v>1.6140218798330101E-2</v>
      </c>
      <c r="K702">
        <v>6.6066363216571E-2</v>
      </c>
    </row>
    <row r="703" spans="1:11">
      <c r="A703" t="s">
        <v>972</v>
      </c>
      <c r="B703">
        <v>2022</v>
      </c>
      <c r="C703" t="s">
        <v>220</v>
      </c>
      <c r="D703">
        <v>5</v>
      </c>
      <c r="E703" t="s">
        <v>187</v>
      </c>
      <c r="F703" t="s">
        <v>181</v>
      </c>
      <c r="G703">
        <v>1721</v>
      </c>
      <c r="H703">
        <v>1920702.0345872799</v>
      </c>
      <c r="I703">
        <v>0.78692272519433004</v>
      </c>
      <c r="J703">
        <v>0.784550929291429</v>
      </c>
      <c r="K703">
        <v>9.6241201812252999E-2</v>
      </c>
    </row>
    <row r="704" spans="1:11">
      <c r="A704" t="s">
        <v>1139</v>
      </c>
      <c r="B704">
        <v>2022</v>
      </c>
      <c r="C704" t="s">
        <v>220</v>
      </c>
      <c r="D704">
        <v>5</v>
      </c>
      <c r="E704" t="s">
        <v>187</v>
      </c>
      <c r="F704" t="s">
        <v>183</v>
      </c>
      <c r="G704">
        <v>1</v>
      </c>
      <c r="H704">
        <v>1783.91022068252</v>
      </c>
      <c r="I704">
        <v>4.57247370827618E-4</v>
      </c>
      <c r="J704">
        <v>7.2867545106219099E-4</v>
      </c>
      <c r="K704">
        <v>4.0278705736374897E-2</v>
      </c>
    </row>
    <row r="705" spans="1:11">
      <c r="A705" t="s">
        <v>1929</v>
      </c>
      <c r="B705">
        <v>2022</v>
      </c>
      <c r="C705" t="s">
        <v>220</v>
      </c>
      <c r="D705">
        <v>6</v>
      </c>
      <c r="E705" t="s">
        <v>178</v>
      </c>
      <c r="F705" t="s">
        <v>1146</v>
      </c>
      <c r="G705">
        <v>40</v>
      </c>
      <c r="H705">
        <v>76126.336126969996</v>
      </c>
      <c r="I705">
        <v>0.245398773006135</v>
      </c>
      <c r="J705">
        <v>0.22050178566315001</v>
      </c>
      <c r="K705">
        <v>0.16658425174462099</v>
      </c>
    </row>
    <row r="706" spans="1:11">
      <c r="A706" t="s">
        <v>1930</v>
      </c>
      <c r="B706">
        <v>2022</v>
      </c>
      <c r="C706" t="s">
        <v>220</v>
      </c>
      <c r="D706">
        <v>6</v>
      </c>
      <c r="E706" t="s">
        <v>178</v>
      </c>
      <c r="F706" t="s">
        <v>1149</v>
      </c>
      <c r="G706">
        <v>25</v>
      </c>
      <c r="H706">
        <v>48841.412143427297</v>
      </c>
      <c r="I706">
        <v>0.153374233128834</v>
      </c>
      <c r="J706">
        <v>0.14147033917372701</v>
      </c>
      <c r="K706">
        <v>5.88029246726747E-2</v>
      </c>
    </row>
    <row r="707" spans="1:11">
      <c r="A707" t="s">
        <v>1931</v>
      </c>
      <c r="B707">
        <v>2022</v>
      </c>
      <c r="C707" t="s">
        <v>220</v>
      </c>
      <c r="D707">
        <v>6</v>
      </c>
      <c r="E707" t="s">
        <v>178</v>
      </c>
      <c r="F707" t="s">
        <v>1152</v>
      </c>
      <c r="G707">
        <v>3</v>
      </c>
      <c r="H707">
        <v>10832.6190255071</v>
      </c>
      <c r="I707">
        <v>1.84049079754601E-2</v>
      </c>
      <c r="J707">
        <v>3.1376944695578203E-2</v>
      </c>
      <c r="K707">
        <v>0.12942089632829401</v>
      </c>
    </row>
    <row r="708" spans="1:11">
      <c r="A708" t="s">
        <v>974</v>
      </c>
      <c r="B708">
        <v>2022</v>
      </c>
      <c r="C708" t="s">
        <v>220</v>
      </c>
      <c r="D708">
        <v>6</v>
      </c>
      <c r="E708" t="s">
        <v>178</v>
      </c>
      <c r="F708" t="s">
        <v>181</v>
      </c>
      <c r="G708">
        <v>95</v>
      </c>
      <c r="H708">
        <v>209440.99162562599</v>
      </c>
      <c r="I708">
        <v>0.58282208588957096</v>
      </c>
      <c r="J708">
        <v>0.60665093046754504</v>
      </c>
      <c r="K708">
        <v>5.5069842749370101E-2</v>
      </c>
    </row>
    <row r="709" spans="1:11">
      <c r="A709" t="s">
        <v>1932</v>
      </c>
      <c r="B709">
        <v>2022</v>
      </c>
      <c r="C709" t="s">
        <v>220</v>
      </c>
      <c r="D709">
        <v>6</v>
      </c>
      <c r="E709" t="s">
        <v>187</v>
      </c>
      <c r="F709" t="s">
        <v>1146</v>
      </c>
      <c r="G709">
        <v>301</v>
      </c>
      <c r="H709">
        <v>384052.19777068199</v>
      </c>
      <c r="I709">
        <v>0.150877192982456</v>
      </c>
      <c r="J709">
        <v>0.16788330160083301</v>
      </c>
      <c r="K709">
        <v>0.16290971297005299</v>
      </c>
    </row>
    <row r="710" spans="1:11">
      <c r="A710" t="s">
        <v>1933</v>
      </c>
      <c r="B710">
        <v>2022</v>
      </c>
      <c r="C710" t="s">
        <v>220</v>
      </c>
      <c r="D710">
        <v>6</v>
      </c>
      <c r="E710" t="s">
        <v>187</v>
      </c>
      <c r="F710" t="s">
        <v>1149</v>
      </c>
      <c r="G710">
        <v>378</v>
      </c>
      <c r="H710">
        <v>461832.656120962</v>
      </c>
      <c r="I710">
        <v>0.18947368421052599</v>
      </c>
      <c r="J710">
        <v>0.201883992714358</v>
      </c>
      <c r="K710">
        <v>0.105307903651326</v>
      </c>
    </row>
    <row r="711" spans="1:11">
      <c r="A711" t="s">
        <v>1934</v>
      </c>
      <c r="B711">
        <v>2022</v>
      </c>
      <c r="C711" t="s">
        <v>220</v>
      </c>
      <c r="D711">
        <v>6</v>
      </c>
      <c r="E711" t="s">
        <v>187</v>
      </c>
      <c r="F711" t="s">
        <v>1152</v>
      </c>
      <c r="G711">
        <v>98</v>
      </c>
      <c r="H711">
        <v>123795.76021963901</v>
      </c>
      <c r="I711">
        <v>4.9122807017543901E-2</v>
      </c>
      <c r="J711">
        <v>5.4115667272571603E-2</v>
      </c>
      <c r="K711">
        <v>0.206984535353821</v>
      </c>
    </row>
    <row r="712" spans="1:11">
      <c r="A712" t="s">
        <v>977</v>
      </c>
      <c r="B712">
        <v>2022</v>
      </c>
      <c r="C712" t="s">
        <v>220</v>
      </c>
      <c r="D712">
        <v>6</v>
      </c>
      <c r="E712" t="s">
        <v>187</v>
      </c>
      <c r="F712" t="s">
        <v>181</v>
      </c>
      <c r="G712">
        <v>1212</v>
      </c>
      <c r="H712">
        <v>1308857.4652800099</v>
      </c>
      <c r="I712">
        <v>0.60751879699248101</v>
      </c>
      <c r="J712">
        <v>0.57214960328728603</v>
      </c>
      <c r="K712">
        <v>6.5583319635809698E-2</v>
      </c>
    </row>
    <row r="713" spans="1:11">
      <c r="A713" t="s">
        <v>978</v>
      </c>
      <c r="B713">
        <v>2022</v>
      </c>
      <c r="C713" t="s">
        <v>220</v>
      </c>
      <c r="D713">
        <v>6</v>
      </c>
      <c r="E713" t="s">
        <v>187</v>
      </c>
      <c r="F713" t="s">
        <v>183</v>
      </c>
      <c r="G713">
        <v>6</v>
      </c>
      <c r="H713">
        <v>9075.9602933776696</v>
      </c>
      <c r="I713">
        <v>3.0075187969924801E-3</v>
      </c>
      <c r="J713">
        <v>3.96743512495172E-3</v>
      </c>
      <c r="K713">
        <v>0.20492507397155699</v>
      </c>
    </row>
    <row r="714" spans="1:11">
      <c r="A714" t="s">
        <v>1935</v>
      </c>
      <c r="B714">
        <v>2022</v>
      </c>
      <c r="C714" t="s">
        <v>220</v>
      </c>
      <c r="D714">
        <v>7</v>
      </c>
      <c r="E714" t="s">
        <v>178</v>
      </c>
      <c r="F714" t="s">
        <v>1146</v>
      </c>
      <c r="G714">
        <v>5</v>
      </c>
      <c r="H714">
        <v>11040.2324540273</v>
      </c>
      <c r="I714">
        <v>4.9019607843137303E-2</v>
      </c>
      <c r="J714">
        <v>4.8449576368358102E-2</v>
      </c>
      <c r="K714">
        <v>2.41589042111965E-2</v>
      </c>
    </row>
    <row r="715" spans="1:11">
      <c r="A715" t="s">
        <v>1936</v>
      </c>
      <c r="B715">
        <v>2022</v>
      </c>
      <c r="C715" t="s">
        <v>220</v>
      </c>
      <c r="D715">
        <v>7</v>
      </c>
      <c r="E715" t="s">
        <v>178</v>
      </c>
      <c r="F715" t="s">
        <v>1149</v>
      </c>
      <c r="G715">
        <v>22</v>
      </c>
      <c r="H715">
        <v>45036.578290139703</v>
      </c>
      <c r="I715">
        <v>0.21568627450980399</v>
      </c>
      <c r="J715">
        <v>0.19764105043292901</v>
      </c>
      <c r="K715">
        <v>5.4222071076347599E-2</v>
      </c>
    </row>
    <row r="716" spans="1:11">
      <c r="A716" t="s">
        <v>1937</v>
      </c>
      <c r="B716">
        <v>2022</v>
      </c>
      <c r="C716" t="s">
        <v>220</v>
      </c>
      <c r="D716">
        <v>7</v>
      </c>
      <c r="E716" t="s">
        <v>178</v>
      </c>
      <c r="F716" t="s">
        <v>1152</v>
      </c>
      <c r="G716">
        <v>3</v>
      </c>
      <c r="H716">
        <v>5793.4032910860797</v>
      </c>
      <c r="I716">
        <v>2.9411764705882401E-2</v>
      </c>
      <c r="J716">
        <v>2.5424096490086302E-2</v>
      </c>
      <c r="K716">
        <v>6.9215712742980606E-2</v>
      </c>
    </row>
    <row r="717" spans="1:11">
      <c r="A717" t="s">
        <v>980</v>
      </c>
      <c r="B717">
        <v>2022</v>
      </c>
      <c r="C717" t="s">
        <v>220</v>
      </c>
      <c r="D717">
        <v>7</v>
      </c>
      <c r="E717" t="s">
        <v>178</v>
      </c>
      <c r="F717" t="s">
        <v>181</v>
      </c>
      <c r="G717">
        <v>72</v>
      </c>
      <c r="H717">
        <v>166000.35329622001</v>
      </c>
      <c r="I717">
        <v>0.70588235294117696</v>
      </c>
      <c r="J717">
        <v>0.72848527670862695</v>
      </c>
      <c r="K717">
        <v>4.36476798615585E-2</v>
      </c>
    </row>
    <row r="718" spans="1:11">
      <c r="A718" t="s">
        <v>1938</v>
      </c>
      <c r="B718">
        <v>2022</v>
      </c>
      <c r="C718" t="s">
        <v>220</v>
      </c>
      <c r="D718">
        <v>7</v>
      </c>
      <c r="E718" t="s">
        <v>187</v>
      </c>
      <c r="F718" t="s">
        <v>1146</v>
      </c>
      <c r="G718">
        <v>81</v>
      </c>
      <c r="H718">
        <v>115407.436725387</v>
      </c>
      <c r="I718">
        <v>5.3219448094612397E-2</v>
      </c>
      <c r="J718">
        <v>6.1631192598417497E-2</v>
      </c>
      <c r="K718">
        <v>4.8954263250352202E-2</v>
      </c>
    </row>
    <row r="719" spans="1:11">
      <c r="A719" t="s">
        <v>1939</v>
      </c>
      <c r="B719">
        <v>2022</v>
      </c>
      <c r="C719" t="s">
        <v>220</v>
      </c>
      <c r="D719">
        <v>7</v>
      </c>
      <c r="E719" t="s">
        <v>187</v>
      </c>
      <c r="F719" t="s">
        <v>1149</v>
      </c>
      <c r="G719">
        <v>380</v>
      </c>
      <c r="H719">
        <v>487423.17232776701</v>
      </c>
      <c r="I719">
        <v>0.24967148488830501</v>
      </c>
      <c r="J719">
        <v>0.26029926894699001</v>
      </c>
      <c r="K719">
        <v>0.11114309867137701</v>
      </c>
    </row>
    <row r="720" spans="1:11">
      <c r="A720" t="s">
        <v>1940</v>
      </c>
      <c r="B720">
        <v>2022</v>
      </c>
      <c r="C720" t="s">
        <v>220</v>
      </c>
      <c r="D720">
        <v>7</v>
      </c>
      <c r="E720" t="s">
        <v>187</v>
      </c>
      <c r="F720" t="s">
        <v>1152</v>
      </c>
      <c r="G720">
        <v>30</v>
      </c>
      <c r="H720">
        <v>42708.163411269001</v>
      </c>
      <c r="I720">
        <v>1.9710906701708299E-2</v>
      </c>
      <c r="J720">
        <v>2.2807499407406801E-2</v>
      </c>
      <c r="K720">
        <v>7.1407367617539796E-2</v>
      </c>
    </row>
    <row r="721" spans="1:11">
      <c r="A721" t="s">
        <v>982</v>
      </c>
      <c r="B721">
        <v>2022</v>
      </c>
      <c r="C721" t="s">
        <v>220</v>
      </c>
      <c r="D721">
        <v>7</v>
      </c>
      <c r="E721" t="s">
        <v>187</v>
      </c>
      <c r="F721" t="s">
        <v>181</v>
      </c>
      <c r="G721">
        <v>1029</v>
      </c>
      <c r="H721">
        <v>1224889.6848293999</v>
      </c>
      <c r="I721">
        <v>0.67608409986859397</v>
      </c>
      <c r="J721">
        <v>0.65412952769385302</v>
      </c>
      <c r="K721">
        <v>6.13759204877109E-2</v>
      </c>
    </row>
    <row r="722" spans="1:11">
      <c r="A722" t="s">
        <v>983</v>
      </c>
      <c r="B722">
        <v>2022</v>
      </c>
      <c r="C722" t="s">
        <v>220</v>
      </c>
      <c r="D722">
        <v>7</v>
      </c>
      <c r="E722" t="s">
        <v>187</v>
      </c>
      <c r="F722" t="s">
        <v>183</v>
      </c>
      <c r="G722">
        <v>2</v>
      </c>
      <c r="H722">
        <v>2120.6831612379101</v>
      </c>
      <c r="I722">
        <v>1.31406044678055E-3</v>
      </c>
      <c r="J722">
        <v>1.1325113533322501E-3</v>
      </c>
      <c r="K722">
        <v>4.7882663612357199E-2</v>
      </c>
    </row>
    <row r="723" spans="1:11">
      <c r="A723" t="s">
        <v>1941</v>
      </c>
      <c r="B723">
        <v>2022</v>
      </c>
      <c r="C723" t="s">
        <v>220</v>
      </c>
      <c r="D723">
        <v>8</v>
      </c>
      <c r="E723" t="s">
        <v>178</v>
      </c>
      <c r="F723" t="s">
        <v>1146</v>
      </c>
      <c r="G723">
        <v>19</v>
      </c>
      <c r="H723">
        <v>35612.058504323599</v>
      </c>
      <c r="I723">
        <v>0.226190476190476</v>
      </c>
      <c r="J723">
        <v>0.206749809362163</v>
      </c>
      <c r="K723">
        <v>7.7928459726918198E-2</v>
      </c>
    </row>
    <row r="724" spans="1:11">
      <c r="A724" t="s">
        <v>1942</v>
      </c>
      <c r="B724">
        <v>2022</v>
      </c>
      <c r="C724" t="s">
        <v>220</v>
      </c>
      <c r="D724">
        <v>8</v>
      </c>
      <c r="E724" t="s">
        <v>178</v>
      </c>
      <c r="F724" t="s">
        <v>1149</v>
      </c>
      <c r="G724">
        <v>13</v>
      </c>
      <c r="H724">
        <v>28969.841127927299</v>
      </c>
      <c r="I724">
        <v>0.15476190476190499</v>
      </c>
      <c r="J724">
        <v>0.168187669626678</v>
      </c>
      <c r="K724">
        <v>3.48784220370685E-2</v>
      </c>
    </row>
    <row r="725" spans="1:11">
      <c r="A725" t="s">
        <v>1943</v>
      </c>
      <c r="B725">
        <v>2022</v>
      </c>
      <c r="C725" t="s">
        <v>220</v>
      </c>
      <c r="D725">
        <v>8</v>
      </c>
      <c r="E725" t="s">
        <v>178</v>
      </c>
      <c r="F725" t="s">
        <v>1152</v>
      </c>
      <c r="G725">
        <v>7</v>
      </c>
      <c r="H725">
        <v>13078.233660521</v>
      </c>
      <c r="I725">
        <v>8.3333333333333301E-2</v>
      </c>
      <c r="J725">
        <v>7.5927155847456906E-2</v>
      </c>
      <c r="K725">
        <v>0.15625</v>
      </c>
    </row>
    <row r="726" spans="1:11">
      <c r="A726" t="s">
        <v>985</v>
      </c>
      <c r="B726">
        <v>2022</v>
      </c>
      <c r="C726" t="s">
        <v>220</v>
      </c>
      <c r="D726">
        <v>8</v>
      </c>
      <c r="E726" t="s">
        <v>178</v>
      </c>
      <c r="F726" t="s">
        <v>181</v>
      </c>
      <c r="G726">
        <v>45</v>
      </c>
      <c r="H726">
        <v>94586.983230282101</v>
      </c>
      <c r="I726">
        <v>0.53571428571428603</v>
      </c>
      <c r="J726">
        <v>0.54913536516370298</v>
      </c>
      <c r="K726">
        <v>2.48704432317613E-2</v>
      </c>
    </row>
    <row r="727" spans="1:11">
      <c r="A727" t="s">
        <v>1944</v>
      </c>
      <c r="B727">
        <v>2022</v>
      </c>
      <c r="C727" t="s">
        <v>220</v>
      </c>
      <c r="D727">
        <v>8</v>
      </c>
      <c r="E727" t="s">
        <v>187</v>
      </c>
      <c r="F727" t="s">
        <v>1146</v>
      </c>
      <c r="G727">
        <v>221</v>
      </c>
      <c r="H727">
        <v>270125.716528658</v>
      </c>
      <c r="I727">
        <v>0.15013586956521699</v>
      </c>
      <c r="J727">
        <v>0.153096926034272</v>
      </c>
      <c r="K727">
        <v>0.11458365087078499</v>
      </c>
    </row>
    <row r="728" spans="1:11">
      <c r="A728" t="s">
        <v>1945</v>
      </c>
      <c r="B728">
        <v>2022</v>
      </c>
      <c r="C728" t="s">
        <v>220</v>
      </c>
      <c r="D728">
        <v>8</v>
      </c>
      <c r="E728" t="s">
        <v>187</v>
      </c>
      <c r="F728" t="s">
        <v>1149</v>
      </c>
      <c r="G728">
        <v>214</v>
      </c>
      <c r="H728">
        <v>261211.80179245101</v>
      </c>
      <c r="I728">
        <v>0.14538043478260901</v>
      </c>
      <c r="J728">
        <v>0.14804486004595299</v>
      </c>
      <c r="K728">
        <v>5.9561979628708003E-2</v>
      </c>
    </row>
    <row r="729" spans="1:11">
      <c r="A729" t="s">
        <v>1946</v>
      </c>
      <c r="B729">
        <v>2022</v>
      </c>
      <c r="C729" t="s">
        <v>220</v>
      </c>
      <c r="D729">
        <v>8</v>
      </c>
      <c r="E729" t="s">
        <v>187</v>
      </c>
      <c r="F729" t="s">
        <v>1152</v>
      </c>
      <c r="G729">
        <v>89</v>
      </c>
      <c r="H729">
        <v>122402.168427968</v>
      </c>
      <c r="I729">
        <v>6.0461956521739101E-2</v>
      </c>
      <c r="J729">
        <v>6.9372868185480899E-2</v>
      </c>
      <c r="K729">
        <v>0.20465447211934401</v>
      </c>
    </row>
    <row r="730" spans="1:11">
      <c r="A730" t="s">
        <v>987</v>
      </c>
      <c r="B730">
        <v>2022</v>
      </c>
      <c r="C730" t="s">
        <v>220</v>
      </c>
      <c r="D730">
        <v>8</v>
      </c>
      <c r="E730" t="s">
        <v>187</v>
      </c>
      <c r="F730" t="s">
        <v>181</v>
      </c>
      <c r="G730">
        <v>945</v>
      </c>
      <c r="H730">
        <v>1106765.5191107499</v>
      </c>
      <c r="I730">
        <v>0.64198369565217395</v>
      </c>
      <c r="J730">
        <v>0.62727237152410897</v>
      </c>
      <c r="K730">
        <v>5.54570369403855E-2</v>
      </c>
    </row>
    <row r="731" spans="1:11">
      <c r="A731" t="s">
        <v>988</v>
      </c>
      <c r="B731">
        <v>2022</v>
      </c>
      <c r="C731" t="s">
        <v>220</v>
      </c>
      <c r="D731">
        <v>8</v>
      </c>
      <c r="E731" t="s">
        <v>187</v>
      </c>
      <c r="F731" t="s">
        <v>183</v>
      </c>
      <c r="G731">
        <v>3</v>
      </c>
      <c r="H731">
        <v>3904.5933819204402</v>
      </c>
      <c r="I731">
        <v>2.0380434782608699E-3</v>
      </c>
      <c r="J731">
        <v>2.2129742101854302E-3</v>
      </c>
      <c r="K731">
        <v>8.8161369348732102E-2</v>
      </c>
    </row>
    <row r="732" spans="1:11">
      <c r="A732" t="s">
        <v>1947</v>
      </c>
      <c r="B732">
        <v>2022</v>
      </c>
      <c r="C732" t="s">
        <v>220</v>
      </c>
      <c r="D732">
        <v>9</v>
      </c>
      <c r="E732" t="s">
        <v>178</v>
      </c>
      <c r="F732" t="s">
        <v>1146</v>
      </c>
      <c r="G732">
        <v>22</v>
      </c>
      <c r="H732">
        <v>52051.6524361232</v>
      </c>
      <c r="I732">
        <v>0.14193548387096799</v>
      </c>
      <c r="J732">
        <v>0.148452038572154</v>
      </c>
      <c r="K732">
        <v>0.113902573199904</v>
      </c>
    </row>
    <row r="733" spans="1:11">
      <c r="A733" t="s">
        <v>1948</v>
      </c>
      <c r="B733">
        <v>2022</v>
      </c>
      <c r="C733" t="s">
        <v>220</v>
      </c>
      <c r="D733">
        <v>9</v>
      </c>
      <c r="E733" t="s">
        <v>178</v>
      </c>
      <c r="F733" t="s">
        <v>1149</v>
      </c>
      <c r="G733">
        <v>35</v>
      </c>
      <c r="H733">
        <v>83639.964968651606</v>
      </c>
      <c r="I733">
        <v>0.225806451612903</v>
      </c>
      <c r="J733">
        <v>0.23854234639211799</v>
      </c>
      <c r="K733">
        <v>0.10069886073797001</v>
      </c>
    </row>
    <row r="734" spans="1:11">
      <c r="A734" t="s">
        <v>1949</v>
      </c>
      <c r="B734">
        <v>2022</v>
      </c>
      <c r="C734" t="s">
        <v>220</v>
      </c>
      <c r="D734">
        <v>9</v>
      </c>
      <c r="E734" t="s">
        <v>178</v>
      </c>
      <c r="F734" t="s">
        <v>1152</v>
      </c>
      <c r="G734">
        <v>10</v>
      </c>
      <c r="H734">
        <v>22201.925825420101</v>
      </c>
      <c r="I734">
        <v>6.4516129032258104E-2</v>
      </c>
      <c r="J734">
        <v>6.3320202044614193E-2</v>
      </c>
      <c r="K734">
        <v>0.26525377969762398</v>
      </c>
    </row>
    <row r="735" spans="1:11">
      <c r="A735" t="s">
        <v>990</v>
      </c>
      <c r="B735">
        <v>2022</v>
      </c>
      <c r="C735" t="s">
        <v>220</v>
      </c>
      <c r="D735">
        <v>9</v>
      </c>
      <c r="E735" t="s">
        <v>178</v>
      </c>
      <c r="F735" t="s">
        <v>181</v>
      </c>
      <c r="G735">
        <v>88</v>
      </c>
      <c r="H735">
        <v>192735.87847912099</v>
      </c>
      <c r="I735">
        <v>0.56774193548387097</v>
      </c>
      <c r="J735">
        <v>0.54968541299111395</v>
      </c>
      <c r="K735">
        <v>5.06774458888124E-2</v>
      </c>
    </row>
    <row r="736" spans="1:11">
      <c r="A736" t="s">
        <v>1950</v>
      </c>
      <c r="B736">
        <v>2022</v>
      </c>
      <c r="C736" t="s">
        <v>220</v>
      </c>
      <c r="D736">
        <v>9</v>
      </c>
      <c r="E736" t="s">
        <v>187</v>
      </c>
      <c r="F736" t="s">
        <v>1146</v>
      </c>
      <c r="G736">
        <v>238</v>
      </c>
      <c r="H736">
        <v>340750.806710987</v>
      </c>
      <c r="I736">
        <v>0.112636062470421</v>
      </c>
      <c r="J736">
        <v>0.12387001135111</v>
      </c>
      <c r="K736">
        <v>0.14454185248211199</v>
      </c>
    </row>
    <row r="737" spans="1:11">
      <c r="A737" t="s">
        <v>1951</v>
      </c>
      <c r="B737">
        <v>2022</v>
      </c>
      <c r="C737" t="s">
        <v>220</v>
      </c>
      <c r="D737">
        <v>9</v>
      </c>
      <c r="E737" t="s">
        <v>187</v>
      </c>
      <c r="F737" t="s">
        <v>1149</v>
      </c>
      <c r="G737">
        <v>448</v>
      </c>
      <c r="H737">
        <v>641920.22471820505</v>
      </c>
      <c r="I737">
        <v>0.21202082347373399</v>
      </c>
      <c r="J737">
        <v>0.233351363977232</v>
      </c>
      <c r="K737">
        <v>0.14637179134157399</v>
      </c>
    </row>
    <row r="738" spans="1:11">
      <c r="A738" t="s">
        <v>1952</v>
      </c>
      <c r="B738">
        <v>2022</v>
      </c>
      <c r="C738" t="s">
        <v>220</v>
      </c>
      <c r="D738">
        <v>9</v>
      </c>
      <c r="E738" t="s">
        <v>187</v>
      </c>
      <c r="F738" t="s">
        <v>1152</v>
      </c>
      <c r="G738">
        <v>92</v>
      </c>
      <c r="H738">
        <v>136469.131882213</v>
      </c>
      <c r="I738">
        <v>4.3539990534784703E-2</v>
      </c>
      <c r="J738">
        <v>4.9609370197804398E-2</v>
      </c>
      <c r="K738">
        <v>0.22817421051143599</v>
      </c>
    </row>
    <row r="739" spans="1:11">
      <c r="A739" t="s">
        <v>992</v>
      </c>
      <c r="B739">
        <v>2022</v>
      </c>
      <c r="C739" t="s">
        <v>220</v>
      </c>
      <c r="D739">
        <v>9</v>
      </c>
      <c r="E739" t="s">
        <v>187</v>
      </c>
      <c r="F739" t="s">
        <v>181</v>
      </c>
      <c r="G739">
        <v>1329</v>
      </c>
      <c r="H739">
        <v>1626951.48491489</v>
      </c>
      <c r="I739">
        <v>0.628963558920965</v>
      </c>
      <c r="J739">
        <v>0.591430731593376</v>
      </c>
      <c r="K739">
        <v>8.1522153555735902E-2</v>
      </c>
    </row>
    <row r="740" spans="1:11">
      <c r="A740" t="s">
        <v>993</v>
      </c>
      <c r="B740">
        <v>2022</v>
      </c>
      <c r="C740" t="s">
        <v>220</v>
      </c>
      <c r="D740">
        <v>9</v>
      </c>
      <c r="E740" t="s">
        <v>187</v>
      </c>
      <c r="F740" t="s">
        <v>183</v>
      </c>
      <c r="G740">
        <v>6</v>
      </c>
      <c r="H740">
        <v>4782.4575742468296</v>
      </c>
      <c r="I740">
        <v>2.8395646000946499E-3</v>
      </c>
      <c r="J740">
        <v>1.7385228804773199E-3</v>
      </c>
      <c r="K740">
        <v>0.107982564983615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1"/>
  </sheetPr>
  <dimension ref="A1:K1348"/>
  <sheetViews>
    <sheetView topLeftCell="A1261" workbookViewId="0">
      <selection activeCell="D1" sqref="D1"/>
    </sheetView>
  </sheetViews>
  <sheetFormatPr defaultColWidth="11.42578125" defaultRowHeight="15"/>
  <sheetData>
    <row r="1" spans="1:11">
      <c r="A1" t="s">
        <v>167</v>
      </c>
      <c r="B1" t="s">
        <v>168</v>
      </c>
      <c r="C1" t="s">
        <v>169</v>
      </c>
      <c r="D1" t="s">
        <v>242</v>
      </c>
      <c r="E1" t="s">
        <v>170</v>
      </c>
      <c r="F1" t="s">
        <v>1144</v>
      </c>
      <c r="G1" t="s">
        <v>172</v>
      </c>
      <c r="H1" t="s">
        <v>173</v>
      </c>
      <c r="I1" t="s">
        <v>174</v>
      </c>
      <c r="J1" t="s">
        <v>175</v>
      </c>
      <c r="K1" t="s">
        <v>243</v>
      </c>
    </row>
    <row r="2" spans="1:11">
      <c r="A2" t="s">
        <v>1145</v>
      </c>
      <c r="B2">
        <v>2015</v>
      </c>
      <c r="C2" t="s">
        <v>177</v>
      </c>
      <c r="D2">
        <v>-8</v>
      </c>
      <c r="E2" t="s">
        <v>178</v>
      </c>
      <c r="F2" t="s">
        <v>1146</v>
      </c>
      <c r="G2">
        <v>1</v>
      </c>
      <c r="H2">
        <v>670.66979309612395</v>
      </c>
      <c r="I2">
        <v>0.2</v>
      </c>
      <c r="J2">
        <v>0.14248637425382801</v>
      </c>
      <c r="K2">
        <v>1.2616658125334699E-3</v>
      </c>
    </row>
    <row r="3" spans="1:11">
      <c r="A3" t="s">
        <v>244</v>
      </c>
      <c r="B3">
        <v>2015</v>
      </c>
      <c r="C3" t="s">
        <v>177</v>
      </c>
      <c r="D3">
        <v>-8</v>
      </c>
      <c r="E3" t="s">
        <v>178</v>
      </c>
      <c r="F3" t="s">
        <v>181</v>
      </c>
      <c r="G3">
        <v>4</v>
      </c>
      <c r="H3">
        <v>4036.2349661012699</v>
      </c>
      <c r="I3">
        <v>0.8</v>
      </c>
      <c r="J3">
        <v>0.85751362574617196</v>
      </c>
      <c r="K3">
        <v>1.20273819512826E-3</v>
      </c>
    </row>
    <row r="4" spans="1:11">
      <c r="A4" t="s">
        <v>1147</v>
      </c>
      <c r="B4">
        <v>2015</v>
      </c>
      <c r="C4" t="s">
        <v>177</v>
      </c>
      <c r="D4">
        <v>-8</v>
      </c>
      <c r="E4" t="s">
        <v>187</v>
      </c>
      <c r="F4" t="s">
        <v>1146</v>
      </c>
      <c r="G4">
        <v>1</v>
      </c>
      <c r="H4">
        <v>727.16606434237099</v>
      </c>
      <c r="I4">
        <v>7.1428571428571397E-2</v>
      </c>
      <c r="J4">
        <v>6.2896350972034498E-2</v>
      </c>
      <c r="K4">
        <v>2.8156009423188101E-4</v>
      </c>
    </row>
    <row r="5" spans="1:11">
      <c r="A5" t="s">
        <v>1148</v>
      </c>
      <c r="B5">
        <v>2015</v>
      </c>
      <c r="C5" t="s">
        <v>177</v>
      </c>
      <c r="D5">
        <v>-8</v>
      </c>
      <c r="E5" t="s">
        <v>187</v>
      </c>
      <c r="F5" t="s">
        <v>1149</v>
      </c>
      <c r="G5">
        <v>1</v>
      </c>
      <c r="H5">
        <v>685.09860607462997</v>
      </c>
      <c r="I5">
        <v>7.1428571428571397E-2</v>
      </c>
      <c r="J5">
        <v>5.9257719097619302E-2</v>
      </c>
      <c r="K5">
        <v>1.4444641544816399E-4</v>
      </c>
    </row>
    <row r="6" spans="1:11">
      <c r="A6" t="s">
        <v>246</v>
      </c>
      <c r="B6">
        <v>2015</v>
      </c>
      <c r="C6" t="s">
        <v>177</v>
      </c>
      <c r="D6">
        <v>-8</v>
      </c>
      <c r="E6" t="s">
        <v>187</v>
      </c>
      <c r="F6" t="s">
        <v>181</v>
      </c>
      <c r="G6">
        <v>12</v>
      </c>
      <c r="H6">
        <v>10149.0747889372</v>
      </c>
      <c r="I6">
        <v>0.85714285714285698</v>
      </c>
      <c r="J6">
        <v>0.87784592993034605</v>
      </c>
      <c r="K6">
        <v>5.6140712933865501E-4</v>
      </c>
    </row>
    <row r="7" spans="1:11">
      <c r="A7" t="s">
        <v>1150</v>
      </c>
      <c r="B7">
        <v>2015</v>
      </c>
      <c r="C7" t="s">
        <v>177</v>
      </c>
      <c r="D7">
        <v>1</v>
      </c>
      <c r="E7" t="s">
        <v>178</v>
      </c>
      <c r="F7" t="s">
        <v>1149</v>
      </c>
      <c r="G7">
        <v>1</v>
      </c>
      <c r="H7">
        <v>1281.4801693221</v>
      </c>
      <c r="I7">
        <v>0.2</v>
      </c>
      <c r="J7">
        <v>0.27612529613056103</v>
      </c>
      <c r="K7">
        <v>1.42421712183234E-3</v>
      </c>
    </row>
    <row r="8" spans="1:11">
      <c r="A8" t="s">
        <v>1151</v>
      </c>
      <c r="B8">
        <v>2015</v>
      </c>
      <c r="C8" t="s">
        <v>177</v>
      </c>
      <c r="D8">
        <v>1</v>
      </c>
      <c r="E8" t="s">
        <v>178</v>
      </c>
      <c r="F8" t="s">
        <v>1152</v>
      </c>
      <c r="G8">
        <v>1</v>
      </c>
      <c r="H8">
        <v>945.53446239781499</v>
      </c>
      <c r="I8">
        <v>0.2</v>
      </c>
      <c r="J8">
        <v>0.20373782574361701</v>
      </c>
      <c r="K8">
        <v>1.1293170112494E-2</v>
      </c>
    </row>
    <row r="9" spans="1:11">
      <c r="A9" t="s">
        <v>248</v>
      </c>
      <c r="B9">
        <v>2015</v>
      </c>
      <c r="C9" t="s">
        <v>177</v>
      </c>
      <c r="D9">
        <v>1</v>
      </c>
      <c r="E9" t="s">
        <v>178</v>
      </c>
      <c r="F9" t="s">
        <v>181</v>
      </c>
      <c r="G9">
        <v>3</v>
      </c>
      <c r="H9">
        <v>2413.9226068450698</v>
      </c>
      <c r="I9">
        <v>0.6</v>
      </c>
      <c r="J9">
        <v>0.52013687812582299</v>
      </c>
      <c r="K9">
        <v>7.1931315786120801E-4</v>
      </c>
    </row>
    <row r="10" spans="1:11">
      <c r="A10" t="s">
        <v>1153</v>
      </c>
      <c r="B10">
        <v>2015</v>
      </c>
      <c r="C10" t="s">
        <v>177</v>
      </c>
      <c r="D10">
        <v>1</v>
      </c>
      <c r="E10" t="s">
        <v>187</v>
      </c>
      <c r="F10" t="s">
        <v>1146</v>
      </c>
      <c r="G10">
        <v>66</v>
      </c>
      <c r="H10">
        <v>45169.632833141499</v>
      </c>
      <c r="I10">
        <v>0.13807531380753099</v>
      </c>
      <c r="J10">
        <v>0.13049230192295699</v>
      </c>
      <c r="K10">
        <v>1.7489768431947599E-2</v>
      </c>
    </row>
    <row r="11" spans="1:11">
      <c r="A11" t="s">
        <v>1154</v>
      </c>
      <c r="B11">
        <v>2015</v>
      </c>
      <c r="C11" t="s">
        <v>177</v>
      </c>
      <c r="D11">
        <v>1</v>
      </c>
      <c r="E11" t="s">
        <v>187</v>
      </c>
      <c r="F11" t="s">
        <v>1149</v>
      </c>
      <c r="G11">
        <v>141</v>
      </c>
      <c r="H11">
        <v>96649.384406444195</v>
      </c>
      <c r="I11">
        <v>0.29497907949790803</v>
      </c>
      <c r="J11">
        <v>0.27921415029479801</v>
      </c>
      <c r="K11">
        <v>2.0377587998276801E-2</v>
      </c>
    </row>
    <row r="12" spans="1:11">
      <c r="A12" t="s">
        <v>1155</v>
      </c>
      <c r="B12">
        <v>2015</v>
      </c>
      <c r="C12" t="s">
        <v>177</v>
      </c>
      <c r="D12">
        <v>1</v>
      </c>
      <c r="E12" t="s">
        <v>187</v>
      </c>
      <c r="F12" t="s">
        <v>1152</v>
      </c>
      <c r="G12">
        <v>6</v>
      </c>
      <c r="H12">
        <v>4460.35250375957</v>
      </c>
      <c r="I12">
        <v>1.2552301255230099E-2</v>
      </c>
      <c r="J12">
        <v>1.288568511844E-2</v>
      </c>
      <c r="K12">
        <v>8.5361561764645006E-3</v>
      </c>
    </row>
    <row r="13" spans="1:11">
      <c r="A13" t="s">
        <v>250</v>
      </c>
      <c r="B13">
        <v>2015</v>
      </c>
      <c r="C13" t="s">
        <v>177</v>
      </c>
      <c r="D13">
        <v>1</v>
      </c>
      <c r="E13" t="s">
        <v>187</v>
      </c>
      <c r="F13" t="s">
        <v>181</v>
      </c>
      <c r="G13">
        <v>265</v>
      </c>
      <c r="H13">
        <v>199868.50386693</v>
      </c>
      <c r="I13">
        <v>0.55439330543933096</v>
      </c>
      <c r="J13">
        <v>0.57740786266380595</v>
      </c>
      <c r="K13">
        <v>1.1055944047575201E-2</v>
      </c>
    </row>
    <row r="14" spans="1:11">
      <c r="A14" t="s">
        <v>1156</v>
      </c>
      <c r="B14">
        <v>2015</v>
      </c>
      <c r="C14" t="s">
        <v>177</v>
      </c>
      <c r="D14">
        <v>2</v>
      </c>
      <c r="E14" t="s">
        <v>178</v>
      </c>
      <c r="F14" t="s">
        <v>1146</v>
      </c>
      <c r="G14">
        <v>1</v>
      </c>
      <c r="H14">
        <v>914.99394358651602</v>
      </c>
      <c r="I14">
        <v>0.05</v>
      </c>
      <c r="J14">
        <v>4.6830061272977397E-2</v>
      </c>
      <c r="K14">
        <v>1.7212890593580399E-3</v>
      </c>
    </row>
    <row r="15" spans="1:11">
      <c r="A15" t="s">
        <v>1157</v>
      </c>
      <c r="B15">
        <v>2015</v>
      </c>
      <c r="C15" t="s">
        <v>177</v>
      </c>
      <c r="D15">
        <v>2</v>
      </c>
      <c r="E15" t="s">
        <v>178</v>
      </c>
      <c r="F15" t="s">
        <v>1149</v>
      </c>
      <c r="G15">
        <v>4</v>
      </c>
      <c r="H15">
        <v>4351.4131202338704</v>
      </c>
      <c r="I15">
        <v>0.2</v>
      </c>
      <c r="J15">
        <v>0.22270851569338501</v>
      </c>
      <c r="K15">
        <v>4.83609283886253E-3</v>
      </c>
    </row>
    <row r="16" spans="1:11">
      <c r="A16" t="s">
        <v>252</v>
      </c>
      <c r="B16">
        <v>2015</v>
      </c>
      <c r="C16" t="s">
        <v>177</v>
      </c>
      <c r="D16">
        <v>2</v>
      </c>
      <c r="E16" t="s">
        <v>178</v>
      </c>
      <c r="F16" t="s">
        <v>181</v>
      </c>
      <c r="G16">
        <v>15</v>
      </c>
      <c r="H16">
        <v>14272.1952508962</v>
      </c>
      <c r="I16">
        <v>0.75</v>
      </c>
      <c r="J16">
        <v>0.73046142303363804</v>
      </c>
      <c r="K16">
        <v>4.2529026433666501E-3</v>
      </c>
    </row>
    <row r="17" spans="1:11">
      <c r="A17" t="s">
        <v>1158</v>
      </c>
      <c r="B17">
        <v>2015</v>
      </c>
      <c r="C17" t="s">
        <v>177</v>
      </c>
      <c r="D17">
        <v>2</v>
      </c>
      <c r="E17" t="s">
        <v>187</v>
      </c>
      <c r="F17" t="s">
        <v>1146</v>
      </c>
      <c r="G17">
        <v>38</v>
      </c>
      <c r="H17">
        <v>31405.160487936901</v>
      </c>
      <c r="I17">
        <v>0.205405405405405</v>
      </c>
      <c r="J17">
        <v>0.216466319268974</v>
      </c>
      <c r="K17">
        <v>1.21601383507187E-2</v>
      </c>
    </row>
    <row r="18" spans="1:11">
      <c r="A18" t="s">
        <v>1159</v>
      </c>
      <c r="B18">
        <v>2015</v>
      </c>
      <c r="C18" t="s">
        <v>177</v>
      </c>
      <c r="D18">
        <v>2</v>
      </c>
      <c r="E18" t="s">
        <v>187</v>
      </c>
      <c r="F18" t="s">
        <v>1149</v>
      </c>
      <c r="G18">
        <v>21</v>
      </c>
      <c r="H18">
        <v>17316.167750381101</v>
      </c>
      <c r="I18">
        <v>0.11351351351351401</v>
      </c>
      <c r="J18">
        <v>0.119355132676647</v>
      </c>
      <c r="K18">
        <v>3.6509465041433299E-3</v>
      </c>
    </row>
    <row r="19" spans="1:11">
      <c r="A19" t="s">
        <v>1160</v>
      </c>
      <c r="B19">
        <v>2015</v>
      </c>
      <c r="C19" t="s">
        <v>177</v>
      </c>
      <c r="D19">
        <v>2</v>
      </c>
      <c r="E19" t="s">
        <v>187</v>
      </c>
      <c r="F19" t="s">
        <v>1152</v>
      </c>
      <c r="G19">
        <v>6</v>
      </c>
      <c r="H19">
        <v>4856.9885388554103</v>
      </c>
      <c r="I19">
        <v>3.24324324324324E-2</v>
      </c>
      <c r="J19">
        <v>3.34777601961775E-2</v>
      </c>
      <c r="K19">
        <v>9.2952323118008703E-3</v>
      </c>
    </row>
    <row r="20" spans="1:11">
      <c r="A20" t="s">
        <v>254</v>
      </c>
      <c r="B20">
        <v>2015</v>
      </c>
      <c r="C20" t="s">
        <v>177</v>
      </c>
      <c r="D20">
        <v>2</v>
      </c>
      <c r="E20" t="s">
        <v>187</v>
      </c>
      <c r="F20" t="s">
        <v>181</v>
      </c>
      <c r="G20">
        <v>120</v>
      </c>
      <c r="H20">
        <v>91502.731369230896</v>
      </c>
      <c r="I20">
        <v>0.64864864864864902</v>
      </c>
      <c r="J20">
        <v>0.63070078785820205</v>
      </c>
      <c r="K20">
        <v>5.0615732776589104E-3</v>
      </c>
    </row>
    <row r="21" spans="1:11">
      <c r="A21" t="s">
        <v>1161</v>
      </c>
      <c r="B21">
        <v>2015</v>
      </c>
      <c r="C21" t="s">
        <v>177</v>
      </c>
      <c r="D21">
        <v>3</v>
      </c>
      <c r="E21" t="s">
        <v>178</v>
      </c>
      <c r="F21" t="s">
        <v>1146</v>
      </c>
      <c r="G21">
        <v>20</v>
      </c>
      <c r="H21">
        <v>21173.130881497302</v>
      </c>
      <c r="I21">
        <v>0.104166666666667</v>
      </c>
      <c r="J21">
        <v>0.112155822305627</v>
      </c>
      <c r="K21">
        <v>3.9830950569817898E-2</v>
      </c>
    </row>
    <row r="22" spans="1:11">
      <c r="A22" t="s">
        <v>1162</v>
      </c>
      <c r="B22">
        <v>2015</v>
      </c>
      <c r="C22" t="s">
        <v>177</v>
      </c>
      <c r="D22">
        <v>3</v>
      </c>
      <c r="E22" t="s">
        <v>178</v>
      </c>
      <c r="F22" t="s">
        <v>1149</v>
      </c>
      <c r="G22">
        <v>20</v>
      </c>
      <c r="H22">
        <v>18781.197448196399</v>
      </c>
      <c r="I22">
        <v>0.104166666666667</v>
      </c>
      <c r="J22">
        <v>9.9485553434496998E-2</v>
      </c>
      <c r="K22">
        <v>2.0873130630172002E-2</v>
      </c>
    </row>
    <row r="23" spans="1:11">
      <c r="A23" t="s">
        <v>1163</v>
      </c>
      <c r="B23">
        <v>2015</v>
      </c>
      <c r="C23" t="s">
        <v>177</v>
      </c>
      <c r="D23">
        <v>3</v>
      </c>
      <c r="E23" t="s">
        <v>178</v>
      </c>
      <c r="F23" t="s">
        <v>1152</v>
      </c>
      <c r="G23">
        <v>6</v>
      </c>
      <c r="H23">
        <v>6544.2223708851297</v>
      </c>
      <c r="I23">
        <v>3.125E-2</v>
      </c>
      <c r="J23">
        <v>3.4665286181124001E-2</v>
      </c>
      <c r="K23">
        <v>7.8162160584793597E-2</v>
      </c>
    </row>
    <row r="24" spans="1:11">
      <c r="A24" t="s">
        <v>256</v>
      </c>
      <c r="B24">
        <v>2015</v>
      </c>
      <c r="C24" t="s">
        <v>177</v>
      </c>
      <c r="D24">
        <v>3</v>
      </c>
      <c r="E24" t="s">
        <v>178</v>
      </c>
      <c r="F24" t="s">
        <v>181</v>
      </c>
      <c r="G24">
        <v>146</v>
      </c>
      <c r="H24">
        <v>142284.61227958399</v>
      </c>
      <c r="I24">
        <v>0.76041666666666696</v>
      </c>
      <c r="J24">
        <v>0.75369333807875205</v>
      </c>
      <c r="K24">
        <v>4.2398705527535802E-2</v>
      </c>
    </row>
    <row r="25" spans="1:11">
      <c r="A25" t="s">
        <v>1164</v>
      </c>
      <c r="B25">
        <v>2015</v>
      </c>
      <c r="C25" t="s">
        <v>177</v>
      </c>
      <c r="D25">
        <v>3</v>
      </c>
      <c r="E25" t="s">
        <v>187</v>
      </c>
      <c r="F25" t="s">
        <v>1146</v>
      </c>
      <c r="G25">
        <v>362</v>
      </c>
      <c r="H25">
        <v>292126.04563022201</v>
      </c>
      <c r="I25">
        <v>0.102870133560671</v>
      </c>
      <c r="J25">
        <v>0.104986114764741</v>
      </c>
      <c r="K25">
        <v>0.113111764930364</v>
      </c>
    </row>
    <row r="26" spans="1:11">
      <c r="A26" t="s">
        <v>1165</v>
      </c>
      <c r="B26">
        <v>2015</v>
      </c>
      <c r="C26" t="s">
        <v>177</v>
      </c>
      <c r="D26">
        <v>3</v>
      </c>
      <c r="E26" t="s">
        <v>187</v>
      </c>
      <c r="F26" t="s">
        <v>1149</v>
      </c>
      <c r="G26">
        <v>430</v>
      </c>
      <c r="H26">
        <v>331731.956625611</v>
      </c>
      <c r="I26">
        <v>0.122193805058255</v>
      </c>
      <c r="J26">
        <v>0.11921993875723599</v>
      </c>
      <c r="K26">
        <v>6.9942474848584693E-2</v>
      </c>
    </row>
    <row r="27" spans="1:11">
      <c r="A27" t="s">
        <v>1166</v>
      </c>
      <c r="B27">
        <v>2015</v>
      </c>
      <c r="C27" t="s">
        <v>177</v>
      </c>
      <c r="D27">
        <v>3</v>
      </c>
      <c r="E27" t="s">
        <v>187</v>
      </c>
      <c r="F27" t="s">
        <v>1152</v>
      </c>
      <c r="G27">
        <v>121</v>
      </c>
      <c r="H27">
        <v>92705.860675688295</v>
      </c>
      <c r="I27">
        <v>3.4384768400113702E-2</v>
      </c>
      <c r="J27">
        <v>3.3317221363349102E-2</v>
      </c>
      <c r="K27">
        <v>0.17741909513524201</v>
      </c>
    </row>
    <row r="28" spans="1:11">
      <c r="A28" t="s">
        <v>258</v>
      </c>
      <c r="B28">
        <v>2015</v>
      </c>
      <c r="C28" t="s">
        <v>177</v>
      </c>
      <c r="D28">
        <v>3</v>
      </c>
      <c r="E28" t="s">
        <v>187</v>
      </c>
      <c r="F28" t="s">
        <v>181</v>
      </c>
      <c r="G28">
        <v>2602</v>
      </c>
      <c r="H28">
        <v>2062172.0447596</v>
      </c>
      <c r="I28">
        <v>0.73941460642227896</v>
      </c>
      <c r="J28">
        <v>0.74111649472646102</v>
      </c>
      <c r="K28">
        <v>0.114071293386552</v>
      </c>
    </row>
    <row r="29" spans="1:11">
      <c r="A29" t="s">
        <v>259</v>
      </c>
      <c r="B29">
        <v>2015</v>
      </c>
      <c r="C29" t="s">
        <v>177</v>
      </c>
      <c r="D29">
        <v>3</v>
      </c>
      <c r="E29" t="s">
        <v>187</v>
      </c>
      <c r="F29" t="s">
        <v>183</v>
      </c>
      <c r="G29">
        <v>4</v>
      </c>
      <c r="H29">
        <v>3784.8693167175602</v>
      </c>
      <c r="I29">
        <v>1.1366865586814399E-3</v>
      </c>
      <c r="J29">
        <v>1.3602303882120899E-3</v>
      </c>
      <c r="K29">
        <v>0.17132752992382999</v>
      </c>
    </row>
    <row r="30" spans="1:11">
      <c r="A30" t="s">
        <v>1167</v>
      </c>
      <c r="B30">
        <v>2015</v>
      </c>
      <c r="C30" t="s">
        <v>177</v>
      </c>
      <c r="D30">
        <v>4</v>
      </c>
      <c r="E30" t="s">
        <v>178</v>
      </c>
      <c r="F30" t="s">
        <v>1149</v>
      </c>
      <c r="G30">
        <v>4</v>
      </c>
      <c r="H30">
        <v>3712.5054667015002</v>
      </c>
      <c r="I30">
        <v>0.22222222222222199</v>
      </c>
      <c r="J30">
        <v>0.214225292541943</v>
      </c>
      <c r="K30">
        <v>4.12602081339226E-3</v>
      </c>
    </row>
    <row r="31" spans="1:11">
      <c r="A31" t="s">
        <v>261</v>
      </c>
      <c r="B31">
        <v>2015</v>
      </c>
      <c r="C31" t="s">
        <v>177</v>
      </c>
      <c r="D31">
        <v>4</v>
      </c>
      <c r="E31" t="s">
        <v>178</v>
      </c>
      <c r="F31" t="s">
        <v>181</v>
      </c>
      <c r="G31">
        <v>14</v>
      </c>
      <c r="H31">
        <v>13617.406527581999</v>
      </c>
      <c r="I31">
        <v>0.77777777777777801</v>
      </c>
      <c r="J31">
        <v>0.785774707458057</v>
      </c>
      <c r="K31">
        <v>4.0577853090480202E-3</v>
      </c>
    </row>
    <row r="32" spans="1:11">
      <c r="A32" t="s">
        <v>1168</v>
      </c>
      <c r="B32">
        <v>2015</v>
      </c>
      <c r="C32" t="s">
        <v>177</v>
      </c>
      <c r="D32">
        <v>4</v>
      </c>
      <c r="E32" t="s">
        <v>187</v>
      </c>
      <c r="F32" t="s">
        <v>1146</v>
      </c>
      <c r="G32">
        <v>26</v>
      </c>
      <c r="H32">
        <v>21462.817208201199</v>
      </c>
      <c r="I32">
        <v>0.13612565445026201</v>
      </c>
      <c r="J32">
        <v>0.14055207046100299</v>
      </c>
      <c r="K32">
        <v>8.3104439714027992E-3</v>
      </c>
    </row>
    <row r="33" spans="1:11">
      <c r="A33" t="s">
        <v>1169</v>
      </c>
      <c r="B33">
        <v>2015</v>
      </c>
      <c r="C33" t="s">
        <v>177</v>
      </c>
      <c r="D33">
        <v>4</v>
      </c>
      <c r="E33" t="s">
        <v>187</v>
      </c>
      <c r="F33" t="s">
        <v>1149</v>
      </c>
      <c r="G33">
        <v>23</v>
      </c>
      <c r="H33">
        <v>19417.136809009899</v>
      </c>
      <c r="I33">
        <v>0.12041884816753901</v>
      </c>
      <c r="J33">
        <v>0.127155664349975</v>
      </c>
      <c r="K33">
        <v>4.0939155115176998E-3</v>
      </c>
    </row>
    <row r="34" spans="1:11">
      <c r="A34" t="s">
        <v>263</v>
      </c>
      <c r="B34">
        <v>2015</v>
      </c>
      <c r="C34" t="s">
        <v>177</v>
      </c>
      <c r="D34">
        <v>4</v>
      </c>
      <c r="E34" t="s">
        <v>187</v>
      </c>
      <c r="F34" t="s">
        <v>181</v>
      </c>
      <c r="G34">
        <v>142</v>
      </c>
      <c r="H34">
        <v>111823.71756730801</v>
      </c>
      <c r="I34">
        <v>0.74345549738219896</v>
      </c>
      <c r="J34">
        <v>0.73229226518902202</v>
      </c>
      <c r="K34">
        <v>6.1856507688631502E-3</v>
      </c>
    </row>
    <row r="35" spans="1:11">
      <c r="A35" t="s">
        <v>1170</v>
      </c>
      <c r="B35">
        <v>2015</v>
      </c>
      <c r="C35" t="s">
        <v>177</v>
      </c>
      <c r="D35">
        <v>5</v>
      </c>
      <c r="E35" t="s">
        <v>178</v>
      </c>
      <c r="F35" t="s">
        <v>1146</v>
      </c>
      <c r="G35">
        <v>1</v>
      </c>
      <c r="H35">
        <v>1038.3776395841601</v>
      </c>
      <c r="I35">
        <v>5.5555555555555601E-2</v>
      </c>
      <c r="J35">
        <v>6.4403697529928805E-2</v>
      </c>
      <c r="K35">
        <v>1.9533987990044601E-3</v>
      </c>
    </row>
    <row r="36" spans="1:11">
      <c r="A36" t="s">
        <v>265</v>
      </c>
      <c r="B36">
        <v>2015</v>
      </c>
      <c r="C36" t="s">
        <v>177</v>
      </c>
      <c r="D36">
        <v>5</v>
      </c>
      <c r="E36" t="s">
        <v>178</v>
      </c>
      <c r="F36" t="s">
        <v>181</v>
      </c>
      <c r="G36">
        <v>17</v>
      </c>
      <c r="H36">
        <v>15084.5730512768</v>
      </c>
      <c r="I36">
        <v>0.94444444444444398</v>
      </c>
      <c r="J36">
        <v>0.93559630247007097</v>
      </c>
      <c r="K36">
        <v>4.4949791868776302E-3</v>
      </c>
    </row>
    <row r="37" spans="1:11">
      <c r="A37" t="s">
        <v>1171</v>
      </c>
      <c r="B37">
        <v>2015</v>
      </c>
      <c r="C37" t="s">
        <v>177</v>
      </c>
      <c r="D37">
        <v>5</v>
      </c>
      <c r="E37" t="s">
        <v>187</v>
      </c>
      <c r="F37" t="s">
        <v>1146</v>
      </c>
      <c r="G37">
        <v>18</v>
      </c>
      <c r="H37">
        <v>14992.8421266227</v>
      </c>
      <c r="I37">
        <v>7.3770491803278701E-2</v>
      </c>
      <c r="J37">
        <v>7.5662823071277405E-2</v>
      </c>
      <c r="K37">
        <v>5.8052572156173203E-3</v>
      </c>
    </row>
    <row r="38" spans="1:11">
      <c r="A38" t="s">
        <v>1172</v>
      </c>
      <c r="B38">
        <v>2015</v>
      </c>
      <c r="C38" t="s">
        <v>177</v>
      </c>
      <c r="D38">
        <v>5</v>
      </c>
      <c r="E38" t="s">
        <v>187</v>
      </c>
      <c r="F38" t="s">
        <v>1149</v>
      </c>
      <c r="G38">
        <v>20</v>
      </c>
      <c r="H38">
        <v>15234.4295298174</v>
      </c>
      <c r="I38">
        <v>8.1967213114754106E-2</v>
      </c>
      <c r="J38">
        <v>7.6882017190030502E-2</v>
      </c>
      <c r="K38">
        <v>3.2120321329920701E-3</v>
      </c>
    </row>
    <row r="39" spans="1:11">
      <c r="A39" t="s">
        <v>1173</v>
      </c>
      <c r="B39">
        <v>2015</v>
      </c>
      <c r="C39" t="s">
        <v>177</v>
      </c>
      <c r="D39">
        <v>5</v>
      </c>
      <c r="E39" t="s">
        <v>187</v>
      </c>
      <c r="F39" t="s">
        <v>1152</v>
      </c>
      <c r="G39">
        <v>2</v>
      </c>
      <c r="H39">
        <v>1822.1219066827</v>
      </c>
      <c r="I39">
        <v>8.1967213114754103E-3</v>
      </c>
      <c r="J39">
        <v>9.1955138508943799E-3</v>
      </c>
      <c r="K39">
        <v>3.48714976112104E-3</v>
      </c>
    </row>
    <row r="40" spans="1:11">
      <c r="A40" t="s">
        <v>267</v>
      </c>
      <c r="B40">
        <v>2015</v>
      </c>
      <c r="C40" t="s">
        <v>177</v>
      </c>
      <c r="D40">
        <v>5</v>
      </c>
      <c r="E40" t="s">
        <v>187</v>
      </c>
      <c r="F40" t="s">
        <v>181</v>
      </c>
      <c r="G40">
        <v>204</v>
      </c>
      <c r="H40">
        <v>166103.95993386299</v>
      </c>
      <c r="I40">
        <v>0.83606557377049195</v>
      </c>
      <c r="J40">
        <v>0.838259645887798</v>
      </c>
      <c r="K40">
        <v>9.1882215135413899E-3</v>
      </c>
    </row>
    <row r="41" spans="1:11">
      <c r="A41" t="s">
        <v>1174</v>
      </c>
      <c r="B41">
        <v>2015</v>
      </c>
      <c r="C41" t="s">
        <v>177</v>
      </c>
      <c r="D41">
        <v>6</v>
      </c>
      <c r="E41" t="s">
        <v>178</v>
      </c>
      <c r="F41" t="s">
        <v>1146</v>
      </c>
      <c r="G41">
        <v>18</v>
      </c>
      <c r="H41">
        <v>19393.229445174798</v>
      </c>
      <c r="I41">
        <v>5.4878048780487798E-2</v>
      </c>
      <c r="J41">
        <v>5.8807840057492802E-2</v>
      </c>
      <c r="K41">
        <v>3.64825952167009E-2</v>
      </c>
    </row>
    <row r="42" spans="1:11">
      <c r="A42" t="s">
        <v>1175</v>
      </c>
      <c r="B42">
        <v>2015</v>
      </c>
      <c r="C42" t="s">
        <v>177</v>
      </c>
      <c r="D42">
        <v>6</v>
      </c>
      <c r="E42" t="s">
        <v>178</v>
      </c>
      <c r="F42" t="s">
        <v>1149</v>
      </c>
      <c r="G42">
        <v>38</v>
      </c>
      <c r="H42">
        <v>37165.368151845898</v>
      </c>
      <c r="I42">
        <v>0.115853658536585</v>
      </c>
      <c r="J42">
        <v>0.11269990035081</v>
      </c>
      <c r="K42">
        <v>4.1305011913732398E-2</v>
      </c>
    </row>
    <row r="43" spans="1:11">
      <c r="A43" t="s">
        <v>269</v>
      </c>
      <c r="B43">
        <v>2015</v>
      </c>
      <c r="C43" t="s">
        <v>177</v>
      </c>
      <c r="D43">
        <v>6</v>
      </c>
      <c r="E43" t="s">
        <v>178</v>
      </c>
      <c r="F43" t="s">
        <v>179</v>
      </c>
      <c r="G43">
        <v>1</v>
      </c>
      <c r="H43">
        <v>846.58318144920599</v>
      </c>
      <c r="I43">
        <v>3.0487804878048799E-3</v>
      </c>
      <c r="J43">
        <v>2.56717059274598E-3</v>
      </c>
      <c r="K43">
        <v>1</v>
      </c>
    </row>
    <row r="44" spans="1:11">
      <c r="A44" t="s">
        <v>1176</v>
      </c>
      <c r="B44">
        <v>2015</v>
      </c>
      <c r="C44" t="s">
        <v>177</v>
      </c>
      <c r="D44">
        <v>6</v>
      </c>
      <c r="E44" t="s">
        <v>178</v>
      </c>
      <c r="F44" t="s">
        <v>1152</v>
      </c>
      <c r="G44">
        <v>6</v>
      </c>
      <c r="H44">
        <v>5814.9147816713203</v>
      </c>
      <c r="I44">
        <v>1.8292682926829298E-2</v>
      </c>
      <c r="J44">
        <v>1.7633090940073402E-2</v>
      </c>
      <c r="K44">
        <v>6.9451537125931995E-2</v>
      </c>
    </row>
    <row r="45" spans="1:11">
      <c r="A45" t="s">
        <v>270</v>
      </c>
      <c r="B45">
        <v>2015</v>
      </c>
      <c r="C45" t="s">
        <v>177</v>
      </c>
      <c r="D45">
        <v>6</v>
      </c>
      <c r="E45" t="s">
        <v>178</v>
      </c>
      <c r="F45" t="s">
        <v>181</v>
      </c>
      <c r="G45">
        <v>264</v>
      </c>
      <c r="H45">
        <v>265610.89210186701</v>
      </c>
      <c r="I45">
        <v>0.80487804878048796</v>
      </c>
      <c r="J45">
        <v>0.80543588185829096</v>
      </c>
      <c r="K45">
        <v>7.9148108981767801E-2</v>
      </c>
    </row>
    <row r="46" spans="1:11">
      <c r="A46" t="s">
        <v>271</v>
      </c>
      <c r="B46">
        <v>2015</v>
      </c>
      <c r="C46" t="s">
        <v>177</v>
      </c>
      <c r="D46">
        <v>6</v>
      </c>
      <c r="E46" t="s">
        <v>178</v>
      </c>
      <c r="F46" t="s">
        <v>183</v>
      </c>
      <c r="G46">
        <v>1</v>
      </c>
      <c r="H46">
        <v>941.86960014045906</v>
      </c>
      <c r="I46">
        <v>3.0487804878048799E-3</v>
      </c>
      <c r="J46">
        <v>2.8561162005875198E-3</v>
      </c>
      <c r="K46">
        <v>0.165877796901893</v>
      </c>
    </row>
    <row r="47" spans="1:11">
      <c r="A47" t="s">
        <v>1177</v>
      </c>
      <c r="B47">
        <v>2015</v>
      </c>
      <c r="C47" t="s">
        <v>177</v>
      </c>
      <c r="D47">
        <v>6</v>
      </c>
      <c r="E47" t="s">
        <v>187</v>
      </c>
      <c r="F47" t="s">
        <v>1146</v>
      </c>
      <c r="G47">
        <v>96</v>
      </c>
      <c r="H47">
        <v>73759.879399277095</v>
      </c>
      <c r="I47">
        <v>4.2013129102844597E-2</v>
      </c>
      <c r="J47">
        <v>4.0235058551556201E-2</v>
      </c>
      <c r="K47">
        <v>2.8559966715408398E-2</v>
      </c>
    </row>
    <row r="48" spans="1:11">
      <c r="A48" t="s">
        <v>1178</v>
      </c>
      <c r="B48">
        <v>2015</v>
      </c>
      <c r="C48" t="s">
        <v>177</v>
      </c>
      <c r="D48">
        <v>6</v>
      </c>
      <c r="E48" t="s">
        <v>187</v>
      </c>
      <c r="F48" t="s">
        <v>1149</v>
      </c>
      <c r="G48">
        <v>259</v>
      </c>
      <c r="H48">
        <v>204706.26156772001</v>
      </c>
      <c r="I48">
        <v>0.11334792122538299</v>
      </c>
      <c r="J48">
        <v>0.111664613433847</v>
      </c>
      <c r="K48">
        <v>4.3160335521147501E-2</v>
      </c>
    </row>
    <row r="49" spans="1:11">
      <c r="A49" t="s">
        <v>1179</v>
      </c>
      <c r="B49">
        <v>2015</v>
      </c>
      <c r="C49" t="s">
        <v>177</v>
      </c>
      <c r="D49">
        <v>6</v>
      </c>
      <c r="E49" t="s">
        <v>187</v>
      </c>
      <c r="F49" t="s">
        <v>1152</v>
      </c>
      <c r="G49">
        <v>12</v>
      </c>
      <c r="H49">
        <v>10022.872414133901</v>
      </c>
      <c r="I49">
        <v>5.2516411378555799E-3</v>
      </c>
      <c r="J49">
        <v>5.4673470418040004E-3</v>
      </c>
      <c r="K49">
        <v>1.9181623916878901E-2</v>
      </c>
    </row>
    <row r="50" spans="1:11">
      <c r="A50" t="s">
        <v>273</v>
      </c>
      <c r="B50">
        <v>2015</v>
      </c>
      <c r="C50" t="s">
        <v>177</v>
      </c>
      <c r="D50">
        <v>6</v>
      </c>
      <c r="E50" t="s">
        <v>187</v>
      </c>
      <c r="F50" t="s">
        <v>181</v>
      </c>
      <c r="G50">
        <v>1914</v>
      </c>
      <c r="H50">
        <v>1541988.69244092</v>
      </c>
      <c r="I50">
        <v>0.83763676148796495</v>
      </c>
      <c r="J50">
        <v>0.84113485314085601</v>
      </c>
      <c r="K50">
        <v>8.5296784514737198E-2</v>
      </c>
    </row>
    <row r="51" spans="1:11">
      <c r="A51" t="s">
        <v>274</v>
      </c>
      <c r="B51">
        <v>2015</v>
      </c>
      <c r="C51" t="s">
        <v>177</v>
      </c>
      <c r="D51">
        <v>6</v>
      </c>
      <c r="E51" t="s">
        <v>187</v>
      </c>
      <c r="F51" t="s">
        <v>183</v>
      </c>
      <c r="G51">
        <v>4</v>
      </c>
      <c r="H51">
        <v>2746.4040611939099</v>
      </c>
      <c r="I51">
        <v>1.75054704595186E-3</v>
      </c>
      <c r="J51">
        <v>1.49812783193694E-3</v>
      </c>
      <c r="K51">
        <v>0.124319912948857</v>
      </c>
    </row>
    <row r="52" spans="1:11">
      <c r="A52" t="s">
        <v>1180</v>
      </c>
      <c r="B52">
        <v>2015</v>
      </c>
      <c r="C52" t="s">
        <v>177</v>
      </c>
      <c r="D52">
        <v>7</v>
      </c>
      <c r="E52" t="s">
        <v>178</v>
      </c>
      <c r="F52" t="s">
        <v>1146</v>
      </c>
      <c r="G52">
        <v>22</v>
      </c>
      <c r="H52">
        <v>23826.491155823001</v>
      </c>
      <c r="I52">
        <v>5.0228310502283102E-2</v>
      </c>
      <c r="J52">
        <v>5.3404597877397202E-2</v>
      </c>
      <c r="K52">
        <v>4.4822459030332801E-2</v>
      </c>
    </row>
    <row r="53" spans="1:11">
      <c r="A53" t="s">
        <v>1181</v>
      </c>
      <c r="B53">
        <v>2015</v>
      </c>
      <c r="C53" t="s">
        <v>177</v>
      </c>
      <c r="D53">
        <v>7</v>
      </c>
      <c r="E53" t="s">
        <v>178</v>
      </c>
      <c r="F53" t="s">
        <v>1149</v>
      </c>
      <c r="G53">
        <v>107</v>
      </c>
      <c r="H53">
        <v>110912.169735866</v>
      </c>
      <c r="I53">
        <v>0.244292237442922</v>
      </c>
      <c r="J53">
        <v>0.248598074543005</v>
      </c>
      <c r="K53">
        <v>0.123266059779104</v>
      </c>
    </row>
    <row r="54" spans="1:11">
      <c r="A54" t="s">
        <v>1182</v>
      </c>
      <c r="B54">
        <v>2015</v>
      </c>
      <c r="C54" t="s">
        <v>177</v>
      </c>
      <c r="D54">
        <v>7</v>
      </c>
      <c r="E54" t="s">
        <v>178</v>
      </c>
      <c r="F54" t="s">
        <v>1152</v>
      </c>
      <c r="G54">
        <v>18</v>
      </c>
      <c r="H54">
        <v>19707.185978555</v>
      </c>
      <c r="I54">
        <v>4.1095890410958902E-2</v>
      </c>
      <c r="J54">
        <v>4.4171604437970302E-2</v>
      </c>
      <c r="K54">
        <v>0.23537651195704501</v>
      </c>
    </row>
    <row r="55" spans="1:11">
      <c r="A55" t="s">
        <v>276</v>
      </c>
      <c r="B55">
        <v>2015</v>
      </c>
      <c r="C55" t="s">
        <v>177</v>
      </c>
      <c r="D55">
        <v>7</v>
      </c>
      <c r="E55" t="s">
        <v>178</v>
      </c>
      <c r="F55" t="s">
        <v>181</v>
      </c>
      <c r="G55">
        <v>289</v>
      </c>
      <c r="H55">
        <v>289770.88572310901</v>
      </c>
      <c r="I55">
        <v>0.65981735159817401</v>
      </c>
      <c r="J55">
        <v>0.64949125439470801</v>
      </c>
      <c r="K55">
        <v>8.6347428983296698E-2</v>
      </c>
    </row>
    <row r="56" spans="1:11">
      <c r="A56" t="s">
        <v>277</v>
      </c>
      <c r="B56">
        <v>2015</v>
      </c>
      <c r="C56" t="s">
        <v>177</v>
      </c>
      <c r="D56">
        <v>7</v>
      </c>
      <c r="E56" t="s">
        <v>178</v>
      </c>
      <c r="F56" t="s">
        <v>183</v>
      </c>
      <c r="G56">
        <v>2</v>
      </c>
      <c r="H56">
        <v>1933.8256511314501</v>
      </c>
      <c r="I56">
        <v>4.5662100456621002E-3</v>
      </c>
      <c r="J56">
        <v>4.3344687469196001E-3</v>
      </c>
      <c r="K56">
        <v>0.34057659208261598</v>
      </c>
    </row>
    <row r="57" spans="1:11">
      <c r="A57" t="s">
        <v>1183</v>
      </c>
      <c r="B57">
        <v>2015</v>
      </c>
      <c r="C57" t="s">
        <v>177</v>
      </c>
      <c r="D57">
        <v>7</v>
      </c>
      <c r="E57" t="s">
        <v>187</v>
      </c>
      <c r="F57" t="s">
        <v>1146</v>
      </c>
      <c r="G57">
        <v>239</v>
      </c>
      <c r="H57">
        <v>192766.31498395701</v>
      </c>
      <c r="I57">
        <v>5.4133635334088298E-2</v>
      </c>
      <c r="J57">
        <v>5.4949350842462399E-2</v>
      </c>
      <c r="K57">
        <v>7.4639486732236804E-2</v>
      </c>
    </row>
    <row r="58" spans="1:11">
      <c r="A58" t="s">
        <v>1184</v>
      </c>
      <c r="B58">
        <v>2015</v>
      </c>
      <c r="C58" t="s">
        <v>177</v>
      </c>
      <c r="D58">
        <v>7</v>
      </c>
      <c r="E58" t="s">
        <v>187</v>
      </c>
      <c r="F58" t="s">
        <v>1149</v>
      </c>
      <c r="G58">
        <v>931</v>
      </c>
      <c r="H58">
        <v>760715.46327458299</v>
      </c>
      <c r="I58">
        <v>0.21087202718006801</v>
      </c>
      <c r="J58">
        <v>0.21684712334849801</v>
      </c>
      <c r="K58">
        <v>0.16038949849218201</v>
      </c>
    </row>
    <row r="59" spans="1:11">
      <c r="A59" t="s">
        <v>279</v>
      </c>
      <c r="B59">
        <v>2015</v>
      </c>
      <c r="C59" t="s">
        <v>177</v>
      </c>
      <c r="D59">
        <v>7</v>
      </c>
      <c r="E59" t="s">
        <v>187</v>
      </c>
      <c r="F59" t="s">
        <v>179</v>
      </c>
      <c r="G59">
        <v>2</v>
      </c>
      <c r="H59">
        <v>1818.5161245454699</v>
      </c>
      <c r="I59">
        <v>4.53001132502831E-4</v>
      </c>
      <c r="J59">
        <v>5.1838040556328698E-4</v>
      </c>
      <c r="K59">
        <v>1</v>
      </c>
    </row>
    <row r="60" spans="1:11">
      <c r="A60" t="s">
        <v>1185</v>
      </c>
      <c r="B60">
        <v>2015</v>
      </c>
      <c r="C60" t="s">
        <v>177</v>
      </c>
      <c r="D60">
        <v>7</v>
      </c>
      <c r="E60" t="s">
        <v>187</v>
      </c>
      <c r="F60" t="s">
        <v>1152</v>
      </c>
      <c r="G60">
        <v>116</v>
      </c>
      <c r="H60">
        <v>96012.3628955327</v>
      </c>
      <c r="I60">
        <v>2.6274065685164199E-2</v>
      </c>
      <c r="J60">
        <v>2.73689778963691E-2</v>
      </c>
      <c r="K60">
        <v>0.18374702982709201</v>
      </c>
    </row>
    <row r="61" spans="1:11">
      <c r="A61" t="s">
        <v>280</v>
      </c>
      <c r="B61">
        <v>2015</v>
      </c>
      <c r="C61" t="s">
        <v>177</v>
      </c>
      <c r="D61">
        <v>7</v>
      </c>
      <c r="E61" t="s">
        <v>187</v>
      </c>
      <c r="F61" t="s">
        <v>181</v>
      </c>
      <c r="G61">
        <v>3125</v>
      </c>
      <c r="H61">
        <v>2455229.9420479201</v>
      </c>
      <c r="I61">
        <v>0.70781426953567395</v>
      </c>
      <c r="J61">
        <v>0.69988001532185795</v>
      </c>
      <c r="K61">
        <v>0.135813719210536</v>
      </c>
    </row>
    <row r="62" spans="1:11">
      <c r="A62" t="s">
        <v>281</v>
      </c>
      <c r="B62">
        <v>2015</v>
      </c>
      <c r="C62" t="s">
        <v>177</v>
      </c>
      <c r="D62">
        <v>7</v>
      </c>
      <c r="E62" t="s">
        <v>187</v>
      </c>
      <c r="F62" t="s">
        <v>183</v>
      </c>
      <c r="G62">
        <v>2</v>
      </c>
      <c r="H62">
        <v>1530.05355356667</v>
      </c>
      <c r="I62">
        <v>4.53001132502831E-4</v>
      </c>
      <c r="J62">
        <v>4.3615218524921699E-4</v>
      </c>
      <c r="K62">
        <v>6.9260065288356903E-2</v>
      </c>
    </row>
    <row r="63" spans="1:11">
      <c r="A63" t="s">
        <v>1186</v>
      </c>
      <c r="B63">
        <v>2015</v>
      </c>
      <c r="C63" t="s">
        <v>177</v>
      </c>
      <c r="D63">
        <v>8</v>
      </c>
      <c r="E63" t="s">
        <v>178</v>
      </c>
      <c r="F63" t="s">
        <v>1146</v>
      </c>
      <c r="G63">
        <v>89</v>
      </c>
      <c r="H63">
        <v>83003.022025348197</v>
      </c>
      <c r="I63">
        <v>0.30902777777777801</v>
      </c>
      <c r="J63">
        <v>0.30425768200829301</v>
      </c>
      <c r="K63">
        <v>0.15614550752747999</v>
      </c>
    </row>
    <row r="64" spans="1:11">
      <c r="A64" t="s">
        <v>1187</v>
      </c>
      <c r="B64">
        <v>2015</v>
      </c>
      <c r="C64" t="s">
        <v>177</v>
      </c>
      <c r="D64">
        <v>8</v>
      </c>
      <c r="E64" t="s">
        <v>178</v>
      </c>
      <c r="F64" t="s">
        <v>1149</v>
      </c>
      <c r="G64">
        <v>47</v>
      </c>
      <c r="H64">
        <v>43912.379567638003</v>
      </c>
      <c r="I64">
        <v>0.163194444444444</v>
      </c>
      <c r="J64">
        <v>0.16096617319111201</v>
      </c>
      <c r="K64">
        <v>4.8803535425534103E-2</v>
      </c>
    </row>
    <row r="65" spans="1:11">
      <c r="A65" t="s">
        <v>1188</v>
      </c>
      <c r="B65">
        <v>2015</v>
      </c>
      <c r="C65" t="s">
        <v>177</v>
      </c>
      <c r="D65">
        <v>8</v>
      </c>
      <c r="E65" t="s">
        <v>178</v>
      </c>
      <c r="F65" t="s">
        <v>1152</v>
      </c>
      <c r="G65">
        <v>18</v>
      </c>
      <c r="H65">
        <v>16851.036659322301</v>
      </c>
      <c r="I65">
        <v>6.25E-2</v>
      </c>
      <c r="J65">
        <v>6.1769526317203602E-2</v>
      </c>
      <c r="K65">
        <v>0.201263551074602</v>
      </c>
    </row>
    <row r="66" spans="1:11">
      <c r="A66" t="s">
        <v>283</v>
      </c>
      <c r="B66">
        <v>2015</v>
      </c>
      <c r="C66" t="s">
        <v>177</v>
      </c>
      <c r="D66">
        <v>8</v>
      </c>
      <c r="E66" t="s">
        <v>178</v>
      </c>
      <c r="F66" t="s">
        <v>181</v>
      </c>
      <c r="G66">
        <v>134</v>
      </c>
      <c r="H66">
        <v>129038.578460748</v>
      </c>
      <c r="I66">
        <v>0.46527777777777801</v>
      </c>
      <c r="J66">
        <v>0.47300661848339098</v>
      </c>
      <c r="K66">
        <v>3.8451583781235602E-2</v>
      </c>
    </row>
    <row r="67" spans="1:11">
      <c r="A67" t="s">
        <v>1189</v>
      </c>
      <c r="B67">
        <v>2015</v>
      </c>
      <c r="C67" t="s">
        <v>177</v>
      </c>
      <c r="D67">
        <v>8</v>
      </c>
      <c r="E67" t="s">
        <v>187</v>
      </c>
      <c r="F67" t="s">
        <v>1146</v>
      </c>
      <c r="G67">
        <v>323</v>
      </c>
      <c r="H67">
        <v>262205.26545544702</v>
      </c>
      <c r="I67">
        <v>0.202380952380952</v>
      </c>
      <c r="J67">
        <v>0.20792096193729401</v>
      </c>
      <c r="K67">
        <v>0.10152638148274699</v>
      </c>
    </row>
    <row r="68" spans="1:11">
      <c r="A68" t="s">
        <v>1190</v>
      </c>
      <c r="B68">
        <v>2015</v>
      </c>
      <c r="C68" t="s">
        <v>177</v>
      </c>
      <c r="D68">
        <v>8</v>
      </c>
      <c r="E68" t="s">
        <v>187</v>
      </c>
      <c r="F68" t="s">
        <v>1149</v>
      </c>
      <c r="G68">
        <v>255</v>
      </c>
      <c r="H68">
        <v>202781.97583381599</v>
      </c>
      <c r="I68">
        <v>0.15977443609022601</v>
      </c>
      <c r="J68">
        <v>0.16080006404782199</v>
      </c>
      <c r="K68">
        <v>4.2754618484072901E-2</v>
      </c>
    </row>
    <row r="69" spans="1:11">
      <c r="A69" t="s">
        <v>1191</v>
      </c>
      <c r="B69">
        <v>2015</v>
      </c>
      <c r="C69" t="s">
        <v>177</v>
      </c>
      <c r="D69">
        <v>8</v>
      </c>
      <c r="E69" t="s">
        <v>187</v>
      </c>
      <c r="F69" t="s">
        <v>1152</v>
      </c>
      <c r="G69">
        <v>91</v>
      </c>
      <c r="H69">
        <v>77676.960727693193</v>
      </c>
      <c r="I69">
        <v>5.7017543859649099E-2</v>
      </c>
      <c r="J69">
        <v>6.1595515127485699E-2</v>
      </c>
      <c r="K69">
        <v>0.148657010298133</v>
      </c>
    </row>
    <row r="70" spans="1:11">
      <c r="A70" t="s">
        <v>285</v>
      </c>
      <c r="B70">
        <v>2015</v>
      </c>
      <c r="C70" t="s">
        <v>177</v>
      </c>
      <c r="D70">
        <v>8</v>
      </c>
      <c r="E70" t="s">
        <v>187</v>
      </c>
      <c r="F70" t="s">
        <v>181</v>
      </c>
      <c r="G70">
        <v>927</v>
      </c>
      <c r="H70">
        <v>718417.23495006002</v>
      </c>
      <c r="I70">
        <v>0.58082706766917302</v>
      </c>
      <c r="J70">
        <v>0.56968345888739802</v>
      </c>
      <c r="K70">
        <v>3.9740032064830698E-2</v>
      </c>
    </row>
    <row r="71" spans="1:11">
      <c r="A71" t="s">
        <v>1192</v>
      </c>
      <c r="B71">
        <v>2015</v>
      </c>
      <c r="C71" t="s">
        <v>177</v>
      </c>
      <c r="D71">
        <v>9</v>
      </c>
      <c r="E71" t="s">
        <v>178</v>
      </c>
      <c r="F71" t="s">
        <v>1146</v>
      </c>
      <c r="G71">
        <v>51</v>
      </c>
      <c r="H71">
        <v>55821.960283292203</v>
      </c>
      <c r="I71">
        <v>0.23611111111111099</v>
      </c>
      <c r="J71">
        <v>0.24467754717385301</v>
      </c>
      <c r="K71">
        <v>0.10501242131824499</v>
      </c>
    </row>
    <row r="72" spans="1:11">
      <c r="A72" t="s">
        <v>1193</v>
      </c>
      <c r="B72">
        <v>2015</v>
      </c>
      <c r="C72" t="s">
        <v>177</v>
      </c>
      <c r="D72">
        <v>9</v>
      </c>
      <c r="E72" t="s">
        <v>178</v>
      </c>
      <c r="F72" t="s">
        <v>1149</v>
      </c>
      <c r="G72">
        <v>55</v>
      </c>
      <c r="H72">
        <v>58868.682439907403</v>
      </c>
      <c r="I72">
        <v>0.25462962962962998</v>
      </c>
      <c r="J72">
        <v>0.258031870461993</v>
      </c>
      <c r="K72">
        <v>6.5425737734965295E-2</v>
      </c>
    </row>
    <row r="73" spans="1:11">
      <c r="A73" t="s">
        <v>1194</v>
      </c>
      <c r="B73">
        <v>2015</v>
      </c>
      <c r="C73" t="s">
        <v>177</v>
      </c>
      <c r="D73">
        <v>9</v>
      </c>
      <c r="E73" t="s">
        <v>178</v>
      </c>
      <c r="F73" t="s">
        <v>1152</v>
      </c>
      <c r="G73">
        <v>5</v>
      </c>
      <c r="H73">
        <v>5174.7855073864903</v>
      </c>
      <c r="I73">
        <v>2.3148148148148098E-2</v>
      </c>
      <c r="J73">
        <v>2.2682002184668801E-2</v>
      </c>
      <c r="K73">
        <v>6.1806031778455402E-2</v>
      </c>
    </row>
    <row r="74" spans="1:11">
      <c r="A74" t="s">
        <v>287</v>
      </c>
      <c r="B74">
        <v>2015</v>
      </c>
      <c r="C74" t="s">
        <v>177</v>
      </c>
      <c r="D74">
        <v>9</v>
      </c>
      <c r="E74" t="s">
        <v>178</v>
      </c>
      <c r="F74" t="s">
        <v>181</v>
      </c>
      <c r="G74">
        <v>105</v>
      </c>
      <c r="H74">
        <v>108279.577014332</v>
      </c>
      <c r="I74">
        <v>0.48611111111111099</v>
      </c>
      <c r="J74">
        <v>0.47460858017948598</v>
      </c>
      <c r="K74">
        <v>3.2265709038555697E-2</v>
      </c>
    </row>
    <row r="75" spans="1:11">
      <c r="A75" t="s">
        <v>1195</v>
      </c>
      <c r="B75">
        <v>2015</v>
      </c>
      <c r="C75" t="s">
        <v>177</v>
      </c>
      <c r="D75">
        <v>9</v>
      </c>
      <c r="E75" t="s">
        <v>187</v>
      </c>
      <c r="F75" t="s">
        <v>1146</v>
      </c>
      <c r="G75">
        <v>302</v>
      </c>
      <c r="H75">
        <v>264434.840743637</v>
      </c>
      <c r="I75">
        <v>0.180946674655482</v>
      </c>
      <c r="J75">
        <v>0.193885626260205</v>
      </c>
      <c r="K75">
        <v>0.102389677308863</v>
      </c>
    </row>
    <row r="76" spans="1:11">
      <c r="A76" t="s">
        <v>1196</v>
      </c>
      <c r="B76">
        <v>2015</v>
      </c>
      <c r="C76" t="s">
        <v>177</v>
      </c>
      <c r="D76">
        <v>9</v>
      </c>
      <c r="E76" t="s">
        <v>187</v>
      </c>
      <c r="F76" t="s">
        <v>1149</v>
      </c>
      <c r="G76">
        <v>627</v>
      </c>
      <c r="H76">
        <v>520560.757515707</v>
      </c>
      <c r="I76">
        <v>0.37567405632114997</v>
      </c>
      <c r="J76">
        <v>0.381679086589304</v>
      </c>
      <c r="K76">
        <v>0.10975520133803</v>
      </c>
    </row>
    <row r="77" spans="1:11">
      <c r="A77" t="s">
        <v>1197</v>
      </c>
      <c r="B77">
        <v>2015</v>
      </c>
      <c r="C77" t="s">
        <v>177</v>
      </c>
      <c r="D77">
        <v>9</v>
      </c>
      <c r="E77" t="s">
        <v>187</v>
      </c>
      <c r="F77" t="s">
        <v>1152</v>
      </c>
      <c r="G77">
        <v>25</v>
      </c>
      <c r="H77">
        <v>19540.935329054999</v>
      </c>
      <c r="I77">
        <v>1.49790293588975E-2</v>
      </c>
      <c r="J77">
        <v>1.4327561653107E-2</v>
      </c>
      <c r="K77">
        <v>3.7397150934238697E-2</v>
      </c>
    </row>
    <row r="78" spans="1:11">
      <c r="A78" t="s">
        <v>289</v>
      </c>
      <c r="B78">
        <v>2015</v>
      </c>
      <c r="C78" t="s">
        <v>177</v>
      </c>
      <c r="D78">
        <v>9</v>
      </c>
      <c r="E78" t="s">
        <v>187</v>
      </c>
      <c r="F78" t="s">
        <v>181</v>
      </c>
      <c r="G78">
        <v>714</v>
      </c>
      <c r="H78">
        <v>558308.48878303997</v>
      </c>
      <c r="I78">
        <v>0.42780107849011401</v>
      </c>
      <c r="J78">
        <v>0.40935600879852202</v>
      </c>
      <c r="K78">
        <v>3.0883442332570801E-2</v>
      </c>
    </row>
    <row r="79" spans="1:11">
      <c r="A79" t="s">
        <v>290</v>
      </c>
      <c r="B79">
        <v>2015</v>
      </c>
      <c r="C79" t="s">
        <v>177</v>
      </c>
      <c r="D79">
        <v>9</v>
      </c>
      <c r="E79" t="s">
        <v>187</v>
      </c>
      <c r="F79" t="s">
        <v>183</v>
      </c>
      <c r="G79">
        <v>1</v>
      </c>
      <c r="H79">
        <v>1025.24405435379</v>
      </c>
      <c r="I79">
        <v>5.9916117435590197E-4</v>
      </c>
      <c r="J79">
        <v>7.5171669886211405E-4</v>
      </c>
      <c r="K79">
        <v>4.6409140369967301E-2</v>
      </c>
    </row>
    <row r="80" spans="1:11">
      <c r="A80" t="s">
        <v>1198</v>
      </c>
      <c r="B80">
        <v>2015</v>
      </c>
      <c r="C80" t="s">
        <v>177</v>
      </c>
      <c r="D80">
        <v>10</v>
      </c>
      <c r="E80" t="s">
        <v>178</v>
      </c>
      <c r="F80" t="s">
        <v>1146</v>
      </c>
      <c r="G80">
        <v>41</v>
      </c>
      <c r="H80">
        <v>40979.268141000903</v>
      </c>
      <c r="I80">
        <v>0.114206128133705</v>
      </c>
      <c r="J80">
        <v>0.107665100395419</v>
      </c>
      <c r="K80">
        <v>7.7090309073652302E-2</v>
      </c>
    </row>
    <row r="81" spans="1:11">
      <c r="A81" t="s">
        <v>1199</v>
      </c>
      <c r="B81">
        <v>2015</v>
      </c>
      <c r="C81" t="s">
        <v>177</v>
      </c>
      <c r="D81">
        <v>10</v>
      </c>
      <c r="E81" t="s">
        <v>178</v>
      </c>
      <c r="F81" t="s">
        <v>1149</v>
      </c>
      <c r="G81">
        <v>59</v>
      </c>
      <c r="H81">
        <v>63884.657249475102</v>
      </c>
      <c r="I81">
        <v>0.16434540389972099</v>
      </c>
      <c r="J81">
        <v>0.16784457967442101</v>
      </c>
      <c r="K81">
        <v>7.1000414095540698E-2</v>
      </c>
    </row>
    <row r="82" spans="1:11">
      <c r="A82" t="s">
        <v>1200</v>
      </c>
      <c r="B82">
        <v>2015</v>
      </c>
      <c r="C82" t="s">
        <v>177</v>
      </c>
      <c r="D82">
        <v>10</v>
      </c>
      <c r="E82" t="s">
        <v>178</v>
      </c>
      <c r="F82" t="s">
        <v>1152</v>
      </c>
      <c r="G82">
        <v>4</v>
      </c>
      <c r="H82">
        <v>3172.54909411773</v>
      </c>
      <c r="I82">
        <v>1.1142061281337001E-2</v>
      </c>
      <c r="J82">
        <v>8.3352590766702598E-3</v>
      </c>
      <c r="K82">
        <v>3.7891941579001102E-2</v>
      </c>
    </row>
    <row r="83" spans="1:11">
      <c r="A83" t="s">
        <v>292</v>
      </c>
      <c r="B83">
        <v>2015</v>
      </c>
      <c r="C83" t="s">
        <v>177</v>
      </c>
      <c r="D83">
        <v>10</v>
      </c>
      <c r="E83" t="s">
        <v>178</v>
      </c>
      <c r="F83" t="s">
        <v>181</v>
      </c>
      <c r="G83">
        <v>254</v>
      </c>
      <c r="H83">
        <v>271638.36889446498</v>
      </c>
      <c r="I83">
        <v>0.70752089136490204</v>
      </c>
      <c r="J83">
        <v>0.71367727109330903</v>
      </c>
      <c r="K83">
        <v>8.0944207727156103E-2</v>
      </c>
    </row>
    <row r="84" spans="1:11">
      <c r="A84" t="s">
        <v>293</v>
      </c>
      <c r="B84">
        <v>2015</v>
      </c>
      <c r="C84" t="s">
        <v>177</v>
      </c>
      <c r="D84">
        <v>10</v>
      </c>
      <c r="E84" t="s">
        <v>178</v>
      </c>
      <c r="F84" t="s">
        <v>183</v>
      </c>
      <c r="G84">
        <v>1</v>
      </c>
      <c r="H84">
        <v>943.091220892911</v>
      </c>
      <c r="I84">
        <v>2.7855153203342601E-3</v>
      </c>
      <c r="J84">
        <v>2.4777897601807601E-3</v>
      </c>
      <c r="K84">
        <v>0.16609294320137699</v>
      </c>
    </row>
    <row r="85" spans="1:11">
      <c r="A85" t="s">
        <v>1201</v>
      </c>
      <c r="B85">
        <v>2015</v>
      </c>
      <c r="C85" t="s">
        <v>177</v>
      </c>
      <c r="D85">
        <v>10</v>
      </c>
      <c r="E85" t="s">
        <v>187</v>
      </c>
      <c r="F85" t="s">
        <v>1146</v>
      </c>
      <c r="G85">
        <v>86</v>
      </c>
      <c r="H85">
        <v>72092.806124495401</v>
      </c>
      <c r="I85">
        <v>7.8826764436297006E-2</v>
      </c>
      <c r="J85">
        <v>8.0498767307684599E-2</v>
      </c>
      <c r="K85">
        <v>2.79144727473098E-2</v>
      </c>
    </row>
    <row r="86" spans="1:11">
      <c r="A86" t="s">
        <v>1202</v>
      </c>
      <c r="B86">
        <v>2015</v>
      </c>
      <c r="C86" t="s">
        <v>177</v>
      </c>
      <c r="D86">
        <v>10</v>
      </c>
      <c r="E86" t="s">
        <v>187</v>
      </c>
      <c r="F86" t="s">
        <v>1149</v>
      </c>
      <c r="G86">
        <v>194</v>
      </c>
      <c r="H86">
        <v>165501.79431694499</v>
      </c>
      <c r="I86">
        <v>0.17781851512374</v>
      </c>
      <c r="J86">
        <v>0.18479916576859701</v>
      </c>
      <c r="K86">
        <v>3.4894452750817297E-2</v>
      </c>
    </row>
    <row r="87" spans="1:11">
      <c r="A87" t="s">
        <v>1203</v>
      </c>
      <c r="B87">
        <v>2015</v>
      </c>
      <c r="C87" t="s">
        <v>177</v>
      </c>
      <c r="D87">
        <v>10</v>
      </c>
      <c r="E87" t="s">
        <v>187</v>
      </c>
      <c r="F87" t="s">
        <v>1152</v>
      </c>
      <c r="G87">
        <v>4</v>
      </c>
      <c r="H87">
        <v>3116.5976939500301</v>
      </c>
      <c r="I87">
        <v>3.6663611365719499E-3</v>
      </c>
      <c r="J87">
        <v>3.4799903907708498E-3</v>
      </c>
      <c r="K87">
        <v>5.9644982391733898E-3</v>
      </c>
    </row>
    <row r="88" spans="1:11">
      <c r="A88" t="s">
        <v>295</v>
      </c>
      <c r="B88">
        <v>2015</v>
      </c>
      <c r="C88" t="s">
        <v>177</v>
      </c>
      <c r="D88">
        <v>10</v>
      </c>
      <c r="E88" t="s">
        <v>187</v>
      </c>
      <c r="F88" t="s">
        <v>181</v>
      </c>
      <c r="G88">
        <v>807</v>
      </c>
      <c r="H88">
        <v>654865.32478129503</v>
      </c>
      <c r="I88">
        <v>0.73968835930339105</v>
      </c>
      <c r="J88">
        <v>0.73122207653294702</v>
      </c>
      <c r="K88">
        <v>3.62245889142171E-2</v>
      </c>
    </row>
    <row r="89" spans="1:11">
      <c r="A89" t="s">
        <v>1204</v>
      </c>
      <c r="B89">
        <v>2015</v>
      </c>
      <c r="C89" t="s">
        <v>177</v>
      </c>
      <c r="D89">
        <v>11</v>
      </c>
      <c r="E89" t="s">
        <v>178</v>
      </c>
      <c r="F89" t="s">
        <v>1146</v>
      </c>
      <c r="G89">
        <v>14</v>
      </c>
      <c r="H89">
        <v>15038.1514626836</v>
      </c>
      <c r="I89">
        <v>3.5353535353535401E-2</v>
      </c>
      <c r="J89">
        <v>3.6870748706828098E-2</v>
      </c>
      <c r="K89">
        <v>2.8289810842052801E-2</v>
      </c>
    </row>
    <row r="90" spans="1:11">
      <c r="A90" t="s">
        <v>1205</v>
      </c>
      <c r="B90">
        <v>2015</v>
      </c>
      <c r="C90" t="s">
        <v>177</v>
      </c>
      <c r="D90">
        <v>11</v>
      </c>
      <c r="E90" t="s">
        <v>178</v>
      </c>
      <c r="F90" t="s">
        <v>1149</v>
      </c>
      <c r="G90">
        <v>65</v>
      </c>
      <c r="H90">
        <v>67523.865471029494</v>
      </c>
      <c r="I90">
        <v>0.164141414141414</v>
      </c>
      <c r="J90">
        <v>0.165555951585802</v>
      </c>
      <c r="K90">
        <v>7.5044973491096997E-2</v>
      </c>
    </row>
    <row r="91" spans="1:11">
      <c r="A91" t="s">
        <v>1206</v>
      </c>
      <c r="B91">
        <v>2015</v>
      </c>
      <c r="C91" t="s">
        <v>177</v>
      </c>
      <c r="D91">
        <v>11</v>
      </c>
      <c r="E91" t="s">
        <v>178</v>
      </c>
      <c r="F91" t="s">
        <v>1152</v>
      </c>
      <c r="G91">
        <v>1</v>
      </c>
      <c r="H91">
        <v>878.34532101295702</v>
      </c>
      <c r="I91">
        <v>2.5252525252525298E-3</v>
      </c>
      <c r="J91">
        <v>2.15353926240531E-3</v>
      </c>
      <c r="K91">
        <v>1.04906838641901E-2</v>
      </c>
    </row>
    <row r="92" spans="1:11">
      <c r="A92" t="s">
        <v>297</v>
      </c>
      <c r="B92">
        <v>2015</v>
      </c>
      <c r="C92" t="s">
        <v>177</v>
      </c>
      <c r="D92">
        <v>11</v>
      </c>
      <c r="E92" t="s">
        <v>178</v>
      </c>
      <c r="F92" t="s">
        <v>181</v>
      </c>
      <c r="G92">
        <v>316</v>
      </c>
      <c r="H92">
        <v>324420.93674565601</v>
      </c>
      <c r="I92">
        <v>0.79797979797979801</v>
      </c>
      <c r="J92">
        <v>0.79541976044496498</v>
      </c>
      <c r="K92">
        <v>9.6672630607575694E-2</v>
      </c>
    </row>
    <row r="93" spans="1:11">
      <c r="A93" t="s">
        <v>1207</v>
      </c>
      <c r="B93">
        <v>2015</v>
      </c>
      <c r="C93" t="s">
        <v>177</v>
      </c>
      <c r="D93">
        <v>11</v>
      </c>
      <c r="E93" t="s">
        <v>187</v>
      </c>
      <c r="F93" t="s">
        <v>1146</v>
      </c>
      <c r="G93">
        <v>28</v>
      </c>
      <c r="H93">
        <v>23258.496712544202</v>
      </c>
      <c r="I93">
        <v>2.6415094339622601E-2</v>
      </c>
      <c r="J93">
        <v>2.7874167959471501E-2</v>
      </c>
      <c r="K93">
        <v>9.0057345181506192E-3</v>
      </c>
    </row>
    <row r="94" spans="1:11">
      <c r="A94" t="s">
        <v>1208</v>
      </c>
      <c r="B94">
        <v>2015</v>
      </c>
      <c r="C94" t="s">
        <v>177</v>
      </c>
      <c r="D94">
        <v>11</v>
      </c>
      <c r="E94" t="s">
        <v>187</v>
      </c>
      <c r="F94" t="s">
        <v>1149</v>
      </c>
      <c r="G94">
        <v>157</v>
      </c>
      <c r="H94">
        <v>129168.731574787</v>
      </c>
      <c r="I94">
        <v>0.14811320754717</v>
      </c>
      <c r="J94">
        <v>0.15480239172489699</v>
      </c>
      <c r="K94">
        <v>2.7233977851549601E-2</v>
      </c>
    </row>
    <row r="95" spans="1:11">
      <c r="A95" t="s">
        <v>1209</v>
      </c>
      <c r="B95">
        <v>2015</v>
      </c>
      <c r="C95" t="s">
        <v>177</v>
      </c>
      <c r="D95">
        <v>11</v>
      </c>
      <c r="E95" t="s">
        <v>187</v>
      </c>
      <c r="F95" t="s">
        <v>1152</v>
      </c>
      <c r="G95">
        <v>1</v>
      </c>
      <c r="H95">
        <v>1194.71581480383</v>
      </c>
      <c r="I95">
        <v>9.4339622641509402E-4</v>
      </c>
      <c r="J95">
        <v>1.43180832782361E-3</v>
      </c>
      <c r="K95">
        <v>2.2864293288616801E-3</v>
      </c>
    </row>
    <row r="96" spans="1:11">
      <c r="A96" t="s">
        <v>299</v>
      </c>
      <c r="B96">
        <v>2015</v>
      </c>
      <c r="C96" t="s">
        <v>177</v>
      </c>
      <c r="D96">
        <v>11</v>
      </c>
      <c r="E96" t="s">
        <v>187</v>
      </c>
      <c r="F96" t="s">
        <v>181</v>
      </c>
      <c r="G96">
        <v>874</v>
      </c>
      <c r="H96">
        <v>680788.49449325597</v>
      </c>
      <c r="I96">
        <v>0.82452830188679205</v>
      </c>
      <c r="J96">
        <v>0.81589163198780801</v>
      </c>
      <c r="K96">
        <v>3.76585572900551E-2</v>
      </c>
    </row>
    <row r="97" spans="1:11">
      <c r="A97" t="s">
        <v>1210</v>
      </c>
      <c r="B97">
        <v>2015</v>
      </c>
      <c r="C97" t="s">
        <v>177</v>
      </c>
      <c r="D97">
        <v>12</v>
      </c>
      <c r="E97" t="s">
        <v>178</v>
      </c>
      <c r="F97" t="s">
        <v>1146</v>
      </c>
      <c r="G97">
        <v>3</v>
      </c>
      <c r="H97">
        <v>2937.9979096469601</v>
      </c>
      <c r="I97">
        <v>4.47761194029851E-2</v>
      </c>
      <c r="J97">
        <v>4.6818119877747297E-2</v>
      </c>
      <c r="K97">
        <v>5.5269695430655496E-3</v>
      </c>
    </row>
    <row r="98" spans="1:11">
      <c r="A98" t="s">
        <v>1211</v>
      </c>
      <c r="B98">
        <v>2015</v>
      </c>
      <c r="C98" t="s">
        <v>177</v>
      </c>
      <c r="D98">
        <v>12</v>
      </c>
      <c r="E98" t="s">
        <v>178</v>
      </c>
      <c r="F98" t="s">
        <v>1149</v>
      </c>
      <c r="G98">
        <v>12</v>
      </c>
      <c r="H98">
        <v>10589.0086822536</v>
      </c>
      <c r="I98">
        <v>0.17910447761194001</v>
      </c>
      <c r="J98">
        <v>0.16873990149701201</v>
      </c>
      <c r="K98">
        <v>1.1768459496704201E-2</v>
      </c>
    </row>
    <row r="99" spans="1:11">
      <c r="A99" t="s">
        <v>301</v>
      </c>
      <c r="B99">
        <v>2015</v>
      </c>
      <c r="C99" t="s">
        <v>177</v>
      </c>
      <c r="D99">
        <v>12</v>
      </c>
      <c r="E99" t="s">
        <v>178</v>
      </c>
      <c r="F99" t="s">
        <v>181</v>
      </c>
      <c r="G99">
        <v>52</v>
      </c>
      <c r="H99">
        <v>49226.4298408041</v>
      </c>
      <c r="I99">
        <v>0.77611940298507498</v>
      </c>
      <c r="J99">
        <v>0.78444197862524101</v>
      </c>
      <c r="K99">
        <v>1.46687464621332E-2</v>
      </c>
    </row>
    <row r="100" spans="1:11">
      <c r="A100" t="s">
        <v>1212</v>
      </c>
      <c r="B100">
        <v>2015</v>
      </c>
      <c r="C100" t="s">
        <v>177</v>
      </c>
      <c r="D100">
        <v>12</v>
      </c>
      <c r="E100" t="s">
        <v>187</v>
      </c>
      <c r="F100" t="s">
        <v>1146</v>
      </c>
      <c r="G100">
        <v>17</v>
      </c>
      <c r="H100">
        <v>13914.713267589501</v>
      </c>
      <c r="I100">
        <v>4.6070460704606998E-2</v>
      </c>
      <c r="J100">
        <v>4.7978018881217402E-2</v>
      </c>
      <c r="K100">
        <v>5.3878036544173303E-3</v>
      </c>
    </row>
    <row r="101" spans="1:11">
      <c r="A101" t="s">
        <v>1213</v>
      </c>
      <c r="B101">
        <v>2015</v>
      </c>
      <c r="C101" t="s">
        <v>177</v>
      </c>
      <c r="D101">
        <v>12</v>
      </c>
      <c r="E101" t="s">
        <v>187</v>
      </c>
      <c r="F101" t="s">
        <v>1149</v>
      </c>
      <c r="G101">
        <v>58</v>
      </c>
      <c r="H101">
        <v>46977.331611275302</v>
      </c>
      <c r="I101">
        <v>0.15718157181571801</v>
      </c>
      <c r="J101">
        <v>0.16197813492030599</v>
      </c>
      <c r="K101">
        <v>9.9047160487569993E-3</v>
      </c>
    </row>
    <row r="102" spans="1:11">
      <c r="A102" t="s">
        <v>1214</v>
      </c>
      <c r="B102">
        <v>2015</v>
      </c>
      <c r="C102" t="s">
        <v>177</v>
      </c>
      <c r="D102">
        <v>12</v>
      </c>
      <c r="E102" t="s">
        <v>187</v>
      </c>
      <c r="F102" t="s">
        <v>1152</v>
      </c>
      <c r="G102">
        <v>1</v>
      </c>
      <c r="H102">
        <v>718.75257268882297</v>
      </c>
      <c r="I102">
        <v>2.7100271002710001E-3</v>
      </c>
      <c r="J102">
        <v>2.4782633921541001E-3</v>
      </c>
      <c r="K102">
        <v>1.3755379664580399E-3</v>
      </c>
    </row>
    <row r="103" spans="1:11">
      <c r="A103" t="s">
        <v>303</v>
      </c>
      <c r="B103">
        <v>2015</v>
      </c>
      <c r="C103" t="s">
        <v>177</v>
      </c>
      <c r="D103">
        <v>12</v>
      </c>
      <c r="E103" t="s">
        <v>187</v>
      </c>
      <c r="F103" t="s">
        <v>181</v>
      </c>
      <c r="G103">
        <v>292</v>
      </c>
      <c r="H103">
        <v>227807.30579360499</v>
      </c>
      <c r="I103">
        <v>0.79132791327913299</v>
      </c>
      <c r="J103">
        <v>0.78548102346476101</v>
      </c>
      <c r="K103">
        <v>1.2601409315395801E-2</v>
      </c>
    </row>
    <row r="104" spans="1:11">
      <c r="A104" t="s">
        <v>304</v>
      </c>
      <c r="B104">
        <v>2015</v>
      </c>
      <c r="C104" t="s">
        <v>177</v>
      </c>
      <c r="D104">
        <v>12</v>
      </c>
      <c r="E104" t="s">
        <v>187</v>
      </c>
      <c r="F104" t="s">
        <v>183</v>
      </c>
      <c r="G104">
        <v>1</v>
      </c>
      <c r="H104">
        <v>604.56947167638396</v>
      </c>
      <c r="I104">
        <v>2.7100271002710001E-3</v>
      </c>
      <c r="J104">
        <v>2.08455934156106E-3</v>
      </c>
      <c r="K104">
        <v>2.7366702937976099E-2</v>
      </c>
    </row>
    <row r="105" spans="1:11">
      <c r="A105" t="s">
        <v>1215</v>
      </c>
      <c r="B105">
        <v>2015</v>
      </c>
      <c r="C105" t="s">
        <v>177</v>
      </c>
      <c r="D105">
        <v>13</v>
      </c>
      <c r="E105" t="s">
        <v>178</v>
      </c>
      <c r="F105" t="s">
        <v>1146</v>
      </c>
      <c r="G105">
        <v>46</v>
      </c>
      <c r="H105">
        <v>45162.097597396401</v>
      </c>
      <c r="I105">
        <v>7.7181208053691303E-2</v>
      </c>
      <c r="J105">
        <v>7.5481906924228195E-2</v>
      </c>
      <c r="K105">
        <v>8.4959059059289105E-2</v>
      </c>
    </row>
    <row r="106" spans="1:11">
      <c r="A106" t="s">
        <v>1216</v>
      </c>
      <c r="B106">
        <v>2015</v>
      </c>
      <c r="C106" t="s">
        <v>177</v>
      </c>
      <c r="D106">
        <v>13</v>
      </c>
      <c r="E106" t="s">
        <v>178</v>
      </c>
      <c r="F106" t="s">
        <v>1149</v>
      </c>
      <c r="G106">
        <v>116</v>
      </c>
      <c r="H106">
        <v>114887.323664344</v>
      </c>
      <c r="I106">
        <v>0.194630872483221</v>
      </c>
      <c r="J106">
        <v>0.19201752648675999</v>
      </c>
      <c r="K106">
        <v>0.12768398400640801</v>
      </c>
    </row>
    <row r="107" spans="1:11">
      <c r="A107" t="s">
        <v>1217</v>
      </c>
      <c r="B107">
        <v>2015</v>
      </c>
      <c r="C107" t="s">
        <v>177</v>
      </c>
      <c r="D107">
        <v>13</v>
      </c>
      <c r="E107" t="s">
        <v>178</v>
      </c>
      <c r="F107" t="s">
        <v>1152</v>
      </c>
      <c r="G107">
        <v>1</v>
      </c>
      <c r="H107">
        <v>1033.49115657436</v>
      </c>
      <c r="I107">
        <v>1.6778523489932901E-3</v>
      </c>
      <c r="J107">
        <v>1.72733082468817E-3</v>
      </c>
      <c r="K107">
        <v>1.2343697564819E-2</v>
      </c>
    </row>
    <row r="108" spans="1:11">
      <c r="A108" t="s">
        <v>306</v>
      </c>
      <c r="B108">
        <v>2015</v>
      </c>
      <c r="C108" t="s">
        <v>177</v>
      </c>
      <c r="D108">
        <v>13</v>
      </c>
      <c r="E108" t="s">
        <v>178</v>
      </c>
      <c r="F108" t="s">
        <v>181</v>
      </c>
      <c r="G108">
        <v>433</v>
      </c>
      <c r="H108">
        <v>437233.94837233698</v>
      </c>
      <c r="I108">
        <v>0.72651006711409405</v>
      </c>
      <c r="J108">
        <v>0.73077323576432396</v>
      </c>
      <c r="K108">
        <v>0.130289235966386</v>
      </c>
    </row>
    <row r="109" spans="1:11">
      <c r="A109" t="s">
        <v>1218</v>
      </c>
      <c r="B109">
        <v>2015</v>
      </c>
      <c r="C109" t="s">
        <v>177</v>
      </c>
      <c r="D109">
        <v>13</v>
      </c>
      <c r="E109" t="s">
        <v>187</v>
      </c>
      <c r="F109" t="s">
        <v>1146</v>
      </c>
      <c r="G109">
        <v>121</v>
      </c>
      <c r="H109">
        <v>93425.815175756201</v>
      </c>
      <c r="I109">
        <v>5.8737864077669899E-2</v>
      </c>
      <c r="J109">
        <v>5.8915241031020499E-2</v>
      </c>
      <c r="K109">
        <v>3.6174654751477797E-2</v>
      </c>
    </row>
    <row r="110" spans="1:11">
      <c r="A110" t="s">
        <v>1219</v>
      </c>
      <c r="B110">
        <v>2015</v>
      </c>
      <c r="C110" t="s">
        <v>177</v>
      </c>
      <c r="D110">
        <v>13</v>
      </c>
      <c r="E110" t="s">
        <v>187</v>
      </c>
      <c r="F110" t="s">
        <v>1149</v>
      </c>
      <c r="G110">
        <v>362</v>
      </c>
      <c r="H110">
        <v>276006.99754940299</v>
      </c>
      <c r="I110">
        <v>0.17572815533980601</v>
      </c>
      <c r="J110">
        <v>0.17405273645491401</v>
      </c>
      <c r="K110">
        <v>5.81934061478422E-2</v>
      </c>
    </row>
    <row r="111" spans="1:11">
      <c r="A111" t="s">
        <v>1220</v>
      </c>
      <c r="B111">
        <v>2015</v>
      </c>
      <c r="C111" t="s">
        <v>177</v>
      </c>
      <c r="D111">
        <v>13</v>
      </c>
      <c r="E111" t="s">
        <v>187</v>
      </c>
      <c r="F111" t="s">
        <v>1152</v>
      </c>
      <c r="G111">
        <v>9</v>
      </c>
      <c r="H111">
        <v>7983.2016518380597</v>
      </c>
      <c r="I111">
        <v>4.3689320388349499E-3</v>
      </c>
      <c r="J111">
        <v>5.0342857446035996E-3</v>
      </c>
      <c r="K111">
        <v>1.5278132396679399E-2</v>
      </c>
    </row>
    <row r="112" spans="1:11">
      <c r="A112" t="s">
        <v>308</v>
      </c>
      <c r="B112">
        <v>2015</v>
      </c>
      <c r="C112" t="s">
        <v>177</v>
      </c>
      <c r="D112">
        <v>13</v>
      </c>
      <c r="E112" t="s">
        <v>187</v>
      </c>
      <c r="F112" t="s">
        <v>181</v>
      </c>
      <c r="G112">
        <v>1565</v>
      </c>
      <c r="H112">
        <v>1205885.3259376001</v>
      </c>
      <c r="I112">
        <v>0.759708737864078</v>
      </c>
      <c r="J112">
        <v>0.760443186925713</v>
      </c>
      <c r="K112">
        <v>6.6704860612928393E-2</v>
      </c>
    </row>
    <row r="113" spans="1:11">
      <c r="A113" t="s">
        <v>309</v>
      </c>
      <c r="B113">
        <v>2015</v>
      </c>
      <c r="C113" t="s">
        <v>177</v>
      </c>
      <c r="D113">
        <v>13</v>
      </c>
      <c r="E113" t="s">
        <v>187</v>
      </c>
      <c r="F113" t="s">
        <v>183</v>
      </c>
      <c r="G113">
        <v>3</v>
      </c>
      <c r="H113">
        <v>2465.15305448959</v>
      </c>
      <c r="I113">
        <v>1.4563106796116501E-3</v>
      </c>
      <c r="J113">
        <v>1.55454984374917E-3</v>
      </c>
      <c r="K113">
        <v>0.111588683351469</v>
      </c>
    </row>
    <row r="114" spans="1:11">
      <c r="A114" t="s">
        <v>1221</v>
      </c>
      <c r="B114">
        <v>2015</v>
      </c>
      <c r="C114" t="s">
        <v>177</v>
      </c>
      <c r="D114">
        <v>14</v>
      </c>
      <c r="E114" t="s">
        <v>178</v>
      </c>
      <c r="F114" t="s">
        <v>1146</v>
      </c>
      <c r="G114">
        <v>25</v>
      </c>
      <c r="H114">
        <v>26857.332242656299</v>
      </c>
      <c r="I114">
        <v>9.0579710144927494E-2</v>
      </c>
      <c r="J114">
        <v>9.5053417556238695E-2</v>
      </c>
      <c r="K114">
        <v>5.05240854071917E-2</v>
      </c>
    </row>
    <row r="115" spans="1:11">
      <c r="A115" t="s">
        <v>1222</v>
      </c>
      <c r="B115">
        <v>2015</v>
      </c>
      <c r="C115" t="s">
        <v>177</v>
      </c>
      <c r="D115">
        <v>14</v>
      </c>
      <c r="E115" t="s">
        <v>178</v>
      </c>
      <c r="F115" t="s">
        <v>1149</v>
      </c>
      <c r="G115">
        <v>57</v>
      </c>
      <c r="H115">
        <v>60746.313536426002</v>
      </c>
      <c r="I115">
        <v>0.20652173913043501</v>
      </c>
      <c r="J115">
        <v>0.214993233632091</v>
      </c>
      <c r="K115">
        <v>6.7512507721863596E-2</v>
      </c>
    </row>
    <row r="116" spans="1:11">
      <c r="A116" t="s">
        <v>1223</v>
      </c>
      <c r="B116">
        <v>2015</v>
      </c>
      <c r="C116" t="s">
        <v>177</v>
      </c>
      <c r="D116">
        <v>14</v>
      </c>
      <c r="E116" t="s">
        <v>178</v>
      </c>
      <c r="F116" t="s">
        <v>1152</v>
      </c>
      <c r="G116">
        <v>6</v>
      </c>
      <c r="H116">
        <v>6309.6711864143599</v>
      </c>
      <c r="I116">
        <v>2.1739130434782601E-2</v>
      </c>
      <c r="J116">
        <v>2.2331175878006499E-2</v>
      </c>
      <c r="K116">
        <v>7.53607540452602E-2</v>
      </c>
    </row>
    <row r="117" spans="1:11">
      <c r="A117" t="s">
        <v>311</v>
      </c>
      <c r="B117">
        <v>2015</v>
      </c>
      <c r="C117" t="s">
        <v>177</v>
      </c>
      <c r="D117">
        <v>14</v>
      </c>
      <c r="E117" t="s">
        <v>178</v>
      </c>
      <c r="F117" t="s">
        <v>181</v>
      </c>
      <c r="G117">
        <v>186</v>
      </c>
      <c r="H117">
        <v>186777.261704637</v>
      </c>
      <c r="I117">
        <v>0.67391304347826098</v>
      </c>
      <c r="J117">
        <v>0.66104171800891498</v>
      </c>
      <c r="K117">
        <v>5.5656855589511001E-2</v>
      </c>
    </row>
    <row r="118" spans="1:11">
      <c r="A118" t="s">
        <v>312</v>
      </c>
      <c r="B118">
        <v>2015</v>
      </c>
      <c r="C118" t="s">
        <v>177</v>
      </c>
      <c r="D118">
        <v>14</v>
      </c>
      <c r="E118" t="s">
        <v>178</v>
      </c>
      <c r="F118" t="s">
        <v>183</v>
      </c>
      <c r="G118">
        <v>2</v>
      </c>
      <c r="H118">
        <v>1859.30678523188</v>
      </c>
      <c r="I118">
        <v>7.2463768115942004E-3</v>
      </c>
      <c r="J118">
        <v>6.5804549247484804E-3</v>
      </c>
      <c r="K118">
        <v>0.32745266781411397</v>
      </c>
    </row>
    <row r="119" spans="1:11">
      <c r="A119" t="s">
        <v>1224</v>
      </c>
      <c r="B119">
        <v>2015</v>
      </c>
      <c r="C119" t="s">
        <v>177</v>
      </c>
      <c r="D119">
        <v>14</v>
      </c>
      <c r="E119" t="s">
        <v>187</v>
      </c>
      <c r="F119" t="s">
        <v>1146</v>
      </c>
      <c r="G119">
        <v>107</v>
      </c>
      <c r="H119">
        <v>85692.614418766403</v>
      </c>
      <c r="I119">
        <v>7.2005383580080795E-2</v>
      </c>
      <c r="J119">
        <v>7.3203161979039894E-2</v>
      </c>
      <c r="K119">
        <v>3.3180344592324301E-2</v>
      </c>
    </row>
    <row r="120" spans="1:11">
      <c r="A120" t="s">
        <v>1225</v>
      </c>
      <c r="B120">
        <v>2015</v>
      </c>
      <c r="C120" t="s">
        <v>177</v>
      </c>
      <c r="D120">
        <v>14</v>
      </c>
      <c r="E120" t="s">
        <v>187</v>
      </c>
      <c r="F120" t="s">
        <v>1149</v>
      </c>
      <c r="G120">
        <v>272</v>
      </c>
      <c r="H120">
        <v>213029.60866783801</v>
      </c>
      <c r="I120">
        <v>0.183041722745626</v>
      </c>
      <c r="J120">
        <v>0.18198115503205001</v>
      </c>
      <c r="K120">
        <v>4.4915232761460699E-2</v>
      </c>
    </row>
    <row r="121" spans="1:11">
      <c r="A121" t="s">
        <v>1226</v>
      </c>
      <c r="B121">
        <v>2015</v>
      </c>
      <c r="C121" t="s">
        <v>177</v>
      </c>
      <c r="D121">
        <v>14</v>
      </c>
      <c r="E121" t="s">
        <v>187</v>
      </c>
      <c r="F121" t="s">
        <v>1152</v>
      </c>
      <c r="G121">
        <v>23</v>
      </c>
      <c r="H121">
        <v>21067.3831004844</v>
      </c>
      <c r="I121">
        <v>1.5477792732166901E-2</v>
      </c>
      <c r="J121">
        <v>1.79968725197572E-2</v>
      </c>
      <c r="K121">
        <v>4.0318443939927201E-2</v>
      </c>
    </row>
    <row r="122" spans="1:11">
      <c r="A122" t="s">
        <v>314</v>
      </c>
      <c r="B122">
        <v>2015</v>
      </c>
      <c r="C122" t="s">
        <v>177</v>
      </c>
      <c r="D122">
        <v>14</v>
      </c>
      <c r="E122" t="s">
        <v>187</v>
      </c>
      <c r="F122" t="s">
        <v>181</v>
      </c>
      <c r="G122">
        <v>1083</v>
      </c>
      <c r="H122">
        <v>849869.62854509498</v>
      </c>
      <c r="I122">
        <v>0.72880215343203203</v>
      </c>
      <c r="J122">
        <v>0.72600357103620605</v>
      </c>
      <c r="K122">
        <v>4.7011464433555201E-2</v>
      </c>
    </row>
    <row r="123" spans="1:11">
      <c r="A123" t="s">
        <v>315</v>
      </c>
      <c r="B123">
        <v>2015</v>
      </c>
      <c r="C123" t="s">
        <v>177</v>
      </c>
      <c r="D123">
        <v>14</v>
      </c>
      <c r="E123" t="s">
        <v>187</v>
      </c>
      <c r="F123" t="s">
        <v>183</v>
      </c>
      <c r="G123">
        <v>1</v>
      </c>
      <c r="H123">
        <v>954.33033898816905</v>
      </c>
      <c r="I123">
        <v>6.7294751009421298E-4</v>
      </c>
      <c r="J123">
        <v>8.1523943294655702E-4</v>
      </c>
      <c r="K123">
        <v>4.3199129488574503E-2</v>
      </c>
    </row>
    <row r="124" spans="1:11">
      <c r="A124" t="s">
        <v>1227</v>
      </c>
      <c r="B124">
        <v>2015</v>
      </c>
      <c r="C124" t="s">
        <v>177</v>
      </c>
      <c r="D124">
        <v>15</v>
      </c>
      <c r="E124" t="s">
        <v>178</v>
      </c>
      <c r="F124" t="s">
        <v>1146</v>
      </c>
      <c r="G124">
        <v>60</v>
      </c>
      <c r="H124">
        <v>55090.209452573501</v>
      </c>
      <c r="I124">
        <v>0.185758513931889</v>
      </c>
      <c r="J124">
        <v>0.183769025448766</v>
      </c>
      <c r="K124">
        <v>0.10363584969400599</v>
      </c>
    </row>
    <row r="125" spans="1:11">
      <c r="A125" t="s">
        <v>1228</v>
      </c>
      <c r="B125">
        <v>2015</v>
      </c>
      <c r="C125" t="s">
        <v>177</v>
      </c>
      <c r="D125">
        <v>15</v>
      </c>
      <c r="E125" t="s">
        <v>178</v>
      </c>
      <c r="F125" t="s">
        <v>1149</v>
      </c>
      <c r="G125">
        <v>43</v>
      </c>
      <c r="H125">
        <v>39657.474486847903</v>
      </c>
      <c r="I125">
        <v>0.13312693498452</v>
      </c>
      <c r="J125">
        <v>0.13228875893966899</v>
      </c>
      <c r="K125">
        <v>4.4074700120155602E-2</v>
      </c>
    </row>
    <row r="126" spans="1:11">
      <c r="A126" t="s">
        <v>1229</v>
      </c>
      <c r="B126">
        <v>2015</v>
      </c>
      <c r="C126" t="s">
        <v>177</v>
      </c>
      <c r="D126">
        <v>15</v>
      </c>
      <c r="E126" t="s">
        <v>178</v>
      </c>
      <c r="F126" t="s">
        <v>1152</v>
      </c>
      <c r="G126">
        <v>4</v>
      </c>
      <c r="H126">
        <v>3594.00825371366</v>
      </c>
      <c r="I126">
        <v>1.23839009287926E-2</v>
      </c>
      <c r="J126">
        <v>1.1988834328327799E-2</v>
      </c>
      <c r="K126">
        <v>4.2925718954725203E-2</v>
      </c>
    </row>
    <row r="127" spans="1:11">
      <c r="A127" t="s">
        <v>317</v>
      </c>
      <c r="B127">
        <v>2015</v>
      </c>
      <c r="C127" t="s">
        <v>177</v>
      </c>
      <c r="D127">
        <v>15</v>
      </c>
      <c r="E127" t="s">
        <v>178</v>
      </c>
      <c r="F127" t="s">
        <v>181</v>
      </c>
      <c r="G127">
        <v>216</v>
      </c>
      <c r="H127">
        <v>201437.93235481301</v>
      </c>
      <c r="I127">
        <v>0.66873065015479904</v>
      </c>
      <c r="J127">
        <v>0.67195338128323701</v>
      </c>
      <c r="K127">
        <v>6.0025518143910002E-2</v>
      </c>
    </row>
    <row r="128" spans="1:11">
      <c r="A128" t="s">
        <v>1230</v>
      </c>
      <c r="B128">
        <v>2015</v>
      </c>
      <c r="C128" t="s">
        <v>177</v>
      </c>
      <c r="D128">
        <v>15</v>
      </c>
      <c r="E128" t="s">
        <v>187</v>
      </c>
      <c r="F128" t="s">
        <v>1146</v>
      </c>
      <c r="G128">
        <v>257</v>
      </c>
      <c r="H128">
        <v>204995.92606607801</v>
      </c>
      <c r="I128">
        <v>0.125304729400293</v>
      </c>
      <c r="J128">
        <v>0.13044825046406699</v>
      </c>
      <c r="K128">
        <v>7.9374815589772996E-2</v>
      </c>
    </row>
    <row r="129" spans="1:11">
      <c r="A129" t="s">
        <v>1231</v>
      </c>
      <c r="B129">
        <v>2015</v>
      </c>
      <c r="C129" t="s">
        <v>177</v>
      </c>
      <c r="D129">
        <v>15</v>
      </c>
      <c r="E129" t="s">
        <v>187</v>
      </c>
      <c r="F129" t="s">
        <v>1149</v>
      </c>
      <c r="G129">
        <v>209</v>
      </c>
      <c r="H129">
        <v>160209.70806686301</v>
      </c>
      <c r="I129">
        <v>0.101901511457825</v>
      </c>
      <c r="J129">
        <v>0.101948738815154</v>
      </c>
      <c r="K129">
        <v>3.3778667545171198E-2</v>
      </c>
    </row>
    <row r="130" spans="1:11">
      <c r="A130" t="s">
        <v>1232</v>
      </c>
      <c r="B130">
        <v>2015</v>
      </c>
      <c r="C130" t="s">
        <v>177</v>
      </c>
      <c r="D130">
        <v>15</v>
      </c>
      <c r="E130" t="s">
        <v>187</v>
      </c>
      <c r="F130" t="s">
        <v>1152</v>
      </c>
      <c r="G130">
        <v>18</v>
      </c>
      <c r="H130">
        <v>13661.1065906039</v>
      </c>
      <c r="I130">
        <v>8.7762067284251604E-3</v>
      </c>
      <c r="J130">
        <v>8.6931847297930902E-3</v>
      </c>
      <c r="K130">
        <v>2.6144422285555202E-2</v>
      </c>
    </row>
    <row r="131" spans="1:11">
      <c r="A131" t="s">
        <v>319</v>
      </c>
      <c r="B131">
        <v>2015</v>
      </c>
      <c r="C131" t="s">
        <v>177</v>
      </c>
      <c r="D131">
        <v>15</v>
      </c>
      <c r="E131" t="s">
        <v>187</v>
      </c>
      <c r="F131" t="s">
        <v>181</v>
      </c>
      <c r="G131">
        <v>1560</v>
      </c>
      <c r="H131">
        <v>1187408.09633903</v>
      </c>
      <c r="I131">
        <v>0.76060458313017998</v>
      </c>
      <c r="J131">
        <v>0.75560188793394201</v>
      </c>
      <c r="K131">
        <v>6.5682772526793498E-2</v>
      </c>
    </row>
    <row r="132" spans="1:11">
      <c r="A132" t="s">
        <v>320</v>
      </c>
      <c r="B132">
        <v>2015</v>
      </c>
      <c r="C132" t="s">
        <v>177</v>
      </c>
      <c r="D132">
        <v>15</v>
      </c>
      <c r="E132" t="s">
        <v>187</v>
      </c>
      <c r="F132" t="s">
        <v>183</v>
      </c>
      <c r="G132">
        <v>7</v>
      </c>
      <c r="H132">
        <v>5198.3359145136401</v>
      </c>
      <c r="I132">
        <v>3.4129692832764501E-3</v>
      </c>
      <c r="J132">
        <v>3.3079380570433799E-3</v>
      </c>
      <c r="K132">
        <v>0.23531011969532101</v>
      </c>
    </row>
    <row r="133" spans="1:11">
      <c r="A133" t="s">
        <v>1233</v>
      </c>
      <c r="B133">
        <v>2015</v>
      </c>
      <c r="C133" t="s">
        <v>177</v>
      </c>
      <c r="D133">
        <v>16</v>
      </c>
      <c r="E133" t="s">
        <v>178</v>
      </c>
      <c r="F133" t="s">
        <v>1146</v>
      </c>
      <c r="G133">
        <v>15</v>
      </c>
      <c r="H133">
        <v>14856.1299705683</v>
      </c>
      <c r="I133">
        <v>3.0364372469635598E-2</v>
      </c>
      <c r="J133">
        <v>3.1245824811666899E-2</v>
      </c>
      <c r="K133">
        <v>2.79473915231685E-2</v>
      </c>
    </row>
    <row r="134" spans="1:11">
      <c r="A134" t="s">
        <v>1234</v>
      </c>
      <c r="B134">
        <v>2015</v>
      </c>
      <c r="C134" t="s">
        <v>177</v>
      </c>
      <c r="D134">
        <v>16</v>
      </c>
      <c r="E134" t="s">
        <v>178</v>
      </c>
      <c r="F134" t="s">
        <v>1149</v>
      </c>
      <c r="G134">
        <v>84</v>
      </c>
      <c r="H134">
        <v>83235.129968314097</v>
      </c>
      <c r="I134">
        <v>0.17004048582996001</v>
      </c>
      <c r="J134">
        <v>0.175062435123997</v>
      </c>
      <c r="K134">
        <v>9.2506228404238694E-2</v>
      </c>
    </row>
    <row r="135" spans="1:11">
      <c r="A135" t="s">
        <v>1235</v>
      </c>
      <c r="B135">
        <v>2015</v>
      </c>
      <c r="C135" t="s">
        <v>177</v>
      </c>
      <c r="D135">
        <v>16</v>
      </c>
      <c r="E135" t="s">
        <v>178</v>
      </c>
      <c r="F135" t="s">
        <v>1152</v>
      </c>
      <c r="G135">
        <v>3</v>
      </c>
      <c r="H135">
        <v>2785.2953155904602</v>
      </c>
      <c r="I135">
        <v>6.0728744939271299E-3</v>
      </c>
      <c r="J135">
        <v>5.8581103996875701E-3</v>
      </c>
      <c r="K135">
        <v>3.3266702656959003E-2</v>
      </c>
    </row>
    <row r="136" spans="1:11">
      <c r="A136" t="s">
        <v>322</v>
      </c>
      <c r="B136">
        <v>2015</v>
      </c>
      <c r="C136" t="s">
        <v>177</v>
      </c>
      <c r="D136">
        <v>16</v>
      </c>
      <c r="E136" t="s">
        <v>178</v>
      </c>
      <c r="F136" t="s">
        <v>181</v>
      </c>
      <c r="G136">
        <v>392</v>
      </c>
      <c r="H136">
        <v>374583.12808283902</v>
      </c>
      <c r="I136">
        <v>0.793522267206478</v>
      </c>
      <c r="J136">
        <v>0.78783362966464898</v>
      </c>
      <c r="K136">
        <v>0.11162022012584299</v>
      </c>
    </row>
    <row r="137" spans="1:11">
      <c r="A137" t="s">
        <v>1236</v>
      </c>
      <c r="B137">
        <v>2015</v>
      </c>
      <c r="C137" t="s">
        <v>177</v>
      </c>
      <c r="D137">
        <v>16</v>
      </c>
      <c r="E137" t="s">
        <v>187</v>
      </c>
      <c r="F137" t="s">
        <v>1146</v>
      </c>
      <c r="G137">
        <v>117</v>
      </c>
      <c r="H137">
        <v>88882.529682840206</v>
      </c>
      <c r="I137">
        <v>3.0556281013319399E-2</v>
      </c>
      <c r="J137">
        <v>3.0557914375856102E-2</v>
      </c>
      <c r="K137">
        <v>3.4415485898260503E-2</v>
      </c>
    </row>
    <row r="138" spans="1:11">
      <c r="A138" t="s">
        <v>1237</v>
      </c>
      <c r="B138">
        <v>2015</v>
      </c>
      <c r="C138" t="s">
        <v>177</v>
      </c>
      <c r="D138">
        <v>16</v>
      </c>
      <c r="E138" t="s">
        <v>187</v>
      </c>
      <c r="F138" t="s">
        <v>1149</v>
      </c>
      <c r="G138">
        <v>706</v>
      </c>
      <c r="H138">
        <v>538940.63099657197</v>
      </c>
      <c r="I138">
        <v>0.184382345259859</v>
      </c>
      <c r="J138">
        <v>0.18528839935619701</v>
      </c>
      <c r="K138">
        <v>0.113630419908264</v>
      </c>
    </row>
    <row r="139" spans="1:11">
      <c r="A139" t="s">
        <v>1238</v>
      </c>
      <c r="B139">
        <v>2015</v>
      </c>
      <c r="C139" t="s">
        <v>177</v>
      </c>
      <c r="D139">
        <v>16</v>
      </c>
      <c r="E139" t="s">
        <v>187</v>
      </c>
      <c r="F139" t="s">
        <v>1152</v>
      </c>
      <c r="G139">
        <v>9</v>
      </c>
      <c r="H139">
        <v>7135.8428495878597</v>
      </c>
      <c r="I139">
        <v>2.35048315487072E-3</v>
      </c>
      <c r="J139">
        <v>2.4533108539480501E-3</v>
      </c>
      <c r="K139">
        <v>1.36564697439153E-2</v>
      </c>
    </row>
    <row r="140" spans="1:11">
      <c r="A140" t="s">
        <v>324</v>
      </c>
      <c r="B140">
        <v>2015</v>
      </c>
      <c r="C140" t="s">
        <v>177</v>
      </c>
      <c r="D140">
        <v>16</v>
      </c>
      <c r="E140" t="s">
        <v>187</v>
      </c>
      <c r="F140" t="s">
        <v>181</v>
      </c>
      <c r="G140">
        <v>2996</v>
      </c>
      <c r="H140">
        <v>2272687.2213503998</v>
      </c>
      <c r="I140">
        <v>0.78244972577696503</v>
      </c>
      <c r="J140">
        <v>0.781352440810828</v>
      </c>
      <c r="K140">
        <v>0.125716169735369</v>
      </c>
    </row>
    <row r="141" spans="1:11">
      <c r="A141" t="s">
        <v>325</v>
      </c>
      <c r="B141">
        <v>2015</v>
      </c>
      <c r="C141" t="s">
        <v>177</v>
      </c>
      <c r="D141">
        <v>16</v>
      </c>
      <c r="E141" t="s">
        <v>187</v>
      </c>
      <c r="F141" t="s">
        <v>183</v>
      </c>
      <c r="G141">
        <v>1</v>
      </c>
      <c r="H141">
        <v>1012.02285318393</v>
      </c>
      <c r="I141">
        <v>2.6116479498563601E-4</v>
      </c>
      <c r="J141">
        <v>3.4793460317066797E-4</v>
      </c>
      <c r="K141">
        <v>4.5810663764961901E-2</v>
      </c>
    </row>
    <row r="142" spans="1:11">
      <c r="A142" t="s">
        <v>1239</v>
      </c>
      <c r="B142">
        <v>2015</v>
      </c>
      <c r="C142" t="s">
        <v>177</v>
      </c>
      <c r="D142">
        <v>17</v>
      </c>
      <c r="E142" t="s">
        <v>178</v>
      </c>
      <c r="F142" t="s">
        <v>1146</v>
      </c>
      <c r="G142">
        <v>82</v>
      </c>
      <c r="H142">
        <v>82155.217223146596</v>
      </c>
      <c r="I142">
        <v>0.155009451795841</v>
      </c>
      <c r="J142">
        <v>0.15936860165314301</v>
      </c>
      <c r="K142">
        <v>0.154550614860998</v>
      </c>
    </row>
    <row r="143" spans="1:11">
      <c r="A143" t="s">
        <v>1240</v>
      </c>
      <c r="B143">
        <v>2015</v>
      </c>
      <c r="C143" t="s">
        <v>177</v>
      </c>
      <c r="D143">
        <v>17</v>
      </c>
      <c r="E143" t="s">
        <v>178</v>
      </c>
      <c r="F143" t="s">
        <v>1149</v>
      </c>
      <c r="G143">
        <v>92</v>
      </c>
      <c r="H143">
        <v>86014.317180142301</v>
      </c>
      <c r="I143">
        <v>0.173913043478261</v>
      </c>
      <c r="J143">
        <v>0.16685466747554401</v>
      </c>
      <c r="K143">
        <v>9.55949738305195E-2</v>
      </c>
    </row>
    <row r="144" spans="1:11">
      <c r="A144" t="s">
        <v>1241</v>
      </c>
      <c r="B144">
        <v>2015</v>
      </c>
      <c r="C144" t="s">
        <v>177</v>
      </c>
      <c r="D144">
        <v>17</v>
      </c>
      <c r="E144" t="s">
        <v>178</v>
      </c>
      <c r="F144" t="s">
        <v>1152</v>
      </c>
      <c r="G144">
        <v>12</v>
      </c>
      <c r="H144">
        <v>10915.181423158199</v>
      </c>
      <c r="I144">
        <v>2.26843100189036E-2</v>
      </c>
      <c r="J144">
        <v>2.11737885796618E-2</v>
      </c>
      <c r="K144">
        <v>0.13036753870172299</v>
      </c>
    </row>
    <row r="145" spans="1:11">
      <c r="A145" t="s">
        <v>327</v>
      </c>
      <c r="B145">
        <v>2015</v>
      </c>
      <c r="C145" t="s">
        <v>177</v>
      </c>
      <c r="D145">
        <v>17</v>
      </c>
      <c r="E145" t="s">
        <v>178</v>
      </c>
      <c r="F145" t="s">
        <v>181</v>
      </c>
      <c r="G145">
        <v>343</v>
      </c>
      <c r="H145">
        <v>336419.69577624003</v>
      </c>
      <c r="I145">
        <v>0.64839319470699397</v>
      </c>
      <c r="J145">
        <v>0.65260294229165094</v>
      </c>
      <c r="K145">
        <v>0.100248082953989</v>
      </c>
    </row>
    <row r="146" spans="1:11">
      <c r="A146" t="s">
        <v>1242</v>
      </c>
      <c r="B146">
        <v>2015</v>
      </c>
      <c r="C146" t="s">
        <v>177</v>
      </c>
      <c r="D146">
        <v>17</v>
      </c>
      <c r="E146" t="s">
        <v>187</v>
      </c>
      <c r="F146" t="s">
        <v>1146</v>
      </c>
      <c r="G146">
        <v>847</v>
      </c>
      <c r="H146">
        <v>667612.96656379895</v>
      </c>
      <c r="I146">
        <v>0.17558043117744601</v>
      </c>
      <c r="J146">
        <v>0.18213141351436801</v>
      </c>
      <c r="K146">
        <v>0.25850102059716801</v>
      </c>
    </row>
    <row r="147" spans="1:11">
      <c r="A147" t="s">
        <v>1243</v>
      </c>
      <c r="B147">
        <v>2015</v>
      </c>
      <c r="C147" t="s">
        <v>177</v>
      </c>
      <c r="D147">
        <v>17</v>
      </c>
      <c r="E147" t="s">
        <v>187</v>
      </c>
      <c r="F147" t="s">
        <v>1149</v>
      </c>
      <c r="G147">
        <v>856</v>
      </c>
      <c r="H147">
        <v>645986.68723204301</v>
      </c>
      <c r="I147">
        <v>0.17744610281923701</v>
      </c>
      <c r="J147">
        <v>0.17623155083791001</v>
      </c>
      <c r="K147">
        <v>0.13620004561465801</v>
      </c>
    </row>
    <row r="148" spans="1:11">
      <c r="A148" t="s">
        <v>1244</v>
      </c>
      <c r="B148">
        <v>2015</v>
      </c>
      <c r="C148" t="s">
        <v>177</v>
      </c>
      <c r="D148">
        <v>17</v>
      </c>
      <c r="E148" t="s">
        <v>187</v>
      </c>
      <c r="F148" t="s">
        <v>1152</v>
      </c>
      <c r="G148">
        <v>195</v>
      </c>
      <c r="H148">
        <v>146250.523486247</v>
      </c>
      <c r="I148">
        <v>4.04228855721393E-2</v>
      </c>
      <c r="J148">
        <v>3.9898587810338698E-2</v>
      </c>
      <c r="K148">
        <v>0.27989207317493903</v>
      </c>
    </row>
    <row r="149" spans="1:11">
      <c r="A149" t="s">
        <v>329</v>
      </c>
      <c r="B149">
        <v>2015</v>
      </c>
      <c r="C149" t="s">
        <v>177</v>
      </c>
      <c r="D149">
        <v>17</v>
      </c>
      <c r="E149" t="s">
        <v>187</v>
      </c>
      <c r="F149" t="s">
        <v>181</v>
      </c>
      <c r="G149">
        <v>2924</v>
      </c>
      <c r="H149">
        <v>2203729.0418305402</v>
      </c>
      <c r="I149">
        <v>0.60613598673300195</v>
      </c>
      <c r="J149">
        <v>0.60119905617936298</v>
      </c>
      <c r="K149">
        <v>0.121901672905484</v>
      </c>
    </row>
    <row r="150" spans="1:11">
      <c r="A150" t="s">
        <v>330</v>
      </c>
      <c r="B150">
        <v>2015</v>
      </c>
      <c r="C150" t="s">
        <v>177</v>
      </c>
      <c r="D150">
        <v>17</v>
      </c>
      <c r="E150" t="s">
        <v>187</v>
      </c>
      <c r="F150" t="s">
        <v>183</v>
      </c>
      <c r="G150">
        <v>2</v>
      </c>
      <c r="H150">
        <v>1977.1705385838</v>
      </c>
      <c r="I150">
        <v>4.1459369817578801E-4</v>
      </c>
      <c r="J150">
        <v>5.3939165802109796E-4</v>
      </c>
      <c r="K150">
        <v>8.9499455930359101E-2</v>
      </c>
    </row>
    <row r="151" spans="1:11">
      <c r="A151" t="s">
        <v>1245</v>
      </c>
      <c r="B151">
        <v>2015</v>
      </c>
      <c r="C151" t="s">
        <v>177</v>
      </c>
      <c r="D151">
        <v>18</v>
      </c>
      <c r="E151" t="s">
        <v>178</v>
      </c>
      <c r="F151" t="s">
        <v>1146</v>
      </c>
      <c r="G151">
        <v>41</v>
      </c>
      <c r="H151">
        <v>41930.910707160998</v>
      </c>
      <c r="I151">
        <v>0.139931740614334</v>
      </c>
      <c r="J151">
        <v>0.14078753076292</v>
      </c>
      <c r="K151">
        <v>7.8880541620034106E-2</v>
      </c>
    </row>
    <row r="152" spans="1:11">
      <c r="A152" t="s">
        <v>1246</v>
      </c>
      <c r="B152">
        <v>2015</v>
      </c>
      <c r="C152" t="s">
        <v>177</v>
      </c>
      <c r="D152">
        <v>18</v>
      </c>
      <c r="E152" t="s">
        <v>178</v>
      </c>
      <c r="F152" t="s">
        <v>1149</v>
      </c>
      <c r="G152">
        <v>84</v>
      </c>
      <c r="H152">
        <v>87487.591807599398</v>
      </c>
      <c r="I152">
        <v>0.286689419795222</v>
      </c>
      <c r="J152">
        <v>0.29374897456931898</v>
      </c>
      <c r="K152">
        <v>9.7232348329022694E-2</v>
      </c>
    </row>
    <row r="153" spans="1:11">
      <c r="A153" t="s">
        <v>332</v>
      </c>
      <c r="B153">
        <v>2015</v>
      </c>
      <c r="C153" t="s">
        <v>177</v>
      </c>
      <c r="D153">
        <v>18</v>
      </c>
      <c r="E153" t="s">
        <v>178</v>
      </c>
      <c r="F153" t="s">
        <v>181</v>
      </c>
      <c r="G153">
        <v>168</v>
      </c>
      <c r="H153">
        <v>168412.63693302701</v>
      </c>
      <c r="I153">
        <v>0.573378839590444</v>
      </c>
      <c r="J153">
        <v>0.56546349466776002</v>
      </c>
      <c r="K153">
        <v>5.0184469606652897E-2</v>
      </c>
    </row>
    <row r="154" spans="1:11">
      <c r="A154" t="s">
        <v>1247</v>
      </c>
      <c r="B154">
        <v>2015</v>
      </c>
      <c r="C154" t="s">
        <v>177</v>
      </c>
      <c r="D154">
        <v>18</v>
      </c>
      <c r="E154" t="s">
        <v>187</v>
      </c>
      <c r="F154" t="s">
        <v>1146</v>
      </c>
      <c r="G154">
        <v>150</v>
      </c>
      <c r="H154">
        <v>124168.713677821</v>
      </c>
      <c r="I154">
        <v>8.80798590722255E-2</v>
      </c>
      <c r="J154">
        <v>9.1979607572193506E-2</v>
      </c>
      <c r="K154">
        <v>4.80783639915821E-2</v>
      </c>
    </row>
    <row r="155" spans="1:11">
      <c r="A155" t="s">
        <v>1248</v>
      </c>
      <c r="B155">
        <v>2015</v>
      </c>
      <c r="C155" t="s">
        <v>177</v>
      </c>
      <c r="D155">
        <v>18</v>
      </c>
      <c r="E155" t="s">
        <v>187</v>
      </c>
      <c r="F155" t="s">
        <v>1149</v>
      </c>
      <c r="G155">
        <v>483</v>
      </c>
      <c r="H155">
        <v>385337.91773250297</v>
      </c>
      <c r="I155">
        <v>0.28361714621256601</v>
      </c>
      <c r="J155">
        <v>0.28544413005425801</v>
      </c>
      <c r="K155">
        <v>8.1244773320493693E-2</v>
      </c>
    </row>
    <row r="156" spans="1:11">
      <c r="A156" t="s">
        <v>1249</v>
      </c>
      <c r="B156">
        <v>2015</v>
      </c>
      <c r="C156" t="s">
        <v>177</v>
      </c>
      <c r="D156">
        <v>18</v>
      </c>
      <c r="E156" t="s">
        <v>187</v>
      </c>
      <c r="F156" t="s">
        <v>1152</v>
      </c>
      <c r="G156">
        <v>16</v>
      </c>
      <c r="H156">
        <v>14298.1281015154</v>
      </c>
      <c r="I156">
        <v>9.3951849677040497E-3</v>
      </c>
      <c r="J156">
        <v>1.0591526422724399E-2</v>
      </c>
      <c r="K156">
        <v>2.73635445635197E-2</v>
      </c>
    </row>
    <row r="157" spans="1:11">
      <c r="A157" t="s">
        <v>334</v>
      </c>
      <c r="B157">
        <v>2015</v>
      </c>
      <c r="C157" t="s">
        <v>177</v>
      </c>
      <c r="D157">
        <v>18</v>
      </c>
      <c r="E157" t="s">
        <v>187</v>
      </c>
      <c r="F157" t="s">
        <v>181</v>
      </c>
      <c r="G157">
        <v>1053</v>
      </c>
      <c r="H157">
        <v>825361.12735831004</v>
      </c>
      <c r="I157">
        <v>0.61832061068702304</v>
      </c>
      <c r="J157">
        <v>0.61139710923268398</v>
      </c>
      <c r="K157">
        <v>4.5655749988464701E-2</v>
      </c>
    </row>
    <row r="158" spans="1:11">
      <c r="A158" t="s">
        <v>335</v>
      </c>
      <c r="B158">
        <v>2015</v>
      </c>
      <c r="C158" t="s">
        <v>177</v>
      </c>
      <c r="D158">
        <v>18</v>
      </c>
      <c r="E158" t="s">
        <v>187</v>
      </c>
      <c r="F158" t="s">
        <v>183</v>
      </c>
      <c r="G158">
        <v>1</v>
      </c>
      <c r="H158">
        <v>793.27207019167702</v>
      </c>
      <c r="I158">
        <v>5.87199060481503E-4</v>
      </c>
      <c r="J158">
        <v>5.8762671814039302E-4</v>
      </c>
      <c r="K158">
        <v>3.5908596300326397E-2</v>
      </c>
    </row>
    <row r="159" spans="1:11">
      <c r="A159" t="s">
        <v>1250</v>
      </c>
      <c r="B159">
        <v>2015</v>
      </c>
      <c r="C159" t="s">
        <v>177</v>
      </c>
      <c r="D159">
        <v>20</v>
      </c>
      <c r="E159" t="s">
        <v>178</v>
      </c>
      <c r="F159" t="s">
        <v>1146</v>
      </c>
      <c r="G159">
        <v>1</v>
      </c>
      <c r="H159">
        <v>725.64272695646298</v>
      </c>
      <c r="I159">
        <v>6.6666666666666693E-2</v>
      </c>
      <c r="J159">
        <v>5.8349705304518697E-2</v>
      </c>
      <c r="K159">
        <v>1.3650810430689999E-3</v>
      </c>
    </row>
    <row r="160" spans="1:11">
      <c r="A160" t="s">
        <v>1251</v>
      </c>
      <c r="B160">
        <v>2015</v>
      </c>
      <c r="C160" t="s">
        <v>177</v>
      </c>
      <c r="D160">
        <v>20</v>
      </c>
      <c r="E160" t="s">
        <v>178</v>
      </c>
      <c r="F160" t="s">
        <v>1149</v>
      </c>
      <c r="G160">
        <v>4</v>
      </c>
      <c r="H160">
        <v>3552.4731481302902</v>
      </c>
      <c r="I160">
        <v>0.266666666666667</v>
      </c>
      <c r="J160">
        <v>0.28565815324165</v>
      </c>
      <c r="K160">
        <v>3.9481633844503702E-3</v>
      </c>
    </row>
    <row r="161" spans="1:11">
      <c r="A161" t="s">
        <v>337</v>
      </c>
      <c r="B161">
        <v>2015</v>
      </c>
      <c r="C161" t="s">
        <v>177</v>
      </c>
      <c r="D161">
        <v>20</v>
      </c>
      <c r="E161" t="s">
        <v>178</v>
      </c>
      <c r="F161" t="s">
        <v>181</v>
      </c>
      <c r="G161">
        <v>10</v>
      </c>
      <c r="H161">
        <v>8157.98338487417</v>
      </c>
      <c r="I161">
        <v>0.66666666666666696</v>
      </c>
      <c r="J161">
        <v>0.655992141453831</v>
      </c>
      <c r="K161">
        <v>2.43095813167872E-3</v>
      </c>
    </row>
    <row r="162" spans="1:11">
      <c r="A162" t="s">
        <v>1252</v>
      </c>
      <c r="B162">
        <v>2015</v>
      </c>
      <c r="C162" t="s">
        <v>177</v>
      </c>
      <c r="D162">
        <v>20</v>
      </c>
      <c r="E162" t="s">
        <v>187</v>
      </c>
      <c r="F162" t="s">
        <v>1146</v>
      </c>
      <c r="G162">
        <v>4</v>
      </c>
      <c r="H162">
        <v>3436.3103767848602</v>
      </c>
      <c r="I162">
        <v>5.7971014492753603E-2</v>
      </c>
      <c r="J162">
        <v>6.6530146836385598E-2</v>
      </c>
      <c r="K162">
        <v>1.3305459659652E-3</v>
      </c>
    </row>
    <row r="163" spans="1:11">
      <c r="A163" t="s">
        <v>1253</v>
      </c>
      <c r="B163">
        <v>2015</v>
      </c>
      <c r="C163" t="s">
        <v>177</v>
      </c>
      <c r="D163">
        <v>20</v>
      </c>
      <c r="E163" t="s">
        <v>187</v>
      </c>
      <c r="F163" t="s">
        <v>1149</v>
      </c>
      <c r="G163">
        <v>13</v>
      </c>
      <c r="H163">
        <v>9796.9100668672108</v>
      </c>
      <c r="I163">
        <v>0.188405797101449</v>
      </c>
      <c r="J163">
        <v>0.18967723919670501</v>
      </c>
      <c r="K163">
        <v>2.0655837409087499E-3</v>
      </c>
    </row>
    <row r="164" spans="1:11">
      <c r="A164" t="s">
        <v>339</v>
      </c>
      <c r="B164">
        <v>2015</v>
      </c>
      <c r="C164" t="s">
        <v>177</v>
      </c>
      <c r="D164">
        <v>20</v>
      </c>
      <c r="E164" t="s">
        <v>187</v>
      </c>
      <c r="F164" t="s">
        <v>181</v>
      </c>
      <c r="G164">
        <v>52</v>
      </c>
      <c r="H164">
        <v>38417.204817479702</v>
      </c>
      <c r="I164">
        <v>0.75362318840579701</v>
      </c>
      <c r="J164">
        <v>0.74379261396690899</v>
      </c>
      <c r="K164">
        <v>2.1250895399160898E-3</v>
      </c>
    </row>
    <row r="165" spans="1:11">
      <c r="A165" t="s">
        <v>1254</v>
      </c>
      <c r="B165">
        <v>2015</v>
      </c>
      <c r="C165" t="s">
        <v>177</v>
      </c>
      <c r="D165">
        <v>21</v>
      </c>
      <c r="E165" t="s">
        <v>178</v>
      </c>
      <c r="F165" t="s">
        <v>1149</v>
      </c>
      <c r="G165">
        <v>3</v>
      </c>
      <c r="H165">
        <v>3215.30582045355</v>
      </c>
      <c r="I165">
        <v>0.17647058823529399</v>
      </c>
      <c r="J165">
        <v>0.196417910447761</v>
      </c>
      <c r="K165">
        <v>3.5734408624048799E-3</v>
      </c>
    </row>
    <row r="166" spans="1:11">
      <c r="A166" t="s">
        <v>341</v>
      </c>
      <c r="B166">
        <v>2015</v>
      </c>
      <c r="C166" t="s">
        <v>177</v>
      </c>
      <c r="D166">
        <v>21</v>
      </c>
      <c r="E166" t="s">
        <v>178</v>
      </c>
      <c r="F166" t="s">
        <v>181</v>
      </c>
      <c r="G166">
        <v>14</v>
      </c>
      <c r="H166">
        <v>13154.4122624027</v>
      </c>
      <c r="I166">
        <v>0.82352941176470595</v>
      </c>
      <c r="J166">
        <v>0.80358208955223898</v>
      </c>
      <c r="K166">
        <v>3.9198198804906298E-3</v>
      </c>
    </row>
    <row r="167" spans="1:11">
      <c r="A167" t="s">
        <v>1255</v>
      </c>
      <c r="B167">
        <v>2015</v>
      </c>
      <c r="C167" t="s">
        <v>177</v>
      </c>
      <c r="D167">
        <v>21</v>
      </c>
      <c r="E167" t="s">
        <v>187</v>
      </c>
      <c r="F167" t="s">
        <v>1146</v>
      </c>
      <c r="G167">
        <v>7</v>
      </c>
      <c r="H167">
        <v>6100.9833762014496</v>
      </c>
      <c r="I167">
        <v>0.233333333333333</v>
      </c>
      <c r="J167">
        <v>0.25622129120185799</v>
      </c>
      <c r="K167">
        <v>2.3623124600347599E-3</v>
      </c>
    </row>
    <row r="168" spans="1:11">
      <c r="A168" t="s">
        <v>1256</v>
      </c>
      <c r="B168">
        <v>2015</v>
      </c>
      <c r="C168" t="s">
        <v>177</v>
      </c>
      <c r="D168">
        <v>21</v>
      </c>
      <c r="E168" t="s">
        <v>187</v>
      </c>
      <c r="F168" t="s">
        <v>1149</v>
      </c>
      <c r="G168">
        <v>3</v>
      </c>
      <c r="H168">
        <v>2170.6808466154098</v>
      </c>
      <c r="I168">
        <v>0.1</v>
      </c>
      <c r="J168">
        <v>9.1161475947705795E-2</v>
      </c>
      <c r="K168">
        <v>4.5766706368312998E-4</v>
      </c>
    </row>
    <row r="169" spans="1:11">
      <c r="A169" t="s">
        <v>343</v>
      </c>
      <c r="B169">
        <v>2015</v>
      </c>
      <c r="C169" t="s">
        <v>177</v>
      </c>
      <c r="D169">
        <v>21</v>
      </c>
      <c r="E169" t="s">
        <v>187</v>
      </c>
      <c r="F169" t="s">
        <v>181</v>
      </c>
      <c r="G169">
        <v>20</v>
      </c>
      <c r="H169">
        <v>15539.719084103301</v>
      </c>
      <c r="I169">
        <v>0.66666666666666696</v>
      </c>
      <c r="J169">
        <v>0.65261723285043705</v>
      </c>
      <c r="K169">
        <v>8.5959649161765404E-4</v>
      </c>
    </row>
    <row r="170" spans="1:11">
      <c r="A170" t="s">
        <v>1257</v>
      </c>
      <c r="B170">
        <v>2016</v>
      </c>
      <c r="C170" t="s">
        <v>177</v>
      </c>
      <c r="D170">
        <v>-8</v>
      </c>
      <c r="E170" t="s">
        <v>178</v>
      </c>
      <c r="F170" t="s">
        <v>1149</v>
      </c>
      <c r="G170">
        <v>2</v>
      </c>
      <c r="H170">
        <v>1946.9947324494799</v>
      </c>
      <c r="I170">
        <v>0.33333333333333298</v>
      </c>
      <c r="J170">
        <v>0.27620087336244498</v>
      </c>
      <c r="K170">
        <v>2.11291130783364E-3</v>
      </c>
    </row>
    <row r="171" spans="1:11">
      <c r="A171" t="s">
        <v>345</v>
      </c>
      <c r="B171">
        <v>2016</v>
      </c>
      <c r="C171" t="s">
        <v>177</v>
      </c>
      <c r="D171">
        <v>-8</v>
      </c>
      <c r="E171" t="s">
        <v>178</v>
      </c>
      <c r="F171" t="s">
        <v>181</v>
      </c>
      <c r="G171">
        <v>4</v>
      </c>
      <c r="H171">
        <v>5102.2035874071298</v>
      </c>
      <c r="I171">
        <v>0.66666666666666696</v>
      </c>
      <c r="J171">
        <v>0.72379912663755497</v>
      </c>
      <c r="K171">
        <v>1.4542476790711501E-3</v>
      </c>
    </row>
    <row r="172" spans="1:11">
      <c r="A172" t="s">
        <v>1258</v>
      </c>
      <c r="B172">
        <v>2016</v>
      </c>
      <c r="C172" t="s">
        <v>177</v>
      </c>
      <c r="D172">
        <v>-8</v>
      </c>
      <c r="E172" t="s">
        <v>187</v>
      </c>
      <c r="F172" t="s">
        <v>1146</v>
      </c>
      <c r="G172">
        <v>13</v>
      </c>
      <c r="H172">
        <v>8597.0906143613392</v>
      </c>
      <c r="I172">
        <v>0.102362204724409</v>
      </c>
      <c r="J172">
        <v>0.100067365707926</v>
      </c>
      <c r="K172">
        <v>3.3665007311410901E-3</v>
      </c>
    </row>
    <row r="173" spans="1:11">
      <c r="A173" t="s">
        <v>1259</v>
      </c>
      <c r="B173">
        <v>2016</v>
      </c>
      <c r="C173" t="s">
        <v>177</v>
      </c>
      <c r="D173">
        <v>-8</v>
      </c>
      <c r="E173" t="s">
        <v>187</v>
      </c>
      <c r="F173" t="s">
        <v>1149</v>
      </c>
      <c r="G173">
        <v>23</v>
      </c>
      <c r="H173">
        <v>15912.1037611339</v>
      </c>
      <c r="I173">
        <v>0.181102362204724</v>
      </c>
      <c r="J173">
        <v>0.18521176263839301</v>
      </c>
      <c r="K173">
        <v>3.2792649177772401E-3</v>
      </c>
    </row>
    <row r="174" spans="1:11">
      <c r="A174" t="s">
        <v>1260</v>
      </c>
      <c r="B174">
        <v>2016</v>
      </c>
      <c r="C174" t="s">
        <v>177</v>
      </c>
      <c r="D174">
        <v>-8</v>
      </c>
      <c r="E174" t="s">
        <v>187</v>
      </c>
      <c r="F174" t="s">
        <v>1152</v>
      </c>
      <c r="G174">
        <v>4</v>
      </c>
      <c r="H174">
        <v>3132.84876770961</v>
      </c>
      <c r="I174">
        <v>3.1496062992125998E-2</v>
      </c>
      <c r="J174">
        <v>3.6465350594575598E-2</v>
      </c>
      <c r="K174">
        <v>6.1870732410324704E-3</v>
      </c>
    </row>
    <row r="175" spans="1:11">
      <c r="A175" t="s">
        <v>347</v>
      </c>
      <c r="B175">
        <v>2016</v>
      </c>
      <c r="C175" t="s">
        <v>177</v>
      </c>
      <c r="D175">
        <v>-8</v>
      </c>
      <c r="E175" t="s">
        <v>187</v>
      </c>
      <c r="F175" t="s">
        <v>181</v>
      </c>
      <c r="G175">
        <v>86</v>
      </c>
      <c r="H175">
        <v>57667.064425382297</v>
      </c>
      <c r="I175">
        <v>0.67716535433070901</v>
      </c>
      <c r="J175">
        <v>0.671226055884248</v>
      </c>
      <c r="K175">
        <v>3.1171695007332799E-3</v>
      </c>
    </row>
    <row r="176" spans="1:11">
      <c r="A176" t="s">
        <v>348</v>
      </c>
      <c r="B176">
        <v>2016</v>
      </c>
      <c r="C176" t="s">
        <v>177</v>
      </c>
      <c r="D176">
        <v>-8</v>
      </c>
      <c r="E176" t="s">
        <v>187</v>
      </c>
      <c r="F176" t="s">
        <v>183</v>
      </c>
      <c r="G176">
        <v>1</v>
      </c>
      <c r="H176">
        <v>603.92265401630902</v>
      </c>
      <c r="I176">
        <v>7.8740157480314994E-3</v>
      </c>
      <c r="J176">
        <v>7.0294651748579497E-3</v>
      </c>
      <c r="K176">
        <v>2.6526664824537201E-2</v>
      </c>
    </row>
    <row r="177" spans="1:11">
      <c r="A177" t="s">
        <v>350</v>
      </c>
      <c r="B177">
        <v>2016</v>
      </c>
      <c r="C177" t="s">
        <v>177</v>
      </c>
      <c r="D177">
        <v>1</v>
      </c>
      <c r="E177" t="s">
        <v>178</v>
      </c>
      <c r="F177" t="s">
        <v>181</v>
      </c>
      <c r="G177">
        <v>6</v>
      </c>
      <c r="H177">
        <v>7027.3940310215403</v>
      </c>
      <c r="I177">
        <v>1</v>
      </c>
      <c r="J177">
        <v>1</v>
      </c>
      <c r="K177">
        <v>2.00297210498513E-3</v>
      </c>
    </row>
    <row r="178" spans="1:11">
      <c r="A178" t="s">
        <v>1261</v>
      </c>
      <c r="B178">
        <v>2016</v>
      </c>
      <c r="C178" t="s">
        <v>177</v>
      </c>
      <c r="D178">
        <v>1</v>
      </c>
      <c r="E178" t="s">
        <v>187</v>
      </c>
      <c r="F178" t="s">
        <v>1146</v>
      </c>
      <c r="G178">
        <v>63</v>
      </c>
      <c r="H178">
        <v>53769.246962585399</v>
      </c>
      <c r="I178">
        <v>0.154411764705882</v>
      </c>
      <c r="J178">
        <v>0.16105581705602801</v>
      </c>
      <c r="K178">
        <v>2.1055286879269101E-2</v>
      </c>
    </row>
    <row r="179" spans="1:11">
      <c r="A179" t="s">
        <v>1262</v>
      </c>
      <c r="B179">
        <v>2016</v>
      </c>
      <c r="C179" t="s">
        <v>177</v>
      </c>
      <c r="D179">
        <v>1</v>
      </c>
      <c r="E179" t="s">
        <v>187</v>
      </c>
      <c r="F179" t="s">
        <v>1149</v>
      </c>
      <c r="G179">
        <v>118</v>
      </c>
      <c r="H179">
        <v>87733.605390023498</v>
      </c>
      <c r="I179">
        <v>0.28921568627451</v>
      </c>
      <c r="J179">
        <v>0.26278975990111098</v>
      </c>
      <c r="K179">
        <v>1.80806849040503E-2</v>
      </c>
    </row>
    <row r="180" spans="1:11">
      <c r="A180" t="s">
        <v>1263</v>
      </c>
      <c r="B180">
        <v>2016</v>
      </c>
      <c r="C180" t="s">
        <v>177</v>
      </c>
      <c r="D180">
        <v>1</v>
      </c>
      <c r="E180" t="s">
        <v>187</v>
      </c>
      <c r="F180" t="s">
        <v>1152</v>
      </c>
      <c r="G180">
        <v>3</v>
      </c>
      <c r="H180">
        <v>2159.0234881083102</v>
      </c>
      <c r="I180">
        <v>7.3529411764705899E-3</v>
      </c>
      <c r="J180">
        <v>6.4669548406061502E-3</v>
      </c>
      <c r="K180">
        <v>4.2638625227356302E-3</v>
      </c>
    </row>
    <row r="181" spans="1:11">
      <c r="A181" t="s">
        <v>351</v>
      </c>
      <c r="B181">
        <v>2016</v>
      </c>
      <c r="C181" t="s">
        <v>177</v>
      </c>
      <c r="D181">
        <v>1</v>
      </c>
      <c r="E181" t="s">
        <v>187</v>
      </c>
      <c r="F181" t="s">
        <v>181</v>
      </c>
      <c r="G181">
        <v>222</v>
      </c>
      <c r="H181">
        <v>188500.616557036</v>
      </c>
      <c r="I181">
        <v>0.54411764705882304</v>
      </c>
      <c r="J181">
        <v>0.56461867201308502</v>
      </c>
      <c r="K181">
        <v>1.01893234666265E-2</v>
      </c>
    </row>
    <row r="182" spans="1:11">
      <c r="A182" t="s">
        <v>352</v>
      </c>
      <c r="B182">
        <v>2016</v>
      </c>
      <c r="C182" t="s">
        <v>177</v>
      </c>
      <c r="D182">
        <v>1</v>
      </c>
      <c r="E182" t="s">
        <v>187</v>
      </c>
      <c r="F182" t="s">
        <v>183</v>
      </c>
      <c r="G182">
        <v>2</v>
      </c>
      <c r="H182">
        <v>1692.2416034415301</v>
      </c>
      <c r="I182">
        <v>4.9019607843137298E-3</v>
      </c>
      <c r="J182">
        <v>5.0687961891697298E-3</v>
      </c>
      <c r="K182">
        <v>7.43299253937552E-2</v>
      </c>
    </row>
    <row r="183" spans="1:11">
      <c r="A183" t="s">
        <v>1264</v>
      </c>
      <c r="B183">
        <v>2016</v>
      </c>
      <c r="C183" t="s">
        <v>177</v>
      </c>
      <c r="D183">
        <v>2</v>
      </c>
      <c r="E183" t="s">
        <v>178</v>
      </c>
      <c r="F183" t="s">
        <v>1146</v>
      </c>
      <c r="G183">
        <v>2</v>
      </c>
      <c r="H183">
        <v>1950.84254812626</v>
      </c>
      <c r="I183">
        <v>0.133333333333333</v>
      </c>
      <c r="J183">
        <v>0.110449495316244</v>
      </c>
      <c r="K183">
        <v>3.57739257238281E-3</v>
      </c>
    </row>
    <row r="184" spans="1:11">
      <c r="A184" t="s">
        <v>1265</v>
      </c>
      <c r="B184">
        <v>2016</v>
      </c>
      <c r="C184" t="s">
        <v>177</v>
      </c>
      <c r="D184">
        <v>2</v>
      </c>
      <c r="E184" t="s">
        <v>178</v>
      </c>
      <c r="F184" t="s">
        <v>1149</v>
      </c>
      <c r="G184">
        <v>2</v>
      </c>
      <c r="H184">
        <v>2049.6031504968801</v>
      </c>
      <c r="I184">
        <v>0.133333333333333</v>
      </c>
      <c r="J184">
        <v>0.116040955631399</v>
      </c>
      <c r="K184">
        <v>2.2242636824230302E-3</v>
      </c>
    </row>
    <row r="185" spans="1:11">
      <c r="A185" t="s">
        <v>354</v>
      </c>
      <c r="B185">
        <v>2016</v>
      </c>
      <c r="C185" t="s">
        <v>177</v>
      </c>
      <c r="D185">
        <v>2</v>
      </c>
      <c r="E185" t="s">
        <v>178</v>
      </c>
      <c r="F185" t="s">
        <v>181</v>
      </c>
      <c r="G185">
        <v>11</v>
      </c>
      <c r="H185">
        <v>13662.3108630118</v>
      </c>
      <c r="I185">
        <v>0.73333333333333295</v>
      </c>
      <c r="J185">
        <v>0.77350954905235603</v>
      </c>
      <c r="K185">
        <v>3.89407900388786E-3</v>
      </c>
    </row>
    <row r="186" spans="1:11">
      <c r="A186" t="s">
        <v>1266</v>
      </c>
      <c r="B186">
        <v>2016</v>
      </c>
      <c r="C186" t="s">
        <v>177</v>
      </c>
      <c r="D186">
        <v>2</v>
      </c>
      <c r="E186" t="s">
        <v>187</v>
      </c>
      <c r="F186" t="s">
        <v>1146</v>
      </c>
      <c r="G186">
        <v>17</v>
      </c>
      <c r="H186">
        <v>15432.740154508399</v>
      </c>
      <c r="I186">
        <v>0.16504854368932001</v>
      </c>
      <c r="J186">
        <v>0.17352554217890101</v>
      </c>
      <c r="K186">
        <v>6.0432457146460802E-3</v>
      </c>
    </row>
    <row r="187" spans="1:11">
      <c r="A187" t="s">
        <v>1267</v>
      </c>
      <c r="B187">
        <v>2016</v>
      </c>
      <c r="C187" t="s">
        <v>177</v>
      </c>
      <c r="D187">
        <v>2</v>
      </c>
      <c r="E187" t="s">
        <v>187</v>
      </c>
      <c r="F187" t="s">
        <v>1149</v>
      </c>
      <c r="G187">
        <v>17</v>
      </c>
      <c r="H187">
        <v>14925.696759573901</v>
      </c>
      <c r="I187">
        <v>0.16504854368932001</v>
      </c>
      <c r="J187">
        <v>0.167824352426896</v>
      </c>
      <c r="K187">
        <v>3.0759800521539802E-3</v>
      </c>
    </row>
    <row r="188" spans="1:11">
      <c r="A188" t="s">
        <v>1268</v>
      </c>
      <c r="B188">
        <v>2016</v>
      </c>
      <c r="C188" t="s">
        <v>177</v>
      </c>
      <c r="D188">
        <v>2</v>
      </c>
      <c r="E188" t="s">
        <v>187</v>
      </c>
      <c r="F188" t="s">
        <v>1152</v>
      </c>
      <c r="G188">
        <v>3</v>
      </c>
      <c r="H188">
        <v>2491.18094781728</v>
      </c>
      <c r="I188">
        <v>2.9126213592233E-2</v>
      </c>
      <c r="J188">
        <v>2.8010808210844999E-2</v>
      </c>
      <c r="K188">
        <v>4.9198413723872698E-3</v>
      </c>
    </row>
    <row r="189" spans="1:11">
      <c r="A189" t="s">
        <v>356</v>
      </c>
      <c r="B189">
        <v>2016</v>
      </c>
      <c r="C189" t="s">
        <v>177</v>
      </c>
      <c r="D189">
        <v>2</v>
      </c>
      <c r="E189" t="s">
        <v>187</v>
      </c>
      <c r="F189" t="s">
        <v>181</v>
      </c>
      <c r="G189">
        <v>65</v>
      </c>
      <c r="H189">
        <v>55268.988220059298</v>
      </c>
      <c r="I189">
        <v>0.63106796116504904</v>
      </c>
      <c r="J189">
        <v>0.621443829841414</v>
      </c>
      <c r="K189">
        <v>2.9875424756340601E-3</v>
      </c>
    </row>
    <row r="190" spans="1:11">
      <c r="A190" t="s">
        <v>357</v>
      </c>
      <c r="B190">
        <v>2016</v>
      </c>
      <c r="C190" t="s">
        <v>177</v>
      </c>
      <c r="D190">
        <v>2</v>
      </c>
      <c r="E190" t="s">
        <v>187</v>
      </c>
      <c r="F190" t="s">
        <v>183</v>
      </c>
      <c r="G190">
        <v>1</v>
      </c>
      <c r="H190">
        <v>817.81192731375199</v>
      </c>
      <c r="I190">
        <v>9.7087378640776708E-3</v>
      </c>
      <c r="J190">
        <v>9.1954673419440604E-3</v>
      </c>
      <c r="K190">
        <v>3.5921525283227403E-2</v>
      </c>
    </row>
    <row r="191" spans="1:11">
      <c r="A191" t="s">
        <v>1269</v>
      </c>
      <c r="B191">
        <v>2016</v>
      </c>
      <c r="C191" t="s">
        <v>177</v>
      </c>
      <c r="D191">
        <v>3</v>
      </c>
      <c r="E191" t="s">
        <v>178</v>
      </c>
      <c r="F191" t="s">
        <v>1146</v>
      </c>
      <c r="G191">
        <v>9</v>
      </c>
      <c r="H191">
        <v>10135.146492632301</v>
      </c>
      <c r="I191">
        <v>5.2325581395348798E-2</v>
      </c>
      <c r="J191">
        <v>5.3452567779641802E-2</v>
      </c>
      <c r="K191">
        <v>1.8585506973681099E-2</v>
      </c>
    </row>
    <row r="192" spans="1:11">
      <c r="A192" t="s">
        <v>1270</v>
      </c>
      <c r="B192">
        <v>2016</v>
      </c>
      <c r="C192" t="s">
        <v>177</v>
      </c>
      <c r="D192">
        <v>3</v>
      </c>
      <c r="E192" t="s">
        <v>178</v>
      </c>
      <c r="F192" t="s">
        <v>1149</v>
      </c>
      <c r="G192">
        <v>22</v>
      </c>
      <c r="H192">
        <v>23472.958233569101</v>
      </c>
      <c r="I192">
        <v>0.127906976744186</v>
      </c>
      <c r="J192">
        <v>0.12379593051572101</v>
      </c>
      <c r="K192">
        <v>2.5473247592004901E-2</v>
      </c>
    </row>
    <row r="193" spans="1:11">
      <c r="A193" t="s">
        <v>1271</v>
      </c>
      <c r="B193">
        <v>2016</v>
      </c>
      <c r="C193" t="s">
        <v>177</v>
      </c>
      <c r="D193">
        <v>3</v>
      </c>
      <c r="E193" t="s">
        <v>178</v>
      </c>
      <c r="F193" t="s">
        <v>1152</v>
      </c>
      <c r="G193">
        <v>2</v>
      </c>
      <c r="H193">
        <v>1704.58234481249</v>
      </c>
      <c r="I193">
        <v>1.16279069767442E-2</v>
      </c>
      <c r="J193">
        <v>8.98993452026625E-3</v>
      </c>
      <c r="K193">
        <v>2.1968394604601999E-2</v>
      </c>
    </row>
    <row r="194" spans="1:11">
      <c r="A194" t="s">
        <v>359</v>
      </c>
      <c r="B194">
        <v>2016</v>
      </c>
      <c r="C194" t="s">
        <v>177</v>
      </c>
      <c r="D194">
        <v>3</v>
      </c>
      <c r="E194" t="s">
        <v>178</v>
      </c>
      <c r="F194" t="s">
        <v>181</v>
      </c>
      <c r="G194">
        <v>136</v>
      </c>
      <c r="H194">
        <v>151135.786757697</v>
      </c>
      <c r="I194">
        <v>0.79069767441860495</v>
      </c>
      <c r="J194">
        <v>0.797087234157692</v>
      </c>
      <c r="K194">
        <v>4.3077243655945001E-2</v>
      </c>
    </row>
    <row r="195" spans="1:11">
      <c r="A195" t="s">
        <v>360</v>
      </c>
      <c r="B195">
        <v>2016</v>
      </c>
      <c r="C195" t="s">
        <v>177</v>
      </c>
      <c r="D195">
        <v>3</v>
      </c>
      <c r="E195" t="s">
        <v>178</v>
      </c>
      <c r="F195" t="s">
        <v>183</v>
      </c>
      <c r="G195">
        <v>3</v>
      </c>
      <c r="H195">
        <v>3161.6218810856199</v>
      </c>
      <c r="I195">
        <v>1.74418604651163E-2</v>
      </c>
      <c r="J195">
        <v>1.6674333026678902E-2</v>
      </c>
      <c r="K195">
        <v>0.33929800412938699</v>
      </c>
    </row>
    <row r="196" spans="1:11">
      <c r="A196" t="s">
        <v>1272</v>
      </c>
      <c r="B196">
        <v>2016</v>
      </c>
      <c r="C196" t="s">
        <v>177</v>
      </c>
      <c r="D196">
        <v>3</v>
      </c>
      <c r="E196" t="s">
        <v>187</v>
      </c>
      <c r="F196" t="s">
        <v>1146</v>
      </c>
      <c r="G196">
        <v>314</v>
      </c>
      <c r="H196">
        <v>279182.11940197699</v>
      </c>
      <c r="I196">
        <v>9.6585665948938804E-2</v>
      </c>
      <c r="J196">
        <v>9.7123010662324705E-2</v>
      </c>
      <c r="K196">
        <v>0.109323822586939</v>
      </c>
    </row>
    <row r="197" spans="1:11">
      <c r="A197" t="s">
        <v>1273</v>
      </c>
      <c r="B197">
        <v>2016</v>
      </c>
      <c r="C197" t="s">
        <v>177</v>
      </c>
      <c r="D197">
        <v>3</v>
      </c>
      <c r="E197" t="s">
        <v>187</v>
      </c>
      <c r="F197" t="s">
        <v>1149</v>
      </c>
      <c r="G197">
        <v>395</v>
      </c>
      <c r="H197">
        <v>351374.78182864701</v>
      </c>
      <c r="I197">
        <v>0.121501076591818</v>
      </c>
      <c r="J197">
        <v>0.122237687553618</v>
      </c>
      <c r="K197">
        <v>7.2413491788354503E-2</v>
      </c>
    </row>
    <row r="198" spans="1:11">
      <c r="A198" t="s">
        <v>1274</v>
      </c>
      <c r="B198">
        <v>2016</v>
      </c>
      <c r="C198" t="s">
        <v>177</v>
      </c>
      <c r="D198">
        <v>3</v>
      </c>
      <c r="E198" t="s">
        <v>187</v>
      </c>
      <c r="F198" t="s">
        <v>1152</v>
      </c>
      <c r="G198">
        <v>98</v>
      </c>
      <c r="H198">
        <v>86303.0636033224</v>
      </c>
      <c r="I198">
        <v>3.01445709012612E-2</v>
      </c>
      <c r="J198">
        <v>3.0023460615928699E-2</v>
      </c>
      <c r="K198">
        <v>0.17044020156441</v>
      </c>
    </row>
    <row r="199" spans="1:11">
      <c r="A199" t="s">
        <v>362</v>
      </c>
      <c r="B199">
        <v>2016</v>
      </c>
      <c r="C199" t="s">
        <v>177</v>
      </c>
      <c r="D199">
        <v>3</v>
      </c>
      <c r="E199" t="s">
        <v>187</v>
      </c>
      <c r="F199" t="s">
        <v>181</v>
      </c>
      <c r="G199">
        <v>2442</v>
      </c>
      <c r="H199">
        <v>2156007.6493548099</v>
      </c>
      <c r="I199">
        <v>0.75115349123346697</v>
      </c>
      <c r="J199">
        <v>0.75004070591942895</v>
      </c>
      <c r="K199">
        <v>0.11654210865220301</v>
      </c>
    </row>
    <row r="200" spans="1:11">
      <c r="A200" t="s">
        <v>363</v>
      </c>
      <c r="B200">
        <v>2016</v>
      </c>
      <c r="C200" t="s">
        <v>177</v>
      </c>
      <c r="D200">
        <v>3</v>
      </c>
      <c r="E200" t="s">
        <v>187</v>
      </c>
      <c r="F200" t="s">
        <v>183</v>
      </c>
      <c r="G200">
        <v>2</v>
      </c>
      <c r="H200">
        <v>1653.23826536965</v>
      </c>
      <c r="I200">
        <v>6.1519532451553404E-4</v>
      </c>
      <c r="J200">
        <v>5.7513524870003697E-4</v>
      </c>
      <c r="K200">
        <v>7.2616744957170506E-2</v>
      </c>
    </row>
    <row r="201" spans="1:11">
      <c r="A201" t="s">
        <v>1275</v>
      </c>
      <c r="B201">
        <v>2016</v>
      </c>
      <c r="C201" t="s">
        <v>177</v>
      </c>
      <c r="D201">
        <v>4</v>
      </c>
      <c r="E201" t="s">
        <v>178</v>
      </c>
      <c r="F201" t="s">
        <v>1146</v>
      </c>
      <c r="G201">
        <v>1</v>
      </c>
      <c r="H201">
        <v>1925.19044361441</v>
      </c>
      <c r="I201">
        <v>0.11111111111111099</v>
      </c>
      <c r="J201">
        <v>0.183093437423762</v>
      </c>
      <c r="K201">
        <v>3.53035256485641E-3</v>
      </c>
    </row>
    <row r="202" spans="1:11">
      <c r="A202" t="s">
        <v>1276</v>
      </c>
      <c r="B202">
        <v>2016</v>
      </c>
      <c r="C202" t="s">
        <v>177</v>
      </c>
      <c r="D202">
        <v>4</v>
      </c>
      <c r="E202" t="s">
        <v>178</v>
      </c>
      <c r="F202" t="s">
        <v>1149</v>
      </c>
      <c r="G202">
        <v>1</v>
      </c>
      <c r="H202">
        <v>1677.6476350750499</v>
      </c>
      <c r="I202">
        <v>0.11111111111111099</v>
      </c>
      <c r="J202">
        <v>0.159551110026836</v>
      </c>
      <c r="K202">
        <v>1.8206113245365001E-3</v>
      </c>
    </row>
    <row r="203" spans="1:11">
      <c r="A203" t="s">
        <v>365</v>
      </c>
      <c r="B203">
        <v>2016</v>
      </c>
      <c r="C203" t="s">
        <v>177</v>
      </c>
      <c r="D203">
        <v>4</v>
      </c>
      <c r="E203" t="s">
        <v>178</v>
      </c>
      <c r="F203" t="s">
        <v>181</v>
      </c>
      <c r="G203">
        <v>7</v>
      </c>
      <c r="H203">
        <v>6911.95956071821</v>
      </c>
      <c r="I203">
        <v>0.77777777777777801</v>
      </c>
      <c r="J203">
        <v>0.65735545254940198</v>
      </c>
      <c r="K203">
        <v>1.9700705737844301E-3</v>
      </c>
    </row>
    <row r="204" spans="1:11">
      <c r="A204" t="s">
        <v>1277</v>
      </c>
      <c r="B204">
        <v>2016</v>
      </c>
      <c r="C204" t="s">
        <v>177</v>
      </c>
      <c r="D204">
        <v>4</v>
      </c>
      <c r="E204" t="s">
        <v>187</v>
      </c>
      <c r="F204" t="s">
        <v>1146</v>
      </c>
      <c r="G204">
        <v>17</v>
      </c>
      <c r="H204">
        <v>14811.203089750001</v>
      </c>
      <c r="I204">
        <v>8.8082901554404097E-2</v>
      </c>
      <c r="J204">
        <v>8.6854512052059601E-2</v>
      </c>
      <c r="K204">
        <v>5.79986047226591E-3</v>
      </c>
    </row>
    <row r="205" spans="1:11">
      <c r="A205" t="s">
        <v>1278</v>
      </c>
      <c r="B205">
        <v>2016</v>
      </c>
      <c r="C205" t="s">
        <v>177</v>
      </c>
      <c r="D205">
        <v>4</v>
      </c>
      <c r="E205" t="s">
        <v>187</v>
      </c>
      <c r="F205" t="s">
        <v>1149</v>
      </c>
      <c r="G205">
        <v>17</v>
      </c>
      <c r="H205">
        <v>15121.9716221292</v>
      </c>
      <c r="I205">
        <v>8.8082901554404097E-2</v>
      </c>
      <c r="J205">
        <v>8.8676892656617795E-2</v>
      </c>
      <c r="K205">
        <v>3.1164295917422802E-3</v>
      </c>
    </row>
    <row r="206" spans="1:11">
      <c r="A206" t="s">
        <v>1279</v>
      </c>
      <c r="B206">
        <v>2016</v>
      </c>
      <c r="C206" t="s">
        <v>177</v>
      </c>
      <c r="D206">
        <v>4</v>
      </c>
      <c r="E206" t="s">
        <v>187</v>
      </c>
      <c r="F206" t="s">
        <v>1152</v>
      </c>
      <c r="G206">
        <v>2</v>
      </c>
      <c r="H206">
        <v>1913.6799099141799</v>
      </c>
      <c r="I206">
        <v>1.03626943005181E-2</v>
      </c>
      <c r="J206">
        <v>1.12220279333319E-2</v>
      </c>
      <c r="K206">
        <v>3.77933269060658E-3</v>
      </c>
    </row>
    <row r="207" spans="1:11">
      <c r="A207" t="s">
        <v>367</v>
      </c>
      <c r="B207">
        <v>2016</v>
      </c>
      <c r="C207" t="s">
        <v>177</v>
      </c>
      <c r="D207">
        <v>4</v>
      </c>
      <c r="E207" t="s">
        <v>187</v>
      </c>
      <c r="F207" t="s">
        <v>181</v>
      </c>
      <c r="G207">
        <v>157</v>
      </c>
      <c r="H207">
        <v>138682.030289474</v>
      </c>
      <c r="I207">
        <v>0.81347150259067402</v>
      </c>
      <c r="J207">
        <v>0.81324656735799095</v>
      </c>
      <c r="K207">
        <v>7.4964002316691997E-3</v>
      </c>
    </row>
    <row r="208" spans="1:11">
      <c r="A208" t="s">
        <v>369</v>
      </c>
      <c r="B208">
        <v>2016</v>
      </c>
      <c r="C208" t="s">
        <v>177</v>
      </c>
      <c r="D208">
        <v>5</v>
      </c>
      <c r="E208" t="s">
        <v>178</v>
      </c>
      <c r="F208" t="s">
        <v>181</v>
      </c>
      <c r="G208">
        <v>14</v>
      </c>
      <c r="H208">
        <v>15620.8490424916</v>
      </c>
      <c r="I208">
        <v>1</v>
      </c>
      <c r="J208">
        <v>1</v>
      </c>
      <c r="K208">
        <v>4.45230831659316E-3</v>
      </c>
    </row>
    <row r="209" spans="1:11">
      <c r="A209" t="s">
        <v>1280</v>
      </c>
      <c r="B209">
        <v>2016</v>
      </c>
      <c r="C209" t="s">
        <v>177</v>
      </c>
      <c r="D209">
        <v>5</v>
      </c>
      <c r="E209" t="s">
        <v>187</v>
      </c>
      <c r="F209" t="s">
        <v>1146</v>
      </c>
      <c r="G209">
        <v>16</v>
      </c>
      <c r="H209">
        <v>14253.832806980799</v>
      </c>
      <c r="I209">
        <v>6.9264069264069306E-2</v>
      </c>
      <c r="J209">
        <v>6.8511541555040897E-2</v>
      </c>
      <c r="K209">
        <v>5.5816020464067697E-3</v>
      </c>
    </row>
    <row r="210" spans="1:11">
      <c r="A210" t="s">
        <v>1281</v>
      </c>
      <c r="B210">
        <v>2016</v>
      </c>
      <c r="C210" t="s">
        <v>177</v>
      </c>
      <c r="D210">
        <v>5</v>
      </c>
      <c r="E210" t="s">
        <v>187</v>
      </c>
      <c r="F210" t="s">
        <v>1149</v>
      </c>
      <c r="G210">
        <v>26</v>
      </c>
      <c r="H210">
        <v>23493.8494134303</v>
      </c>
      <c r="I210">
        <v>0.112554112554113</v>
      </c>
      <c r="J210">
        <v>0.11292400171747501</v>
      </c>
      <c r="K210">
        <v>4.8417580303356002E-3</v>
      </c>
    </row>
    <row r="211" spans="1:11">
      <c r="A211" t="s">
        <v>1282</v>
      </c>
      <c r="B211">
        <v>2016</v>
      </c>
      <c r="C211" t="s">
        <v>177</v>
      </c>
      <c r="D211">
        <v>5</v>
      </c>
      <c r="E211" t="s">
        <v>187</v>
      </c>
      <c r="F211" t="s">
        <v>1152</v>
      </c>
      <c r="G211">
        <v>4</v>
      </c>
      <c r="H211">
        <v>3570.6926918714298</v>
      </c>
      <c r="I211">
        <v>1.7316017316017299E-2</v>
      </c>
      <c r="J211">
        <v>1.71626582163656E-2</v>
      </c>
      <c r="K211">
        <v>7.0517726337550801E-3</v>
      </c>
    </row>
    <row r="212" spans="1:11">
      <c r="A212" t="s">
        <v>370</v>
      </c>
      <c r="B212">
        <v>2016</v>
      </c>
      <c r="C212" t="s">
        <v>177</v>
      </c>
      <c r="D212">
        <v>5</v>
      </c>
      <c r="E212" t="s">
        <v>187</v>
      </c>
      <c r="F212" t="s">
        <v>181</v>
      </c>
      <c r="G212">
        <v>185</v>
      </c>
      <c r="H212">
        <v>166731.72122414</v>
      </c>
      <c r="I212">
        <v>0.80086580086580095</v>
      </c>
      <c r="J212">
        <v>0.80140179851111804</v>
      </c>
      <c r="K212">
        <v>9.0126147634436004E-3</v>
      </c>
    </row>
    <row r="213" spans="1:11">
      <c r="A213" t="s">
        <v>1283</v>
      </c>
      <c r="B213">
        <v>2016</v>
      </c>
      <c r="C213" t="s">
        <v>177</v>
      </c>
      <c r="D213">
        <v>6</v>
      </c>
      <c r="E213" t="s">
        <v>178</v>
      </c>
      <c r="F213" t="s">
        <v>1146</v>
      </c>
      <c r="G213">
        <v>16</v>
      </c>
      <c r="H213">
        <v>18271.994043791401</v>
      </c>
      <c r="I213">
        <v>4.81927710843374E-2</v>
      </c>
      <c r="J213">
        <v>4.7792057916754699E-2</v>
      </c>
      <c r="K213">
        <v>3.3506597361055601E-2</v>
      </c>
    </row>
    <row r="214" spans="1:11">
      <c r="A214" t="s">
        <v>1284</v>
      </c>
      <c r="B214">
        <v>2016</v>
      </c>
      <c r="C214" t="s">
        <v>177</v>
      </c>
      <c r="D214">
        <v>6</v>
      </c>
      <c r="E214" t="s">
        <v>178</v>
      </c>
      <c r="F214" t="s">
        <v>1149</v>
      </c>
      <c r="G214">
        <v>33</v>
      </c>
      <c r="H214">
        <v>39393.936898849402</v>
      </c>
      <c r="I214">
        <v>9.9397590361445798E-2</v>
      </c>
      <c r="J214">
        <v>0.103038415474885</v>
      </c>
      <c r="K214">
        <v>4.27509604142308E-2</v>
      </c>
    </row>
    <row r="215" spans="1:11">
      <c r="A215" t="s">
        <v>1285</v>
      </c>
      <c r="B215">
        <v>2016</v>
      </c>
      <c r="C215" t="s">
        <v>177</v>
      </c>
      <c r="D215">
        <v>6</v>
      </c>
      <c r="E215" t="s">
        <v>178</v>
      </c>
      <c r="F215" t="s">
        <v>1152</v>
      </c>
      <c r="G215">
        <v>5</v>
      </c>
      <c r="H215">
        <v>5181.7251113938701</v>
      </c>
      <c r="I215">
        <v>1.5060240963855401E-2</v>
      </c>
      <c r="J215">
        <v>1.3553272075227401E-2</v>
      </c>
      <c r="K215">
        <v>6.6781274795027795E-2</v>
      </c>
    </row>
    <row r="216" spans="1:11">
      <c r="A216" t="s">
        <v>372</v>
      </c>
      <c r="B216">
        <v>2016</v>
      </c>
      <c r="C216" t="s">
        <v>177</v>
      </c>
      <c r="D216">
        <v>6</v>
      </c>
      <c r="E216" t="s">
        <v>178</v>
      </c>
      <c r="F216" t="s">
        <v>181</v>
      </c>
      <c r="G216">
        <v>278</v>
      </c>
      <c r="H216">
        <v>319475.15740626701</v>
      </c>
      <c r="I216">
        <v>0.83734939759036098</v>
      </c>
      <c r="J216">
        <v>0.83561625453313304</v>
      </c>
      <c r="K216">
        <v>9.1057912178501801E-2</v>
      </c>
    </row>
    <row r="217" spans="1:11">
      <c r="A217" t="s">
        <v>1286</v>
      </c>
      <c r="B217">
        <v>2016</v>
      </c>
      <c r="C217" t="s">
        <v>177</v>
      </c>
      <c r="D217">
        <v>6</v>
      </c>
      <c r="E217" t="s">
        <v>187</v>
      </c>
      <c r="F217" t="s">
        <v>1146</v>
      </c>
      <c r="G217">
        <v>87</v>
      </c>
      <c r="H217">
        <v>78596.758903635098</v>
      </c>
      <c r="I217">
        <v>4.13498098859316E-2</v>
      </c>
      <c r="J217">
        <v>4.1935691758668903E-2</v>
      </c>
      <c r="K217">
        <v>3.0777394142200001E-2</v>
      </c>
    </row>
    <row r="218" spans="1:11">
      <c r="A218" t="s">
        <v>1287</v>
      </c>
      <c r="B218">
        <v>2016</v>
      </c>
      <c r="C218" t="s">
        <v>177</v>
      </c>
      <c r="D218">
        <v>6</v>
      </c>
      <c r="E218" t="s">
        <v>187</v>
      </c>
      <c r="F218" t="s">
        <v>1149</v>
      </c>
      <c r="G218">
        <v>234</v>
      </c>
      <c r="H218">
        <v>208867.90806373599</v>
      </c>
      <c r="I218">
        <v>0.111216730038023</v>
      </c>
      <c r="J218">
        <v>0.11144251153636001</v>
      </c>
      <c r="K218">
        <v>4.3044792419963701E-2</v>
      </c>
    </row>
    <row r="219" spans="1:11">
      <c r="A219" t="s">
        <v>1288</v>
      </c>
      <c r="B219">
        <v>2016</v>
      </c>
      <c r="C219" t="s">
        <v>177</v>
      </c>
      <c r="D219">
        <v>6</v>
      </c>
      <c r="E219" t="s">
        <v>187</v>
      </c>
      <c r="F219" t="s">
        <v>1152</v>
      </c>
      <c r="G219">
        <v>14</v>
      </c>
      <c r="H219">
        <v>11548.762585866099</v>
      </c>
      <c r="I219">
        <v>6.6539923954372603E-3</v>
      </c>
      <c r="J219">
        <v>6.1618997367145602E-3</v>
      </c>
      <c r="K219">
        <v>2.2807688867243801E-2</v>
      </c>
    </row>
    <row r="220" spans="1:11">
      <c r="A220" t="s">
        <v>374</v>
      </c>
      <c r="B220">
        <v>2016</v>
      </c>
      <c r="C220" t="s">
        <v>177</v>
      </c>
      <c r="D220">
        <v>6</v>
      </c>
      <c r="E220" t="s">
        <v>187</v>
      </c>
      <c r="F220" t="s">
        <v>181</v>
      </c>
      <c r="G220">
        <v>1767</v>
      </c>
      <c r="H220">
        <v>1573751.97872353</v>
      </c>
      <c r="I220">
        <v>0.83982889733840305</v>
      </c>
      <c r="J220">
        <v>0.83968319819983095</v>
      </c>
      <c r="K220">
        <v>8.5068517336152394E-2</v>
      </c>
    </row>
    <row r="221" spans="1:11">
      <c r="A221" t="s">
        <v>375</v>
      </c>
      <c r="B221">
        <v>2016</v>
      </c>
      <c r="C221" t="s">
        <v>177</v>
      </c>
      <c r="D221">
        <v>6</v>
      </c>
      <c r="E221" t="s">
        <v>187</v>
      </c>
      <c r="F221" t="s">
        <v>183</v>
      </c>
      <c r="G221">
        <v>2</v>
      </c>
      <c r="H221">
        <v>1455.7052306184801</v>
      </c>
      <c r="I221">
        <v>9.5057034220532297E-4</v>
      </c>
      <c r="J221">
        <v>7.7669876842561701E-4</v>
      </c>
      <c r="K221">
        <v>6.3940315004144793E-2</v>
      </c>
    </row>
    <row r="222" spans="1:11">
      <c r="A222" t="s">
        <v>1289</v>
      </c>
      <c r="B222">
        <v>2016</v>
      </c>
      <c r="C222" t="s">
        <v>177</v>
      </c>
      <c r="D222">
        <v>7</v>
      </c>
      <c r="E222" t="s">
        <v>178</v>
      </c>
      <c r="F222" t="s">
        <v>1146</v>
      </c>
      <c r="G222">
        <v>27</v>
      </c>
      <c r="H222">
        <v>32316.5212640297</v>
      </c>
      <c r="I222">
        <v>6.78391959798995E-2</v>
      </c>
      <c r="J222">
        <v>7.0968650536574404E-2</v>
      </c>
      <c r="K222">
        <v>5.9261001481760202E-2</v>
      </c>
    </row>
    <row r="223" spans="1:11">
      <c r="A223" t="s">
        <v>1290</v>
      </c>
      <c r="B223">
        <v>2016</v>
      </c>
      <c r="C223" t="s">
        <v>177</v>
      </c>
      <c r="D223">
        <v>7</v>
      </c>
      <c r="E223" t="s">
        <v>178</v>
      </c>
      <c r="F223" t="s">
        <v>1149</v>
      </c>
      <c r="G223">
        <v>96</v>
      </c>
      <c r="H223">
        <v>111259.59029402499</v>
      </c>
      <c r="I223">
        <v>0.24120603015075401</v>
      </c>
      <c r="J223">
        <v>0.244331464946624</v>
      </c>
      <c r="K223">
        <v>0.120740771671956</v>
      </c>
    </row>
    <row r="224" spans="1:11">
      <c r="A224" t="s">
        <v>1291</v>
      </c>
      <c r="B224">
        <v>2016</v>
      </c>
      <c r="C224" t="s">
        <v>177</v>
      </c>
      <c r="D224">
        <v>7</v>
      </c>
      <c r="E224" t="s">
        <v>178</v>
      </c>
      <c r="F224" t="s">
        <v>1152</v>
      </c>
      <c r="G224">
        <v>8</v>
      </c>
      <c r="H224">
        <v>11903.859098724401</v>
      </c>
      <c r="I224">
        <v>2.01005025125628E-2</v>
      </c>
      <c r="J224">
        <v>2.6141452834971698E-2</v>
      </c>
      <c r="K224">
        <v>0.153415101824914</v>
      </c>
    </row>
    <row r="225" spans="1:11">
      <c r="A225" t="s">
        <v>377</v>
      </c>
      <c r="B225">
        <v>2016</v>
      </c>
      <c r="C225" t="s">
        <v>177</v>
      </c>
      <c r="D225">
        <v>7</v>
      </c>
      <c r="E225" t="s">
        <v>178</v>
      </c>
      <c r="F225" t="s">
        <v>181</v>
      </c>
      <c r="G225">
        <v>267</v>
      </c>
      <c r="H225">
        <v>299883.36258534098</v>
      </c>
      <c r="I225">
        <v>0.67085427135678399</v>
      </c>
      <c r="J225">
        <v>0.65855843168183004</v>
      </c>
      <c r="K225">
        <v>8.5473791188604403E-2</v>
      </c>
    </row>
    <row r="226" spans="1:11">
      <c r="A226" t="s">
        <v>1292</v>
      </c>
      <c r="B226">
        <v>2016</v>
      </c>
      <c r="C226" t="s">
        <v>177</v>
      </c>
      <c r="D226">
        <v>7</v>
      </c>
      <c r="E226" t="s">
        <v>187</v>
      </c>
      <c r="F226" t="s">
        <v>1146</v>
      </c>
      <c r="G226">
        <v>213</v>
      </c>
      <c r="H226">
        <v>187668.96473556801</v>
      </c>
      <c r="I226">
        <v>5.2501848656642799E-2</v>
      </c>
      <c r="J226">
        <v>5.1743193355668897E-2</v>
      </c>
      <c r="K226">
        <v>7.3488548083858504E-2</v>
      </c>
    </row>
    <row r="227" spans="1:11">
      <c r="A227" t="s">
        <v>1293</v>
      </c>
      <c r="B227">
        <v>2016</v>
      </c>
      <c r="C227" t="s">
        <v>177</v>
      </c>
      <c r="D227">
        <v>7</v>
      </c>
      <c r="E227" t="s">
        <v>187</v>
      </c>
      <c r="F227" t="s">
        <v>1149</v>
      </c>
      <c r="G227">
        <v>809</v>
      </c>
      <c r="H227">
        <v>742671.36743216496</v>
      </c>
      <c r="I227">
        <v>0.199408429874291</v>
      </c>
      <c r="J227">
        <v>0.20476581313755399</v>
      </c>
      <c r="K227">
        <v>0.153054316212201</v>
      </c>
    </row>
    <row r="228" spans="1:11">
      <c r="A228" t="s">
        <v>1294</v>
      </c>
      <c r="B228">
        <v>2016</v>
      </c>
      <c r="C228" t="s">
        <v>177</v>
      </c>
      <c r="D228">
        <v>7</v>
      </c>
      <c r="E228" t="s">
        <v>187</v>
      </c>
      <c r="F228" t="s">
        <v>1152</v>
      </c>
      <c r="G228">
        <v>106</v>
      </c>
      <c r="H228">
        <v>94906.445078663004</v>
      </c>
      <c r="I228">
        <v>2.6127680552132101E-2</v>
      </c>
      <c r="J228">
        <v>2.6167153132239301E-2</v>
      </c>
      <c r="K228">
        <v>0.187431047677735</v>
      </c>
    </row>
    <row r="229" spans="1:11">
      <c r="A229" t="s">
        <v>379</v>
      </c>
      <c r="B229">
        <v>2016</v>
      </c>
      <c r="C229" t="s">
        <v>177</v>
      </c>
      <c r="D229">
        <v>7</v>
      </c>
      <c r="E229" t="s">
        <v>187</v>
      </c>
      <c r="F229" t="s">
        <v>181</v>
      </c>
      <c r="G229">
        <v>2926</v>
      </c>
      <c r="H229">
        <v>2598774.8013190702</v>
      </c>
      <c r="I229">
        <v>0.72122257825979796</v>
      </c>
      <c r="J229">
        <v>0.71652181393958003</v>
      </c>
      <c r="K229">
        <v>0.14047570533832099</v>
      </c>
    </row>
    <row r="230" spans="1:11">
      <c r="A230" t="s">
        <v>380</v>
      </c>
      <c r="B230">
        <v>2016</v>
      </c>
      <c r="C230" t="s">
        <v>177</v>
      </c>
      <c r="D230">
        <v>7</v>
      </c>
      <c r="E230" t="s">
        <v>187</v>
      </c>
      <c r="F230" t="s">
        <v>183</v>
      </c>
      <c r="G230">
        <v>3</v>
      </c>
      <c r="H230">
        <v>2908.8941168452202</v>
      </c>
      <c r="I230">
        <v>7.3946265713581503E-4</v>
      </c>
      <c r="J230">
        <v>8.0202643495780703E-4</v>
      </c>
      <c r="K230">
        <v>0.12777010223818699</v>
      </c>
    </row>
    <row r="231" spans="1:11">
      <c r="A231" t="s">
        <v>1295</v>
      </c>
      <c r="B231">
        <v>2016</v>
      </c>
      <c r="C231" t="s">
        <v>177</v>
      </c>
      <c r="D231">
        <v>8</v>
      </c>
      <c r="E231" t="s">
        <v>178</v>
      </c>
      <c r="F231" t="s">
        <v>1146</v>
      </c>
      <c r="G231">
        <v>77</v>
      </c>
      <c r="H231">
        <v>85747.289751763805</v>
      </c>
      <c r="I231">
        <v>0.31300813008130102</v>
      </c>
      <c r="J231">
        <v>0.315322283957022</v>
      </c>
      <c r="K231">
        <v>0.15724063315850101</v>
      </c>
    </row>
    <row r="232" spans="1:11">
      <c r="A232" t="s">
        <v>1296</v>
      </c>
      <c r="B232">
        <v>2016</v>
      </c>
      <c r="C232" t="s">
        <v>177</v>
      </c>
      <c r="D232">
        <v>8</v>
      </c>
      <c r="E232" t="s">
        <v>178</v>
      </c>
      <c r="F232" t="s">
        <v>1149</v>
      </c>
      <c r="G232">
        <v>50</v>
      </c>
      <c r="H232">
        <v>56902.780833413097</v>
      </c>
      <c r="I232">
        <v>0.203252032520325</v>
      </c>
      <c r="J232">
        <v>0.209251101321586</v>
      </c>
      <c r="K232">
        <v>6.17518512332276E-2</v>
      </c>
    </row>
    <row r="233" spans="1:11">
      <c r="A233" t="s">
        <v>1297</v>
      </c>
      <c r="B233">
        <v>2016</v>
      </c>
      <c r="C233" t="s">
        <v>177</v>
      </c>
      <c r="D233">
        <v>8</v>
      </c>
      <c r="E233" t="s">
        <v>178</v>
      </c>
      <c r="F233" t="s">
        <v>1152</v>
      </c>
      <c r="G233">
        <v>14</v>
      </c>
      <c r="H233">
        <v>15457.9581788413</v>
      </c>
      <c r="I233">
        <v>5.6910569105691103E-2</v>
      </c>
      <c r="J233">
        <v>5.6844230206869198E-2</v>
      </c>
      <c r="K233">
        <v>0.19921978312615701</v>
      </c>
    </row>
    <row r="234" spans="1:11">
      <c r="A234" t="s">
        <v>382</v>
      </c>
      <c r="B234">
        <v>2016</v>
      </c>
      <c r="C234" t="s">
        <v>177</v>
      </c>
      <c r="D234">
        <v>8</v>
      </c>
      <c r="E234" t="s">
        <v>178</v>
      </c>
      <c r="F234" t="s">
        <v>181</v>
      </c>
      <c r="G234">
        <v>105</v>
      </c>
      <c r="H234">
        <v>113827.36595566099</v>
      </c>
      <c r="I234">
        <v>0.42682926829268297</v>
      </c>
      <c r="J234">
        <v>0.41858238451452201</v>
      </c>
      <c r="K234">
        <v>3.2443468771877197E-2</v>
      </c>
    </row>
    <row r="235" spans="1:11">
      <c r="A235" t="s">
        <v>1298</v>
      </c>
      <c r="B235">
        <v>2016</v>
      </c>
      <c r="C235" t="s">
        <v>177</v>
      </c>
      <c r="D235">
        <v>8</v>
      </c>
      <c r="E235" t="s">
        <v>187</v>
      </c>
      <c r="F235" t="s">
        <v>1146</v>
      </c>
      <c r="G235">
        <v>282</v>
      </c>
      <c r="H235">
        <v>253046.108377225</v>
      </c>
      <c r="I235">
        <v>0.19105691056910601</v>
      </c>
      <c r="J235">
        <v>0.194878860814933</v>
      </c>
      <c r="K235">
        <v>9.9089325340049605E-2</v>
      </c>
    </row>
    <row r="236" spans="1:11">
      <c r="A236" t="s">
        <v>1299</v>
      </c>
      <c r="B236">
        <v>2016</v>
      </c>
      <c r="C236" t="s">
        <v>177</v>
      </c>
      <c r="D236">
        <v>8</v>
      </c>
      <c r="E236" t="s">
        <v>187</v>
      </c>
      <c r="F236" t="s">
        <v>1149</v>
      </c>
      <c r="G236">
        <v>217</v>
      </c>
      <c r="H236">
        <v>189135.993515949</v>
      </c>
      <c r="I236">
        <v>0.147018970189702</v>
      </c>
      <c r="J236">
        <v>0.14565964753167501</v>
      </c>
      <c r="K236">
        <v>3.8978317231737197E-2</v>
      </c>
    </row>
    <row r="237" spans="1:11">
      <c r="A237" t="s">
        <v>1300</v>
      </c>
      <c r="B237">
        <v>2016</v>
      </c>
      <c r="C237" t="s">
        <v>177</v>
      </c>
      <c r="D237">
        <v>8</v>
      </c>
      <c r="E237" t="s">
        <v>187</v>
      </c>
      <c r="F237" t="s">
        <v>1152</v>
      </c>
      <c r="G237">
        <v>79</v>
      </c>
      <c r="H237">
        <v>70107.871098118296</v>
      </c>
      <c r="I237">
        <v>5.3523035230352303E-2</v>
      </c>
      <c r="J237">
        <v>5.3992302594095501E-2</v>
      </c>
      <c r="K237">
        <v>0.138456263107153</v>
      </c>
    </row>
    <row r="238" spans="1:11">
      <c r="A238" t="s">
        <v>384</v>
      </c>
      <c r="B238">
        <v>2016</v>
      </c>
      <c r="C238" t="s">
        <v>177</v>
      </c>
      <c r="D238">
        <v>8</v>
      </c>
      <c r="E238" t="s">
        <v>187</v>
      </c>
      <c r="F238" t="s">
        <v>181</v>
      </c>
      <c r="G238">
        <v>897</v>
      </c>
      <c r="H238">
        <v>785320.88852767495</v>
      </c>
      <c r="I238">
        <v>0.60772357723577197</v>
      </c>
      <c r="J238">
        <v>0.60480060773073796</v>
      </c>
      <c r="K238">
        <v>4.2450198330708601E-2</v>
      </c>
    </row>
    <row r="239" spans="1:11">
      <c r="A239" t="s">
        <v>385</v>
      </c>
      <c r="B239">
        <v>2016</v>
      </c>
      <c r="C239" t="s">
        <v>177</v>
      </c>
      <c r="D239">
        <v>8</v>
      </c>
      <c r="E239" t="s">
        <v>187</v>
      </c>
      <c r="F239" t="s">
        <v>183</v>
      </c>
      <c r="G239">
        <v>1</v>
      </c>
      <c r="H239">
        <v>868.13881514844502</v>
      </c>
      <c r="I239">
        <v>6.77506775067751E-4</v>
      </c>
      <c r="J239">
        <v>6.6858132855830601E-4</v>
      </c>
      <c r="K239">
        <v>3.8132080685272199E-2</v>
      </c>
    </row>
    <row r="240" spans="1:11">
      <c r="A240" t="s">
        <v>1301</v>
      </c>
      <c r="B240">
        <v>2016</v>
      </c>
      <c r="C240" t="s">
        <v>177</v>
      </c>
      <c r="D240">
        <v>9</v>
      </c>
      <c r="E240" t="s">
        <v>178</v>
      </c>
      <c r="F240" t="s">
        <v>1146</v>
      </c>
      <c r="G240">
        <v>33</v>
      </c>
      <c r="H240">
        <v>46042.962388321102</v>
      </c>
      <c r="I240">
        <v>0.19879518072289201</v>
      </c>
      <c r="J240">
        <v>0.233963788990706</v>
      </c>
      <c r="K240">
        <v>8.4432109509137501E-2</v>
      </c>
    </row>
    <row r="241" spans="1:11">
      <c r="A241" t="s">
        <v>1302</v>
      </c>
      <c r="B241">
        <v>2016</v>
      </c>
      <c r="C241" t="s">
        <v>177</v>
      </c>
      <c r="D241">
        <v>9</v>
      </c>
      <c r="E241" t="s">
        <v>178</v>
      </c>
      <c r="F241" t="s">
        <v>1149</v>
      </c>
      <c r="G241">
        <v>52</v>
      </c>
      <c r="H241">
        <v>59056.275007183001</v>
      </c>
      <c r="I241">
        <v>0.313253012048193</v>
      </c>
      <c r="J241">
        <v>0.30008994095181002</v>
      </c>
      <c r="K241">
        <v>6.4088859194922299E-2</v>
      </c>
    </row>
    <row r="242" spans="1:11">
      <c r="A242" t="s">
        <v>1303</v>
      </c>
      <c r="B242">
        <v>2016</v>
      </c>
      <c r="C242" t="s">
        <v>177</v>
      </c>
      <c r="D242">
        <v>9</v>
      </c>
      <c r="E242" t="s">
        <v>178</v>
      </c>
      <c r="F242" t="s">
        <v>1152</v>
      </c>
      <c r="G242">
        <v>4</v>
      </c>
      <c r="H242">
        <v>4428.8358439710501</v>
      </c>
      <c r="I242">
        <v>2.40963855421687E-2</v>
      </c>
      <c r="J242">
        <v>2.2504790333302899E-2</v>
      </c>
      <c r="K242">
        <v>5.7078153927532398E-2</v>
      </c>
    </row>
    <row r="243" spans="1:11">
      <c r="A243" t="s">
        <v>387</v>
      </c>
      <c r="B243">
        <v>2016</v>
      </c>
      <c r="C243" t="s">
        <v>177</v>
      </c>
      <c r="D243">
        <v>9</v>
      </c>
      <c r="E243" t="s">
        <v>178</v>
      </c>
      <c r="F243" t="s">
        <v>181</v>
      </c>
      <c r="G243">
        <v>77</v>
      </c>
      <c r="H243">
        <v>87267.176944090999</v>
      </c>
      <c r="I243">
        <v>0.46385542168674698</v>
      </c>
      <c r="J243">
        <v>0.44344147972418102</v>
      </c>
      <c r="K243">
        <v>2.48731920151639E-2</v>
      </c>
    </row>
    <row r="244" spans="1:11">
      <c r="A244" t="s">
        <v>1304</v>
      </c>
      <c r="B244">
        <v>2016</v>
      </c>
      <c r="C244" t="s">
        <v>177</v>
      </c>
      <c r="D244">
        <v>9</v>
      </c>
      <c r="E244" t="s">
        <v>187</v>
      </c>
      <c r="F244" t="s">
        <v>1146</v>
      </c>
      <c r="G244">
        <v>262</v>
      </c>
      <c r="H244">
        <v>248616.084075577</v>
      </c>
      <c r="I244">
        <v>0.16613823715916301</v>
      </c>
      <c r="J244">
        <v>0.171545174925709</v>
      </c>
      <c r="K244">
        <v>9.7354589634744804E-2</v>
      </c>
    </row>
    <row r="245" spans="1:11">
      <c r="A245" t="s">
        <v>1305</v>
      </c>
      <c r="B245">
        <v>2016</v>
      </c>
      <c r="C245" t="s">
        <v>177</v>
      </c>
      <c r="D245">
        <v>9</v>
      </c>
      <c r="E245" t="s">
        <v>187</v>
      </c>
      <c r="F245" t="s">
        <v>1149</v>
      </c>
      <c r="G245">
        <v>645</v>
      </c>
      <c r="H245">
        <v>611202.43834159803</v>
      </c>
      <c r="I245">
        <v>0.40900443880786302</v>
      </c>
      <c r="J245">
        <v>0.42172987154144198</v>
      </c>
      <c r="K245">
        <v>0.12596038486181199</v>
      </c>
    </row>
    <row r="246" spans="1:11">
      <c r="A246" t="s">
        <v>1306</v>
      </c>
      <c r="B246">
        <v>2016</v>
      </c>
      <c r="C246" t="s">
        <v>177</v>
      </c>
      <c r="D246">
        <v>9</v>
      </c>
      <c r="E246" t="s">
        <v>187</v>
      </c>
      <c r="F246" t="s">
        <v>1152</v>
      </c>
      <c r="G246">
        <v>23</v>
      </c>
      <c r="H246">
        <v>25732.1377498783</v>
      </c>
      <c r="I246">
        <v>1.4584654407102099E-2</v>
      </c>
      <c r="J246">
        <v>1.7755183008084999E-2</v>
      </c>
      <c r="K246">
        <v>5.0818482701042597E-2</v>
      </c>
    </row>
    <row r="247" spans="1:11">
      <c r="A247" t="s">
        <v>389</v>
      </c>
      <c r="B247">
        <v>2016</v>
      </c>
      <c r="C247" t="s">
        <v>177</v>
      </c>
      <c r="D247">
        <v>9</v>
      </c>
      <c r="E247" t="s">
        <v>187</v>
      </c>
      <c r="F247" t="s">
        <v>181</v>
      </c>
      <c r="G247">
        <v>643</v>
      </c>
      <c r="H247">
        <v>560325.72925731097</v>
      </c>
      <c r="I247">
        <v>0.40773620798985399</v>
      </c>
      <c r="J247">
        <v>0.38662492653371999</v>
      </c>
      <c r="K247">
        <v>3.0288177335211101E-2</v>
      </c>
    </row>
    <row r="248" spans="1:11">
      <c r="A248" t="s">
        <v>390</v>
      </c>
      <c r="B248">
        <v>2016</v>
      </c>
      <c r="C248" t="s">
        <v>177</v>
      </c>
      <c r="D248">
        <v>9</v>
      </c>
      <c r="E248" t="s">
        <v>187</v>
      </c>
      <c r="F248" t="s">
        <v>183</v>
      </c>
      <c r="G248">
        <v>4</v>
      </c>
      <c r="H248">
        <v>3398.3231010376098</v>
      </c>
      <c r="I248">
        <v>2.53646163601776E-3</v>
      </c>
      <c r="J248">
        <v>2.3448439910442802E-3</v>
      </c>
      <c r="K248">
        <v>0.149267753523073</v>
      </c>
    </row>
    <row r="249" spans="1:11">
      <c r="A249" t="s">
        <v>1307</v>
      </c>
      <c r="B249">
        <v>2016</v>
      </c>
      <c r="C249" t="s">
        <v>177</v>
      </c>
      <c r="D249">
        <v>10</v>
      </c>
      <c r="E249" t="s">
        <v>178</v>
      </c>
      <c r="F249" t="s">
        <v>1146</v>
      </c>
      <c r="G249">
        <v>31</v>
      </c>
      <c r="H249">
        <v>35734.664190233801</v>
      </c>
      <c r="I249">
        <v>9.4801223241590196E-2</v>
      </c>
      <c r="J249">
        <v>9.2874953330844306E-2</v>
      </c>
      <c r="K249">
        <v>6.5529082484653195E-2</v>
      </c>
    </row>
    <row r="250" spans="1:11">
      <c r="A250" t="s">
        <v>1308</v>
      </c>
      <c r="B250">
        <v>2016</v>
      </c>
      <c r="C250" t="s">
        <v>177</v>
      </c>
      <c r="D250">
        <v>10</v>
      </c>
      <c r="E250" t="s">
        <v>178</v>
      </c>
      <c r="F250" t="s">
        <v>1149</v>
      </c>
      <c r="G250">
        <v>58</v>
      </c>
      <c r="H250">
        <v>64252.108776058398</v>
      </c>
      <c r="I250">
        <v>0.17737003058104001</v>
      </c>
      <c r="J250">
        <v>0.16699223958611101</v>
      </c>
      <c r="K250">
        <v>6.9727465063192495E-2</v>
      </c>
    </row>
    <row r="251" spans="1:11">
      <c r="A251" t="s">
        <v>1309</v>
      </c>
      <c r="B251">
        <v>2016</v>
      </c>
      <c r="C251" t="s">
        <v>177</v>
      </c>
      <c r="D251">
        <v>10</v>
      </c>
      <c r="E251" t="s">
        <v>178</v>
      </c>
      <c r="F251" t="s">
        <v>1152</v>
      </c>
      <c r="G251">
        <v>5</v>
      </c>
      <c r="H251">
        <v>6129.5703731067597</v>
      </c>
      <c r="I251">
        <v>1.5290519877675801E-2</v>
      </c>
      <c r="J251">
        <v>1.59308496453144E-2</v>
      </c>
      <c r="K251">
        <v>7.8996958476593507E-2</v>
      </c>
    </row>
    <row r="252" spans="1:11">
      <c r="A252" t="s">
        <v>392</v>
      </c>
      <c r="B252">
        <v>2016</v>
      </c>
      <c r="C252" t="s">
        <v>177</v>
      </c>
      <c r="D252">
        <v>10</v>
      </c>
      <c r="E252" t="s">
        <v>178</v>
      </c>
      <c r="F252" t="s">
        <v>181</v>
      </c>
      <c r="G252">
        <v>232</v>
      </c>
      <c r="H252">
        <v>277748.16160206503</v>
      </c>
      <c r="I252">
        <v>0.70948012232415902</v>
      </c>
      <c r="J252">
        <v>0.72187183316443504</v>
      </c>
      <c r="K252">
        <v>7.9164739794584799E-2</v>
      </c>
    </row>
    <row r="253" spans="1:11">
      <c r="A253" t="s">
        <v>393</v>
      </c>
      <c r="B253">
        <v>2016</v>
      </c>
      <c r="C253" t="s">
        <v>177</v>
      </c>
      <c r="D253">
        <v>10</v>
      </c>
      <c r="E253" t="s">
        <v>178</v>
      </c>
      <c r="F253" t="s">
        <v>183</v>
      </c>
      <c r="G253">
        <v>1</v>
      </c>
      <c r="H253">
        <v>896.54105268918704</v>
      </c>
      <c r="I253">
        <v>3.05810397553517E-3</v>
      </c>
      <c r="J253">
        <v>2.3301242732945799E-3</v>
      </c>
      <c r="K253">
        <v>9.6214728148657905E-2</v>
      </c>
    </row>
    <row r="254" spans="1:11">
      <c r="A254" t="s">
        <v>1310</v>
      </c>
      <c r="B254">
        <v>2016</v>
      </c>
      <c r="C254" t="s">
        <v>177</v>
      </c>
      <c r="D254">
        <v>10</v>
      </c>
      <c r="E254" t="s">
        <v>187</v>
      </c>
      <c r="F254" t="s">
        <v>1146</v>
      </c>
      <c r="G254">
        <v>85</v>
      </c>
      <c r="H254">
        <v>77893.440646145202</v>
      </c>
      <c r="I254">
        <v>8.9852008456659596E-2</v>
      </c>
      <c r="J254">
        <v>8.9174341527213194E-2</v>
      </c>
      <c r="K254">
        <v>3.0501984525822499E-2</v>
      </c>
    </row>
    <row r="255" spans="1:11">
      <c r="A255" t="s">
        <v>1311</v>
      </c>
      <c r="B255">
        <v>2016</v>
      </c>
      <c r="C255" t="s">
        <v>177</v>
      </c>
      <c r="D255">
        <v>10</v>
      </c>
      <c r="E255" t="s">
        <v>187</v>
      </c>
      <c r="F255" t="s">
        <v>1149</v>
      </c>
      <c r="G255">
        <v>168</v>
      </c>
      <c r="H255">
        <v>156975.85401738499</v>
      </c>
      <c r="I255">
        <v>0.17758985200845701</v>
      </c>
      <c r="J255">
        <v>0.179709848500125</v>
      </c>
      <c r="K255">
        <v>3.2350556453425897E-2</v>
      </c>
    </row>
    <row r="256" spans="1:11">
      <c r="A256" t="s">
        <v>1312</v>
      </c>
      <c r="B256">
        <v>2016</v>
      </c>
      <c r="C256" t="s">
        <v>177</v>
      </c>
      <c r="D256">
        <v>10</v>
      </c>
      <c r="E256" t="s">
        <v>187</v>
      </c>
      <c r="F256" t="s">
        <v>1152</v>
      </c>
      <c r="G256">
        <v>10</v>
      </c>
      <c r="H256">
        <v>9544.4942778494205</v>
      </c>
      <c r="I256">
        <v>1.05708245243129E-2</v>
      </c>
      <c r="J256">
        <v>1.0926773620181501E-2</v>
      </c>
      <c r="K256">
        <v>1.8849452854004901E-2</v>
      </c>
    </row>
    <row r="257" spans="1:11">
      <c r="A257" t="s">
        <v>395</v>
      </c>
      <c r="B257">
        <v>2016</v>
      </c>
      <c r="C257" t="s">
        <v>177</v>
      </c>
      <c r="D257">
        <v>10</v>
      </c>
      <c r="E257" t="s">
        <v>187</v>
      </c>
      <c r="F257" t="s">
        <v>181</v>
      </c>
      <c r="G257">
        <v>683</v>
      </c>
      <c r="H257">
        <v>629082.32341706799</v>
      </c>
      <c r="I257">
        <v>0.72198731501057101</v>
      </c>
      <c r="J257">
        <v>0.72018903635247999</v>
      </c>
      <c r="K257">
        <v>3.4004786814551199E-2</v>
      </c>
    </row>
    <row r="258" spans="1:11">
      <c r="A258" t="s">
        <v>1313</v>
      </c>
      <c r="B258">
        <v>2016</v>
      </c>
      <c r="C258" t="s">
        <v>177</v>
      </c>
      <c r="D258">
        <v>11</v>
      </c>
      <c r="E258" t="s">
        <v>178</v>
      </c>
      <c r="F258" t="s">
        <v>1146</v>
      </c>
      <c r="G258">
        <v>20</v>
      </c>
      <c r="H258">
        <v>23880.8266953075</v>
      </c>
      <c r="I258">
        <v>4.9751243781094502E-2</v>
      </c>
      <c r="J258">
        <v>5.3149460198564702E-2</v>
      </c>
      <c r="K258">
        <v>4.3791895006703198E-2</v>
      </c>
    </row>
    <row r="259" spans="1:11">
      <c r="A259" t="s">
        <v>1314</v>
      </c>
      <c r="B259">
        <v>2016</v>
      </c>
      <c r="C259" t="s">
        <v>177</v>
      </c>
      <c r="D259">
        <v>11</v>
      </c>
      <c r="E259" t="s">
        <v>178</v>
      </c>
      <c r="F259" t="s">
        <v>1149</v>
      </c>
      <c r="G259">
        <v>67</v>
      </c>
      <c r="H259">
        <v>73093.106596067795</v>
      </c>
      <c r="I259">
        <v>0.16666666666666699</v>
      </c>
      <c r="J259">
        <v>0.16267691271259499</v>
      </c>
      <c r="K259">
        <v>7.9321864038750606E-2</v>
      </c>
    </row>
    <row r="260" spans="1:11">
      <c r="A260" t="s">
        <v>397</v>
      </c>
      <c r="B260">
        <v>2016</v>
      </c>
      <c r="C260" t="s">
        <v>177</v>
      </c>
      <c r="D260">
        <v>11</v>
      </c>
      <c r="E260" t="s">
        <v>178</v>
      </c>
      <c r="F260" t="s">
        <v>181</v>
      </c>
      <c r="G260">
        <v>314</v>
      </c>
      <c r="H260">
        <v>351197.83245084801</v>
      </c>
      <c r="I260">
        <v>0.78109452736318397</v>
      </c>
      <c r="J260">
        <v>0.78163019462539296</v>
      </c>
      <c r="K260">
        <v>0.100099618525024</v>
      </c>
    </row>
    <row r="261" spans="1:11">
      <c r="A261" t="s">
        <v>398</v>
      </c>
      <c r="B261">
        <v>2016</v>
      </c>
      <c r="C261" t="s">
        <v>177</v>
      </c>
      <c r="D261">
        <v>11</v>
      </c>
      <c r="E261" t="s">
        <v>178</v>
      </c>
      <c r="F261" t="s">
        <v>183</v>
      </c>
      <c r="G261">
        <v>1</v>
      </c>
      <c r="H261">
        <v>1142.8012560029599</v>
      </c>
      <c r="I261">
        <v>2.4875621890547298E-3</v>
      </c>
      <c r="J261">
        <v>2.5434324634470802E-3</v>
      </c>
      <c r="K261">
        <v>0.122642807983482</v>
      </c>
    </row>
    <row r="262" spans="1:11">
      <c r="A262" t="s">
        <v>1315</v>
      </c>
      <c r="B262">
        <v>2016</v>
      </c>
      <c r="C262" t="s">
        <v>177</v>
      </c>
      <c r="D262">
        <v>11</v>
      </c>
      <c r="E262" t="s">
        <v>187</v>
      </c>
      <c r="F262" t="s">
        <v>1146</v>
      </c>
      <c r="G262">
        <v>19</v>
      </c>
      <c r="H262">
        <v>17202.988434093699</v>
      </c>
      <c r="I262">
        <v>2.0787746170678301E-2</v>
      </c>
      <c r="J262">
        <v>2.0985117188519201E-2</v>
      </c>
      <c r="K262">
        <v>6.7364502410203701E-3</v>
      </c>
    </row>
    <row r="263" spans="1:11">
      <c r="A263" t="s">
        <v>1316</v>
      </c>
      <c r="B263">
        <v>2016</v>
      </c>
      <c r="C263" t="s">
        <v>177</v>
      </c>
      <c r="D263">
        <v>11</v>
      </c>
      <c r="E263" t="s">
        <v>187</v>
      </c>
      <c r="F263" t="s">
        <v>1149</v>
      </c>
      <c r="G263">
        <v>128</v>
      </c>
      <c r="H263">
        <v>109087.303898283</v>
      </c>
      <c r="I263">
        <v>0.14004376367614901</v>
      </c>
      <c r="J263">
        <v>0.13307047579874101</v>
      </c>
      <c r="K263">
        <v>2.24813873777212E-2</v>
      </c>
    </row>
    <row r="264" spans="1:11">
      <c r="A264" t="s">
        <v>1317</v>
      </c>
      <c r="B264">
        <v>2016</v>
      </c>
      <c r="C264" t="s">
        <v>177</v>
      </c>
      <c r="D264">
        <v>11</v>
      </c>
      <c r="E264" t="s">
        <v>187</v>
      </c>
      <c r="F264" t="s">
        <v>1152</v>
      </c>
      <c r="G264">
        <v>4</v>
      </c>
      <c r="H264">
        <v>3442.3591278929598</v>
      </c>
      <c r="I264">
        <v>4.3763676148796497E-3</v>
      </c>
      <c r="J264">
        <v>4.1991721368966999E-3</v>
      </c>
      <c r="K264">
        <v>6.7983262600260401E-3</v>
      </c>
    </row>
    <row r="265" spans="1:11">
      <c r="A265" t="s">
        <v>400</v>
      </c>
      <c r="B265">
        <v>2016</v>
      </c>
      <c r="C265" t="s">
        <v>177</v>
      </c>
      <c r="D265">
        <v>11</v>
      </c>
      <c r="E265" t="s">
        <v>187</v>
      </c>
      <c r="F265" t="s">
        <v>181</v>
      </c>
      <c r="G265">
        <v>763</v>
      </c>
      <c r="H265">
        <v>690038.24996244803</v>
      </c>
      <c r="I265">
        <v>0.83479212253829305</v>
      </c>
      <c r="J265">
        <v>0.84174523487584396</v>
      </c>
      <c r="K265">
        <v>3.7299734407419502E-2</v>
      </c>
    </row>
    <row r="266" spans="1:11">
      <c r="A266" t="s">
        <v>1318</v>
      </c>
      <c r="B266">
        <v>2016</v>
      </c>
      <c r="C266" t="s">
        <v>177</v>
      </c>
      <c r="D266">
        <v>12</v>
      </c>
      <c r="E266" t="s">
        <v>178</v>
      </c>
      <c r="F266" t="s">
        <v>1149</v>
      </c>
      <c r="G266">
        <v>14</v>
      </c>
      <c r="H266">
        <v>15615.7186215892</v>
      </c>
      <c r="I266">
        <v>0.18666666666666701</v>
      </c>
      <c r="J266">
        <v>0.184371923979708</v>
      </c>
      <c r="K266">
        <v>1.69464395078225E-2</v>
      </c>
    </row>
    <row r="267" spans="1:11">
      <c r="A267" t="s">
        <v>402</v>
      </c>
      <c r="B267">
        <v>2016</v>
      </c>
      <c r="C267" t="s">
        <v>177</v>
      </c>
      <c r="D267">
        <v>12</v>
      </c>
      <c r="E267" t="s">
        <v>178</v>
      </c>
      <c r="F267" t="s">
        <v>181</v>
      </c>
      <c r="G267">
        <v>61</v>
      </c>
      <c r="H267">
        <v>69081.117450414298</v>
      </c>
      <c r="I267">
        <v>0.81333333333333302</v>
      </c>
      <c r="J267">
        <v>0.81562807602029197</v>
      </c>
      <c r="K267">
        <v>1.9689738560777301E-2</v>
      </c>
    </row>
    <row r="268" spans="1:11">
      <c r="A268" t="s">
        <v>1319</v>
      </c>
      <c r="B268">
        <v>2016</v>
      </c>
      <c r="C268" t="s">
        <v>177</v>
      </c>
      <c r="D268">
        <v>12</v>
      </c>
      <c r="E268" t="s">
        <v>187</v>
      </c>
      <c r="F268" t="s">
        <v>1146</v>
      </c>
      <c r="G268">
        <v>10</v>
      </c>
      <c r="H268">
        <v>8043.4948481797201</v>
      </c>
      <c r="I268">
        <v>3.1645569620253201E-2</v>
      </c>
      <c r="J268">
        <v>3.0024938592824599E-2</v>
      </c>
      <c r="K268">
        <v>3.1497203533126E-3</v>
      </c>
    </row>
    <row r="269" spans="1:11">
      <c r="A269" t="s">
        <v>1320</v>
      </c>
      <c r="B269">
        <v>2016</v>
      </c>
      <c r="C269" t="s">
        <v>177</v>
      </c>
      <c r="D269">
        <v>12</v>
      </c>
      <c r="E269" t="s">
        <v>187</v>
      </c>
      <c r="F269" t="s">
        <v>1149</v>
      </c>
      <c r="G269">
        <v>54</v>
      </c>
      <c r="H269">
        <v>45101.698705255498</v>
      </c>
      <c r="I269">
        <v>0.170886075949367</v>
      </c>
      <c r="J269">
        <v>0.16835663596699299</v>
      </c>
      <c r="K269">
        <v>9.2948374719348907E-3</v>
      </c>
    </row>
    <row r="270" spans="1:11">
      <c r="A270" t="s">
        <v>404</v>
      </c>
      <c r="B270">
        <v>2016</v>
      </c>
      <c r="C270" t="s">
        <v>177</v>
      </c>
      <c r="D270">
        <v>12</v>
      </c>
      <c r="E270" t="s">
        <v>187</v>
      </c>
      <c r="F270" t="s">
        <v>181</v>
      </c>
      <c r="G270">
        <v>251</v>
      </c>
      <c r="H270">
        <v>214174.878385905</v>
      </c>
      <c r="I270">
        <v>0.794303797468354</v>
      </c>
      <c r="J270">
        <v>0.79947680616936601</v>
      </c>
      <c r="K270">
        <v>1.1577135152972101E-2</v>
      </c>
    </row>
    <row r="271" spans="1:11">
      <c r="A271" t="s">
        <v>405</v>
      </c>
      <c r="B271">
        <v>2016</v>
      </c>
      <c r="C271" t="s">
        <v>177</v>
      </c>
      <c r="D271">
        <v>12</v>
      </c>
      <c r="E271" t="s">
        <v>187</v>
      </c>
      <c r="F271" t="s">
        <v>183</v>
      </c>
      <c r="G271">
        <v>1</v>
      </c>
      <c r="H271">
        <v>573.72652131549398</v>
      </c>
      <c r="I271">
        <v>3.1645569620253199E-3</v>
      </c>
      <c r="J271">
        <v>2.1416192708162102E-3</v>
      </c>
      <c r="K271">
        <v>2.5200331583310299E-2</v>
      </c>
    </row>
    <row r="272" spans="1:11">
      <c r="A272" t="s">
        <v>1321</v>
      </c>
      <c r="B272">
        <v>2016</v>
      </c>
      <c r="C272" t="s">
        <v>177</v>
      </c>
      <c r="D272">
        <v>13</v>
      </c>
      <c r="E272" t="s">
        <v>178</v>
      </c>
      <c r="F272" t="s">
        <v>1146</v>
      </c>
      <c r="G272">
        <v>43</v>
      </c>
      <c r="H272">
        <v>48830.063543533703</v>
      </c>
      <c r="I272">
        <v>7.8467153284671506E-2</v>
      </c>
      <c r="J272">
        <v>7.7593463324956605E-2</v>
      </c>
      <c r="K272">
        <v>8.9543006326881003E-2</v>
      </c>
    </row>
    <row r="273" spans="1:11">
      <c r="A273" t="s">
        <v>1322</v>
      </c>
      <c r="B273">
        <v>2016</v>
      </c>
      <c r="C273" t="s">
        <v>177</v>
      </c>
      <c r="D273">
        <v>13</v>
      </c>
      <c r="E273" t="s">
        <v>178</v>
      </c>
      <c r="F273" t="s">
        <v>1149</v>
      </c>
      <c r="G273">
        <v>103</v>
      </c>
      <c r="H273">
        <v>121703.844646025</v>
      </c>
      <c r="I273">
        <v>0.18795620437956201</v>
      </c>
      <c r="J273">
        <v>0.19339362107584501</v>
      </c>
      <c r="K273">
        <v>0.132075051500473</v>
      </c>
    </row>
    <row r="274" spans="1:11">
      <c r="A274" t="s">
        <v>1323</v>
      </c>
      <c r="B274">
        <v>2016</v>
      </c>
      <c r="C274" t="s">
        <v>177</v>
      </c>
      <c r="D274">
        <v>13</v>
      </c>
      <c r="E274" t="s">
        <v>178</v>
      </c>
      <c r="F274" t="s">
        <v>1152</v>
      </c>
      <c r="G274">
        <v>1</v>
      </c>
      <c r="H274">
        <v>1268.49656811102</v>
      </c>
      <c r="I274">
        <v>1.8248175182481799E-3</v>
      </c>
      <c r="J274">
        <v>2.0157057925555399E-3</v>
      </c>
      <c r="K274">
        <v>1.6348188309970899E-2</v>
      </c>
    </row>
    <row r="275" spans="1:11">
      <c r="A275" t="s">
        <v>407</v>
      </c>
      <c r="B275">
        <v>2016</v>
      </c>
      <c r="C275" t="s">
        <v>177</v>
      </c>
      <c r="D275">
        <v>13</v>
      </c>
      <c r="E275" t="s">
        <v>178</v>
      </c>
      <c r="F275" t="s">
        <v>181</v>
      </c>
      <c r="G275">
        <v>401</v>
      </c>
      <c r="H275">
        <v>457504.00136363402</v>
      </c>
      <c r="I275">
        <v>0.73175182481751799</v>
      </c>
      <c r="J275">
        <v>0.72699720980664295</v>
      </c>
      <c r="K275">
        <v>0.13039936975289099</v>
      </c>
    </row>
    <row r="276" spans="1:11">
      <c r="A276" t="s">
        <v>1324</v>
      </c>
      <c r="B276">
        <v>2016</v>
      </c>
      <c r="C276" t="s">
        <v>177</v>
      </c>
      <c r="D276">
        <v>13</v>
      </c>
      <c r="E276" t="s">
        <v>187</v>
      </c>
      <c r="F276" t="s">
        <v>1146</v>
      </c>
      <c r="G276">
        <v>121</v>
      </c>
      <c r="H276">
        <v>108420.472634474</v>
      </c>
      <c r="I276">
        <v>6.3185378590078306E-2</v>
      </c>
      <c r="J276">
        <v>6.4455639204598597E-2</v>
      </c>
      <c r="K276">
        <v>4.2455944315033099E-2</v>
      </c>
    </row>
    <row r="277" spans="1:11">
      <c r="A277" t="s">
        <v>1325</v>
      </c>
      <c r="B277">
        <v>2016</v>
      </c>
      <c r="C277" t="s">
        <v>177</v>
      </c>
      <c r="D277">
        <v>13</v>
      </c>
      <c r="E277" t="s">
        <v>187</v>
      </c>
      <c r="F277" t="s">
        <v>1149</v>
      </c>
      <c r="G277">
        <v>347</v>
      </c>
      <c r="H277">
        <v>299558.21811404801</v>
      </c>
      <c r="I277">
        <v>0.18120104438642301</v>
      </c>
      <c r="J277">
        <v>0.17808644399316301</v>
      </c>
      <c r="K277">
        <v>6.17348133370429E-2</v>
      </c>
    </row>
    <row r="278" spans="1:11">
      <c r="A278" t="s">
        <v>1326</v>
      </c>
      <c r="B278">
        <v>2016</v>
      </c>
      <c r="C278" t="s">
        <v>177</v>
      </c>
      <c r="D278">
        <v>13</v>
      </c>
      <c r="E278" t="s">
        <v>187</v>
      </c>
      <c r="F278" t="s">
        <v>1152</v>
      </c>
      <c r="G278">
        <v>5</v>
      </c>
      <c r="H278">
        <v>5193.73482454026</v>
      </c>
      <c r="I278">
        <v>2.6109660574412498E-3</v>
      </c>
      <c r="J278">
        <v>3.0876594598839898E-3</v>
      </c>
      <c r="K278">
        <v>1.02571238309165E-2</v>
      </c>
    </row>
    <row r="279" spans="1:11">
      <c r="A279" t="s">
        <v>409</v>
      </c>
      <c r="B279">
        <v>2016</v>
      </c>
      <c r="C279" t="s">
        <v>177</v>
      </c>
      <c r="D279">
        <v>13</v>
      </c>
      <c r="E279" t="s">
        <v>187</v>
      </c>
      <c r="F279" t="s">
        <v>181</v>
      </c>
      <c r="G279">
        <v>1441</v>
      </c>
      <c r="H279">
        <v>1267968.32458433</v>
      </c>
      <c r="I279">
        <v>0.75248041775456898</v>
      </c>
      <c r="J279">
        <v>0.75380328886595105</v>
      </c>
      <c r="K279">
        <v>6.8539507406423006E-2</v>
      </c>
    </row>
    <row r="280" spans="1:11">
      <c r="A280" t="s">
        <v>410</v>
      </c>
      <c r="B280">
        <v>2016</v>
      </c>
      <c r="C280" t="s">
        <v>177</v>
      </c>
      <c r="D280">
        <v>13</v>
      </c>
      <c r="E280" t="s">
        <v>187</v>
      </c>
      <c r="F280" t="s">
        <v>183</v>
      </c>
      <c r="G280">
        <v>1</v>
      </c>
      <c r="H280">
        <v>953.69452446742196</v>
      </c>
      <c r="I280">
        <v>5.2219321148825096E-4</v>
      </c>
      <c r="J280">
        <v>5.6696847640311601E-4</v>
      </c>
      <c r="K280">
        <v>4.18900248687483E-2</v>
      </c>
    </row>
    <row r="281" spans="1:11">
      <c r="A281" t="s">
        <v>1327</v>
      </c>
      <c r="B281">
        <v>2016</v>
      </c>
      <c r="C281" t="s">
        <v>177</v>
      </c>
      <c r="D281">
        <v>14</v>
      </c>
      <c r="E281" t="s">
        <v>178</v>
      </c>
      <c r="F281" t="s">
        <v>1146</v>
      </c>
      <c r="G281">
        <v>23</v>
      </c>
      <c r="H281">
        <v>26724.362480446202</v>
      </c>
      <c r="I281">
        <v>0.105022831050228</v>
      </c>
      <c r="J281">
        <v>0.102791289676471</v>
      </c>
      <c r="K281">
        <v>4.90062798410048E-2</v>
      </c>
    </row>
    <row r="282" spans="1:11">
      <c r="A282" t="s">
        <v>1328</v>
      </c>
      <c r="B282">
        <v>2016</v>
      </c>
      <c r="C282" t="s">
        <v>177</v>
      </c>
      <c r="D282">
        <v>14</v>
      </c>
      <c r="E282" t="s">
        <v>178</v>
      </c>
      <c r="F282" t="s">
        <v>1149</v>
      </c>
      <c r="G282">
        <v>31</v>
      </c>
      <c r="H282">
        <v>33786.386852558797</v>
      </c>
      <c r="I282">
        <v>0.141552511415525</v>
      </c>
      <c r="J282">
        <v>0.129954317174966</v>
      </c>
      <c r="K282">
        <v>3.6665553142920797E-2</v>
      </c>
    </row>
    <row r="283" spans="1:11">
      <c r="A283" t="s">
        <v>1329</v>
      </c>
      <c r="B283">
        <v>2016</v>
      </c>
      <c r="C283" t="s">
        <v>177</v>
      </c>
      <c r="D283">
        <v>14</v>
      </c>
      <c r="E283" t="s">
        <v>178</v>
      </c>
      <c r="F283" t="s">
        <v>1152</v>
      </c>
      <c r="G283">
        <v>9</v>
      </c>
      <c r="H283">
        <v>10256.9939890636</v>
      </c>
      <c r="I283">
        <v>4.1095890410958902E-2</v>
      </c>
      <c r="J283">
        <v>3.9452003433611903E-2</v>
      </c>
      <c r="K283">
        <v>0.132190558053425</v>
      </c>
    </row>
    <row r="284" spans="1:11">
      <c r="A284" t="s">
        <v>412</v>
      </c>
      <c r="B284">
        <v>2016</v>
      </c>
      <c r="C284" t="s">
        <v>177</v>
      </c>
      <c r="D284">
        <v>14</v>
      </c>
      <c r="E284" t="s">
        <v>178</v>
      </c>
      <c r="F284" t="s">
        <v>181</v>
      </c>
      <c r="G284">
        <v>155</v>
      </c>
      <c r="H284">
        <v>188205.642987773</v>
      </c>
      <c r="I284">
        <v>0.70776255707762603</v>
      </c>
      <c r="J284">
        <v>0.72390504287081503</v>
      </c>
      <c r="K284">
        <v>5.3643022042198001E-2</v>
      </c>
    </row>
    <row r="285" spans="1:11">
      <c r="A285" t="s">
        <v>413</v>
      </c>
      <c r="B285">
        <v>2016</v>
      </c>
      <c r="C285" t="s">
        <v>177</v>
      </c>
      <c r="D285">
        <v>14</v>
      </c>
      <c r="E285" t="s">
        <v>178</v>
      </c>
      <c r="F285" t="s">
        <v>183</v>
      </c>
      <c r="G285">
        <v>1</v>
      </c>
      <c r="H285">
        <v>1013.25812821811</v>
      </c>
      <c r="I285">
        <v>4.5662100456621002E-3</v>
      </c>
      <c r="J285">
        <v>3.8973468441357299E-3</v>
      </c>
      <c r="K285">
        <v>0.10874053682037201</v>
      </c>
    </row>
    <row r="286" spans="1:11">
      <c r="A286" t="s">
        <v>1330</v>
      </c>
      <c r="B286">
        <v>2016</v>
      </c>
      <c r="C286" t="s">
        <v>177</v>
      </c>
      <c r="D286">
        <v>14</v>
      </c>
      <c r="E286" t="s">
        <v>187</v>
      </c>
      <c r="F286" t="s">
        <v>1146</v>
      </c>
      <c r="G286">
        <v>102</v>
      </c>
      <c r="H286">
        <v>93196.589064479398</v>
      </c>
      <c r="I286">
        <v>7.6807228915662606E-2</v>
      </c>
      <c r="J286">
        <v>7.8710044873640805E-2</v>
      </c>
      <c r="K286">
        <v>3.6494483924749598E-2</v>
      </c>
    </row>
    <row r="287" spans="1:11">
      <c r="A287" t="s">
        <v>1331</v>
      </c>
      <c r="B287">
        <v>2016</v>
      </c>
      <c r="C287" t="s">
        <v>177</v>
      </c>
      <c r="D287">
        <v>14</v>
      </c>
      <c r="E287" t="s">
        <v>187</v>
      </c>
      <c r="F287" t="s">
        <v>1149</v>
      </c>
      <c r="G287">
        <v>222</v>
      </c>
      <c r="H287">
        <v>192812.37267227401</v>
      </c>
      <c r="I287">
        <v>0.16716867469879501</v>
      </c>
      <c r="J287">
        <v>0.16284148011820401</v>
      </c>
      <c r="K287">
        <v>3.9735968223256597E-2</v>
      </c>
    </row>
    <row r="288" spans="1:11">
      <c r="A288" t="s">
        <v>1332</v>
      </c>
      <c r="B288">
        <v>2016</v>
      </c>
      <c r="C288" t="s">
        <v>177</v>
      </c>
      <c r="D288">
        <v>14</v>
      </c>
      <c r="E288" t="s">
        <v>187</v>
      </c>
      <c r="F288" t="s">
        <v>1152</v>
      </c>
      <c r="G288">
        <v>24</v>
      </c>
      <c r="H288">
        <v>21302.1134482294</v>
      </c>
      <c r="I288">
        <v>1.8072289156626498E-2</v>
      </c>
      <c r="J288">
        <v>1.7990897759718301E-2</v>
      </c>
      <c r="K288">
        <v>4.2069613270650903E-2</v>
      </c>
    </row>
    <row r="289" spans="1:11">
      <c r="A289" t="s">
        <v>415</v>
      </c>
      <c r="B289">
        <v>2016</v>
      </c>
      <c r="C289" t="s">
        <v>177</v>
      </c>
      <c r="D289">
        <v>14</v>
      </c>
      <c r="E289" t="s">
        <v>187</v>
      </c>
      <c r="F289" t="s">
        <v>181</v>
      </c>
      <c r="G289">
        <v>980</v>
      </c>
      <c r="H289">
        <v>876738.42210719804</v>
      </c>
      <c r="I289">
        <v>0.73795180722891596</v>
      </c>
      <c r="J289">
        <v>0.74045757724843697</v>
      </c>
      <c r="K289">
        <v>4.7391735590249097E-2</v>
      </c>
    </row>
    <row r="290" spans="1:11">
      <c r="A290" t="s">
        <v>1333</v>
      </c>
      <c r="B290">
        <v>2016</v>
      </c>
      <c r="C290" t="s">
        <v>177</v>
      </c>
      <c r="D290">
        <v>15</v>
      </c>
      <c r="E290" t="s">
        <v>178</v>
      </c>
      <c r="F290" t="s">
        <v>1146</v>
      </c>
      <c r="G290">
        <v>39</v>
      </c>
      <c r="H290">
        <v>41156.236478813502</v>
      </c>
      <c r="I290">
        <v>0.13928571428571401</v>
      </c>
      <c r="J290">
        <v>0.139174184594032</v>
      </c>
      <c r="K290">
        <v>7.5470988075358098E-2</v>
      </c>
    </row>
    <row r="291" spans="1:11">
      <c r="A291" t="s">
        <v>1334</v>
      </c>
      <c r="B291">
        <v>2016</v>
      </c>
      <c r="C291" t="s">
        <v>177</v>
      </c>
      <c r="D291">
        <v>15</v>
      </c>
      <c r="E291" t="s">
        <v>178</v>
      </c>
      <c r="F291" t="s">
        <v>1149</v>
      </c>
      <c r="G291">
        <v>39</v>
      </c>
      <c r="H291">
        <v>46875.373179730603</v>
      </c>
      <c r="I291">
        <v>0.13928571428571401</v>
      </c>
      <c r="J291">
        <v>0.15851405274115199</v>
      </c>
      <c r="K291">
        <v>5.0869940426479597E-2</v>
      </c>
    </row>
    <row r="292" spans="1:11">
      <c r="A292" t="s">
        <v>1335</v>
      </c>
      <c r="B292">
        <v>2016</v>
      </c>
      <c r="C292" t="s">
        <v>177</v>
      </c>
      <c r="D292">
        <v>15</v>
      </c>
      <c r="E292" t="s">
        <v>178</v>
      </c>
      <c r="F292" t="s">
        <v>1152</v>
      </c>
      <c r="G292">
        <v>3</v>
      </c>
      <c r="H292">
        <v>3460.4688986486799</v>
      </c>
      <c r="I292">
        <v>1.0714285714285701E-2</v>
      </c>
      <c r="J292">
        <v>1.17019430950729E-2</v>
      </c>
      <c r="K292">
        <v>4.4597989949748701E-2</v>
      </c>
    </row>
    <row r="293" spans="1:11">
      <c r="A293" t="s">
        <v>417</v>
      </c>
      <c r="B293">
        <v>2016</v>
      </c>
      <c r="C293" t="s">
        <v>177</v>
      </c>
      <c r="D293">
        <v>15</v>
      </c>
      <c r="E293" t="s">
        <v>178</v>
      </c>
      <c r="F293" t="s">
        <v>181</v>
      </c>
      <c r="G293">
        <v>199</v>
      </c>
      <c r="H293">
        <v>204225.38225542399</v>
      </c>
      <c r="I293">
        <v>0.71071428571428596</v>
      </c>
      <c r="J293">
        <v>0.69060981956974299</v>
      </c>
      <c r="K293">
        <v>5.8209023427718103E-2</v>
      </c>
    </row>
    <row r="294" spans="1:11">
      <c r="A294" t="s">
        <v>1336</v>
      </c>
      <c r="B294">
        <v>2016</v>
      </c>
      <c r="C294" t="s">
        <v>177</v>
      </c>
      <c r="D294">
        <v>15</v>
      </c>
      <c r="E294" t="s">
        <v>187</v>
      </c>
      <c r="F294" t="s">
        <v>1146</v>
      </c>
      <c r="G294">
        <v>240</v>
      </c>
      <c r="H294">
        <v>212563.159802999</v>
      </c>
      <c r="I294">
        <v>0.122636688809402</v>
      </c>
      <c r="J294">
        <v>0.127452452207028</v>
      </c>
      <c r="K294">
        <v>8.3236767528664296E-2</v>
      </c>
    </row>
    <row r="295" spans="1:11">
      <c r="A295" t="s">
        <v>1337</v>
      </c>
      <c r="B295">
        <v>2016</v>
      </c>
      <c r="C295" t="s">
        <v>177</v>
      </c>
      <c r="D295">
        <v>15</v>
      </c>
      <c r="E295" t="s">
        <v>187</v>
      </c>
      <c r="F295" t="s">
        <v>1149</v>
      </c>
      <c r="G295">
        <v>228</v>
      </c>
      <c r="H295">
        <v>193791.230640658</v>
      </c>
      <c r="I295">
        <v>0.116504854368932</v>
      </c>
      <c r="J295">
        <v>0.116196840432089</v>
      </c>
      <c r="K295">
        <v>3.9937697337357199E-2</v>
      </c>
    </row>
    <row r="296" spans="1:11">
      <c r="A296" t="s">
        <v>1338</v>
      </c>
      <c r="B296">
        <v>2016</v>
      </c>
      <c r="C296" t="s">
        <v>177</v>
      </c>
      <c r="D296">
        <v>15</v>
      </c>
      <c r="E296" t="s">
        <v>187</v>
      </c>
      <c r="F296" t="s">
        <v>1152</v>
      </c>
      <c r="G296">
        <v>21</v>
      </c>
      <c r="H296">
        <v>19034.887151276602</v>
      </c>
      <c r="I296">
        <v>1.07307102708227E-2</v>
      </c>
      <c r="J296">
        <v>1.14132808674969E-2</v>
      </c>
      <c r="K296">
        <v>3.7592060668104499E-2</v>
      </c>
    </row>
    <row r="297" spans="1:11">
      <c r="A297" t="s">
        <v>419</v>
      </c>
      <c r="B297">
        <v>2016</v>
      </c>
      <c r="C297" t="s">
        <v>177</v>
      </c>
      <c r="D297">
        <v>15</v>
      </c>
      <c r="E297" t="s">
        <v>187</v>
      </c>
      <c r="F297" t="s">
        <v>181</v>
      </c>
      <c r="G297">
        <v>1467</v>
      </c>
      <c r="H297">
        <v>1241612.13342531</v>
      </c>
      <c r="I297">
        <v>0.74961676034747105</v>
      </c>
      <c r="J297">
        <v>0.74446819120357299</v>
      </c>
      <c r="K297">
        <v>6.7114834310001995E-2</v>
      </c>
    </row>
    <row r="298" spans="1:11">
      <c r="A298" t="s">
        <v>420</v>
      </c>
      <c r="B298">
        <v>2016</v>
      </c>
      <c r="C298" t="s">
        <v>177</v>
      </c>
      <c r="D298">
        <v>15</v>
      </c>
      <c r="E298" t="s">
        <v>187</v>
      </c>
      <c r="F298" t="s">
        <v>183</v>
      </c>
      <c r="G298">
        <v>1</v>
      </c>
      <c r="H298">
        <v>782.58310582946797</v>
      </c>
      <c r="I298">
        <v>5.1098620337250899E-4</v>
      </c>
      <c r="J298">
        <v>4.6923528981314302E-4</v>
      </c>
      <c r="K298">
        <v>3.4374136501796097E-2</v>
      </c>
    </row>
    <row r="299" spans="1:11">
      <c r="A299" t="s">
        <v>1339</v>
      </c>
      <c r="B299">
        <v>2016</v>
      </c>
      <c r="C299" t="s">
        <v>177</v>
      </c>
      <c r="D299">
        <v>16</v>
      </c>
      <c r="E299" t="s">
        <v>178</v>
      </c>
      <c r="F299" t="s">
        <v>1146</v>
      </c>
      <c r="G299">
        <v>23</v>
      </c>
      <c r="H299">
        <v>26183.103075246199</v>
      </c>
      <c r="I299">
        <v>5.2391799544419103E-2</v>
      </c>
      <c r="J299">
        <v>5.3301513612591403E-2</v>
      </c>
      <c r="K299">
        <v>4.8013735682197703E-2</v>
      </c>
    </row>
    <row r="300" spans="1:11">
      <c r="A300" t="s">
        <v>1340</v>
      </c>
      <c r="B300">
        <v>2016</v>
      </c>
      <c r="C300" t="s">
        <v>177</v>
      </c>
      <c r="D300">
        <v>16</v>
      </c>
      <c r="E300" t="s">
        <v>178</v>
      </c>
      <c r="F300" t="s">
        <v>1149</v>
      </c>
      <c r="G300">
        <v>63</v>
      </c>
      <c r="H300">
        <v>73847.278468716206</v>
      </c>
      <c r="I300">
        <v>0.143507972665148</v>
      </c>
      <c r="J300">
        <v>0.15033251434106801</v>
      </c>
      <c r="K300">
        <v>8.0140303991982603E-2</v>
      </c>
    </row>
    <row r="301" spans="1:11">
      <c r="A301" t="s">
        <v>1341</v>
      </c>
      <c r="B301">
        <v>2016</v>
      </c>
      <c r="C301" t="s">
        <v>177</v>
      </c>
      <c r="D301">
        <v>16</v>
      </c>
      <c r="E301" t="s">
        <v>178</v>
      </c>
      <c r="F301" t="s">
        <v>1152</v>
      </c>
      <c r="G301">
        <v>1</v>
      </c>
      <c r="H301">
        <v>1103.04049400959</v>
      </c>
      <c r="I301">
        <v>2.2779043280182201E-3</v>
      </c>
      <c r="J301">
        <v>2.2454835753320601E-3</v>
      </c>
      <c r="K301">
        <v>1.42158159217138E-2</v>
      </c>
    </row>
    <row r="302" spans="1:11">
      <c r="A302" t="s">
        <v>422</v>
      </c>
      <c r="B302">
        <v>2016</v>
      </c>
      <c r="C302" t="s">
        <v>177</v>
      </c>
      <c r="D302">
        <v>16</v>
      </c>
      <c r="E302" t="s">
        <v>178</v>
      </c>
      <c r="F302" t="s">
        <v>181</v>
      </c>
      <c r="G302">
        <v>352</v>
      </c>
      <c r="H302">
        <v>390092.835916941</v>
      </c>
      <c r="I302">
        <v>0.801822323462415</v>
      </c>
      <c r="J302">
        <v>0.79412048847100802</v>
      </c>
      <c r="K302">
        <v>0.111185606676817</v>
      </c>
    </row>
    <row r="303" spans="1:11">
      <c r="A303" t="s">
        <v>1342</v>
      </c>
      <c r="B303">
        <v>2016</v>
      </c>
      <c r="C303" t="s">
        <v>177</v>
      </c>
      <c r="D303">
        <v>16</v>
      </c>
      <c r="E303" t="s">
        <v>187</v>
      </c>
      <c r="F303" t="s">
        <v>1146</v>
      </c>
      <c r="G303">
        <v>100</v>
      </c>
      <c r="H303">
        <v>87699.634740735099</v>
      </c>
      <c r="I303">
        <v>2.94464075382803E-2</v>
      </c>
      <c r="J303">
        <v>3.0284729638489698E-2</v>
      </c>
      <c r="K303">
        <v>3.4341953309448101E-2</v>
      </c>
    </row>
    <row r="304" spans="1:11">
      <c r="A304" t="s">
        <v>1343</v>
      </c>
      <c r="B304">
        <v>2016</v>
      </c>
      <c r="C304" t="s">
        <v>177</v>
      </c>
      <c r="D304">
        <v>16</v>
      </c>
      <c r="E304" t="s">
        <v>187</v>
      </c>
      <c r="F304" t="s">
        <v>1149</v>
      </c>
      <c r="G304">
        <v>663</v>
      </c>
      <c r="H304">
        <v>575518.15852240904</v>
      </c>
      <c r="I304">
        <v>0.195229681978799</v>
      </c>
      <c r="J304">
        <v>0.198739845204816</v>
      </c>
      <c r="K304">
        <v>0.118606347414354</v>
      </c>
    </row>
    <row r="305" spans="1:11">
      <c r="A305" t="s">
        <v>1344</v>
      </c>
      <c r="B305">
        <v>2016</v>
      </c>
      <c r="C305" t="s">
        <v>177</v>
      </c>
      <c r="D305">
        <v>16</v>
      </c>
      <c r="E305" t="s">
        <v>187</v>
      </c>
      <c r="F305" t="s">
        <v>1152</v>
      </c>
      <c r="G305">
        <v>3</v>
      </c>
      <c r="H305">
        <v>2286.0988798909002</v>
      </c>
      <c r="I305">
        <v>8.8339222614840999E-4</v>
      </c>
      <c r="J305">
        <v>7.8944327087593E-4</v>
      </c>
      <c r="K305">
        <v>4.5148241280947802E-3</v>
      </c>
    </row>
    <row r="306" spans="1:11">
      <c r="A306" t="s">
        <v>424</v>
      </c>
      <c r="B306">
        <v>2016</v>
      </c>
      <c r="C306" t="s">
        <v>177</v>
      </c>
      <c r="D306">
        <v>16</v>
      </c>
      <c r="E306" t="s">
        <v>187</v>
      </c>
      <c r="F306" t="s">
        <v>181</v>
      </c>
      <c r="G306">
        <v>2629</v>
      </c>
      <c r="H306">
        <v>2229294.92159189</v>
      </c>
      <c r="I306">
        <v>0.77414605418139004</v>
      </c>
      <c r="J306">
        <v>0.76982753901379097</v>
      </c>
      <c r="K306">
        <v>0.120503622075605</v>
      </c>
    </row>
    <row r="307" spans="1:11">
      <c r="A307" t="s">
        <v>425</v>
      </c>
      <c r="B307">
        <v>2016</v>
      </c>
      <c r="C307" t="s">
        <v>177</v>
      </c>
      <c r="D307">
        <v>16</v>
      </c>
      <c r="E307" t="s">
        <v>187</v>
      </c>
      <c r="F307" t="s">
        <v>183</v>
      </c>
      <c r="G307">
        <v>1</v>
      </c>
      <c r="H307">
        <v>1037.9920615905301</v>
      </c>
      <c r="I307">
        <v>2.9446407538280301E-4</v>
      </c>
      <c r="J307">
        <v>3.5844287202677099E-4</v>
      </c>
      <c r="K307">
        <v>4.55927051671733E-2</v>
      </c>
    </row>
    <row r="308" spans="1:11">
      <c r="A308" t="s">
        <v>1345</v>
      </c>
      <c r="B308">
        <v>2016</v>
      </c>
      <c r="C308" t="s">
        <v>177</v>
      </c>
      <c r="D308">
        <v>17</v>
      </c>
      <c r="E308" t="s">
        <v>178</v>
      </c>
      <c r="F308" t="s">
        <v>1146</v>
      </c>
      <c r="G308">
        <v>84</v>
      </c>
      <c r="H308">
        <v>94304.8318169173</v>
      </c>
      <c r="I308">
        <v>0.166998011928429</v>
      </c>
      <c r="J308">
        <v>0.16454917161445101</v>
      </c>
      <c r="K308">
        <v>0.17293317966930899</v>
      </c>
    </row>
    <row r="309" spans="1:11">
      <c r="A309" t="s">
        <v>1346</v>
      </c>
      <c r="B309">
        <v>2016</v>
      </c>
      <c r="C309" t="s">
        <v>177</v>
      </c>
      <c r="D309">
        <v>17</v>
      </c>
      <c r="E309" t="s">
        <v>178</v>
      </c>
      <c r="F309" t="s">
        <v>1149</v>
      </c>
      <c r="G309">
        <v>92</v>
      </c>
      <c r="H309">
        <v>104759.34701072201</v>
      </c>
      <c r="I309">
        <v>0.182902584493042</v>
      </c>
      <c r="J309">
        <v>0.182790886080482</v>
      </c>
      <c r="K309">
        <v>0.11368659874171801</v>
      </c>
    </row>
    <row r="310" spans="1:11">
      <c r="A310" t="s">
        <v>1347</v>
      </c>
      <c r="B310">
        <v>2016</v>
      </c>
      <c r="C310" t="s">
        <v>177</v>
      </c>
      <c r="D310">
        <v>17</v>
      </c>
      <c r="E310" t="s">
        <v>178</v>
      </c>
      <c r="F310" t="s">
        <v>1152</v>
      </c>
      <c r="G310">
        <v>15</v>
      </c>
      <c r="H310">
        <v>15767.066038209099</v>
      </c>
      <c r="I310">
        <v>2.98210735586481E-2</v>
      </c>
      <c r="J310">
        <v>2.7511396875342702E-2</v>
      </c>
      <c r="K310">
        <v>0.20320351758794</v>
      </c>
    </row>
    <row r="311" spans="1:11">
      <c r="A311" t="s">
        <v>427</v>
      </c>
      <c r="B311">
        <v>2016</v>
      </c>
      <c r="C311" t="s">
        <v>177</v>
      </c>
      <c r="D311">
        <v>17</v>
      </c>
      <c r="E311" t="s">
        <v>178</v>
      </c>
      <c r="F311" t="s">
        <v>181</v>
      </c>
      <c r="G311">
        <v>309</v>
      </c>
      <c r="H311">
        <v>355175.19125541003</v>
      </c>
      <c r="I311">
        <v>0.61431411530815105</v>
      </c>
      <c r="J311">
        <v>0.61973265179608505</v>
      </c>
      <c r="K311">
        <v>0.101233259061173</v>
      </c>
    </row>
    <row r="312" spans="1:11">
      <c r="A312" t="s">
        <v>428</v>
      </c>
      <c r="B312">
        <v>2016</v>
      </c>
      <c r="C312" t="s">
        <v>177</v>
      </c>
      <c r="D312">
        <v>17</v>
      </c>
      <c r="E312" t="s">
        <v>178</v>
      </c>
      <c r="F312" t="s">
        <v>183</v>
      </c>
      <c r="G312">
        <v>3</v>
      </c>
      <c r="H312">
        <v>3103.9046459339502</v>
      </c>
      <c r="I312">
        <v>5.9642147117296204E-3</v>
      </c>
      <c r="J312">
        <v>5.4158936336394098E-3</v>
      </c>
      <c r="K312">
        <v>0.33310392291809998</v>
      </c>
    </row>
    <row r="313" spans="1:11">
      <c r="A313" t="s">
        <v>1348</v>
      </c>
      <c r="B313">
        <v>2016</v>
      </c>
      <c r="C313" t="s">
        <v>177</v>
      </c>
      <c r="D313">
        <v>17</v>
      </c>
      <c r="E313" t="s">
        <v>187</v>
      </c>
      <c r="F313" t="s">
        <v>1146</v>
      </c>
      <c r="G313">
        <v>738</v>
      </c>
      <c r="H313">
        <v>641943.35960322397</v>
      </c>
      <c r="I313">
        <v>0.176259851922618</v>
      </c>
      <c r="J313">
        <v>0.18142571405712499</v>
      </c>
      <c r="K313">
        <v>0.25137606271653401</v>
      </c>
    </row>
    <row r="314" spans="1:11">
      <c r="A314" t="s">
        <v>1349</v>
      </c>
      <c r="B314">
        <v>2016</v>
      </c>
      <c r="C314" t="s">
        <v>177</v>
      </c>
      <c r="D314">
        <v>17</v>
      </c>
      <c r="E314" t="s">
        <v>187</v>
      </c>
      <c r="F314" t="s">
        <v>1149</v>
      </c>
      <c r="G314">
        <v>700</v>
      </c>
      <c r="H314">
        <v>588745.32281756203</v>
      </c>
      <c r="I314">
        <v>0.167184141390017</v>
      </c>
      <c r="J314">
        <v>0.16639091127290201</v>
      </c>
      <c r="K314">
        <v>0.12133228337391699</v>
      </c>
    </row>
    <row r="315" spans="1:11">
      <c r="A315" t="s">
        <v>1350</v>
      </c>
      <c r="B315">
        <v>2016</v>
      </c>
      <c r="C315" t="s">
        <v>177</v>
      </c>
      <c r="D315">
        <v>17</v>
      </c>
      <c r="E315" t="s">
        <v>187</v>
      </c>
      <c r="F315" t="s">
        <v>1152</v>
      </c>
      <c r="G315">
        <v>161</v>
      </c>
      <c r="H315">
        <v>137423.85809360701</v>
      </c>
      <c r="I315">
        <v>3.8452352519703803E-2</v>
      </c>
      <c r="J315">
        <v>3.8838662648567397E-2</v>
      </c>
      <c r="K315">
        <v>0.27139882520151498</v>
      </c>
    </row>
    <row r="316" spans="1:11">
      <c r="A316" t="s">
        <v>430</v>
      </c>
      <c r="B316">
        <v>2016</v>
      </c>
      <c r="C316" t="s">
        <v>177</v>
      </c>
      <c r="D316">
        <v>17</v>
      </c>
      <c r="E316" t="s">
        <v>187</v>
      </c>
      <c r="F316" t="s">
        <v>181</v>
      </c>
      <c r="G316">
        <v>2583</v>
      </c>
      <c r="H316">
        <v>2165796.2290386599</v>
      </c>
      <c r="I316">
        <v>0.61690948172916205</v>
      </c>
      <c r="J316">
        <v>0.61209625658941602</v>
      </c>
      <c r="K316">
        <v>0.117071226309743</v>
      </c>
    </row>
    <row r="317" spans="1:11">
      <c r="A317" t="s">
        <v>431</v>
      </c>
      <c r="B317">
        <v>2016</v>
      </c>
      <c r="C317" t="s">
        <v>177</v>
      </c>
      <c r="D317">
        <v>17</v>
      </c>
      <c r="E317" t="s">
        <v>187</v>
      </c>
      <c r="F317" t="s">
        <v>183</v>
      </c>
      <c r="G317">
        <v>5</v>
      </c>
      <c r="H317">
        <v>4417.4425796901296</v>
      </c>
      <c r="I317">
        <v>1.19417243850012E-3</v>
      </c>
      <c r="J317">
        <v>1.24845543199011E-3</v>
      </c>
      <c r="K317">
        <v>0.194031500414479</v>
      </c>
    </row>
    <row r="318" spans="1:11">
      <c r="A318" t="s">
        <v>1351</v>
      </c>
      <c r="B318">
        <v>2016</v>
      </c>
      <c r="C318" t="s">
        <v>177</v>
      </c>
      <c r="D318">
        <v>18</v>
      </c>
      <c r="E318" t="s">
        <v>178</v>
      </c>
      <c r="F318" t="s">
        <v>1146</v>
      </c>
      <c r="G318">
        <v>38</v>
      </c>
      <c r="H318">
        <v>44257.5759142963</v>
      </c>
      <c r="I318">
        <v>0.152</v>
      </c>
      <c r="J318">
        <v>0.15531489683482799</v>
      </c>
      <c r="K318">
        <v>8.1158124985300006E-2</v>
      </c>
    </row>
    <row r="319" spans="1:11">
      <c r="A319" t="s">
        <v>1352</v>
      </c>
      <c r="B319">
        <v>2016</v>
      </c>
      <c r="C319" t="s">
        <v>177</v>
      </c>
      <c r="D319">
        <v>18</v>
      </c>
      <c r="E319" t="s">
        <v>178</v>
      </c>
      <c r="F319" t="s">
        <v>1149</v>
      </c>
      <c r="G319">
        <v>69</v>
      </c>
      <c r="H319">
        <v>84142.750614547607</v>
      </c>
      <c r="I319">
        <v>0.27600000000000002</v>
      </c>
      <c r="J319">
        <v>0.29528554967412102</v>
      </c>
      <c r="K319">
        <v>9.1313122877345401E-2</v>
      </c>
    </row>
    <row r="320" spans="1:11">
      <c r="A320" t="s">
        <v>1353</v>
      </c>
      <c r="B320">
        <v>2016</v>
      </c>
      <c r="C320" t="s">
        <v>177</v>
      </c>
      <c r="D320">
        <v>18</v>
      </c>
      <c r="E320" t="s">
        <v>178</v>
      </c>
      <c r="F320" t="s">
        <v>1152</v>
      </c>
      <c r="G320">
        <v>1</v>
      </c>
      <c r="H320">
        <v>929.88878855459302</v>
      </c>
      <c r="I320">
        <v>4.0000000000000001E-3</v>
      </c>
      <c r="J320">
        <v>3.26329624428361E-3</v>
      </c>
      <c r="K320">
        <v>1.1984263422375E-2</v>
      </c>
    </row>
    <row r="321" spans="1:11">
      <c r="A321" t="s">
        <v>433</v>
      </c>
      <c r="B321">
        <v>2016</v>
      </c>
      <c r="C321" t="s">
        <v>177</v>
      </c>
      <c r="D321">
        <v>18</v>
      </c>
      <c r="E321" t="s">
        <v>178</v>
      </c>
      <c r="F321" t="s">
        <v>181</v>
      </c>
      <c r="G321">
        <v>142</v>
      </c>
      <c r="H321">
        <v>155623.62244204601</v>
      </c>
      <c r="I321">
        <v>0.56799999999999995</v>
      </c>
      <c r="J321">
        <v>0.54613625724676795</v>
      </c>
      <c r="K321">
        <v>4.43563820745147E-2</v>
      </c>
    </row>
    <row r="322" spans="1:11">
      <c r="A322" t="s">
        <v>1354</v>
      </c>
      <c r="B322">
        <v>2016</v>
      </c>
      <c r="C322" t="s">
        <v>177</v>
      </c>
      <c r="D322">
        <v>18</v>
      </c>
      <c r="E322" t="s">
        <v>187</v>
      </c>
      <c r="F322" t="s">
        <v>1146</v>
      </c>
      <c r="G322">
        <v>158</v>
      </c>
      <c r="H322">
        <v>141712.967109319</v>
      </c>
      <c r="I322">
        <v>9.8873591989987505E-2</v>
      </c>
      <c r="J322">
        <v>0.100380099369472</v>
      </c>
      <c r="K322">
        <v>5.5492820628032499E-2</v>
      </c>
    </row>
    <row r="323" spans="1:11">
      <c r="A323" t="s">
        <v>1355</v>
      </c>
      <c r="B323">
        <v>2016</v>
      </c>
      <c r="C323" t="s">
        <v>177</v>
      </c>
      <c r="D323">
        <v>18</v>
      </c>
      <c r="E323" t="s">
        <v>187</v>
      </c>
      <c r="F323" t="s">
        <v>1149</v>
      </c>
      <c r="G323">
        <v>464</v>
      </c>
      <c r="H323">
        <v>416487.70930917299</v>
      </c>
      <c r="I323">
        <v>0.29036295369211501</v>
      </c>
      <c r="J323">
        <v>0.295012365483591</v>
      </c>
      <c r="K323">
        <v>8.5832367254853104E-2</v>
      </c>
    </row>
    <row r="324" spans="1:11">
      <c r="A324" t="s">
        <v>1356</v>
      </c>
      <c r="B324">
        <v>2016</v>
      </c>
      <c r="C324" t="s">
        <v>177</v>
      </c>
      <c r="D324">
        <v>18</v>
      </c>
      <c r="E324" t="s">
        <v>187</v>
      </c>
      <c r="F324" t="s">
        <v>1152</v>
      </c>
      <c r="G324">
        <v>8</v>
      </c>
      <c r="H324">
        <v>6260.6648466357401</v>
      </c>
      <c r="I324">
        <v>5.00625782227785E-3</v>
      </c>
      <c r="J324">
        <v>4.4346411781743603E-3</v>
      </c>
      <c r="K324">
        <v>1.23642074085854E-2</v>
      </c>
    </row>
    <row r="325" spans="1:11">
      <c r="A325" t="s">
        <v>435</v>
      </c>
      <c r="B325">
        <v>2016</v>
      </c>
      <c r="C325" t="s">
        <v>177</v>
      </c>
      <c r="D325">
        <v>18</v>
      </c>
      <c r="E325" t="s">
        <v>187</v>
      </c>
      <c r="F325" t="s">
        <v>181</v>
      </c>
      <c r="G325">
        <v>966</v>
      </c>
      <c r="H325">
        <v>845699.31403515104</v>
      </c>
      <c r="I325">
        <v>0.60450563204005003</v>
      </c>
      <c r="J325">
        <v>0.59903749749348301</v>
      </c>
      <c r="K325">
        <v>4.57139293419817E-2</v>
      </c>
    </row>
    <row r="326" spans="1:11">
      <c r="A326" t="s">
        <v>436</v>
      </c>
      <c r="B326">
        <v>2016</v>
      </c>
      <c r="C326" t="s">
        <v>177</v>
      </c>
      <c r="D326">
        <v>18</v>
      </c>
      <c r="E326" t="s">
        <v>187</v>
      </c>
      <c r="F326" t="s">
        <v>183</v>
      </c>
      <c r="G326">
        <v>2</v>
      </c>
      <c r="H326">
        <v>1602.9113775349499</v>
      </c>
      <c r="I326">
        <v>1.2515644555694599E-3</v>
      </c>
      <c r="J326">
        <v>1.1353964752801699E-3</v>
      </c>
      <c r="K326">
        <v>7.0406189555125703E-2</v>
      </c>
    </row>
    <row r="327" spans="1:11">
      <c r="A327" t="s">
        <v>1357</v>
      </c>
      <c r="B327">
        <v>2016</v>
      </c>
      <c r="C327" t="s">
        <v>177</v>
      </c>
      <c r="D327">
        <v>20</v>
      </c>
      <c r="E327" t="s">
        <v>178</v>
      </c>
      <c r="F327" t="s">
        <v>1146</v>
      </c>
      <c r="G327">
        <v>4</v>
      </c>
      <c r="H327">
        <v>4505.7921575066002</v>
      </c>
      <c r="I327">
        <v>0.16</v>
      </c>
      <c r="J327">
        <v>0.15877248485944101</v>
      </c>
      <c r="K327">
        <v>8.26257732201237E-3</v>
      </c>
    </row>
    <row r="328" spans="1:11">
      <c r="A328" t="s">
        <v>1358</v>
      </c>
      <c r="B328">
        <v>2016</v>
      </c>
      <c r="C328" t="s">
        <v>177</v>
      </c>
      <c r="D328">
        <v>20</v>
      </c>
      <c r="E328" t="s">
        <v>178</v>
      </c>
      <c r="F328" t="s">
        <v>1149</v>
      </c>
      <c r="G328">
        <v>4</v>
      </c>
      <c r="H328">
        <v>4840.5521213862503</v>
      </c>
      <c r="I328">
        <v>0.16</v>
      </c>
      <c r="J328">
        <v>0.17056856187291</v>
      </c>
      <c r="K328">
        <v>5.2530482712543798E-3</v>
      </c>
    </row>
    <row r="329" spans="1:11">
      <c r="A329" t="s">
        <v>438</v>
      </c>
      <c r="B329">
        <v>2016</v>
      </c>
      <c r="C329" t="s">
        <v>177</v>
      </c>
      <c r="D329">
        <v>20</v>
      </c>
      <c r="E329" t="s">
        <v>178</v>
      </c>
      <c r="F329" t="s">
        <v>181</v>
      </c>
      <c r="G329">
        <v>17</v>
      </c>
      <c r="H329">
        <v>19032.578942567699</v>
      </c>
      <c r="I329">
        <v>0.68</v>
      </c>
      <c r="J329">
        <v>0.67065895326764902</v>
      </c>
      <c r="K329">
        <v>5.4247313498584299E-3</v>
      </c>
    </row>
    <row r="330" spans="1:11">
      <c r="A330" t="s">
        <v>1359</v>
      </c>
      <c r="B330">
        <v>2016</v>
      </c>
      <c r="C330" t="s">
        <v>177</v>
      </c>
      <c r="D330">
        <v>20</v>
      </c>
      <c r="E330" t="s">
        <v>187</v>
      </c>
      <c r="F330" t="s">
        <v>1146</v>
      </c>
      <c r="G330">
        <v>5</v>
      </c>
      <c r="H330">
        <v>4579.7467929570103</v>
      </c>
      <c r="I330">
        <v>9.0909090909090898E-2</v>
      </c>
      <c r="J330">
        <v>9.7634247089748397E-2</v>
      </c>
      <c r="K330">
        <v>1.79336494385388E-3</v>
      </c>
    </row>
    <row r="331" spans="1:11">
      <c r="A331" t="s">
        <v>1360</v>
      </c>
      <c r="B331">
        <v>2016</v>
      </c>
      <c r="C331" t="s">
        <v>177</v>
      </c>
      <c r="D331">
        <v>20</v>
      </c>
      <c r="E331" t="s">
        <v>187</v>
      </c>
      <c r="F331" t="s">
        <v>1149</v>
      </c>
      <c r="G331">
        <v>11</v>
      </c>
      <c r="H331">
        <v>10082.9919776806</v>
      </c>
      <c r="I331">
        <v>0.2</v>
      </c>
      <c r="J331">
        <v>0.214956279169572</v>
      </c>
      <c r="K331">
        <v>2.0779654503887699E-3</v>
      </c>
    </row>
    <row r="332" spans="1:11">
      <c r="A332" t="s">
        <v>440</v>
      </c>
      <c r="B332">
        <v>2016</v>
      </c>
      <c r="C332" t="s">
        <v>177</v>
      </c>
      <c r="D332">
        <v>20</v>
      </c>
      <c r="E332" t="s">
        <v>187</v>
      </c>
      <c r="F332" t="s">
        <v>181</v>
      </c>
      <c r="G332">
        <v>39</v>
      </c>
      <c r="H332">
        <v>32244.437035687501</v>
      </c>
      <c r="I332">
        <v>0.70909090909090899</v>
      </c>
      <c r="J332">
        <v>0.68740947374067896</v>
      </c>
      <c r="K332">
        <v>1.7429598107255001E-3</v>
      </c>
    </row>
    <row r="333" spans="1:11">
      <c r="A333" t="s">
        <v>1361</v>
      </c>
      <c r="B333">
        <v>2016</v>
      </c>
      <c r="C333" t="s">
        <v>177</v>
      </c>
      <c r="D333">
        <v>21</v>
      </c>
      <c r="E333" t="s">
        <v>178</v>
      </c>
      <c r="F333" t="s">
        <v>1146</v>
      </c>
      <c r="G333">
        <v>3</v>
      </c>
      <c r="H333">
        <v>3357.86048060128</v>
      </c>
      <c r="I333">
        <v>0.12</v>
      </c>
      <c r="J333">
        <v>0.12510752174328599</v>
      </c>
      <c r="K333">
        <v>6.1575369852059202E-3</v>
      </c>
    </row>
    <row r="334" spans="1:11">
      <c r="A334" t="s">
        <v>1362</v>
      </c>
      <c r="B334">
        <v>2016</v>
      </c>
      <c r="C334" t="s">
        <v>177</v>
      </c>
      <c r="D334">
        <v>21</v>
      </c>
      <c r="E334" t="s">
        <v>178</v>
      </c>
      <c r="F334" t="s">
        <v>1149</v>
      </c>
      <c r="G334">
        <v>3</v>
      </c>
      <c r="H334">
        <v>2798.64460224293</v>
      </c>
      <c r="I334">
        <v>0.12</v>
      </c>
      <c r="J334">
        <v>0.10427219726655799</v>
      </c>
      <c r="K334">
        <v>3.0371360169255601E-3</v>
      </c>
    </row>
    <row r="335" spans="1:11">
      <c r="A335" t="s">
        <v>442</v>
      </c>
      <c r="B335">
        <v>2016</v>
      </c>
      <c r="C335" t="s">
        <v>177</v>
      </c>
      <c r="D335">
        <v>21</v>
      </c>
      <c r="E335" t="s">
        <v>178</v>
      </c>
      <c r="F335" t="s">
        <v>181</v>
      </c>
      <c r="G335">
        <v>19</v>
      </c>
      <c r="H335">
        <v>20683.2918679053</v>
      </c>
      <c r="I335">
        <v>0.76</v>
      </c>
      <c r="J335">
        <v>0.770620280990156</v>
      </c>
      <c r="K335">
        <v>5.8952232460285098E-3</v>
      </c>
    </row>
    <row r="336" spans="1:11">
      <c r="A336" t="s">
        <v>1363</v>
      </c>
      <c r="B336">
        <v>2016</v>
      </c>
      <c r="C336" t="s">
        <v>177</v>
      </c>
      <c r="D336">
        <v>21</v>
      </c>
      <c r="E336" t="s">
        <v>187</v>
      </c>
      <c r="F336" t="s">
        <v>1146</v>
      </c>
      <c r="G336">
        <v>7</v>
      </c>
      <c r="H336">
        <v>6487.1358418918599</v>
      </c>
      <c r="I336">
        <v>0.17948717948717899</v>
      </c>
      <c r="J336">
        <v>0.17840830449827</v>
      </c>
      <c r="K336">
        <v>2.5402718820084101E-3</v>
      </c>
    </row>
    <row r="337" spans="1:11">
      <c r="A337" t="s">
        <v>1364</v>
      </c>
      <c r="B337">
        <v>2016</v>
      </c>
      <c r="C337" t="s">
        <v>177</v>
      </c>
      <c r="D337">
        <v>21</v>
      </c>
      <c r="E337" t="s">
        <v>187</v>
      </c>
      <c r="F337" t="s">
        <v>1149</v>
      </c>
      <c r="G337">
        <v>4</v>
      </c>
      <c r="H337">
        <v>3738.0295939217799</v>
      </c>
      <c r="I337">
        <v>0.102564102564103</v>
      </c>
      <c r="J337">
        <v>0.10280276816609001</v>
      </c>
      <c r="K337">
        <v>7.7035629562079296E-4</v>
      </c>
    </row>
    <row r="338" spans="1:11">
      <c r="A338" t="s">
        <v>444</v>
      </c>
      <c r="B338">
        <v>2016</v>
      </c>
      <c r="C338" t="s">
        <v>177</v>
      </c>
      <c r="D338">
        <v>21</v>
      </c>
      <c r="E338" t="s">
        <v>187</v>
      </c>
      <c r="F338" t="s">
        <v>181</v>
      </c>
      <c r="G338">
        <v>28</v>
      </c>
      <c r="H338">
        <v>26136.0110247517</v>
      </c>
      <c r="I338">
        <v>0.71794871794871795</v>
      </c>
      <c r="J338">
        <v>0.71878892733564004</v>
      </c>
      <c r="K338">
        <v>1.4127713496254401E-3</v>
      </c>
    </row>
    <row r="339" spans="1:11">
      <c r="A339" t="s">
        <v>1365</v>
      </c>
      <c r="B339">
        <v>2017</v>
      </c>
      <c r="C339" t="s">
        <v>177</v>
      </c>
      <c r="D339">
        <v>-8</v>
      </c>
      <c r="E339" t="s">
        <v>178</v>
      </c>
      <c r="F339" t="s">
        <v>1149</v>
      </c>
      <c r="G339">
        <v>1</v>
      </c>
      <c r="H339">
        <v>996.86991674010699</v>
      </c>
      <c r="I339">
        <v>1</v>
      </c>
      <c r="J339">
        <v>1</v>
      </c>
      <c r="K339">
        <v>1.00677400478856E-3</v>
      </c>
    </row>
    <row r="340" spans="1:11">
      <c r="A340" t="s">
        <v>1366</v>
      </c>
      <c r="B340">
        <v>2017</v>
      </c>
      <c r="C340" t="s">
        <v>177</v>
      </c>
      <c r="D340">
        <v>-8</v>
      </c>
      <c r="E340" t="s">
        <v>187</v>
      </c>
      <c r="F340" t="s">
        <v>1146</v>
      </c>
      <c r="G340">
        <v>14</v>
      </c>
      <c r="H340">
        <v>7034.73024153183</v>
      </c>
      <c r="I340">
        <v>9.6551724137931005E-2</v>
      </c>
      <c r="J340">
        <v>8.3195831524098998E-2</v>
      </c>
      <c r="K340">
        <v>2.7243358838829998E-3</v>
      </c>
    </row>
    <row r="341" spans="1:11">
      <c r="A341" t="s">
        <v>1367</v>
      </c>
      <c r="B341">
        <v>2017</v>
      </c>
      <c r="C341" t="s">
        <v>177</v>
      </c>
      <c r="D341">
        <v>-8</v>
      </c>
      <c r="E341" t="s">
        <v>187</v>
      </c>
      <c r="F341" t="s">
        <v>1149</v>
      </c>
      <c r="G341">
        <v>24</v>
      </c>
      <c r="H341">
        <v>13379.2051148967</v>
      </c>
      <c r="I341">
        <v>0.16551724137931001</v>
      </c>
      <c r="J341">
        <v>0.158228397742076</v>
      </c>
      <c r="K341">
        <v>2.89467635866025E-3</v>
      </c>
    </row>
    <row r="342" spans="1:11">
      <c r="A342" t="s">
        <v>1368</v>
      </c>
      <c r="B342">
        <v>2017</v>
      </c>
      <c r="C342" t="s">
        <v>177</v>
      </c>
      <c r="D342">
        <v>-8</v>
      </c>
      <c r="E342" t="s">
        <v>187</v>
      </c>
      <c r="F342" t="s">
        <v>1152</v>
      </c>
      <c r="G342">
        <v>4</v>
      </c>
      <c r="H342">
        <v>1928.7986883532001</v>
      </c>
      <c r="I342">
        <v>2.7586206896551699E-2</v>
      </c>
      <c r="J342">
        <v>2.2810826458242901E-2</v>
      </c>
      <c r="K342">
        <v>3.2274513578436702E-3</v>
      </c>
    </row>
    <row r="343" spans="1:11">
      <c r="A343" t="s">
        <v>447</v>
      </c>
      <c r="B343">
        <v>2017</v>
      </c>
      <c r="C343" t="s">
        <v>177</v>
      </c>
      <c r="D343">
        <v>-8</v>
      </c>
      <c r="E343" t="s">
        <v>187</v>
      </c>
      <c r="F343" t="s">
        <v>181</v>
      </c>
      <c r="G343">
        <v>100</v>
      </c>
      <c r="H343">
        <v>59475.780366687999</v>
      </c>
      <c r="I343">
        <v>0.68965517241379304</v>
      </c>
      <c r="J343">
        <v>0.70338688666956095</v>
      </c>
      <c r="K343">
        <v>3.1625531631323499E-3</v>
      </c>
    </row>
    <row r="344" spans="1:11">
      <c r="A344" t="s">
        <v>448</v>
      </c>
      <c r="B344">
        <v>2017</v>
      </c>
      <c r="C344" t="s">
        <v>177</v>
      </c>
      <c r="D344">
        <v>-8</v>
      </c>
      <c r="E344" t="s">
        <v>187</v>
      </c>
      <c r="F344" t="s">
        <v>183</v>
      </c>
      <c r="G344">
        <v>3</v>
      </c>
      <c r="H344">
        <v>2737.7681889886398</v>
      </c>
      <c r="I344">
        <v>2.06896551724138E-2</v>
      </c>
      <c r="J344">
        <v>3.2378057606021103E-2</v>
      </c>
      <c r="K344">
        <v>0.19533705902899101</v>
      </c>
    </row>
    <row r="345" spans="1:11">
      <c r="A345" t="s">
        <v>450</v>
      </c>
      <c r="B345">
        <v>2017</v>
      </c>
      <c r="C345" t="s">
        <v>177</v>
      </c>
      <c r="D345">
        <v>1</v>
      </c>
      <c r="E345" t="s">
        <v>178</v>
      </c>
      <c r="F345" t="s">
        <v>181</v>
      </c>
      <c r="G345">
        <v>2</v>
      </c>
      <c r="H345">
        <v>1878.6190689835801</v>
      </c>
      <c r="I345">
        <v>1</v>
      </c>
      <c r="J345">
        <v>1</v>
      </c>
      <c r="K345">
        <v>5.2057461622082501E-4</v>
      </c>
    </row>
    <row r="346" spans="1:11">
      <c r="A346" t="s">
        <v>1369</v>
      </c>
      <c r="B346">
        <v>2017</v>
      </c>
      <c r="C346" t="s">
        <v>177</v>
      </c>
      <c r="D346">
        <v>1</v>
      </c>
      <c r="E346" t="s">
        <v>187</v>
      </c>
      <c r="F346" t="s">
        <v>1146</v>
      </c>
      <c r="G346">
        <v>74</v>
      </c>
      <c r="H346">
        <v>54117.734264143401</v>
      </c>
      <c r="I346">
        <v>0.15352697095435699</v>
      </c>
      <c r="J346">
        <v>0.139006249449872</v>
      </c>
      <c r="K346">
        <v>2.09581434323978E-2</v>
      </c>
    </row>
    <row r="347" spans="1:11">
      <c r="A347" t="s">
        <v>1370</v>
      </c>
      <c r="B347">
        <v>2017</v>
      </c>
      <c r="C347" t="s">
        <v>177</v>
      </c>
      <c r="D347">
        <v>1</v>
      </c>
      <c r="E347" t="s">
        <v>187</v>
      </c>
      <c r="F347" t="s">
        <v>1149</v>
      </c>
      <c r="G347">
        <v>142</v>
      </c>
      <c r="H347">
        <v>111024.638712777</v>
      </c>
      <c r="I347">
        <v>0.29460580912863099</v>
      </c>
      <c r="J347">
        <v>0.28517673243049502</v>
      </c>
      <c r="K347">
        <v>2.4020888696357701E-2</v>
      </c>
    </row>
    <row r="348" spans="1:11">
      <c r="A348" t="s">
        <v>1371</v>
      </c>
      <c r="B348">
        <v>2017</v>
      </c>
      <c r="C348" t="s">
        <v>177</v>
      </c>
      <c r="D348">
        <v>1</v>
      </c>
      <c r="E348" t="s">
        <v>187</v>
      </c>
      <c r="F348" t="s">
        <v>1152</v>
      </c>
      <c r="G348">
        <v>6</v>
      </c>
      <c r="H348">
        <v>4709.4018735933396</v>
      </c>
      <c r="I348">
        <v>1.2448132780083001E-2</v>
      </c>
      <c r="J348">
        <v>1.2096520678511699E-2</v>
      </c>
      <c r="K348">
        <v>7.8802238737198192E-3</v>
      </c>
    </row>
    <row r="349" spans="1:11">
      <c r="A349" t="s">
        <v>451</v>
      </c>
      <c r="B349">
        <v>2017</v>
      </c>
      <c r="C349" t="s">
        <v>177</v>
      </c>
      <c r="D349">
        <v>1</v>
      </c>
      <c r="E349" t="s">
        <v>187</v>
      </c>
      <c r="F349" t="s">
        <v>181</v>
      </c>
      <c r="G349">
        <v>260</v>
      </c>
      <c r="H349">
        <v>219466.939080107</v>
      </c>
      <c r="I349">
        <v>0.53941908713692899</v>
      </c>
      <c r="J349">
        <v>0.56372049744112096</v>
      </c>
      <c r="K349">
        <v>1.16698908044848E-2</v>
      </c>
    </row>
    <row r="350" spans="1:11">
      <c r="A350" t="s">
        <v>1372</v>
      </c>
      <c r="B350">
        <v>2017</v>
      </c>
      <c r="C350" t="s">
        <v>177</v>
      </c>
      <c r="D350">
        <v>2</v>
      </c>
      <c r="E350" t="s">
        <v>178</v>
      </c>
      <c r="F350" t="s">
        <v>1149</v>
      </c>
      <c r="G350">
        <v>3</v>
      </c>
      <c r="H350">
        <v>2872.9588590314502</v>
      </c>
      <c r="I350">
        <v>0.33333333333333298</v>
      </c>
      <c r="J350">
        <v>0.26888467913805397</v>
      </c>
      <c r="K350">
        <v>2.9015022396888701E-3</v>
      </c>
    </row>
    <row r="351" spans="1:11">
      <c r="A351" t="s">
        <v>453</v>
      </c>
      <c r="B351">
        <v>2017</v>
      </c>
      <c r="C351" t="s">
        <v>177</v>
      </c>
      <c r="D351">
        <v>2</v>
      </c>
      <c r="E351" t="s">
        <v>178</v>
      </c>
      <c r="F351" t="s">
        <v>181</v>
      </c>
      <c r="G351">
        <v>6</v>
      </c>
      <c r="H351">
        <v>7811.7661622717696</v>
      </c>
      <c r="I351">
        <v>0.66666666666666696</v>
      </c>
      <c r="J351">
        <v>0.73111532086194597</v>
      </c>
      <c r="K351">
        <v>2.1646789597061199E-3</v>
      </c>
    </row>
    <row r="352" spans="1:11">
      <c r="A352" t="s">
        <v>1373</v>
      </c>
      <c r="B352">
        <v>2017</v>
      </c>
      <c r="C352" t="s">
        <v>177</v>
      </c>
      <c r="D352">
        <v>2</v>
      </c>
      <c r="E352" t="s">
        <v>187</v>
      </c>
      <c r="F352" t="s">
        <v>1146</v>
      </c>
      <c r="G352">
        <v>17</v>
      </c>
      <c r="H352">
        <v>13810.002791483201</v>
      </c>
      <c r="I352">
        <v>0.14655172413793099</v>
      </c>
      <c r="J352">
        <v>0.12964005468687201</v>
      </c>
      <c r="K352">
        <v>5.3481917386457604E-3</v>
      </c>
    </row>
    <row r="353" spans="1:11">
      <c r="A353" t="s">
        <v>1374</v>
      </c>
      <c r="B353">
        <v>2017</v>
      </c>
      <c r="C353" t="s">
        <v>177</v>
      </c>
      <c r="D353">
        <v>2</v>
      </c>
      <c r="E353" t="s">
        <v>187</v>
      </c>
      <c r="F353" t="s">
        <v>1149</v>
      </c>
      <c r="G353">
        <v>12</v>
      </c>
      <c r="H353">
        <v>9303.7611858255004</v>
      </c>
      <c r="I353">
        <v>0.10344827586206901</v>
      </c>
      <c r="J353">
        <v>8.7338150986316795E-2</v>
      </c>
      <c r="K353">
        <v>2.0129280715820699E-3</v>
      </c>
    </row>
    <row r="354" spans="1:11">
      <c r="A354" t="s">
        <v>1375</v>
      </c>
      <c r="B354">
        <v>2017</v>
      </c>
      <c r="C354" t="s">
        <v>177</v>
      </c>
      <c r="D354">
        <v>2</v>
      </c>
      <c r="E354" t="s">
        <v>187</v>
      </c>
      <c r="F354" t="s">
        <v>1152</v>
      </c>
      <c r="G354">
        <v>4</v>
      </c>
      <c r="H354">
        <v>3839.23952117003</v>
      </c>
      <c r="I354">
        <v>3.4482758620689703E-2</v>
      </c>
      <c r="J354">
        <v>3.6040486667202797E-2</v>
      </c>
      <c r="K354">
        <v>6.4241845872814703E-3</v>
      </c>
    </row>
    <row r="355" spans="1:11">
      <c r="A355" t="s">
        <v>455</v>
      </c>
      <c r="B355">
        <v>2017</v>
      </c>
      <c r="C355" t="s">
        <v>177</v>
      </c>
      <c r="D355">
        <v>2</v>
      </c>
      <c r="E355" t="s">
        <v>187</v>
      </c>
      <c r="F355" t="s">
        <v>181</v>
      </c>
      <c r="G355">
        <v>83</v>
      </c>
      <c r="H355">
        <v>79572.736750855402</v>
      </c>
      <c r="I355">
        <v>0.71551724137931005</v>
      </c>
      <c r="J355">
        <v>0.74698130765960902</v>
      </c>
      <c r="K355">
        <v>4.2311846731390599E-3</v>
      </c>
    </row>
    <row r="356" spans="1:11">
      <c r="A356" t="s">
        <v>1376</v>
      </c>
      <c r="B356">
        <v>2017</v>
      </c>
      <c r="C356" t="s">
        <v>177</v>
      </c>
      <c r="D356">
        <v>3</v>
      </c>
      <c r="E356" t="s">
        <v>178</v>
      </c>
      <c r="F356" t="s">
        <v>1146</v>
      </c>
      <c r="G356">
        <v>8</v>
      </c>
      <c r="H356">
        <v>8245.6828899898701</v>
      </c>
      <c r="I356">
        <v>0.05</v>
      </c>
      <c r="J356">
        <v>4.6990462046442603E-2</v>
      </c>
      <c r="K356">
        <v>1.5419007629073301E-2</v>
      </c>
    </row>
    <row r="357" spans="1:11">
      <c r="A357" t="s">
        <v>1377</v>
      </c>
      <c r="B357">
        <v>2017</v>
      </c>
      <c r="C357" t="s">
        <v>177</v>
      </c>
      <c r="D357">
        <v>3</v>
      </c>
      <c r="E357" t="s">
        <v>178</v>
      </c>
      <c r="F357" t="s">
        <v>1149</v>
      </c>
      <c r="G357">
        <v>33</v>
      </c>
      <c r="H357">
        <v>36825.994005462599</v>
      </c>
      <c r="I357">
        <v>0.20624999999999999</v>
      </c>
      <c r="J357">
        <v>0.20986381561398301</v>
      </c>
      <c r="K357">
        <v>3.7191867105831403E-2</v>
      </c>
    </row>
    <row r="358" spans="1:11">
      <c r="A358" t="s">
        <v>1378</v>
      </c>
      <c r="B358">
        <v>2017</v>
      </c>
      <c r="C358" t="s">
        <v>177</v>
      </c>
      <c r="D358">
        <v>3</v>
      </c>
      <c r="E358" t="s">
        <v>178</v>
      </c>
      <c r="F358" t="s">
        <v>1152</v>
      </c>
      <c r="G358">
        <v>3</v>
      </c>
      <c r="H358">
        <v>2850.18771880135</v>
      </c>
      <c r="I358">
        <v>1.8749999999999999E-2</v>
      </c>
      <c r="J358">
        <v>1.6242637464043402E-2</v>
      </c>
      <c r="K358">
        <v>3.9401888772297999E-2</v>
      </c>
    </row>
    <row r="359" spans="1:11">
      <c r="A359" t="s">
        <v>457</v>
      </c>
      <c r="B359">
        <v>2017</v>
      </c>
      <c r="C359" t="s">
        <v>177</v>
      </c>
      <c r="D359">
        <v>3</v>
      </c>
      <c r="E359" t="s">
        <v>178</v>
      </c>
      <c r="F359" t="s">
        <v>181</v>
      </c>
      <c r="G359">
        <v>116</v>
      </c>
      <c r="H359">
        <v>127553.807062273</v>
      </c>
      <c r="I359">
        <v>0.72499999999999998</v>
      </c>
      <c r="J359">
        <v>0.72690308487553101</v>
      </c>
      <c r="K359">
        <v>3.5345789497854101E-2</v>
      </c>
    </row>
    <row r="360" spans="1:11">
      <c r="A360" t="s">
        <v>1379</v>
      </c>
      <c r="B360">
        <v>2017</v>
      </c>
      <c r="C360" t="s">
        <v>177</v>
      </c>
      <c r="D360">
        <v>3</v>
      </c>
      <c r="E360" t="s">
        <v>187</v>
      </c>
      <c r="F360" t="s">
        <v>1146</v>
      </c>
      <c r="G360">
        <v>342</v>
      </c>
      <c r="H360">
        <v>303893.49283477501</v>
      </c>
      <c r="I360">
        <v>0.111364376424617</v>
      </c>
      <c r="J360">
        <v>0.11321112579206501</v>
      </c>
      <c r="K360">
        <v>0.117688655994297</v>
      </c>
    </row>
    <row r="361" spans="1:11">
      <c r="A361" t="s">
        <v>1380</v>
      </c>
      <c r="B361">
        <v>2017</v>
      </c>
      <c r="C361" t="s">
        <v>177</v>
      </c>
      <c r="D361">
        <v>3</v>
      </c>
      <c r="E361" t="s">
        <v>187</v>
      </c>
      <c r="F361" t="s">
        <v>1149</v>
      </c>
      <c r="G361">
        <v>319</v>
      </c>
      <c r="H361">
        <v>280091.92120337102</v>
      </c>
      <c r="I361">
        <v>0.103874959296646</v>
      </c>
      <c r="J361">
        <v>0.104344194503487</v>
      </c>
      <c r="K361">
        <v>6.0599673567781301E-2</v>
      </c>
    </row>
    <row r="362" spans="1:11">
      <c r="A362" t="s">
        <v>1381</v>
      </c>
      <c r="B362">
        <v>2017</v>
      </c>
      <c r="C362" t="s">
        <v>177</v>
      </c>
      <c r="D362">
        <v>3</v>
      </c>
      <c r="E362" t="s">
        <v>187</v>
      </c>
      <c r="F362" t="s">
        <v>1152</v>
      </c>
      <c r="G362">
        <v>101</v>
      </c>
      <c r="H362">
        <v>93557.751098451801</v>
      </c>
      <c r="I362">
        <v>3.2888309996743699E-2</v>
      </c>
      <c r="J362">
        <v>3.4853587122341601E-2</v>
      </c>
      <c r="K362">
        <v>0.15654982173246099</v>
      </c>
    </row>
    <row r="363" spans="1:11">
      <c r="A363" t="s">
        <v>459</v>
      </c>
      <c r="B363">
        <v>2017</v>
      </c>
      <c r="C363" t="s">
        <v>177</v>
      </c>
      <c r="D363">
        <v>3</v>
      </c>
      <c r="E363" t="s">
        <v>187</v>
      </c>
      <c r="F363" t="s">
        <v>181</v>
      </c>
      <c r="G363">
        <v>2309</v>
      </c>
      <c r="H363">
        <v>2006764.5008161</v>
      </c>
      <c r="I363">
        <v>0.75187235428199295</v>
      </c>
      <c r="J363">
        <v>0.74759109258210599</v>
      </c>
      <c r="K363">
        <v>0.106707291280407</v>
      </c>
    </row>
    <row r="364" spans="1:11">
      <c r="A364" t="s">
        <v>1382</v>
      </c>
      <c r="B364">
        <v>2017</v>
      </c>
      <c r="C364" t="s">
        <v>177</v>
      </c>
      <c r="D364">
        <v>4</v>
      </c>
      <c r="E364" t="s">
        <v>178</v>
      </c>
      <c r="F364" t="s">
        <v>1146</v>
      </c>
      <c r="G364">
        <v>3</v>
      </c>
      <c r="H364">
        <v>4350.5528472959704</v>
      </c>
      <c r="I364">
        <v>0.15</v>
      </c>
      <c r="J364">
        <v>0.18969606707485201</v>
      </c>
      <c r="K364">
        <v>8.1353125554438493E-3</v>
      </c>
    </row>
    <row r="365" spans="1:11">
      <c r="A365" t="s">
        <v>1383</v>
      </c>
      <c r="B365">
        <v>2017</v>
      </c>
      <c r="C365" t="s">
        <v>177</v>
      </c>
      <c r="D365">
        <v>4</v>
      </c>
      <c r="E365" t="s">
        <v>178</v>
      </c>
      <c r="F365" t="s">
        <v>1149</v>
      </c>
      <c r="G365">
        <v>3</v>
      </c>
      <c r="H365">
        <v>3085.48950117909</v>
      </c>
      <c r="I365">
        <v>0.15</v>
      </c>
      <c r="J365">
        <v>0.134535826576204</v>
      </c>
      <c r="K365">
        <v>3.1161444132986201E-3</v>
      </c>
    </row>
    <row r="366" spans="1:11">
      <c r="A366" t="s">
        <v>461</v>
      </c>
      <c r="B366">
        <v>2017</v>
      </c>
      <c r="C366" t="s">
        <v>177</v>
      </c>
      <c r="D366">
        <v>4</v>
      </c>
      <c r="E366" t="s">
        <v>178</v>
      </c>
      <c r="F366" t="s">
        <v>181</v>
      </c>
      <c r="G366">
        <v>14</v>
      </c>
      <c r="H366">
        <v>15498.291053278001</v>
      </c>
      <c r="I366">
        <v>0.7</v>
      </c>
      <c r="J366">
        <v>0.67576810634894402</v>
      </c>
      <c r="K366">
        <v>4.2946529449975198E-3</v>
      </c>
    </row>
    <row r="367" spans="1:11">
      <c r="A367" t="s">
        <v>1384</v>
      </c>
      <c r="B367">
        <v>2017</v>
      </c>
      <c r="C367" t="s">
        <v>177</v>
      </c>
      <c r="D367">
        <v>4</v>
      </c>
      <c r="E367" t="s">
        <v>187</v>
      </c>
      <c r="F367" t="s">
        <v>1146</v>
      </c>
      <c r="G367">
        <v>26</v>
      </c>
      <c r="H367">
        <v>23417.280522176399</v>
      </c>
      <c r="I367">
        <v>0.13684210526315799</v>
      </c>
      <c r="J367">
        <v>0.141826833986851</v>
      </c>
      <c r="K367">
        <v>9.0687965905040697E-3</v>
      </c>
    </row>
    <row r="368" spans="1:11">
      <c r="A368" t="s">
        <v>1385</v>
      </c>
      <c r="B368">
        <v>2017</v>
      </c>
      <c r="C368" t="s">
        <v>177</v>
      </c>
      <c r="D368">
        <v>4</v>
      </c>
      <c r="E368" t="s">
        <v>187</v>
      </c>
      <c r="F368" t="s">
        <v>1149</v>
      </c>
      <c r="G368">
        <v>22</v>
      </c>
      <c r="H368">
        <v>19314.911738318599</v>
      </c>
      <c r="I368">
        <v>0.115789473684211</v>
      </c>
      <c r="J368">
        <v>0.11698082439534201</v>
      </c>
      <c r="K368">
        <v>4.1789043443446802E-3</v>
      </c>
    </row>
    <row r="369" spans="1:11">
      <c r="A369" t="s">
        <v>1386</v>
      </c>
      <c r="B369">
        <v>2017</v>
      </c>
      <c r="C369" t="s">
        <v>177</v>
      </c>
      <c r="D369">
        <v>4</v>
      </c>
      <c r="E369" t="s">
        <v>187</v>
      </c>
      <c r="F369" t="s">
        <v>1152</v>
      </c>
      <c r="G369">
        <v>2</v>
      </c>
      <c r="H369">
        <v>1932.4702594604701</v>
      </c>
      <c r="I369">
        <v>1.05263157894737E-2</v>
      </c>
      <c r="J369">
        <v>1.1704012274758899E-2</v>
      </c>
      <c r="K369">
        <v>3.2335949835248399E-3</v>
      </c>
    </row>
    <row r="370" spans="1:11">
      <c r="A370" t="s">
        <v>463</v>
      </c>
      <c r="B370">
        <v>2017</v>
      </c>
      <c r="C370" t="s">
        <v>177</v>
      </c>
      <c r="D370">
        <v>4</v>
      </c>
      <c r="E370" t="s">
        <v>187</v>
      </c>
      <c r="F370" t="s">
        <v>181</v>
      </c>
      <c r="G370">
        <v>139</v>
      </c>
      <c r="H370">
        <v>119672.412527437</v>
      </c>
      <c r="I370">
        <v>0.731578947368421</v>
      </c>
      <c r="J370">
        <v>0.72479634722150199</v>
      </c>
      <c r="K370">
        <v>6.3634367543381398E-3</v>
      </c>
    </row>
    <row r="371" spans="1:11">
      <c r="A371" t="s">
        <v>464</v>
      </c>
      <c r="B371">
        <v>2017</v>
      </c>
      <c r="C371" t="s">
        <v>177</v>
      </c>
      <c r="D371">
        <v>4</v>
      </c>
      <c r="E371" t="s">
        <v>187</v>
      </c>
      <c r="F371" t="s">
        <v>183</v>
      </c>
      <c r="G371">
        <v>1</v>
      </c>
      <c r="H371">
        <v>774.70150363424705</v>
      </c>
      <c r="I371">
        <v>5.2631578947368403E-3</v>
      </c>
      <c r="J371">
        <v>4.6919821215468003E-3</v>
      </c>
      <c r="K371">
        <v>5.5274187914774703E-2</v>
      </c>
    </row>
    <row r="372" spans="1:11">
      <c r="A372" t="s">
        <v>1387</v>
      </c>
      <c r="B372">
        <v>2017</v>
      </c>
      <c r="C372" t="s">
        <v>177</v>
      </c>
      <c r="D372">
        <v>5</v>
      </c>
      <c r="E372" t="s">
        <v>178</v>
      </c>
      <c r="F372" t="s">
        <v>1149</v>
      </c>
      <c r="G372">
        <v>1</v>
      </c>
      <c r="H372">
        <v>993.07472670175605</v>
      </c>
      <c r="I372">
        <v>8.3333333333333301E-2</v>
      </c>
      <c r="J372">
        <v>7.8633677251327194E-2</v>
      </c>
      <c r="K372">
        <v>1.00294110883125E-3</v>
      </c>
    </row>
    <row r="373" spans="1:11">
      <c r="A373" t="s">
        <v>466</v>
      </c>
      <c r="B373">
        <v>2017</v>
      </c>
      <c r="C373" t="s">
        <v>177</v>
      </c>
      <c r="D373">
        <v>5</v>
      </c>
      <c r="E373" t="s">
        <v>178</v>
      </c>
      <c r="F373" t="s">
        <v>181</v>
      </c>
      <c r="G373">
        <v>11</v>
      </c>
      <c r="H373">
        <v>11636.052657583101</v>
      </c>
      <c r="I373">
        <v>0.91666666666666696</v>
      </c>
      <c r="J373">
        <v>0.92136632274867303</v>
      </c>
      <c r="K373">
        <v>3.2244076228950501E-3</v>
      </c>
    </row>
    <row r="374" spans="1:11">
      <c r="A374" t="s">
        <v>1388</v>
      </c>
      <c r="B374">
        <v>2017</v>
      </c>
      <c r="C374" t="s">
        <v>177</v>
      </c>
      <c r="D374">
        <v>5</v>
      </c>
      <c r="E374" t="s">
        <v>187</v>
      </c>
      <c r="F374" t="s">
        <v>1146</v>
      </c>
      <c r="G374">
        <v>13</v>
      </c>
      <c r="H374">
        <v>10886.2083330594</v>
      </c>
      <c r="I374">
        <v>5.7017543859649099E-2</v>
      </c>
      <c r="J374">
        <v>5.26181912829492E-2</v>
      </c>
      <c r="K374">
        <v>4.2158955614369003E-3</v>
      </c>
    </row>
    <row r="375" spans="1:11">
      <c r="A375" t="s">
        <v>1389</v>
      </c>
      <c r="B375">
        <v>2017</v>
      </c>
      <c r="C375" t="s">
        <v>177</v>
      </c>
      <c r="D375">
        <v>5</v>
      </c>
      <c r="E375" t="s">
        <v>187</v>
      </c>
      <c r="F375" t="s">
        <v>1149</v>
      </c>
      <c r="G375">
        <v>19</v>
      </c>
      <c r="H375">
        <v>19793.439839299601</v>
      </c>
      <c r="I375">
        <v>8.3333333333333301E-2</v>
      </c>
      <c r="J375">
        <v>9.5671052008896904E-2</v>
      </c>
      <c r="K375">
        <v>4.2824369510256304E-3</v>
      </c>
    </row>
    <row r="376" spans="1:11">
      <c r="A376" t="s">
        <v>1390</v>
      </c>
      <c r="B376">
        <v>2017</v>
      </c>
      <c r="C376" t="s">
        <v>177</v>
      </c>
      <c r="D376">
        <v>5</v>
      </c>
      <c r="E376" t="s">
        <v>187</v>
      </c>
      <c r="F376" t="s">
        <v>1152</v>
      </c>
      <c r="G376">
        <v>5</v>
      </c>
      <c r="H376">
        <v>4330.0061925086302</v>
      </c>
      <c r="I376">
        <v>2.1929824561403501E-2</v>
      </c>
      <c r="J376">
        <v>2.0928966920637899E-2</v>
      </c>
      <c r="K376">
        <v>7.24538255333179E-3</v>
      </c>
    </row>
    <row r="377" spans="1:11">
      <c r="A377" t="s">
        <v>468</v>
      </c>
      <c r="B377">
        <v>2017</v>
      </c>
      <c r="C377" t="s">
        <v>177</v>
      </c>
      <c r="D377">
        <v>5</v>
      </c>
      <c r="E377" t="s">
        <v>187</v>
      </c>
      <c r="F377" t="s">
        <v>181</v>
      </c>
      <c r="G377">
        <v>191</v>
      </c>
      <c r="H377">
        <v>171880.929815799</v>
      </c>
      <c r="I377">
        <v>0.83771929824561397</v>
      </c>
      <c r="J377">
        <v>0.83078178978751605</v>
      </c>
      <c r="K377">
        <v>9.1395619346180505E-3</v>
      </c>
    </row>
    <row r="378" spans="1:11">
      <c r="A378" t="s">
        <v>1391</v>
      </c>
      <c r="B378">
        <v>2017</v>
      </c>
      <c r="C378" t="s">
        <v>177</v>
      </c>
      <c r="D378">
        <v>6</v>
      </c>
      <c r="E378" t="s">
        <v>178</v>
      </c>
      <c r="F378" t="s">
        <v>1146</v>
      </c>
      <c r="G378">
        <v>17</v>
      </c>
      <c r="H378">
        <v>19140.408426748501</v>
      </c>
      <c r="I378">
        <v>5.4313099041533502E-2</v>
      </c>
      <c r="J378">
        <v>5.3293976336488198E-2</v>
      </c>
      <c r="K378">
        <v>3.57915902773671E-2</v>
      </c>
    </row>
    <row r="379" spans="1:11">
      <c r="A379" t="s">
        <v>1392</v>
      </c>
      <c r="B379">
        <v>2017</v>
      </c>
      <c r="C379" t="s">
        <v>177</v>
      </c>
      <c r="D379">
        <v>6</v>
      </c>
      <c r="E379" t="s">
        <v>178</v>
      </c>
      <c r="F379" t="s">
        <v>1149</v>
      </c>
      <c r="G379">
        <v>38</v>
      </c>
      <c r="H379">
        <v>46732.705068903902</v>
      </c>
      <c r="I379">
        <v>0.121405750798722</v>
      </c>
      <c r="J379">
        <v>0.130121135482235</v>
      </c>
      <c r="K379">
        <v>4.7197003186414198E-2</v>
      </c>
    </row>
    <row r="380" spans="1:11">
      <c r="A380" t="s">
        <v>1393</v>
      </c>
      <c r="B380">
        <v>2017</v>
      </c>
      <c r="C380" t="s">
        <v>177</v>
      </c>
      <c r="D380">
        <v>6</v>
      </c>
      <c r="E380" t="s">
        <v>178</v>
      </c>
      <c r="F380" t="s">
        <v>1152</v>
      </c>
      <c r="G380">
        <v>4</v>
      </c>
      <c r="H380">
        <v>4159.52828203232</v>
      </c>
      <c r="I380">
        <v>1.2779552715655E-2</v>
      </c>
      <c r="J380">
        <v>1.1581665181386201E-2</v>
      </c>
      <c r="K380">
        <v>5.75026232948583E-2</v>
      </c>
    </row>
    <row r="381" spans="1:11">
      <c r="A381" t="s">
        <v>470</v>
      </c>
      <c r="B381">
        <v>2017</v>
      </c>
      <c r="C381" t="s">
        <v>177</v>
      </c>
      <c r="D381">
        <v>6</v>
      </c>
      <c r="E381" t="s">
        <v>178</v>
      </c>
      <c r="F381" t="s">
        <v>181</v>
      </c>
      <c r="G381">
        <v>253</v>
      </c>
      <c r="H381">
        <v>288075.16492435301</v>
      </c>
      <c r="I381">
        <v>0.808306709265176</v>
      </c>
      <c r="J381">
        <v>0.80210780670454396</v>
      </c>
      <c r="K381">
        <v>7.9827050038613706E-2</v>
      </c>
    </row>
    <row r="382" spans="1:11">
      <c r="A382" t="s">
        <v>471</v>
      </c>
      <c r="B382">
        <v>2017</v>
      </c>
      <c r="C382" t="s">
        <v>177</v>
      </c>
      <c r="D382">
        <v>6</v>
      </c>
      <c r="E382" t="s">
        <v>178</v>
      </c>
      <c r="F382" t="s">
        <v>183</v>
      </c>
      <c r="G382">
        <v>1</v>
      </c>
      <c r="H382">
        <v>1039.88207050808</v>
      </c>
      <c r="I382">
        <v>3.1948881789137401E-3</v>
      </c>
      <c r="J382">
        <v>2.8954162953465502E-3</v>
      </c>
      <c r="K382">
        <v>0.53795811518324599</v>
      </c>
    </row>
    <row r="383" spans="1:11">
      <c r="A383" t="s">
        <v>1394</v>
      </c>
      <c r="B383">
        <v>2017</v>
      </c>
      <c r="C383" t="s">
        <v>177</v>
      </c>
      <c r="D383">
        <v>6</v>
      </c>
      <c r="E383" t="s">
        <v>187</v>
      </c>
      <c r="F383" t="s">
        <v>1146</v>
      </c>
      <c r="G383">
        <v>91</v>
      </c>
      <c r="H383">
        <v>80774.564359968805</v>
      </c>
      <c r="I383">
        <v>4.2305904230590399E-2</v>
      </c>
      <c r="J383">
        <v>4.19845191627524E-2</v>
      </c>
      <c r="K383">
        <v>3.1281518499700497E-2</v>
      </c>
    </row>
    <row r="384" spans="1:11">
      <c r="A384" t="s">
        <v>1395</v>
      </c>
      <c r="B384">
        <v>2017</v>
      </c>
      <c r="C384" t="s">
        <v>177</v>
      </c>
      <c r="D384">
        <v>6</v>
      </c>
      <c r="E384" t="s">
        <v>187</v>
      </c>
      <c r="F384" t="s">
        <v>1149</v>
      </c>
      <c r="G384">
        <v>219</v>
      </c>
      <c r="H384">
        <v>194590.82097130801</v>
      </c>
      <c r="I384">
        <v>0.10181311018131101</v>
      </c>
      <c r="J384">
        <v>0.101143251179383</v>
      </c>
      <c r="K384">
        <v>4.2100965209866698E-2</v>
      </c>
    </row>
    <row r="385" spans="1:11">
      <c r="A385" t="s">
        <v>473</v>
      </c>
      <c r="B385">
        <v>2017</v>
      </c>
      <c r="C385" t="s">
        <v>177</v>
      </c>
      <c r="D385">
        <v>6</v>
      </c>
      <c r="E385" t="s">
        <v>187</v>
      </c>
      <c r="F385" t="s">
        <v>179</v>
      </c>
      <c r="G385">
        <v>1</v>
      </c>
      <c r="H385">
        <v>1124.72461586078</v>
      </c>
      <c r="I385">
        <v>4.6490004649000501E-4</v>
      </c>
      <c r="J385">
        <v>5.8460262288741497E-4</v>
      </c>
      <c r="K385">
        <v>0.64627285513361499</v>
      </c>
    </row>
    <row r="386" spans="1:11">
      <c r="A386" t="s">
        <v>1396</v>
      </c>
      <c r="B386">
        <v>2017</v>
      </c>
      <c r="C386" t="s">
        <v>177</v>
      </c>
      <c r="D386">
        <v>6</v>
      </c>
      <c r="E386" t="s">
        <v>187</v>
      </c>
      <c r="F386" t="s">
        <v>1152</v>
      </c>
      <c r="G386">
        <v>16</v>
      </c>
      <c r="H386">
        <v>15282.302805499001</v>
      </c>
      <c r="I386">
        <v>7.4384007438400698E-3</v>
      </c>
      <c r="J386">
        <v>7.9433437997771007E-3</v>
      </c>
      <c r="K386">
        <v>2.55718179602753E-2</v>
      </c>
    </row>
    <row r="387" spans="1:11">
      <c r="A387" t="s">
        <v>474</v>
      </c>
      <c r="B387">
        <v>2017</v>
      </c>
      <c r="C387" t="s">
        <v>177</v>
      </c>
      <c r="D387">
        <v>6</v>
      </c>
      <c r="E387" t="s">
        <v>187</v>
      </c>
      <c r="F387" t="s">
        <v>181</v>
      </c>
      <c r="G387">
        <v>1823</v>
      </c>
      <c r="H387">
        <v>1631376.9515235</v>
      </c>
      <c r="I387">
        <v>0.847512784751278</v>
      </c>
      <c r="J387">
        <v>0.84794733869038796</v>
      </c>
      <c r="K387">
        <v>8.6746509360498797E-2</v>
      </c>
    </row>
    <row r="388" spans="1:11">
      <c r="A388" t="s">
        <v>475</v>
      </c>
      <c r="B388">
        <v>2017</v>
      </c>
      <c r="C388" t="s">
        <v>177</v>
      </c>
      <c r="D388">
        <v>6</v>
      </c>
      <c r="E388" t="s">
        <v>187</v>
      </c>
      <c r="F388" t="s">
        <v>183</v>
      </c>
      <c r="G388">
        <v>1</v>
      </c>
      <c r="H388">
        <v>763.686790312433</v>
      </c>
      <c r="I388">
        <v>4.6490004649000501E-4</v>
      </c>
      <c r="J388">
        <v>3.9694454481147701E-4</v>
      </c>
      <c r="K388">
        <v>5.4488298987076501E-2</v>
      </c>
    </row>
    <row r="389" spans="1:11">
      <c r="A389" t="s">
        <v>1397</v>
      </c>
      <c r="B389">
        <v>2017</v>
      </c>
      <c r="C389" t="s">
        <v>177</v>
      </c>
      <c r="D389">
        <v>7</v>
      </c>
      <c r="E389" t="s">
        <v>178</v>
      </c>
      <c r="F389" t="s">
        <v>1146</v>
      </c>
      <c r="G389">
        <v>20</v>
      </c>
      <c r="H389">
        <v>23394.816459739599</v>
      </c>
      <c r="I389">
        <v>4.5766590389016003E-2</v>
      </c>
      <c r="J389">
        <v>4.7755297034177302E-2</v>
      </c>
      <c r="K389">
        <v>4.3747116919983398E-2</v>
      </c>
    </row>
    <row r="390" spans="1:11">
      <c r="A390" t="s">
        <v>1398</v>
      </c>
      <c r="B390">
        <v>2017</v>
      </c>
      <c r="C390" t="s">
        <v>177</v>
      </c>
      <c r="D390">
        <v>7</v>
      </c>
      <c r="E390" t="s">
        <v>178</v>
      </c>
      <c r="F390" t="s">
        <v>1149</v>
      </c>
      <c r="G390">
        <v>90</v>
      </c>
      <c r="H390">
        <v>103806.03792896699</v>
      </c>
      <c r="I390">
        <v>0.205949656750572</v>
      </c>
      <c r="J390">
        <v>0.211896861160247</v>
      </c>
      <c r="K390">
        <v>0.104837370224531</v>
      </c>
    </row>
    <row r="391" spans="1:11">
      <c r="A391" t="s">
        <v>1399</v>
      </c>
      <c r="B391">
        <v>2017</v>
      </c>
      <c r="C391" t="s">
        <v>177</v>
      </c>
      <c r="D391">
        <v>7</v>
      </c>
      <c r="E391" t="s">
        <v>178</v>
      </c>
      <c r="F391" t="s">
        <v>1152</v>
      </c>
      <c r="G391">
        <v>16</v>
      </c>
      <c r="H391">
        <v>16855.704023661401</v>
      </c>
      <c r="I391">
        <v>3.6613272311212801E-2</v>
      </c>
      <c r="J391">
        <v>3.44071582589833E-2</v>
      </c>
      <c r="K391">
        <v>0.23301853795033201</v>
      </c>
    </row>
    <row r="392" spans="1:11">
      <c r="A392" t="s">
        <v>477</v>
      </c>
      <c r="B392">
        <v>2017</v>
      </c>
      <c r="C392" t="s">
        <v>177</v>
      </c>
      <c r="D392">
        <v>7</v>
      </c>
      <c r="E392" t="s">
        <v>178</v>
      </c>
      <c r="F392" t="s">
        <v>181</v>
      </c>
      <c r="G392">
        <v>310</v>
      </c>
      <c r="H392">
        <v>344939.762332307</v>
      </c>
      <c r="I392">
        <v>0.709382151029748</v>
      </c>
      <c r="J392">
        <v>0.70411754832212203</v>
      </c>
      <c r="K392">
        <v>9.5584510644085796E-2</v>
      </c>
    </row>
    <row r="393" spans="1:11">
      <c r="A393" t="s">
        <v>478</v>
      </c>
      <c r="B393">
        <v>2017</v>
      </c>
      <c r="C393" t="s">
        <v>177</v>
      </c>
      <c r="D393">
        <v>7</v>
      </c>
      <c r="E393" t="s">
        <v>178</v>
      </c>
      <c r="F393" t="s">
        <v>183</v>
      </c>
      <c r="G393">
        <v>1</v>
      </c>
      <c r="H393">
        <v>893.13472235852203</v>
      </c>
      <c r="I393">
        <v>2.2883295194508001E-3</v>
      </c>
      <c r="J393">
        <v>1.8231352244703E-3</v>
      </c>
      <c r="K393">
        <v>0.46204188481675401</v>
      </c>
    </row>
    <row r="394" spans="1:11">
      <c r="A394" t="s">
        <v>1400</v>
      </c>
      <c r="B394">
        <v>2017</v>
      </c>
      <c r="C394" t="s">
        <v>177</v>
      </c>
      <c r="D394">
        <v>7</v>
      </c>
      <c r="E394" t="s">
        <v>187</v>
      </c>
      <c r="F394" t="s">
        <v>1146</v>
      </c>
      <c r="G394">
        <v>243</v>
      </c>
      <c r="H394">
        <v>226436.80489874401</v>
      </c>
      <c r="I394">
        <v>5.9602649006622502E-2</v>
      </c>
      <c r="J394">
        <v>6.2548174051326094E-2</v>
      </c>
      <c r="K394">
        <v>8.7692049565092106E-2</v>
      </c>
    </row>
    <row r="395" spans="1:11">
      <c r="A395" t="s">
        <v>1401</v>
      </c>
      <c r="B395">
        <v>2017</v>
      </c>
      <c r="C395" t="s">
        <v>177</v>
      </c>
      <c r="D395">
        <v>7</v>
      </c>
      <c r="E395" t="s">
        <v>187</v>
      </c>
      <c r="F395" t="s">
        <v>1149</v>
      </c>
      <c r="G395">
        <v>772</v>
      </c>
      <c r="H395">
        <v>689511.26308926602</v>
      </c>
      <c r="I395">
        <v>0.18935491783173899</v>
      </c>
      <c r="J395">
        <v>0.190462281577161</v>
      </c>
      <c r="K395">
        <v>0.14918015944551</v>
      </c>
    </row>
    <row r="396" spans="1:11">
      <c r="A396" t="s">
        <v>1402</v>
      </c>
      <c r="B396">
        <v>2017</v>
      </c>
      <c r="C396" t="s">
        <v>177</v>
      </c>
      <c r="D396">
        <v>7</v>
      </c>
      <c r="E396" t="s">
        <v>187</v>
      </c>
      <c r="F396" t="s">
        <v>1152</v>
      </c>
      <c r="G396">
        <v>123</v>
      </c>
      <c r="H396">
        <v>110962.222003954</v>
      </c>
      <c r="I396">
        <v>3.0169242089771901E-2</v>
      </c>
      <c r="J396">
        <v>3.0650866930085799E-2</v>
      </c>
      <c r="K396">
        <v>0.18567265533645599</v>
      </c>
    </row>
    <row r="397" spans="1:11">
      <c r="A397" t="s">
        <v>480</v>
      </c>
      <c r="B397">
        <v>2017</v>
      </c>
      <c r="C397" t="s">
        <v>177</v>
      </c>
      <c r="D397">
        <v>7</v>
      </c>
      <c r="E397" t="s">
        <v>187</v>
      </c>
      <c r="F397" t="s">
        <v>181</v>
      </c>
      <c r="G397">
        <v>2938</v>
      </c>
      <c r="H397">
        <v>2592492.6872731699</v>
      </c>
      <c r="I397">
        <v>0.72062791268089299</v>
      </c>
      <c r="J397">
        <v>0.71611893615467603</v>
      </c>
      <c r="K397">
        <v>0.137852683865337</v>
      </c>
    </row>
    <row r="398" spans="1:11">
      <c r="A398" t="s">
        <v>481</v>
      </c>
      <c r="B398">
        <v>2017</v>
      </c>
      <c r="C398" t="s">
        <v>177</v>
      </c>
      <c r="D398">
        <v>7</v>
      </c>
      <c r="E398" t="s">
        <v>187</v>
      </c>
      <c r="F398" t="s">
        <v>183</v>
      </c>
      <c r="G398">
        <v>1</v>
      </c>
      <c r="H398">
        <v>795.50707324211703</v>
      </c>
      <c r="I398">
        <v>2.4527839097375498E-4</v>
      </c>
      <c r="J398">
        <v>2.19741286750885E-4</v>
      </c>
      <c r="K398">
        <v>5.6758644778204699E-2</v>
      </c>
    </row>
    <row r="399" spans="1:11">
      <c r="A399" t="s">
        <v>1403</v>
      </c>
      <c r="B399">
        <v>2017</v>
      </c>
      <c r="C399" t="s">
        <v>177</v>
      </c>
      <c r="D399">
        <v>8</v>
      </c>
      <c r="E399" t="s">
        <v>178</v>
      </c>
      <c r="F399" t="s">
        <v>1146</v>
      </c>
      <c r="G399">
        <v>74</v>
      </c>
      <c r="H399">
        <v>81983.695208450998</v>
      </c>
      <c r="I399">
        <v>0.29718875502008002</v>
      </c>
      <c r="J399">
        <v>0.31114696011638099</v>
      </c>
      <c r="K399">
        <v>0.15330534035129201</v>
      </c>
    </row>
    <row r="400" spans="1:11">
      <c r="A400" t="s">
        <v>1404</v>
      </c>
      <c r="B400">
        <v>2017</v>
      </c>
      <c r="C400" t="s">
        <v>177</v>
      </c>
      <c r="D400">
        <v>8</v>
      </c>
      <c r="E400" t="s">
        <v>178</v>
      </c>
      <c r="F400" t="s">
        <v>1149</v>
      </c>
      <c r="G400">
        <v>50</v>
      </c>
      <c r="H400">
        <v>53590.613468203497</v>
      </c>
      <c r="I400">
        <v>0.20080321285140601</v>
      </c>
      <c r="J400">
        <v>0.203388691239239</v>
      </c>
      <c r="K400">
        <v>5.41230461812858E-2</v>
      </c>
    </row>
    <row r="401" spans="1:11">
      <c r="A401" t="s">
        <v>1405</v>
      </c>
      <c r="B401">
        <v>2017</v>
      </c>
      <c r="C401" t="s">
        <v>177</v>
      </c>
      <c r="D401">
        <v>8</v>
      </c>
      <c r="E401" t="s">
        <v>178</v>
      </c>
      <c r="F401" t="s">
        <v>1152</v>
      </c>
      <c r="G401">
        <v>7</v>
      </c>
      <c r="H401">
        <v>7060.3185346783403</v>
      </c>
      <c r="I401">
        <v>2.81124497991968E-2</v>
      </c>
      <c r="J401">
        <v>2.6795531037396601E-2</v>
      </c>
      <c r="K401">
        <v>9.76040573627142E-2</v>
      </c>
    </row>
    <row r="402" spans="1:11">
      <c r="A402" t="s">
        <v>483</v>
      </c>
      <c r="B402">
        <v>2017</v>
      </c>
      <c r="C402" t="s">
        <v>177</v>
      </c>
      <c r="D402">
        <v>8</v>
      </c>
      <c r="E402" t="s">
        <v>178</v>
      </c>
      <c r="F402" t="s">
        <v>181</v>
      </c>
      <c r="G402">
        <v>118</v>
      </c>
      <c r="H402">
        <v>120854.031581238</v>
      </c>
      <c r="I402">
        <v>0.473895582329317</v>
      </c>
      <c r="J402">
        <v>0.45866881760698303</v>
      </c>
      <c r="K402">
        <v>3.3489248644315003E-2</v>
      </c>
    </row>
    <row r="403" spans="1:11">
      <c r="A403" t="s">
        <v>1406</v>
      </c>
      <c r="B403">
        <v>2017</v>
      </c>
      <c r="C403" t="s">
        <v>177</v>
      </c>
      <c r="D403">
        <v>8</v>
      </c>
      <c r="E403" t="s">
        <v>187</v>
      </c>
      <c r="F403" t="s">
        <v>1146</v>
      </c>
      <c r="G403">
        <v>266</v>
      </c>
      <c r="H403">
        <v>238507.706842416</v>
      </c>
      <c r="I403">
        <v>0.18206707734428501</v>
      </c>
      <c r="J403">
        <v>0.18668717956578099</v>
      </c>
      <c r="K403">
        <v>9.2366740731191305E-2</v>
      </c>
    </row>
    <row r="404" spans="1:11">
      <c r="A404" t="s">
        <v>1407</v>
      </c>
      <c r="B404">
        <v>2017</v>
      </c>
      <c r="C404" t="s">
        <v>177</v>
      </c>
      <c r="D404">
        <v>8</v>
      </c>
      <c r="E404" t="s">
        <v>187</v>
      </c>
      <c r="F404" t="s">
        <v>1149</v>
      </c>
      <c r="G404">
        <v>219</v>
      </c>
      <c r="H404">
        <v>187485.10702170199</v>
      </c>
      <c r="I404">
        <v>0.14989733059548299</v>
      </c>
      <c r="J404">
        <v>0.14675025098285699</v>
      </c>
      <c r="K404">
        <v>4.0563598676900903E-2</v>
      </c>
    </row>
    <row r="405" spans="1:11">
      <c r="A405" t="s">
        <v>1408</v>
      </c>
      <c r="B405">
        <v>2017</v>
      </c>
      <c r="C405" t="s">
        <v>177</v>
      </c>
      <c r="D405">
        <v>8</v>
      </c>
      <c r="E405" t="s">
        <v>187</v>
      </c>
      <c r="F405" t="s">
        <v>1152</v>
      </c>
      <c r="G405">
        <v>91</v>
      </c>
      <c r="H405">
        <v>82323.967367237303</v>
      </c>
      <c r="I405">
        <v>6.22861054072553E-2</v>
      </c>
      <c r="J405">
        <v>6.4437453539433004E-2</v>
      </c>
      <c r="K405">
        <v>0.13775237502329499</v>
      </c>
    </row>
    <row r="406" spans="1:11">
      <c r="A406" t="s">
        <v>485</v>
      </c>
      <c r="B406">
        <v>2017</v>
      </c>
      <c r="C406" t="s">
        <v>177</v>
      </c>
      <c r="D406">
        <v>8</v>
      </c>
      <c r="E406" t="s">
        <v>187</v>
      </c>
      <c r="F406" t="s">
        <v>181</v>
      </c>
      <c r="G406">
        <v>882</v>
      </c>
      <c r="H406">
        <v>766081.87853140896</v>
      </c>
      <c r="I406">
        <v>0.60369609856262796</v>
      </c>
      <c r="J406">
        <v>0.59963540429314799</v>
      </c>
      <c r="K406">
        <v>4.0735483472947601E-2</v>
      </c>
    </row>
    <row r="407" spans="1:11">
      <c r="A407" t="s">
        <v>486</v>
      </c>
      <c r="B407">
        <v>2017</v>
      </c>
      <c r="C407" t="s">
        <v>177</v>
      </c>
      <c r="D407">
        <v>8</v>
      </c>
      <c r="E407" t="s">
        <v>187</v>
      </c>
      <c r="F407" t="s">
        <v>183</v>
      </c>
      <c r="G407">
        <v>3</v>
      </c>
      <c r="H407">
        <v>3180.80443593271</v>
      </c>
      <c r="I407">
        <v>2.05338809034908E-3</v>
      </c>
      <c r="J407">
        <v>2.4897116187819501E-3</v>
      </c>
      <c r="K407">
        <v>0.22694725812085201</v>
      </c>
    </row>
    <row r="408" spans="1:11">
      <c r="A408" t="s">
        <v>1409</v>
      </c>
      <c r="B408">
        <v>2017</v>
      </c>
      <c r="C408" t="s">
        <v>177</v>
      </c>
      <c r="D408">
        <v>9</v>
      </c>
      <c r="E408" t="s">
        <v>178</v>
      </c>
      <c r="F408" t="s">
        <v>1146</v>
      </c>
      <c r="G408">
        <v>42</v>
      </c>
      <c r="H408">
        <v>52381.2129093158</v>
      </c>
      <c r="I408">
        <v>0.192660550458716</v>
      </c>
      <c r="J408">
        <v>0.19831884474459399</v>
      </c>
      <c r="K408">
        <v>9.7950204033354998E-2</v>
      </c>
    </row>
    <row r="409" spans="1:11">
      <c r="A409" t="s">
        <v>1410</v>
      </c>
      <c r="B409">
        <v>2017</v>
      </c>
      <c r="C409" t="s">
        <v>177</v>
      </c>
      <c r="D409">
        <v>9</v>
      </c>
      <c r="E409" t="s">
        <v>178</v>
      </c>
      <c r="F409" t="s">
        <v>1149</v>
      </c>
      <c r="G409">
        <v>70</v>
      </c>
      <c r="H409">
        <v>89094.616276974004</v>
      </c>
      <c r="I409">
        <v>0.32110091743119301</v>
      </c>
      <c r="J409">
        <v>0.33731829393874102</v>
      </c>
      <c r="K409">
        <v>8.99797878619851E-2</v>
      </c>
    </row>
    <row r="410" spans="1:11">
      <c r="A410" t="s">
        <v>1411</v>
      </c>
      <c r="B410">
        <v>2017</v>
      </c>
      <c r="C410" t="s">
        <v>177</v>
      </c>
      <c r="D410">
        <v>9</v>
      </c>
      <c r="E410" t="s">
        <v>178</v>
      </c>
      <c r="F410" t="s">
        <v>1152</v>
      </c>
      <c r="G410">
        <v>7</v>
      </c>
      <c r="H410">
        <v>8850.3831694337405</v>
      </c>
      <c r="I410">
        <v>3.2110091743119303E-2</v>
      </c>
      <c r="J410">
        <v>3.3508154321431102E-2</v>
      </c>
      <c r="K410">
        <v>0.122350472193075</v>
      </c>
    </row>
    <row r="411" spans="1:11">
      <c r="A411" t="s">
        <v>488</v>
      </c>
      <c r="B411">
        <v>2017</v>
      </c>
      <c r="C411" t="s">
        <v>177</v>
      </c>
      <c r="D411">
        <v>9</v>
      </c>
      <c r="E411" t="s">
        <v>178</v>
      </c>
      <c r="F411" t="s">
        <v>181</v>
      </c>
      <c r="G411">
        <v>99</v>
      </c>
      <c r="H411">
        <v>113800.03836329099</v>
      </c>
      <c r="I411">
        <v>0.45412844036697197</v>
      </c>
      <c r="J411">
        <v>0.43085470699523398</v>
      </c>
      <c r="K411">
        <v>3.15345523075828E-2</v>
      </c>
    </row>
    <row r="412" spans="1:11">
      <c r="A412" t="s">
        <v>1412</v>
      </c>
      <c r="B412">
        <v>2017</v>
      </c>
      <c r="C412" t="s">
        <v>177</v>
      </c>
      <c r="D412">
        <v>9</v>
      </c>
      <c r="E412" t="s">
        <v>187</v>
      </c>
      <c r="F412" t="s">
        <v>1146</v>
      </c>
      <c r="G412">
        <v>274</v>
      </c>
      <c r="H412">
        <v>268109.13696627301</v>
      </c>
      <c r="I412">
        <v>0.168304668304668</v>
      </c>
      <c r="J412">
        <v>0.178240659754626</v>
      </c>
      <c r="K412">
        <v>0.10383046933652799</v>
      </c>
    </row>
    <row r="413" spans="1:11">
      <c r="A413" t="s">
        <v>1413</v>
      </c>
      <c r="B413">
        <v>2017</v>
      </c>
      <c r="C413" t="s">
        <v>177</v>
      </c>
      <c r="D413">
        <v>9</v>
      </c>
      <c r="E413" t="s">
        <v>187</v>
      </c>
      <c r="F413" t="s">
        <v>1149</v>
      </c>
      <c r="G413">
        <v>592</v>
      </c>
      <c r="H413">
        <v>551797.97399773402</v>
      </c>
      <c r="I413">
        <v>0.36363636363636398</v>
      </c>
      <c r="J413">
        <v>0.36683880321838702</v>
      </c>
      <c r="K413">
        <v>0.11938501102052999</v>
      </c>
    </row>
    <row r="414" spans="1:11">
      <c r="A414" t="s">
        <v>1414</v>
      </c>
      <c r="B414">
        <v>2017</v>
      </c>
      <c r="C414" t="s">
        <v>177</v>
      </c>
      <c r="D414">
        <v>9</v>
      </c>
      <c r="E414" t="s">
        <v>187</v>
      </c>
      <c r="F414" t="s">
        <v>1152</v>
      </c>
      <c r="G414">
        <v>28</v>
      </c>
      <c r="H414">
        <v>27886.806416761399</v>
      </c>
      <c r="I414">
        <v>1.7199017199017199E-2</v>
      </c>
      <c r="J414">
        <v>1.8539326299790999E-2</v>
      </c>
      <c r="K414">
        <v>4.66628849237474E-2</v>
      </c>
    </row>
    <row r="415" spans="1:11">
      <c r="A415" t="s">
        <v>490</v>
      </c>
      <c r="B415">
        <v>2017</v>
      </c>
      <c r="C415" t="s">
        <v>177</v>
      </c>
      <c r="D415">
        <v>9</v>
      </c>
      <c r="E415" t="s">
        <v>187</v>
      </c>
      <c r="F415" t="s">
        <v>181</v>
      </c>
      <c r="G415">
        <v>733</v>
      </c>
      <c r="H415">
        <v>655472.12735375401</v>
      </c>
      <c r="I415">
        <v>0.45024570024569999</v>
      </c>
      <c r="J415">
        <v>0.43576203986288697</v>
      </c>
      <c r="K415">
        <v>3.4853942847444502E-2</v>
      </c>
    </row>
    <row r="416" spans="1:11">
      <c r="A416" t="s">
        <v>491</v>
      </c>
      <c r="B416">
        <v>2017</v>
      </c>
      <c r="C416" t="s">
        <v>177</v>
      </c>
      <c r="D416">
        <v>9</v>
      </c>
      <c r="E416" t="s">
        <v>187</v>
      </c>
      <c r="F416" t="s">
        <v>183</v>
      </c>
      <c r="G416">
        <v>1</v>
      </c>
      <c r="H416">
        <v>931.35520421115598</v>
      </c>
      <c r="I416">
        <v>6.1425061425061402E-4</v>
      </c>
      <c r="J416">
        <v>6.1917086430882703E-4</v>
      </c>
      <c r="K416">
        <v>6.6451274886482697E-2</v>
      </c>
    </row>
    <row r="417" spans="1:11">
      <c r="A417" t="s">
        <v>1415</v>
      </c>
      <c r="B417">
        <v>2017</v>
      </c>
      <c r="C417" t="s">
        <v>177</v>
      </c>
      <c r="D417">
        <v>10</v>
      </c>
      <c r="E417" t="s">
        <v>178</v>
      </c>
      <c r="F417" t="s">
        <v>1146</v>
      </c>
      <c r="G417">
        <v>40</v>
      </c>
      <c r="H417">
        <v>50298.918641607401</v>
      </c>
      <c r="I417">
        <v>0.10958904109589</v>
      </c>
      <c r="J417">
        <v>0.11789963111886</v>
      </c>
      <c r="K417">
        <v>9.4056419658170201E-2</v>
      </c>
    </row>
    <row r="418" spans="1:11">
      <c r="A418" t="s">
        <v>1416</v>
      </c>
      <c r="B418">
        <v>2017</v>
      </c>
      <c r="C418" t="s">
        <v>177</v>
      </c>
      <c r="D418">
        <v>10</v>
      </c>
      <c r="E418" t="s">
        <v>178</v>
      </c>
      <c r="F418" t="s">
        <v>1149</v>
      </c>
      <c r="G418">
        <v>57</v>
      </c>
      <c r="H418">
        <v>69250.832629784505</v>
      </c>
      <c r="I418">
        <v>0.156164383561644</v>
      </c>
      <c r="J418">
        <v>0.162322527844002</v>
      </c>
      <c r="K418">
        <v>6.99388525331609E-2</v>
      </c>
    </row>
    <row r="419" spans="1:11">
      <c r="A419" t="s">
        <v>1417</v>
      </c>
      <c r="B419">
        <v>2017</v>
      </c>
      <c r="C419" t="s">
        <v>177</v>
      </c>
      <c r="D419">
        <v>10</v>
      </c>
      <c r="E419" t="s">
        <v>178</v>
      </c>
      <c r="F419" t="s">
        <v>1152</v>
      </c>
      <c r="G419">
        <v>3</v>
      </c>
      <c r="H419">
        <v>3413.1409078233601</v>
      </c>
      <c r="I419">
        <v>8.21917808219178E-3</v>
      </c>
      <c r="J419">
        <v>8.0003321116369607E-3</v>
      </c>
      <c r="K419">
        <v>4.71843301853795E-2</v>
      </c>
    </row>
    <row r="420" spans="1:11">
      <c r="A420" t="s">
        <v>493</v>
      </c>
      <c r="B420">
        <v>2017</v>
      </c>
      <c r="C420" t="s">
        <v>177</v>
      </c>
      <c r="D420">
        <v>10</v>
      </c>
      <c r="E420" t="s">
        <v>178</v>
      </c>
      <c r="F420" t="s">
        <v>181</v>
      </c>
      <c r="G420">
        <v>265</v>
      </c>
      <c r="H420">
        <v>303662.01041185902</v>
      </c>
      <c r="I420">
        <v>0.72602739726027399</v>
      </c>
      <c r="J420">
        <v>0.71177750892549996</v>
      </c>
      <c r="K420">
        <v>8.4146241854409498E-2</v>
      </c>
    </row>
    <row r="421" spans="1:11">
      <c r="A421" t="s">
        <v>1418</v>
      </c>
      <c r="B421">
        <v>2017</v>
      </c>
      <c r="C421" t="s">
        <v>177</v>
      </c>
      <c r="D421">
        <v>10</v>
      </c>
      <c r="E421" t="s">
        <v>187</v>
      </c>
      <c r="F421" t="s">
        <v>1146</v>
      </c>
      <c r="G421">
        <v>74</v>
      </c>
      <c r="H421">
        <v>65898.582090341297</v>
      </c>
      <c r="I421">
        <v>7.2195121951219507E-2</v>
      </c>
      <c r="J421">
        <v>7.1026811978461807E-2</v>
      </c>
      <c r="K421">
        <v>2.5520505509339E-2</v>
      </c>
    </row>
    <row r="422" spans="1:11">
      <c r="A422" t="s">
        <v>1419</v>
      </c>
      <c r="B422">
        <v>2017</v>
      </c>
      <c r="C422" t="s">
        <v>177</v>
      </c>
      <c r="D422">
        <v>10</v>
      </c>
      <c r="E422" t="s">
        <v>187</v>
      </c>
      <c r="F422" t="s">
        <v>1149</v>
      </c>
      <c r="G422">
        <v>176</v>
      </c>
      <c r="H422">
        <v>156761.39999605599</v>
      </c>
      <c r="I422">
        <v>0.171707317073171</v>
      </c>
      <c r="J422">
        <v>0.16896057744817899</v>
      </c>
      <c r="K422">
        <v>3.3916328707288203E-2</v>
      </c>
    </row>
    <row r="423" spans="1:11">
      <c r="A423" t="s">
        <v>495</v>
      </c>
      <c r="B423">
        <v>2017</v>
      </c>
      <c r="C423" t="s">
        <v>177</v>
      </c>
      <c r="D423">
        <v>10</v>
      </c>
      <c r="E423" t="s">
        <v>187</v>
      </c>
      <c r="F423" t="s">
        <v>179</v>
      </c>
      <c r="G423">
        <v>1</v>
      </c>
      <c r="H423">
        <v>615.60008898582305</v>
      </c>
      <c r="I423">
        <v>9.7560975609756097E-4</v>
      </c>
      <c r="J423">
        <v>6.63506108741132E-4</v>
      </c>
      <c r="K423">
        <v>0.35372714486638501</v>
      </c>
    </row>
    <row r="424" spans="1:11">
      <c r="A424" t="s">
        <v>1420</v>
      </c>
      <c r="B424">
        <v>2017</v>
      </c>
      <c r="C424" t="s">
        <v>177</v>
      </c>
      <c r="D424">
        <v>10</v>
      </c>
      <c r="E424" t="s">
        <v>187</v>
      </c>
      <c r="F424" t="s">
        <v>1152</v>
      </c>
      <c r="G424">
        <v>6</v>
      </c>
      <c r="H424">
        <v>6163.3440320727696</v>
      </c>
      <c r="I424">
        <v>5.8536585365853702E-3</v>
      </c>
      <c r="J424">
        <v>6.6429756732014804E-3</v>
      </c>
      <c r="K424">
        <v>1.03130996434649E-2</v>
      </c>
    </row>
    <row r="425" spans="1:11">
      <c r="A425" t="s">
        <v>496</v>
      </c>
      <c r="B425">
        <v>2017</v>
      </c>
      <c r="C425" t="s">
        <v>177</v>
      </c>
      <c r="D425">
        <v>10</v>
      </c>
      <c r="E425" t="s">
        <v>187</v>
      </c>
      <c r="F425" t="s">
        <v>181</v>
      </c>
      <c r="G425">
        <v>768</v>
      </c>
      <c r="H425">
        <v>698359.74945779005</v>
      </c>
      <c r="I425">
        <v>0.74926829268292705</v>
      </c>
      <c r="J425">
        <v>0.75270612879141596</v>
      </c>
      <c r="K425">
        <v>3.7134440624995498E-2</v>
      </c>
    </row>
    <row r="426" spans="1:11">
      <c r="A426" t="s">
        <v>1421</v>
      </c>
      <c r="B426">
        <v>2017</v>
      </c>
      <c r="C426" t="s">
        <v>177</v>
      </c>
      <c r="D426">
        <v>11</v>
      </c>
      <c r="E426" t="s">
        <v>178</v>
      </c>
      <c r="F426" t="s">
        <v>1146</v>
      </c>
      <c r="G426">
        <v>15</v>
      </c>
      <c r="H426">
        <v>17554.018990717901</v>
      </c>
      <c r="I426">
        <v>4.1436464088397802E-2</v>
      </c>
      <c r="J426">
        <v>4.3646474877169598E-2</v>
      </c>
      <c r="K426">
        <v>3.2825122715713501E-2</v>
      </c>
    </row>
    <row r="427" spans="1:11">
      <c r="A427" t="s">
        <v>1422</v>
      </c>
      <c r="B427">
        <v>2017</v>
      </c>
      <c r="C427" t="s">
        <v>177</v>
      </c>
      <c r="D427">
        <v>11</v>
      </c>
      <c r="E427" t="s">
        <v>178</v>
      </c>
      <c r="F427" t="s">
        <v>1149</v>
      </c>
      <c r="G427">
        <v>58</v>
      </c>
      <c r="H427">
        <v>66300.704906639905</v>
      </c>
      <c r="I427">
        <v>0.16022099447513799</v>
      </c>
      <c r="J427">
        <v>0.16485068476777001</v>
      </c>
      <c r="K427">
        <v>6.6959414742340004E-2</v>
      </c>
    </row>
    <row r="428" spans="1:11">
      <c r="A428" t="s">
        <v>1423</v>
      </c>
      <c r="B428">
        <v>2017</v>
      </c>
      <c r="C428" t="s">
        <v>177</v>
      </c>
      <c r="D428">
        <v>11</v>
      </c>
      <c r="E428" t="s">
        <v>178</v>
      </c>
      <c r="F428" t="s">
        <v>1152</v>
      </c>
      <c r="G428">
        <v>2</v>
      </c>
      <c r="H428">
        <v>2082.2942677084002</v>
      </c>
      <c r="I428">
        <v>5.5248618784530402E-3</v>
      </c>
      <c r="J428">
        <v>5.1774356909643398E-3</v>
      </c>
      <c r="K428">
        <v>2.8786288912207102E-2</v>
      </c>
    </row>
    <row r="429" spans="1:11">
      <c r="A429" t="s">
        <v>498</v>
      </c>
      <c r="B429">
        <v>2017</v>
      </c>
      <c r="C429" t="s">
        <v>177</v>
      </c>
      <c r="D429">
        <v>11</v>
      </c>
      <c r="E429" t="s">
        <v>178</v>
      </c>
      <c r="F429" t="s">
        <v>181</v>
      </c>
      <c r="G429">
        <v>287</v>
      </c>
      <c r="H429">
        <v>316249.39070572198</v>
      </c>
      <c r="I429">
        <v>0.79281767955801097</v>
      </c>
      <c r="J429">
        <v>0.78632540466409595</v>
      </c>
      <c r="K429">
        <v>8.7634267060737597E-2</v>
      </c>
    </row>
    <row r="430" spans="1:11">
      <c r="A430" t="s">
        <v>1424</v>
      </c>
      <c r="B430">
        <v>2017</v>
      </c>
      <c r="C430" t="s">
        <v>177</v>
      </c>
      <c r="D430">
        <v>11</v>
      </c>
      <c r="E430" t="s">
        <v>187</v>
      </c>
      <c r="F430" t="s">
        <v>1146</v>
      </c>
      <c r="G430">
        <v>17</v>
      </c>
      <c r="H430">
        <v>13532.1872443663</v>
      </c>
      <c r="I430">
        <v>1.9015659955257301E-2</v>
      </c>
      <c r="J430">
        <v>1.7026931718261799E-2</v>
      </c>
      <c r="K430">
        <v>5.2406022735028502E-3</v>
      </c>
    </row>
    <row r="431" spans="1:11">
      <c r="A431" t="s">
        <v>1425</v>
      </c>
      <c r="B431">
        <v>2017</v>
      </c>
      <c r="C431" t="s">
        <v>177</v>
      </c>
      <c r="D431">
        <v>11</v>
      </c>
      <c r="E431" t="s">
        <v>187</v>
      </c>
      <c r="F431" t="s">
        <v>1149</v>
      </c>
      <c r="G431">
        <v>98</v>
      </c>
      <c r="H431">
        <v>90091.787973187704</v>
      </c>
      <c r="I431">
        <v>0.109619686800895</v>
      </c>
      <c r="J431">
        <v>0.113358372485883</v>
      </c>
      <c r="K431">
        <v>1.9491932929935701E-2</v>
      </c>
    </row>
    <row r="432" spans="1:11">
      <c r="A432" t="s">
        <v>1426</v>
      </c>
      <c r="B432">
        <v>2017</v>
      </c>
      <c r="C432" t="s">
        <v>177</v>
      </c>
      <c r="D432">
        <v>11</v>
      </c>
      <c r="E432" t="s">
        <v>187</v>
      </c>
      <c r="F432" t="s">
        <v>1152</v>
      </c>
      <c r="G432">
        <v>5</v>
      </c>
      <c r="H432">
        <v>5132.8564079652897</v>
      </c>
      <c r="I432">
        <v>5.5928411633109597E-3</v>
      </c>
      <c r="J432">
        <v>6.4584382406068499E-3</v>
      </c>
      <c r="K432">
        <v>8.5887887022819496E-3</v>
      </c>
    </row>
    <row r="433" spans="1:11">
      <c r="A433" t="s">
        <v>500</v>
      </c>
      <c r="B433">
        <v>2017</v>
      </c>
      <c r="C433" t="s">
        <v>177</v>
      </c>
      <c r="D433">
        <v>11</v>
      </c>
      <c r="E433" t="s">
        <v>187</v>
      </c>
      <c r="F433" t="s">
        <v>181</v>
      </c>
      <c r="G433">
        <v>774</v>
      </c>
      <c r="H433">
        <v>685995.12182553601</v>
      </c>
      <c r="I433">
        <v>0.865771812080537</v>
      </c>
      <c r="J433">
        <v>0.86315625755524805</v>
      </c>
      <c r="K433">
        <v>3.64769664062757E-2</v>
      </c>
    </row>
    <row r="434" spans="1:11">
      <c r="A434" t="s">
        <v>1427</v>
      </c>
      <c r="B434">
        <v>2017</v>
      </c>
      <c r="C434" t="s">
        <v>177</v>
      </c>
      <c r="D434">
        <v>12</v>
      </c>
      <c r="E434" t="s">
        <v>178</v>
      </c>
      <c r="F434" t="s">
        <v>1146</v>
      </c>
      <c r="G434">
        <v>2</v>
      </c>
      <c r="H434">
        <v>1077.8339708915901</v>
      </c>
      <c r="I434">
        <v>3.2786885245901599E-2</v>
      </c>
      <c r="J434">
        <v>1.65533320380804E-2</v>
      </c>
      <c r="K434">
        <v>2.0154947069607899E-3</v>
      </c>
    </row>
    <row r="435" spans="1:11">
      <c r="A435" t="s">
        <v>1428</v>
      </c>
      <c r="B435">
        <v>2017</v>
      </c>
      <c r="C435" t="s">
        <v>177</v>
      </c>
      <c r="D435">
        <v>12</v>
      </c>
      <c r="E435" t="s">
        <v>178</v>
      </c>
      <c r="F435" t="s">
        <v>1149</v>
      </c>
      <c r="G435">
        <v>6</v>
      </c>
      <c r="H435">
        <v>6305.0757170465604</v>
      </c>
      <c r="I435">
        <v>9.8360655737704902E-2</v>
      </c>
      <c r="J435">
        <v>9.6833106664076199E-2</v>
      </c>
      <c r="K435">
        <v>6.3677178170890901E-3</v>
      </c>
    </row>
    <row r="436" spans="1:11">
      <c r="A436" t="s">
        <v>502</v>
      </c>
      <c r="B436">
        <v>2017</v>
      </c>
      <c r="C436" t="s">
        <v>177</v>
      </c>
      <c r="D436">
        <v>12</v>
      </c>
      <c r="E436" t="s">
        <v>178</v>
      </c>
      <c r="F436" t="s">
        <v>181</v>
      </c>
      <c r="G436">
        <v>53</v>
      </c>
      <c r="H436">
        <v>57729.900736698</v>
      </c>
      <c r="I436">
        <v>0.86885245901639296</v>
      </c>
      <c r="J436">
        <v>0.88661356129784297</v>
      </c>
      <c r="K436">
        <v>1.5997240428701098E-2</v>
      </c>
    </row>
    <row r="437" spans="1:11">
      <c r="A437" t="s">
        <v>1429</v>
      </c>
      <c r="B437">
        <v>2017</v>
      </c>
      <c r="C437" t="s">
        <v>177</v>
      </c>
      <c r="D437">
        <v>12</v>
      </c>
      <c r="E437" t="s">
        <v>187</v>
      </c>
      <c r="F437" t="s">
        <v>1146</v>
      </c>
      <c r="G437">
        <v>6</v>
      </c>
      <c r="H437">
        <v>5103.4838391071198</v>
      </c>
      <c r="I437">
        <v>1.94174757281553E-2</v>
      </c>
      <c r="J437">
        <v>1.8960405943655299E-2</v>
      </c>
      <c r="K437">
        <v>1.9764232142992599E-3</v>
      </c>
    </row>
    <row r="438" spans="1:11">
      <c r="A438" t="s">
        <v>1430</v>
      </c>
      <c r="B438">
        <v>2017</v>
      </c>
      <c r="C438" t="s">
        <v>177</v>
      </c>
      <c r="D438">
        <v>12</v>
      </c>
      <c r="E438" t="s">
        <v>187</v>
      </c>
      <c r="F438" t="s">
        <v>1149</v>
      </c>
      <c r="G438">
        <v>36</v>
      </c>
      <c r="H438">
        <v>31469.0359604224</v>
      </c>
      <c r="I438">
        <v>0.116504854368932</v>
      </c>
      <c r="J438">
        <v>0.116913409599331</v>
      </c>
      <c r="K438">
        <v>6.8085266383306796E-3</v>
      </c>
    </row>
    <row r="439" spans="1:11">
      <c r="A439" t="s">
        <v>1431</v>
      </c>
      <c r="B439">
        <v>2017</v>
      </c>
      <c r="C439" t="s">
        <v>177</v>
      </c>
      <c r="D439">
        <v>12</v>
      </c>
      <c r="E439" t="s">
        <v>187</v>
      </c>
      <c r="F439" t="s">
        <v>1152</v>
      </c>
      <c r="G439">
        <v>1</v>
      </c>
      <c r="H439">
        <v>785.71621695606098</v>
      </c>
      <c r="I439">
        <v>3.2362459546925598E-3</v>
      </c>
      <c r="J439">
        <v>2.9190840805339798E-3</v>
      </c>
      <c r="K439">
        <v>1.31473589577134E-3</v>
      </c>
    </row>
    <row r="440" spans="1:11">
      <c r="A440" t="s">
        <v>504</v>
      </c>
      <c r="B440">
        <v>2017</v>
      </c>
      <c r="C440" t="s">
        <v>177</v>
      </c>
      <c r="D440">
        <v>12</v>
      </c>
      <c r="E440" t="s">
        <v>187</v>
      </c>
      <c r="F440" t="s">
        <v>181</v>
      </c>
      <c r="G440">
        <v>266</v>
      </c>
      <c r="H440">
        <v>231807.08957164601</v>
      </c>
      <c r="I440">
        <v>0.86084142394822005</v>
      </c>
      <c r="J440">
        <v>0.86120710037647996</v>
      </c>
      <c r="K440">
        <v>1.2326063480655401E-2</v>
      </c>
    </row>
    <row r="441" spans="1:11">
      <c r="A441" t="s">
        <v>1432</v>
      </c>
      <c r="B441">
        <v>2017</v>
      </c>
      <c r="C441" t="s">
        <v>177</v>
      </c>
      <c r="D441">
        <v>13</v>
      </c>
      <c r="E441" t="s">
        <v>178</v>
      </c>
      <c r="F441" t="s">
        <v>1146</v>
      </c>
      <c r="G441">
        <v>39</v>
      </c>
      <c r="H441">
        <v>44991.977904647101</v>
      </c>
      <c r="I441">
        <v>6.75909878682842E-2</v>
      </c>
      <c r="J441">
        <v>6.56715150149845E-2</v>
      </c>
      <c r="K441">
        <v>8.4132710390916104E-2</v>
      </c>
    </row>
    <row r="442" spans="1:11">
      <c r="A442" t="s">
        <v>1433</v>
      </c>
      <c r="B442">
        <v>2017</v>
      </c>
      <c r="C442" t="s">
        <v>177</v>
      </c>
      <c r="D442">
        <v>13</v>
      </c>
      <c r="E442" t="s">
        <v>178</v>
      </c>
      <c r="F442" t="s">
        <v>1149</v>
      </c>
      <c r="G442">
        <v>104</v>
      </c>
      <c r="H442">
        <v>126998.44425332799</v>
      </c>
      <c r="I442">
        <v>0.180242634315425</v>
      </c>
      <c r="J442">
        <v>0.185370384390251</v>
      </c>
      <c r="K442">
        <v>0.12826019741969399</v>
      </c>
    </row>
    <row r="443" spans="1:11">
      <c r="A443" t="s">
        <v>1434</v>
      </c>
      <c r="B443">
        <v>2017</v>
      </c>
      <c r="C443" t="s">
        <v>177</v>
      </c>
      <c r="D443">
        <v>13</v>
      </c>
      <c r="E443" t="s">
        <v>178</v>
      </c>
      <c r="F443" t="s">
        <v>1152</v>
      </c>
      <c r="G443">
        <v>3</v>
      </c>
      <c r="H443">
        <v>3809.1057351579502</v>
      </c>
      <c r="I443">
        <v>5.1993067590987898E-3</v>
      </c>
      <c r="J443">
        <v>5.5598743627194797E-3</v>
      </c>
      <c r="K443">
        <v>5.2658272123119999E-2</v>
      </c>
    </row>
    <row r="444" spans="1:11">
      <c r="A444" t="s">
        <v>506</v>
      </c>
      <c r="B444">
        <v>2017</v>
      </c>
      <c r="C444" t="s">
        <v>177</v>
      </c>
      <c r="D444">
        <v>13</v>
      </c>
      <c r="E444" t="s">
        <v>178</v>
      </c>
      <c r="F444" t="s">
        <v>181</v>
      </c>
      <c r="G444">
        <v>431</v>
      </c>
      <c r="H444">
        <v>509306.91276658198</v>
      </c>
      <c r="I444">
        <v>0.74696707105719196</v>
      </c>
      <c r="J444">
        <v>0.74339822623204499</v>
      </c>
      <c r="K444">
        <v>0.14113145928808499</v>
      </c>
    </row>
    <row r="445" spans="1:11">
      <c r="A445" t="s">
        <v>1435</v>
      </c>
      <c r="B445">
        <v>2017</v>
      </c>
      <c r="C445" t="s">
        <v>177</v>
      </c>
      <c r="D445">
        <v>13</v>
      </c>
      <c r="E445" t="s">
        <v>187</v>
      </c>
      <c r="F445" t="s">
        <v>1146</v>
      </c>
      <c r="G445">
        <v>104</v>
      </c>
      <c r="H445">
        <v>90895.8620456801</v>
      </c>
      <c r="I445">
        <v>5.4650551760378301E-2</v>
      </c>
      <c r="J445">
        <v>5.4983942349406803E-2</v>
      </c>
      <c r="K445">
        <v>3.5201187560193199E-2</v>
      </c>
    </row>
    <row r="446" spans="1:11">
      <c r="A446" t="s">
        <v>1436</v>
      </c>
      <c r="B446">
        <v>2017</v>
      </c>
      <c r="C446" t="s">
        <v>177</v>
      </c>
      <c r="D446">
        <v>13</v>
      </c>
      <c r="E446" t="s">
        <v>187</v>
      </c>
      <c r="F446" t="s">
        <v>1149</v>
      </c>
      <c r="G446">
        <v>316</v>
      </c>
      <c r="H446">
        <v>265798.494882764</v>
      </c>
      <c r="I446">
        <v>0.16605359957961099</v>
      </c>
      <c r="J446">
        <v>0.16078453727462699</v>
      </c>
      <c r="K446">
        <v>5.7507199620398103E-2</v>
      </c>
    </row>
    <row r="447" spans="1:11">
      <c r="A447" t="s">
        <v>1437</v>
      </c>
      <c r="B447">
        <v>2017</v>
      </c>
      <c r="C447" t="s">
        <v>177</v>
      </c>
      <c r="D447">
        <v>13</v>
      </c>
      <c r="E447" t="s">
        <v>187</v>
      </c>
      <c r="F447" t="s">
        <v>1152</v>
      </c>
      <c r="G447">
        <v>16</v>
      </c>
      <c r="H447">
        <v>12867.632873950201</v>
      </c>
      <c r="I447">
        <v>8.4077771939043595E-3</v>
      </c>
      <c r="J447">
        <v>7.7837777011129997E-3</v>
      </c>
      <c r="K447">
        <v>2.1531360137289599E-2</v>
      </c>
    </row>
    <row r="448" spans="1:11">
      <c r="A448" t="s">
        <v>508</v>
      </c>
      <c r="B448">
        <v>2017</v>
      </c>
      <c r="C448" t="s">
        <v>177</v>
      </c>
      <c r="D448">
        <v>13</v>
      </c>
      <c r="E448" t="s">
        <v>187</v>
      </c>
      <c r="F448" t="s">
        <v>181</v>
      </c>
      <c r="G448">
        <v>1467</v>
      </c>
      <c r="H448">
        <v>1283572.6921027999</v>
      </c>
      <c r="I448">
        <v>0.77088807146610605</v>
      </c>
      <c r="J448">
        <v>0.77644774267485395</v>
      </c>
      <c r="K448">
        <v>6.8252435739265094E-2</v>
      </c>
    </row>
    <row r="449" spans="1:11">
      <c r="A449" t="s">
        <v>1438</v>
      </c>
      <c r="B449">
        <v>2017</v>
      </c>
      <c r="C449" t="s">
        <v>177</v>
      </c>
      <c r="D449">
        <v>14</v>
      </c>
      <c r="E449" t="s">
        <v>178</v>
      </c>
      <c r="F449" t="s">
        <v>1146</v>
      </c>
      <c r="G449">
        <v>32</v>
      </c>
      <c r="H449">
        <v>34738.639484369698</v>
      </c>
      <c r="I449">
        <v>0.115523465703971</v>
      </c>
      <c r="J449">
        <v>0.112241060772035</v>
      </c>
      <c r="K449">
        <v>6.4959489029510903E-2</v>
      </c>
    </row>
    <row r="450" spans="1:11">
      <c r="A450" t="s">
        <v>1439</v>
      </c>
      <c r="B450">
        <v>2017</v>
      </c>
      <c r="C450" t="s">
        <v>177</v>
      </c>
      <c r="D450">
        <v>14</v>
      </c>
      <c r="E450" t="s">
        <v>178</v>
      </c>
      <c r="F450" t="s">
        <v>1149</v>
      </c>
      <c r="G450">
        <v>54</v>
      </c>
      <c r="H450">
        <v>59913.400072095697</v>
      </c>
      <c r="I450">
        <v>0.19494584837545101</v>
      </c>
      <c r="J450">
        <v>0.19358108660464701</v>
      </c>
      <c r="K450">
        <v>6.0508650846175703E-2</v>
      </c>
    </row>
    <row r="451" spans="1:11">
      <c r="A451" t="s">
        <v>1440</v>
      </c>
      <c r="B451">
        <v>2017</v>
      </c>
      <c r="C451" t="s">
        <v>177</v>
      </c>
      <c r="D451">
        <v>14</v>
      </c>
      <c r="E451" t="s">
        <v>178</v>
      </c>
      <c r="F451" t="s">
        <v>1152</v>
      </c>
      <c r="G451">
        <v>7</v>
      </c>
      <c r="H451">
        <v>8248.2130166821007</v>
      </c>
      <c r="I451">
        <v>2.5270758122743701E-2</v>
      </c>
      <c r="J451">
        <v>2.6650098916011299E-2</v>
      </c>
      <c r="K451">
        <v>0.114025883175936</v>
      </c>
    </row>
    <row r="452" spans="1:11">
      <c r="A452" t="s">
        <v>510</v>
      </c>
      <c r="B452">
        <v>2017</v>
      </c>
      <c r="C452" t="s">
        <v>177</v>
      </c>
      <c r="D452">
        <v>14</v>
      </c>
      <c r="E452" t="s">
        <v>178</v>
      </c>
      <c r="F452" t="s">
        <v>181</v>
      </c>
      <c r="G452">
        <v>184</v>
      </c>
      <c r="H452">
        <v>206600.02518104101</v>
      </c>
      <c r="I452">
        <v>0.66425992779783405</v>
      </c>
      <c r="J452">
        <v>0.66752775370730699</v>
      </c>
      <c r="K452">
        <v>5.7249886683000198E-2</v>
      </c>
    </row>
    <row r="453" spans="1:11">
      <c r="A453" t="s">
        <v>1441</v>
      </c>
      <c r="B453">
        <v>2017</v>
      </c>
      <c r="C453" t="s">
        <v>177</v>
      </c>
      <c r="D453">
        <v>14</v>
      </c>
      <c r="E453" t="s">
        <v>187</v>
      </c>
      <c r="F453" t="s">
        <v>1146</v>
      </c>
      <c r="G453">
        <v>101</v>
      </c>
      <c r="H453">
        <v>87708.938324568604</v>
      </c>
      <c r="I453">
        <v>6.9751381215469602E-2</v>
      </c>
      <c r="J453">
        <v>6.8403430002596202E-2</v>
      </c>
      <c r="K453">
        <v>3.3966989466659603E-2</v>
      </c>
    </row>
    <row r="454" spans="1:11">
      <c r="A454" t="s">
        <v>1442</v>
      </c>
      <c r="B454">
        <v>2017</v>
      </c>
      <c r="C454" t="s">
        <v>177</v>
      </c>
      <c r="D454">
        <v>14</v>
      </c>
      <c r="E454" t="s">
        <v>187</v>
      </c>
      <c r="F454" t="s">
        <v>1149</v>
      </c>
      <c r="G454">
        <v>255</v>
      </c>
      <c r="H454">
        <v>223345.34202642101</v>
      </c>
      <c r="I454">
        <v>0.176104972375691</v>
      </c>
      <c r="J454">
        <v>0.17418506895129901</v>
      </c>
      <c r="K454">
        <v>4.8322189235362703E-2</v>
      </c>
    </row>
    <row r="455" spans="1:11">
      <c r="A455" t="s">
        <v>1443</v>
      </c>
      <c r="B455">
        <v>2017</v>
      </c>
      <c r="C455" t="s">
        <v>177</v>
      </c>
      <c r="D455">
        <v>14</v>
      </c>
      <c r="E455" t="s">
        <v>187</v>
      </c>
      <c r="F455" t="s">
        <v>1152</v>
      </c>
      <c r="G455">
        <v>38</v>
      </c>
      <c r="H455">
        <v>33853.1094660772</v>
      </c>
      <c r="I455">
        <v>2.6243093922651901E-2</v>
      </c>
      <c r="J455">
        <v>2.6401742490188E-2</v>
      </c>
      <c r="K455">
        <v>5.66462766556559E-2</v>
      </c>
    </row>
    <row r="456" spans="1:11">
      <c r="A456" t="s">
        <v>512</v>
      </c>
      <c r="B456">
        <v>2017</v>
      </c>
      <c r="C456" t="s">
        <v>177</v>
      </c>
      <c r="D456">
        <v>14</v>
      </c>
      <c r="E456" t="s">
        <v>187</v>
      </c>
      <c r="F456" t="s">
        <v>181</v>
      </c>
      <c r="G456">
        <v>1053</v>
      </c>
      <c r="H456">
        <v>936306.92977782898</v>
      </c>
      <c r="I456">
        <v>0.72720994475138101</v>
      </c>
      <c r="J456">
        <v>0.73021754402040295</v>
      </c>
      <c r="K456">
        <v>4.9786996054113401E-2</v>
      </c>
    </row>
    <row r="457" spans="1:11">
      <c r="A457" t="s">
        <v>513</v>
      </c>
      <c r="B457">
        <v>2017</v>
      </c>
      <c r="C457" t="s">
        <v>177</v>
      </c>
      <c r="D457">
        <v>14</v>
      </c>
      <c r="E457" t="s">
        <v>187</v>
      </c>
      <c r="F457" t="s">
        <v>183</v>
      </c>
      <c r="G457">
        <v>1</v>
      </c>
      <c r="H457">
        <v>1015.8013396784</v>
      </c>
      <c r="I457">
        <v>6.9060773480663002E-4</v>
      </c>
      <c r="J457">
        <v>7.9221453551411804E-4</v>
      </c>
      <c r="K457">
        <v>7.2476423332169096E-2</v>
      </c>
    </row>
    <row r="458" spans="1:11">
      <c r="A458" t="s">
        <v>1444</v>
      </c>
      <c r="B458">
        <v>2017</v>
      </c>
      <c r="C458" t="s">
        <v>177</v>
      </c>
      <c r="D458">
        <v>15</v>
      </c>
      <c r="E458" t="s">
        <v>178</v>
      </c>
      <c r="F458" t="s">
        <v>1146</v>
      </c>
      <c r="G458">
        <v>50</v>
      </c>
      <c r="H458">
        <v>54972.062642163197</v>
      </c>
      <c r="I458">
        <v>0.16501650165016499</v>
      </c>
      <c r="J458">
        <v>0.163655605394677</v>
      </c>
      <c r="K458">
        <v>0.102794961263233</v>
      </c>
    </row>
    <row r="459" spans="1:11">
      <c r="A459" t="s">
        <v>1445</v>
      </c>
      <c r="B459">
        <v>2017</v>
      </c>
      <c r="C459" t="s">
        <v>177</v>
      </c>
      <c r="D459">
        <v>15</v>
      </c>
      <c r="E459" t="s">
        <v>178</v>
      </c>
      <c r="F459" t="s">
        <v>1149</v>
      </c>
      <c r="G459">
        <v>46</v>
      </c>
      <c r="H459">
        <v>51197.113617350398</v>
      </c>
      <c r="I459">
        <v>0.15181518151815199</v>
      </c>
      <c r="J459">
        <v>0.15241732292361099</v>
      </c>
      <c r="K459">
        <v>5.1705766464204599E-2</v>
      </c>
    </row>
    <row r="460" spans="1:11">
      <c r="A460" t="s">
        <v>1446</v>
      </c>
      <c r="B460">
        <v>2017</v>
      </c>
      <c r="C460" t="s">
        <v>177</v>
      </c>
      <c r="D460">
        <v>15</v>
      </c>
      <c r="E460" t="s">
        <v>178</v>
      </c>
      <c r="F460" t="s">
        <v>1152</v>
      </c>
      <c r="G460">
        <v>1</v>
      </c>
      <c r="H460">
        <v>1048.7375139308999</v>
      </c>
      <c r="I460">
        <v>3.3003300330032999E-3</v>
      </c>
      <c r="J460">
        <v>3.1221635953465098E-3</v>
      </c>
      <c r="K460">
        <v>1.4498076250437201E-2</v>
      </c>
    </row>
    <row r="461" spans="1:11">
      <c r="A461" t="s">
        <v>515</v>
      </c>
      <c r="B461">
        <v>2017</v>
      </c>
      <c r="C461" t="s">
        <v>177</v>
      </c>
      <c r="D461">
        <v>15</v>
      </c>
      <c r="E461" t="s">
        <v>178</v>
      </c>
      <c r="F461" t="s">
        <v>181</v>
      </c>
      <c r="G461">
        <v>206</v>
      </c>
      <c r="H461">
        <v>228682.97095085701</v>
      </c>
      <c r="I461">
        <v>0.67986798679867999</v>
      </c>
      <c r="J461">
        <v>0.68080490808636596</v>
      </c>
      <c r="K461">
        <v>6.3369179949499005E-2</v>
      </c>
    </row>
    <row r="462" spans="1:11">
      <c r="A462" t="s">
        <v>1447</v>
      </c>
      <c r="B462">
        <v>2017</v>
      </c>
      <c r="C462" t="s">
        <v>177</v>
      </c>
      <c r="D462">
        <v>15</v>
      </c>
      <c r="E462" t="s">
        <v>187</v>
      </c>
      <c r="F462" t="s">
        <v>1146</v>
      </c>
      <c r="G462">
        <v>250</v>
      </c>
      <c r="H462">
        <v>225838.33880825801</v>
      </c>
      <c r="I462">
        <v>0.12840267077555201</v>
      </c>
      <c r="J462">
        <v>0.13491668330003001</v>
      </c>
      <c r="K462">
        <v>8.7460281950753394E-2</v>
      </c>
    </row>
    <row r="463" spans="1:11">
      <c r="A463" t="s">
        <v>1448</v>
      </c>
      <c r="B463">
        <v>2017</v>
      </c>
      <c r="C463" t="s">
        <v>177</v>
      </c>
      <c r="D463">
        <v>15</v>
      </c>
      <c r="E463" t="s">
        <v>187</v>
      </c>
      <c r="F463" t="s">
        <v>1149</v>
      </c>
      <c r="G463">
        <v>215</v>
      </c>
      <c r="H463">
        <v>187848.592561322</v>
      </c>
      <c r="I463">
        <v>0.110426296866975</v>
      </c>
      <c r="J463">
        <v>0.112221464277019</v>
      </c>
      <c r="K463">
        <v>4.0642241091694398E-2</v>
      </c>
    </row>
    <row r="464" spans="1:11">
      <c r="A464" t="s">
        <v>1449</v>
      </c>
      <c r="B464">
        <v>2017</v>
      </c>
      <c r="C464" t="s">
        <v>177</v>
      </c>
      <c r="D464">
        <v>15</v>
      </c>
      <c r="E464" t="s">
        <v>187</v>
      </c>
      <c r="F464" t="s">
        <v>1152</v>
      </c>
      <c r="G464">
        <v>29</v>
      </c>
      <c r="H464">
        <v>24354.755011566402</v>
      </c>
      <c r="I464">
        <v>1.4894709809963999E-2</v>
      </c>
      <c r="J464">
        <v>1.45496233548507E-2</v>
      </c>
      <c r="K464">
        <v>4.07527170184575E-2</v>
      </c>
    </row>
    <row r="465" spans="1:11">
      <c r="A465" t="s">
        <v>517</v>
      </c>
      <c r="B465">
        <v>2017</v>
      </c>
      <c r="C465" t="s">
        <v>177</v>
      </c>
      <c r="D465">
        <v>15</v>
      </c>
      <c r="E465" t="s">
        <v>187</v>
      </c>
      <c r="F465" t="s">
        <v>181</v>
      </c>
      <c r="G465">
        <v>1452</v>
      </c>
      <c r="H465">
        <v>1235291.53204218</v>
      </c>
      <c r="I465">
        <v>0.74576271186440701</v>
      </c>
      <c r="J465">
        <v>0.73796786361080702</v>
      </c>
      <c r="K465">
        <v>6.5685143061001594E-2</v>
      </c>
    </row>
    <row r="466" spans="1:11">
      <c r="A466" t="s">
        <v>518</v>
      </c>
      <c r="B466">
        <v>2017</v>
      </c>
      <c r="C466" t="s">
        <v>177</v>
      </c>
      <c r="D466">
        <v>15</v>
      </c>
      <c r="E466" t="s">
        <v>187</v>
      </c>
      <c r="F466" t="s">
        <v>183</v>
      </c>
      <c r="G466">
        <v>1</v>
      </c>
      <c r="H466">
        <v>576.43666384159599</v>
      </c>
      <c r="I466">
        <v>5.1361068310220898E-4</v>
      </c>
      <c r="J466">
        <v>3.4436545729320001E-4</v>
      </c>
      <c r="K466">
        <v>4.1128187216206799E-2</v>
      </c>
    </row>
    <row r="467" spans="1:11">
      <c r="A467" t="s">
        <v>1450</v>
      </c>
      <c r="B467">
        <v>2017</v>
      </c>
      <c r="C467" t="s">
        <v>177</v>
      </c>
      <c r="D467">
        <v>16</v>
      </c>
      <c r="E467" t="s">
        <v>178</v>
      </c>
      <c r="F467" t="s">
        <v>1146</v>
      </c>
      <c r="G467">
        <v>22</v>
      </c>
      <c r="H467">
        <v>24084.2759833733</v>
      </c>
      <c r="I467">
        <v>5.0925925925925902E-2</v>
      </c>
      <c r="J467">
        <v>5.1134807015658999E-2</v>
      </c>
      <c r="K467">
        <v>4.50363711632858E-2</v>
      </c>
    </row>
    <row r="468" spans="1:11">
      <c r="A468" t="s">
        <v>1451</v>
      </c>
      <c r="B468">
        <v>2017</v>
      </c>
      <c r="C468" t="s">
        <v>177</v>
      </c>
      <c r="D468">
        <v>16</v>
      </c>
      <c r="E468" t="s">
        <v>178</v>
      </c>
      <c r="F468" t="s">
        <v>1149</v>
      </c>
      <c r="G468">
        <v>79</v>
      </c>
      <c r="H468">
        <v>85109.666736705796</v>
      </c>
      <c r="I468">
        <v>0.18287037037036999</v>
      </c>
      <c r="J468">
        <v>0.18070156589938499</v>
      </c>
      <c r="K468">
        <v>8.5955247106802399E-2</v>
      </c>
    </row>
    <row r="469" spans="1:11">
      <c r="A469" t="s">
        <v>520</v>
      </c>
      <c r="B469">
        <v>2017</v>
      </c>
      <c r="C469" t="s">
        <v>177</v>
      </c>
      <c r="D469">
        <v>16</v>
      </c>
      <c r="E469" t="s">
        <v>178</v>
      </c>
      <c r="F469" t="s">
        <v>181</v>
      </c>
      <c r="G469">
        <v>331</v>
      </c>
      <c r="H469">
        <v>361801.79167269898</v>
      </c>
      <c r="I469">
        <v>0.76620370370370405</v>
      </c>
      <c r="J469">
        <v>0.768163627084956</v>
      </c>
      <c r="K469">
        <v>0.100257062199377</v>
      </c>
    </row>
    <row r="470" spans="1:11">
      <c r="A470" t="s">
        <v>1452</v>
      </c>
      <c r="B470">
        <v>2017</v>
      </c>
      <c r="C470" t="s">
        <v>177</v>
      </c>
      <c r="D470">
        <v>16</v>
      </c>
      <c r="E470" t="s">
        <v>187</v>
      </c>
      <c r="F470" t="s">
        <v>1146</v>
      </c>
      <c r="G470">
        <v>125</v>
      </c>
      <c r="H470">
        <v>107127.877910927</v>
      </c>
      <c r="I470">
        <v>3.6721504112808501E-2</v>
      </c>
      <c r="J470">
        <v>3.7265480950043499E-2</v>
      </c>
      <c r="K470">
        <v>4.14873508914285E-2</v>
      </c>
    </row>
    <row r="471" spans="1:11">
      <c r="A471" t="s">
        <v>1453</v>
      </c>
      <c r="B471">
        <v>2017</v>
      </c>
      <c r="C471" t="s">
        <v>177</v>
      </c>
      <c r="D471">
        <v>16</v>
      </c>
      <c r="E471" t="s">
        <v>187</v>
      </c>
      <c r="F471" t="s">
        <v>1149</v>
      </c>
      <c r="G471">
        <v>668</v>
      </c>
      <c r="H471">
        <v>570201.112244413</v>
      </c>
      <c r="I471">
        <v>0.19623971797884801</v>
      </c>
      <c r="J471">
        <v>0.19835003829447201</v>
      </c>
      <c r="K471">
        <v>0.123366647354702</v>
      </c>
    </row>
    <row r="472" spans="1:11">
      <c r="A472" t="s">
        <v>1454</v>
      </c>
      <c r="B472">
        <v>2017</v>
      </c>
      <c r="C472" t="s">
        <v>177</v>
      </c>
      <c r="D472">
        <v>16</v>
      </c>
      <c r="E472" t="s">
        <v>187</v>
      </c>
      <c r="F472" t="s">
        <v>1152</v>
      </c>
      <c r="G472">
        <v>10</v>
      </c>
      <c r="H472">
        <v>8158.23100035685</v>
      </c>
      <c r="I472">
        <v>2.9377203290246799E-3</v>
      </c>
      <c r="J472">
        <v>2.83792051012749E-3</v>
      </c>
      <c r="K472">
        <v>1.36511362635697E-2</v>
      </c>
    </row>
    <row r="473" spans="1:11">
      <c r="A473" t="s">
        <v>522</v>
      </c>
      <c r="B473">
        <v>2017</v>
      </c>
      <c r="C473" t="s">
        <v>177</v>
      </c>
      <c r="D473">
        <v>16</v>
      </c>
      <c r="E473" t="s">
        <v>187</v>
      </c>
      <c r="F473" t="s">
        <v>181</v>
      </c>
      <c r="G473">
        <v>2601</v>
      </c>
      <c r="H473">
        <v>2189234.24170527</v>
      </c>
      <c r="I473">
        <v>0.76410105757931801</v>
      </c>
      <c r="J473">
        <v>0.76154656024535705</v>
      </c>
      <c r="K473">
        <v>0.116409900521801</v>
      </c>
    </row>
    <row r="474" spans="1:11">
      <c r="A474" t="s">
        <v>1455</v>
      </c>
      <c r="B474">
        <v>2017</v>
      </c>
      <c r="C474" t="s">
        <v>177</v>
      </c>
      <c r="D474">
        <v>17</v>
      </c>
      <c r="E474" t="s">
        <v>178</v>
      </c>
      <c r="F474" t="s">
        <v>1146</v>
      </c>
      <c r="G474">
        <v>72</v>
      </c>
      <c r="H474">
        <v>79304.2910413754</v>
      </c>
      <c r="I474">
        <v>0.138461538461538</v>
      </c>
      <c r="J474">
        <v>0.14302565143885801</v>
      </c>
      <c r="K474">
        <v>0.14829499083328401</v>
      </c>
    </row>
    <row r="475" spans="1:11">
      <c r="A475" t="s">
        <v>1456</v>
      </c>
      <c r="B475">
        <v>2017</v>
      </c>
      <c r="C475" t="s">
        <v>177</v>
      </c>
      <c r="D475">
        <v>17</v>
      </c>
      <c r="E475" t="s">
        <v>178</v>
      </c>
      <c r="F475" t="s">
        <v>1149</v>
      </c>
      <c r="G475">
        <v>96</v>
      </c>
      <c r="H475">
        <v>97317.528026733693</v>
      </c>
      <c r="I475">
        <v>0.18461538461538499</v>
      </c>
      <c r="J475">
        <v>0.17551260669086599</v>
      </c>
      <c r="K475">
        <v>9.8284395769504998E-2</v>
      </c>
    </row>
    <row r="476" spans="1:11">
      <c r="A476" t="s">
        <v>1457</v>
      </c>
      <c r="B476">
        <v>2017</v>
      </c>
      <c r="C476" t="s">
        <v>177</v>
      </c>
      <c r="D476">
        <v>17</v>
      </c>
      <c r="E476" t="s">
        <v>178</v>
      </c>
      <c r="F476" t="s">
        <v>1152</v>
      </c>
      <c r="G476">
        <v>13</v>
      </c>
      <c r="H476">
        <v>12904.9111937384</v>
      </c>
      <c r="I476">
        <v>2.5000000000000001E-2</v>
      </c>
      <c r="J476">
        <v>2.32740663337128E-2</v>
      </c>
      <c r="K476">
        <v>0.17840153899965</v>
      </c>
    </row>
    <row r="477" spans="1:11">
      <c r="A477" t="s">
        <v>524</v>
      </c>
      <c r="B477">
        <v>2017</v>
      </c>
      <c r="C477" t="s">
        <v>177</v>
      </c>
      <c r="D477">
        <v>17</v>
      </c>
      <c r="E477" t="s">
        <v>178</v>
      </c>
      <c r="F477" t="s">
        <v>181</v>
      </c>
      <c r="G477">
        <v>339</v>
      </c>
      <c r="H477">
        <v>364949.269277838</v>
      </c>
      <c r="I477">
        <v>0.65192307692307705</v>
      </c>
      <c r="J477">
        <v>0.65818767553656299</v>
      </c>
      <c r="K477">
        <v>0.10112924377860801</v>
      </c>
    </row>
    <row r="478" spans="1:11">
      <c r="A478" t="s">
        <v>1458</v>
      </c>
      <c r="B478">
        <v>2017</v>
      </c>
      <c r="C478" t="s">
        <v>177</v>
      </c>
      <c r="D478">
        <v>17</v>
      </c>
      <c r="E478" t="s">
        <v>187</v>
      </c>
      <c r="F478" t="s">
        <v>1146</v>
      </c>
      <c r="G478">
        <v>717</v>
      </c>
      <c r="H478">
        <v>623555.15971824399</v>
      </c>
      <c r="I478">
        <v>0.16752336448598101</v>
      </c>
      <c r="J478">
        <v>0.171594811269283</v>
      </c>
      <c r="K478">
        <v>0.24148384356965699</v>
      </c>
    </row>
    <row r="479" spans="1:11">
      <c r="A479" t="s">
        <v>1459</v>
      </c>
      <c r="B479">
        <v>2017</v>
      </c>
      <c r="C479" t="s">
        <v>177</v>
      </c>
      <c r="D479">
        <v>17</v>
      </c>
      <c r="E479" t="s">
        <v>187</v>
      </c>
      <c r="F479" t="s">
        <v>1149</v>
      </c>
      <c r="G479">
        <v>706</v>
      </c>
      <c r="H479">
        <v>597299.75473014696</v>
      </c>
      <c r="I479">
        <v>0.164953271028037</v>
      </c>
      <c r="J479">
        <v>0.16436964250351299</v>
      </c>
      <c r="K479">
        <v>0.12922961149058401</v>
      </c>
    </row>
    <row r="480" spans="1:11">
      <c r="A480" t="s">
        <v>1460</v>
      </c>
      <c r="B480">
        <v>2017</v>
      </c>
      <c r="C480" t="s">
        <v>177</v>
      </c>
      <c r="D480">
        <v>17</v>
      </c>
      <c r="E480" t="s">
        <v>187</v>
      </c>
      <c r="F480" t="s">
        <v>1152</v>
      </c>
      <c r="G480">
        <v>179</v>
      </c>
      <c r="H480">
        <v>150058.33501121399</v>
      </c>
      <c r="I480">
        <v>4.18224299065421E-2</v>
      </c>
      <c r="J480">
        <v>4.12942323935978E-2</v>
      </c>
      <c r="K480">
        <v>0.251092029464829</v>
      </c>
    </row>
    <row r="481" spans="1:11">
      <c r="A481" t="s">
        <v>526</v>
      </c>
      <c r="B481">
        <v>2017</v>
      </c>
      <c r="C481" t="s">
        <v>177</v>
      </c>
      <c r="D481">
        <v>17</v>
      </c>
      <c r="E481" t="s">
        <v>187</v>
      </c>
      <c r="F481" t="s">
        <v>181</v>
      </c>
      <c r="G481">
        <v>2674</v>
      </c>
      <c r="H481">
        <v>2260495.7653263002</v>
      </c>
      <c r="I481">
        <v>0.62476635514018697</v>
      </c>
      <c r="J481">
        <v>0.62206099681935001</v>
      </c>
      <c r="K481">
        <v>0.120199146422365</v>
      </c>
    </row>
    <row r="482" spans="1:11">
      <c r="A482" t="s">
        <v>527</v>
      </c>
      <c r="B482">
        <v>2017</v>
      </c>
      <c r="C482" t="s">
        <v>177</v>
      </c>
      <c r="D482">
        <v>17</v>
      </c>
      <c r="E482" t="s">
        <v>187</v>
      </c>
      <c r="F482" t="s">
        <v>183</v>
      </c>
      <c r="G482">
        <v>4</v>
      </c>
      <c r="H482">
        <v>2472.1912122293502</v>
      </c>
      <c r="I482">
        <v>9.3457943925233605E-4</v>
      </c>
      <c r="J482">
        <v>6.8031701425701999E-4</v>
      </c>
      <c r="K482">
        <v>0.176388403772267</v>
      </c>
    </row>
    <row r="483" spans="1:11">
      <c r="A483" t="s">
        <v>1461</v>
      </c>
      <c r="B483">
        <v>2017</v>
      </c>
      <c r="C483" t="s">
        <v>177</v>
      </c>
      <c r="D483">
        <v>18</v>
      </c>
      <c r="E483" t="s">
        <v>178</v>
      </c>
      <c r="F483" t="s">
        <v>1146</v>
      </c>
      <c r="G483">
        <v>31</v>
      </c>
      <c r="H483">
        <v>35582.436736229698</v>
      </c>
      <c r="I483">
        <v>0.10689655172413801</v>
      </c>
      <c r="J483">
        <v>0.109639822249942</v>
      </c>
      <c r="K483">
        <v>6.6537346974983702E-2</v>
      </c>
    </row>
    <row r="484" spans="1:11">
      <c r="A484" t="s">
        <v>1462</v>
      </c>
      <c r="B484">
        <v>2017</v>
      </c>
      <c r="C484" t="s">
        <v>177</v>
      </c>
      <c r="D484">
        <v>18</v>
      </c>
      <c r="E484" t="s">
        <v>178</v>
      </c>
      <c r="F484" t="s">
        <v>1149</v>
      </c>
      <c r="G484">
        <v>73</v>
      </c>
      <c r="H484">
        <v>83657.374015363603</v>
      </c>
      <c r="I484">
        <v>0.25172413793103399</v>
      </c>
      <c r="J484">
        <v>0.25777266703048302</v>
      </c>
      <c r="K484">
        <v>8.4488525587135793E-2</v>
      </c>
    </row>
    <row r="485" spans="1:11">
      <c r="A485" t="s">
        <v>1463</v>
      </c>
      <c r="B485">
        <v>2017</v>
      </c>
      <c r="C485" t="s">
        <v>177</v>
      </c>
      <c r="D485">
        <v>18</v>
      </c>
      <c r="E485" t="s">
        <v>178</v>
      </c>
      <c r="F485" t="s">
        <v>1152</v>
      </c>
      <c r="G485">
        <v>1</v>
      </c>
      <c r="H485">
        <v>1053.79776731537</v>
      </c>
      <c r="I485">
        <v>3.4482758620689698E-3</v>
      </c>
      <c r="J485">
        <v>3.2470569891634802E-3</v>
      </c>
      <c r="K485">
        <v>1.4568030779993E-2</v>
      </c>
    </row>
    <row r="486" spans="1:11">
      <c r="A486" t="s">
        <v>529</v>
      </c>
      <c r="B486">
        <v>2017</v>
      </c>
      <c r="C486" t="s">
        <v>177</v>
      </c>
      <c r="D486">
        <v>18</v>
      </c>
      <c r="E486" t="s">
        <v>178</v>
      </c>
      <c r="F486" t="s">
        <v>181</v>
      </c>
      <c r="G486">
        <v>185</v>
      </c>
      <c r="H486">
        <v>204245.74229391699</v>
      </c>
      <c r="I486">
        <v>0.63793103448275901</v>
      </c>
      <c r="J486">
        <v>0.62934045373041203</v>
      </c>
      <c r="K486">
        <v>5.6597503275062903E-2</v>
      </c>
    </row>
    <row r="487" spans="1:11">
      <c r="A487" t="s">
        <v>1464</v>
      </c>
      <c r="B487">
        <v>2017</v>
      </c>
      <c r="C487" t="s">
        <v>177</v>
      </c>
      <c r="D487">
        <v>18</v>
      </c>
      <c r="E487" t="s">
        <v>187</v>
      </c>
      <c r="F487" t="s">
        <v>1146</v>
      </c>
      <c r="G487">
        <v>141</v>
      </c>
      <c r="H487">
        <v>127944.462232119</v>
      </c>
      <c r="I487">
        <v>8.4279736999402305E-2</v>
      </c>
      <c r="J487">
        <v>8.6969687642204904E-2</v>
      </c>
      <c r="K487">
        <v>4.9548977378722499E-2</v>
      </c>
    </row>
    <row r="488" spans="1:11">
      <c r="A488" t="s">
        <v>1465</v>
      </c>
      <c r="B488">
        <v>2017</v>
      </c>
      <c r="C488" t="s">
        <v>177</v>
      </c>
      <c r="D488">
        <v>18</v>
      </c>
      <c r="E488" t="s">
        <v>187</v>
      </c>
      <c r="F488" t="s">
        <v>1149</v>
      </c>
      <c r="G488">
        <v>454</v>
      </c>
      <c r="H488">
        <v>412191.37807188497</v>
      </c>
      <c r="I488">
        <v>0.27136879856545099</v>
      </c>
      <c r="J488">
        <v>0.28018528331992598</v>
      </c>
      <c r="K488">
        <v>8.9180233586507202E-2</v>
      </c>
    </row>
    <row r="489" spans="1:11">
      <c r="A489" t="s">
        <v>1466</v>
      </c>
      <c r="B489">
        <v>2017</v>
      </c>
      <c r="C489" t="s">
        <v>177</v>
      </c>
      <c r="D489">
        <v>18</v>
      </c>
      <c r="E489" t="s">
        <v>187</v>
      </c>
      <c r="F489" t="s">
        <v>1152</v>
      </c>
      <c r="G489">
        <v>11</v>
      </c>
      <c r="H489">
        <v>9495.90674043937</v>
      </c>
      <c r="I489">
        <v>6.5750149432157803E-3</v>
      </c>
      <c r="J489">
        <v>6.4548010026196896E-3</v>
      </c>
      <c r="K489">
        <v>1.5889463886744299E-2</v>
      </c>
    </row>
    <row r="490" spans="1:11">
      <c r="A490" t="s">
        <v>531</v>
      </c>
      <c r="B490">
        <v>2017</v>
      </c>
      <c r="C490" t="s">
        <v>177</v>
      </c>
      <c r="D490">
        <v>18</v>
      </c>
      <c r="E490" t="s">
        <v>187</v>
      </c>
      <c r="F490" t="s">
        <v>181</v>
      </c>
      <c r="G490">
        <v>1067</v>
      </c>
      <c r="H490">
        <v>921506.82664441899</v>
      </c>
      <c r="I490">
        <v>0.63777644949193102</v>
      </c>
      <c r="J490">
        <v>0.62639022803525002</v>
      </c>
      <c r="K490">
        <v>4.9000018351749899E-2</v>
      </c>
    </row>
    <row r="491" spans="1:11">
      <c r="A491" t="s">
        <v>1467</v>
      </c>
      <c r="B491">
        <v>2017</v>
      </c>
      <c r="C491" t="s">
        <v>177</v>
      </c>
      <c r="D491">
        <v>20</v>
      </c>
      <c r="E491" t="s">
        <v>178</v>
      </c>
      <c r="F491" t="s">
        <v>1149</v>
      </c>
      <c r="G491">
        <v>3</v>
      </c>
      <c r="H491">
        <v>2840.0672120324102</v>
      </c>
      <c r="I491">
        <v>0.2</v>
      </c>
      <c r="J491">
        <v>0.18094624002579199</v>
      </c>
      <c r="K491">
        <v>2.8682838080587901E-3</v>
      </c>
    </row>
    <row r="492" spans="1:11">
      <c r="A492" t="s">
        <v>533</v>
      </c>
      <c r="B492">
        <v>2017</v>
      </c>
      <c r="C492" t="s">
        <v>177</v>
      </c>
      <c r="D492">
        <v>20</v>
      </c>
      <c r="E492" t="s">
        <v>178</v>
      </c>
      <c r="F492" t="s">
        <v>181</v>
      </c>
      <c r="G492">
        <v>12</v>
      </c>
      <c r="H492">
        <v>12855.573723239801</v>
      </c>
      <c r="I492">
        <v>0.8</v>
      </c>
      <c r="J492">
        <v>0.81905375997420804</v>
      </c>
      <c r="K492">
        <v>3.5623429293171801E-3</v>
      </c>
    </row>
    <row r="493" spans="1:11">
      <c r="A493" t="s">
        <v>1468</v>
      </c>
      <c r="B493">
        <v>2017</v>
      </c>
      <c r="C493" t="s">
        <v>177</v>
      </c>
      <c r="D493">
        <v>20</v>
      </c>
      <c r="E493" t="s">
        <v>187</v>
      </c>
      <c r="F493" t="s">
        <v>1146</v>
      </c>
      <c r="G493">
        <v>3</v>
      </c>
      <c r="H493">
        <v>2470.9673551935898</v>
      </c>
      <c r="I493">
        <v>4.91803278688525E-2</v>
      </c>
      <c r="J493">
        <v>4.8295658414065301E-2</v>
      </c>
      <c r="K493">
        <v>9.5693008864992804E-4</v>
      </c>
    </row>
    <row r="494" spans="1:11">
      <c r="A494" t="s">
        <v>1469</v>
      </c>
      <c r="B494">
        <v>2017</v>
      </c>
      <c r="C494" t="s">
        <v>177</v>
      </c>
      <c r="D494">
        <v>20</v>
      </c>
      <c r="E494" t="s">
        <v>187</v>
      </c>
      <c r="F494" t="s">
        <v>1149</v>
      </c>
      <c r="G494">
        <v>7</v>
      </c>
      <c r="H494">
        <v>6569.6645679441299</v>
      </c>
      <c r="I494">
        <v>0.114754098360656</v>
      </c>
      <c r="J494">
        <v>0.128405693098912</v>
      </c>
      <c r="K494">
        <v>1.4213888303410401E-3</v>
      </c>
    </row>
    <row r="495" spans="1:11">
      <c r="A495" t="s">
        <v>535</v>
      </c>
      <c r="B495">
        <v>2017</v>
      </c>
      <c r="C495" t="s">
        <v>177</v>
      </c>
      <c r="D495">
        <v>20</v>
      </c>
      <c r="E495" t="s">
        <v>187</v>
      </c>
      <c r="F495" t="s">
        <v>181</v>
      </c>
      <c r="G495">
        <v>50</v>
      </c>
      <c r="H495">
        <v>41355.3530952683</v>
      </c>
      <c r="I495">
        <v>0.81967213114754101</v>
      </c>
      <c r="J495">
        <v>0.80830044253079802</v>
      </c>
      <c r="K495">
        <v>2.1990212139721601E-3</v>
      </c>
    </row>
    <row r="496" spans="1:11">
      <c r="A496" t="s">
        <v>536</v>
      </c>
      <c r="B496">
        <v>2017</v>
      </c>
      <c r="C496" t="s">
        <v>177</v>
      </c>
      <c r="D496">
        <v>20</v>
      </c>
      <c r="E496" t="s">
        <v>187</v>
      </c>
      <c r="F496" t="s">
        <v>183</v>
      </c>
      <c r="G496">
        <v>1</v>
      </c>
      <c r="H496">
        <v>767.35836141970401</v>
      </c>
      <c r="I496">
        <v>1.63934426229508E-2</v>
      </c>
      <c r="J496">
        <v>1.4998205956225299E-2</v>
      </c>
      <c r="K496">
        <v>5.4750261962975902E-2</v>
      </c>
    </row>
    <row r="497" spans="1:11">
      <c r="A497" t="s">
        <v>1470</v>
      </c>
      <c r="B497">
        <v>2017</v>
      </c>
      <c r="C497" t="s">
        <v>177</v>
      </c>
      <c r="D497">
        <v>21</v>
      </c>
      <c r="E497" t="s">
        <v>178</v>
      </c>
      <c r="F497" t="s">
        <v>1146</v>
      </c>
      <c r="G497">
        <v>2</v>
      </c>
      <c r="H497">
        <v>2673.0788503449799</v>
      </c>
      <c r="I497">
        <v>0.125</v>
      </c>
      <c r="J497">
        <v>0.161445599022005</v>
      </c>
      <c r="K497">
        <v>4.9985214974274097E-3</v>
      </c>
    </row>
    <row r="498" spans="1:11">
      <c r="A498" t="s">
        <v>1471</v>
      </c>
      <c r="B498">
        <v>2017</v>
      </c>
      <c r="C498" t="s">
        <v>177</v>
      </c>
      <c r="D498">
        <v>21</v>
      </c>
      <c r="E498" t="s">
        <v>178</v>
      </c>
      <c r="F498" t="s">
        <v>1149</v>
      </c>
      <c r="G498">
        <v>3</v>
      </c>
      <c r="H498">
        <v>3273.9839397505002</v>
      </c>
      <c r="I498">
        <v>0.1875</v>
      </c>
      <c r="J498">
        <v>0.197738386308068</v>
      </c>
      <c r="K498">
        <v>3.3065115791786901E-3</v>
      </c>
    </row>
    <row r="499" spans="1:11">
      <c r="A499" t="s">
        <v>538</v>
      </c>
      <c r="B499">
        <v>2017</v>
      </c>
      <c r="C499" t="s">
        <v>177</v>
      </c>
      <c r="D499">
        <v>21</v>
      </c>
      <c r="E499" t="s">
        <v>178</v>
      </c>
      <c r="F499" t="s">
        <v>181</v>
      </c>
      <c r="G499">
        <v>11</v>
      </c>
      <c r="H499">
        <v>10610.0862838823</v>
      </c>
      <c r="I499">
        <v>0.6875</v>
      </c>
      <c r="J499">
        <v>0.64081601466992699</v>
      </c>
      <c r="K499">
        <v>2.9401072769320198E-3</v>
      </c>
    </row>
    <row r="500" spans="1:11">
      <c r="A500" t="s">
        <v>1472</v>
      </c>
      <c r="B500">
        <v>2017</v>
      </c>
      <c r="C500" t="s">
        <v>177</v>
      </c>
      <c r="D500">
        <v>21</v>
      </c>
      <c r="E500" t="s">
        <v>187</v>
      </c>
      <c r="F500" t="s">
        <v>1146</v>
      </c>
      <c r="G500">
        <v>6</v>
      </c>
      <c r="H500">
        <v>5118.1701235362098</v>
      </c>
      <c r="I500">
        <v>0.17647058823529399</v>
      </c>
      <c r="J500">
        <v>0.174533617127833</v>
      </c>
      <c r="K500">
        <v>1.9821107631173801E-3</v>
      </c>
    </row>
    <row r="501" spans="1:11">
      <c r="A501" t="s">
        <v>1473</v>
      </c>
      <c r="B501">
        <v>2017</v>
      </c>
      <c r="C501" t="s">
        <v>177</v>
      </c>
      <c r="D501">
        <v>21</v>
      </c>
      <c r="E501" t="s">
        <v>187</v>
      </c>
      <c r="F501" t="s">
        <v>1149</v>
      </c>
      <c r="G501">
        <v>5</v>
      </c>
      <c r="H501">
        <v>4134.1890667875005</v>
      </c>
      <c r="I501">
        <v>0.14705882352941199</v>
      </c>
      <c r="J501">
        <v>0.14097909102291201</v>
      </c>
      <c r="K501">
        <v>8.9445817229732202E-4</v>
      </c>
    </row>
    <row r="502" spans="1:11">
      <c r="A502" t="s">
        <v>540</v>
      </c>
      <c r="B502">
        <v>2017</v>
      </c>
      <c r="C502" t="s">
        <v>177</v>
      </c>
      <c r="D502">
        <v>21</v>
      </c>
      <c r="E502" t="s">
        <v>187</v>
      </c>
      <c r="F502" t="s">
        <v>181</v>
      </c>
      <c r="G502">
        <v>23</v>
      </c>
      <c r="H502">
        <v>20072.479243452301</v>
      </c>
      <c r="I502">
        <v>0.67647058823529405</v>
      </c>
      <c r="J502">
        <v>0.68448729184925505</v>
      </c>
      <c r="K502">
        <v>1.06732996745753E-3</v>
      </c>
    </row>
    <row r="503" spans="1:11">
      <c r="A503" t="s">
        <v>542</v>
      </c>
      <c r="B503">
        <v>2018</v>
      </c>
      <c r="C503" t="s">
        <v>177</v>
      </c>
      <c r="D503">
        <v>-8</v>
      </c>
      <c r="E503" t="s">
        <v>178</v>
      </c>
      <c r="F503" t="s">
        <v>181</v>
      </c>
      <c r="G503">
        <v>3</v>
      </c>
      <c r="H503">
        <v>3683.72985747653</v>
      </c>
      <c r="I503">
        <v>0.6</v>
      </c>
      <c r="J503">
        <v>0.54392666157372005</v>
      </c>
      <c r="K503">
        <v>9.7545270527148599E-4</v>
      </c>
    </row>
    <row r="504" spans="1:11">
      <c r="A504" t="s">
        <v>543</v>
      </c>
      <c r="B504">
        <v>2018</v>
      </c>
      <c r="C504" t="s">
        <v>177</v>
      </c>
      <c r="D504">
        <v>-8</v>
      </c>
      <c r="E504" t="s">
        <v>178</v>
      </c>
      <c r="F504" t="s">
        <v>183</v>
      </c>
      <c r="G504">
        <v>2</v>
      </c>
      <c r="H504">
        <v>3088.7454001593901</v>
      </c>
      <c r="I504">
        <v>0.4</v>
      </c>
      <c r="J504">
        <v>0.45607333842628001</v>
      </c>
      <c r="K504">
        <v>0.25832972739074</v>
      </c>
    </row>
    <row r="505" spans="1:11">
      <c r="A505" t="s">
        <v>1474</v>
      </c>
      <c r="B505">
        <v>2018</v>
      </c>
      <c r="C505" t="s">
        <v>177</v>
      </c>
      <c r="D505">
        <v>-8</v>
      </c>
      <c r="E505" t="s">
        <v>187</v>
      </c>
      <c r="F505" t="s">
        <v>1146</v>
      </c>
      <c r="G505">
        <v>17</v>
      </c>
      <c r="H505">
        <v>9416.94045456194</v>
      </c>
      <c r="I505">
        <v>8.3333333333333301E-2</v>
      </c>
      <c r="J505">
        <v>8.1549718491905301E-2</v>
      </c>
      <c r="K505">
        <v>3.7667918216346902E-3</v>
      </c>
    </row>
    <row r="506" spans="1:11">
      <c r="A506" t="s">
        <v>1475</v>
      </c>
      <c r="B506">
        <v>2018</v>
      </c>
      <c r="C506" t="s">
        <v>177</v>
      </c>
      <c r="D506">
        <v>-8</v>
      </c>
      <c r="E506" t="s">
        <v>187</v>
      </c>
      <c r="F506" t="s">
        <v>1149</v>
      </c>
      <c r="G506">
        <v>47</v>
      </c>
      <c r="H506">
        <v>26141.021944181499</v>
      </c>
      <c r="I506">
        <v>0.230392156862745</v>
      </c>
      <c r="J506">
        <v>0.22637851337437301</v>
      </c>
      <c r="K506">
        <v>5.6456924380174399E-3</v>
      </c>
    </row>
    <row r="507" spans="1:11">
      <c r="A507" t="s">
        <v>1476</v>
      </c>
      <c r="B507">
        <v>2018</v>
      </c>
      <c r="C507" t="s">
        <v>177</v>
      </c>
      <c r="D507">
        <v>-8</v>
      </c>
      <c r="E507" t="s">
        <v>187</v>
      </c>
      <c r="F507" t="s">
        <v>1152</v>
      </c>
      <c r="G507">
        <v>4</v>
      </c>
      <c r="H507">
        <v>2315.9728639762102</v>
      </c>
      <c r="I507">
        <v>1.9607843137254902E-2</v>
      </c>
      <c r="J507">
        <v>2.00560825464981E-2</v>
      </c>
      <c r="K507">
        <v>4.1056481251023E-3</v>
      </c>
    </row>
    <row r="508" spans="1:11">
      <c r="A508" t="s">
        <v>544</v>
      </c>
      <c r="B508">
        <v>2018</v>
      </c>
      <c r="C508" t="s">
        <v>177</v>
      </c>
      <c r="D508">
        <v>-8</v>
      </c>
      <c r="E508" t="s">
        <v>187</v>
      </c>
      <c r="F508" t="s">
        <v>181</v>
      </c>
      <c r="G508">
        <v>136</v>
      </c>
      <c r="H508">
        <v>77600.901790171803</v>
      </c>
      <c r="I508">
        <v>0.66666666666666696</v>
      </c>
      <c r="J508">
        <v>0.67201568558722402</v>
      </c>
      <c r="K508">
        <v>4.0399422946287497E-3</v>
      </c>
    </row>
    <row r="509" spans="1:11">
      <c r="A509" t="s">
        <v>1477</v>
      </c>
      <c r="B509">
        <v>2018</v>
      </c>
      <c r="C509" t="s">
        <v>177</v>
      </c>
      <c r="D509">
        <v>1</v>
      </c>
      <c r="E509" t="s">
        <v>178</v>
      </c>
      <c r="F509" t="s">
        <v>1149</v>
      </c>
      <c r="G509">
        <v>1</v>
      </c>
      <c r="H509">
        <v>723.03546008756302</v>
      </c>
      <c r="I509">
        <v>0.5</v>
      </c>
      <c r="J509">
        <v>0.42125094197437801</v>
      </c>
      <c r="K509">
        <v>8.1791871146344496E-4</v>
      </c>
    </row>
    <row r="510" spans="1:11">
      <c r="A510" t="s">
        <v>546</v>
      </c>
      <c r="B510">
        <v>2018</v>
      </c>
      <c r="C510" t="s">
        <v>177</v>
      </c>
      <c r="D510">
        <v>1</v>
      </c>
      <c r="E510" t="s">
        <v>178</v>
      </c>
      <c r="F510" t="s">
        <v>181</v>
      </c>
      <c r="G510">
        <v>1</v>
      </c>
      <c r="H510">
        <v>993.36535482513204</v>
      </c>
      <c r="I510">
        <v>0.5</v>
      </c>
      <c r="J510">
        <v>0.57874905802562204</v>
      </c>
      <c r="K510">
        <v>2.6304342614062498E-4</v>
      </c>
    </row>
    <row r="511" spans="1:11">
      <c r="A511" t="s">
        <v>1478</v>
      </c>
      <c r="B511">
        <v>2018</v>
      </c>
      <c r="C511" t="s">
        <v>177</v>
      </c>
      <c r="D511">
        <v>1</v>
      </c>
      <c r="E511" t="s">
        <v>187</v>
      </c>
      <c r="F511" t="s">
        <v>1146</v>
      </c>
      <c r="G511">
        <v>66</v>
      </c>
      <c r="H511">
        <v>53574.738736524603</v>
      </c>
      <c r="I511">
        <v>0.16019417475728201</v>
      </c>
      <c r="J511">
        <v>0.15325443144690001</v>
      </c>
      <c r="K511">
        <v>2.1429984472418898E-2</v>
      </c>
    </row>
    <row r="512" spans="1:11">
      <c r="A512" t="s">
        <v>1479</v>
      </c>
      <c r="B512">
        <v>2018</v>
      </c>
      <c r="C512" t="s">
        <v>177</v>
      </c>
      <c r="D512">
        <v>1</v>
      </c>
      <c r="E512" t="s">
        <v>187</v>
      </c>
      <c r="F512" t="s">
        <v>1149</v>
      </c>
      <c r="G512">
        <v>106</v>
      </c>
      <c r="H512">
        <v>85427.903473560596</v>
      </c>
      <c r="I512">
        <v>0.25728155339805803</v>
      </c>
      <c r="J512">
        <v>0.24437272276636601</v>
      </c>
      <c r="K512">
        <v>1.84499163677002E-2</v>
      </c>
    </row>
    <row r="513" spans="1:11">
      <c r="A513" t="s">
        <v>1480</v>
      </c>
      <c r="B513">
        <v>2018</v>
      </c>
      <c r="C513" t="s">
        <v>177</v>
      </c>
      <c r="D513">
        <v>1</v>
      </c>
      <c r="E513" t="s">
        <v>187</v>
      </c>
      <c r="F513" t="s">
        <v>1152</v>
      </c>
      <c r="G513">
        <v>5</v>
      </c>
      <c r="H513">
        <v>4437.1560932979601</v>
      </c>
      <c r="I513">
        <v>1.2135922330097099E-2</v>
      </c>
      <c r="J513">
        <v>1.26928072885949E-2</v>
      </c>
      <c r="K513">
        <v>7.86598231723587E-3</v>
      </c>
    </row>
    <row r="514" spans="1:11">
      <c r="A514" t="s">
        <v>548</v>
      </c>
      <c r="B514">
        <v>2018</v>
      </c>
      <c r="C514" t="s">
        <v>177</v>
      </c>
      <c r="D514">
        <v>1</v>
      </c>
      <c r="E514" t="s">
        <v>187</v>
      </c>
      <c r="F514" t="s">
        <v>181</v>
      </c>
      <c r="G514">
        <v>234</v>
      </c>
      <c r="H514">
        <v>205629.551336217</v>
      </c>
      <c r="I514">
        <v>0.56796116504854399</v>
      </c>
      <c r="J514">
        <v>0.58821826707721703</v>
      </c>
      <c r="K514">
        <v>1.0705178706749601E-2</v>
      </c>
    </row>
    <row r="515" spans="1:11">
      <c r="A515" t="s">
        <v>549</v>
      </c>
      <c r="B515">
        <v>2018</v>
      </c>
      <c r="C515" t="s">
        <v>177</v>
      </c>
      <c r="D515">
        <v>1</v>
      </c>
      <c r="E515" t="s">
        <v>187</v>
      </c>
      <c r="F515" t="s">
        <v>183</v>
      </c>
      <c r="G515">
        <v>1</v>
      </c>
      <c r="H515">
        <v>511.00657402861299</v>
      </c>
      <c r="I515">
        <v>2.4271844660194199E-3</v>
      </c>
      <c r="J515">
        <v>1.4617714209214201E-3</v>
      </c>
      <c r="K515">
        <v>2.6797559034226599E-2</v>
      </c>
    </row>
    <row r="516" spans="1:11">
      <c r="A516" t="s">
        <v>1481</v>
      </c>
      <c r="B516">
        <v>2018</v>
      </c>
      <c r="C516" t="s">
        <v>177</v>
      </c>
      <c r="D516">
        <v>2</v>
      </c>
      <c r="E516" t="s">
        <v>178</v>
      </c>
      <c r="F516" t="s">
        <v>1146</v>
      </c>
      <c r="G516">
        <v>3</v>
      </c>
      <c r="H516">
        <v>3533.69029867482</v>
      </c>
      <c r="I516">
        <v>0.230769230769231</v>
      </c>
      <c r="J516">
        <v>0.163348281016442</v>
      </c>
      <c r="K516">
        <v>7.3868383412600304E-3</v>
      </c>
    </row>
    <row r="517" spans="1:11">
      <c r="A517" t="s">
        <v>551</v>
      </c>
      <c r="B517">
        <v>2018</v>
      </c>
      <c r="C517" t="s">
        <v>177</v>
      </c>
      <c r="D517">
        <v>2</v>
      </c>
      <c r="E517" t="s">
        <v>178</v>
      </c>
      <c r="F517" t="s">
        <v>181</v>
      </c>
      <c r="G517">
        <v>10</v>
      </c>
      <c r="H517">
        <v>18099.168502692799</v>
      </c>
      <c r="I517">
        <v>0.76923076923076905</v>
      </c>
      <c r="J517">
        <v>0.83665171898355795</v>
      </c>
      <c r="K517">
        <v>4.7926649244606403E-3</v>
      </c>
    </row>
    <row r="518" spans="1:11">
      <c r="A518" t="s">
        <v>1482</v>
      </c>
      <c r="B518">
        <v>2018</v>
      </c>
      <c r="C518" t="s">
        <v>177</v>
      </c>
      <c r="D518">
        <v>2</v>
      </c>
      <c r="E518" t="s">
        <v>187</v>
      </c>
      <c r="F518" t="s">
        <v>1146</v>
      </c>
      <c r="G518">
        <v>12</v>
      </c>
      <c r="H518">
        <v>10131.5907375475</v>
      </c>
      <c r="I518">
        <v>9.3023255813953501E-2</v>
      </c>
      <c r="J518">
        <v>8.8952558635394502E-2</v>
      </c>
      <c r="K518">
        <v>4.0526531217318796E-3</v>
      </c>
    </row>
    <row r="519" spans="1:11">
      <c r="A519" t="s">
        <v>1483</v>
      </c>
      <c r="B519">
        <v>2018</v>
      </c>
      <c r="C519" t="s">
        <v>177</v>
      </c>
      <c r="D519">
        <v>2</v>
      </c>
      <c r="E519" t="s">
        <v>187</v>
      </c>
      <c r="F519" t="s">
        <v>1149</v>
      </c>
      <c r="G519">
        <v>10</v>
      </c>
      <c r="H519">
        <v>8795.8903856311208</v>
      </c>
      <c r="I519">
        <v>7.7519379844961198E-2</v>
      </c>
      <c r="J519">
        <v>7.7225479744136502E-2</v>
      </c>
      <c r="K519">
        <v>1.8996538062599001E-3</v>
      </c>
    </row>
    <row r="520" spans="1:11">
      <c r="A520" t="s">
        <v>1484</v>
      </c>
      <c r="B520">
        <v>2018</v>
      </c>
      <c r="C520" t="s">
        <v>177</v>
      </c>
      <c r="D520">
        <v>2</v>
      </c>
      <c r="E520" t="s">
        <v>187</v>
      </c>
      <c r="F520" t="s">
        <v>1152</v>
      </c>
      <c r="G520">
        <v>5</v>
      </c>
      <c r="H520">
        <v>5268.1742099732</v>
      </c>
      <c r="I520">
        <v>3.8759689922480599E-2</v>
      </c>
      <c r="J520">
        <v>4.62531094527363E-2</v>
      </c>
      <c r="K520">
        <v>9.3391722780180805E-3</v>
      </c>
    </row>
    <row r="521" spans="1:11">
      <c r="A521" t="s">
        <v>553</v>
      </c>
      <c r="B521">
        <v>2018</v>
      </c>
      <c r="C521" t="s">
        <v>177</v>
      </c>
      <c r="D521">
        <v>2</v>
      </c>
      <c r="E521" t="s">
        <v>187</v>
      </c>
      <c r="F521" t="s">
        <v>181</v>
      </c>
      <c r="G521">
        <v>102</v>
      </c>
      <c r="H521">
        <v>89703.156493899005</v>
      </c>
      <c r="I521">
        <v>0.79069767441860495</v>
      </c>
      <c r="J521">
        <v>0.78756885216773298</v>
      </c>
      <c r="K521">
        <v>4.6699918109366799E-3</v>
      </c>
    </row>
    <row r="522" spans="1:11">
      <c r="A522" t="s">
        <v>1485</v>
      </c>
      <c r="B522">
        <v>2018</v>
      </c>
      <c r="C522" t="s">
        <v>177</v>
      </c>
      <c r="D522">
        <v>3</v>
      </c>
      <c r="E522" t="s">
        <v>178</v>
      </c>
      <c r="F522" t="s">
        <v>1146</v>
      </c>
      <c r="G522">
        <v>9</v>
      </c>
      <c r="H522">
        <v>9426.6233150593307</v>
      </c>
      <c r="I522">
        <v>6.5693430656934296E-2</v>
      </c>
      <c r="J522">
        <v>5.99795898212463E-2</v>
      </c>
      <c r="K522">
        <v>1.9705445765411101E-2</v>
      </c>
    </row>
    <row r="523" spans="1:11">
      <c r="A523" t="s">
        <v>1486</v>
      </c>
      <c r="B523">
        <v>2018</v>
      </c>
      <c r="C523" t="s">
        <v>177</v>
      </c>
      <c r="D523">
        <v>3</v>
      </c>
      <c r="E523" t="s">
        <v>178</v>
      </c>
      <c r="F523" t="s">
        <v>1149</v>
      </c>
      <c r="G523">
        <v>13</v>
      </c>
      <c r="H523">
        <v>15526.5074470324</v>
      </c>
      <c r="I523">
        <v>9.4890510948905105E-2</v>
      </c>
      <c r="J523">
        <v>9.8791849096355799E-2</v>
      </c>
      <c r="K523">
        <v>1.7564036158152399E-2</v>
      </c>
    </row>
    <row r="524" spans="1:11">
      <c r="A524" t="s">
        <v>1487</v>
      </c>
      <c r="B524">
        <v>2018</v>
      </c>
      <c r="C524" t="s">
        <v>177</v>
      </c>
      <c r="D524">
        <v>3</v>
      </c>
      <c r="E524" t="s">
        <v>178</v>
      </c>
      <c r="F524" t="s">
        <v>1152</v>
      </c>
      <c r="G524">
        <v>3</v>
      </c>
      <c r="H524">
        <v>5588.9735653637999</v>
      </c>
      <c r="I524">
        <v>2.18978102189781E-2</v>
      </c>
      <c r="J524">
        <v>3.5561444513941498E-2</v>
      </c>
      <c r="K524">
        <v>5.7114533077787299E-2</v>
      </c>
    </row>
    <row r="525" spans="1:11">
      <c r="A525" t="s">
        <v>555</v>
      </c>
      <c r="B525">
        <v>2018</v>
      </c>
      <c r="C525" t="s">
        <v>177</v>
      </c>
      <c r="D525">
        <v>3</v>
      </c>
      <c r="E525" t="s">
        <v>178</v>
      </c>
      <c r="F525" t="s">
        <v>181</v>
      </c>
      <c r="G525">
        <v>110</v>
      </c>
      <c r="H525">
        <v>125079.96081725899</v>
      </c>
      <c r="I525">
        <v>0.80291970802919699</v>
      </c>
      <c r="J525">
        <v>0.79585706290943803</v>
      </c>
      <c r="K525">
        <v>3.3121208903746001E-2</v>
      </c>
    </row>
    <row r="526" spans="1:11">
      <c r="A526" t="s">
        <v>556</v>
      </c>
      <c r="B526">
        <v>2018</v>
      </c>
      <c r="C526" t="s">
        <v>177</v>
      </c>
      <c r="D526">
        <v>3</v>
      </c>
      <c r="E526" t="s">
        <v>178</v>
      </c>
      <c r="F526" t="s">
        <v>183</v>
      </c>
      <c r="G526">
        <v>2</v>
      </c>
      <c r="H526">
        <v>1541.7858111348401</v>
      </c>
      <c r="I526">
        <v>1.4598540145985399E-2</v>
      </c>
      <c r="J526">
        <v>9.8100536590183408E-3</v>
      </c>
      <c r="K526">
        <v>0.12894850713976599</v>
      </c>
    </row>
    <row r="527" spans="1:11">
      <c r="A527" t="s">
        <v>1488</v>
      </c>
      <c r="B527">
        <v>2018</v>
      </c>
      <c r="C527" t="s">
        <v>177</v>
      </c>
      <c r="D527">
        <v>3</v>
      </c>
      <c r="E527" t="s">
        <v>187</v>
      </c>
      <c r="F527" t="s">
        <v>1146</v>
      </c>
      <c r="G527">
        <v>333</v>
      </c>
      <c r="H527">
        <v>299726.85841965902</v>
      </c>
      <c r="I527">
        <v>0.110191925876903</v>
      </c>
      <c r="J527">
        <v>0.112607338202658</v>
      </c>
      <c r="K527">
        <v>0.11989124115917001</v>
      </c>
    </row>
    <row r="528" spans="1:11">
      <c r="A528" t="s">
        <v>1489</v>
      </c>
      <c r="B528">
        <v>2018</v>
      </c>
      <c r="C528" t="s">
        <v>177</v>
      </c>
      <c r="D528">
        <v>3</v>
      </c>
      <c r="E528" t="s">
        <v>187</v>
      </c>
      <c r="F528" t="s">
        <v>1149</v>
      </c>
      <c r="G528">
        <v>317</v>
      </c>
      <c r="H528">
        <v>280059.42965834501</v>
      </c>
      <c r="I528">
        <v>0.104897418927862</v>
      </c>
      <c r="J528">
        <v>0.105218288006159</v>
      </c>
      <c r="K528">
        <v>6.0484605674321103E-2</v>
      </c>
    </row>
    <row r="529" spans="1:11">
      <c r="A529" t="s">
        <v>558</v>
      </c>
      <c r="B529">
        <v>2018</v>
      </c>
      <c r="C529" t="s">
        <v>177</v>
      </c>
      <c r="D529">
        <v>3</v>
      </c>
      <c r="E529" t="s">
        <v>187</v>
      </c>
      <c r="F529" t="s">
        <v>179</v>
      </c>
      <c r="G529">
        <v>1</v>
      </c>
      <c r="H529">
        <v>1325.5814098563999</v>
      </c>
      <c r="I529">
        <v>3.30906684315023E-4</v>
      </c>
      <c r="J529">
        <v>4.9802074769641602E-4</v>
      </c>
      <c r="K529">
        <v>0.28270838953331501</v>
      </c>
    </row>
    <row r="530" spans="1:11">
      <c r="A530" t="s">
        <v>1490</v>
      </c>
      <c r="B530">
        <v>2018</v>
      </c>
      <c r="C530" t="s">
        <v>177</v>
      </c>
      <c r="D530">
        <v>3</v>
      </c>
      <c r="E530" t="s">
        <v>187</v>
      </c>
      <c r="F530" t="s">
        <v>1152</v>
      </c>
      <c r="G530">
        <v>84</v>
      </c>
      <c r="H530">
        <v>77368.166122792507</v>
      </c>
      <c r="I530">
        <v>2.77961614824619E-2</v>
      </c>
      <c r="J530">
        <v>2.9067209040407199E-2</v>
      </c>
      <c r="K530">
        <v>0.13715465803830301</v>
      </c>
    </row>
    <row r="531" spans="1:11">
      <c r="A531" t="s">
        <v>559</v>
      </c>
      <c r="B531">
        <v>2018</v>
      </c>
      <c r="C531" t="s">
        <v>177</v>
      </c>
      <c r="D531">
        <v>3</v>
      </c>
      <c r="E531" t="s">
        <v>187</v>
      </c>
      <c r="F531" t="s">
        <v>181</v>
      </c>
      <c r="G531">
        <v>2284</v>
      </c>
      <c r="H531">
        <v>2000046.8441862999</v>
      </c>
      <c r="I531">
        <v>0.75579086697551301</v>
      </c>
      <c r="J531">
        <v>0.75141731572519499</v>
      </c>
      <c r="K531">
        <v>0.10412345282938899</v>
      </c>
    </row>
    <row r="532" spans="1:11">
      <c r="A532" t="s">
        <v>560</v>
      </c>
      <c r="B532">
        <v>2018</v>
      </c>
      <c r="C532" t="s">
        <v>177</v>
      </c>
      <c r="D532">
        <v>3</v>
      </c>
      <c r="E532" t="s">
        <v>187</v>
      </c>
      <c r="F532" t="s">
        <v>183</v>
      </c>
      <c r="G532">
        <v>3</v>
      </c>
      <c r="H532">
        <v>3172.2883358013901</v>
      </c>
      <c r="I532">
        <v>9.9272005294506901E-4</v>
      </c>
      <c r="J532">
        <v>1.1918282778841699E-3</v>
      </c>
      <c r="K532">
        <v>0.166357123905545</v>
      </c>
    </row>
    <row r="533" spans="1:11">
      <c r="A533" t="s">
        <v>1491</v>
      </c>
      <c r="B533">
        <v>2018</v>
      </c>
      <c r="C533" t="s">
        <v>177</v>
      </c>
      <c r="D533">
        <v>4</v>
      </c>
      <c r="E533" t="s">
        <v>178</v>
      </c>
      <c r="F533" t="s">
        <v>1149</v>
      </c>
      <c r="G533">
        <v>2</v>
      </c>
      <c r="H533">
        <v>1927.23226391855</v>
      </c>
      <c r="I533">
        <v>0.22222222222222199</v>
      </c>
      <c r="J533">
        <v>0.19821737395237499</v>
      </c>
      <c r="K533">
        <v>2.1801411092675E-3</v>
      </c>
    </row>
    <row r="534" spans="1:11">
      <c r="A534" t="s">
        <v>562</v>
      </c>
      <c r="B534">
        <v>2018</v>
      </c>
      <c r="C534" t="s">
        <v>177</v>
      </c>
      <c r="D534">
        <v>4</v>
      </c>
      <c r="E534" t="s">
        <v>178</v>
      </c>
      <c r="F534" t="s">
        <v>181</v>
      </c>
      <c r="G534">
        <v>6</v>
      </c>
      <c r="H534">
        <v>6248.6302463023603</v>
      </c>
      <c r="I534">
        <v>0.66666666666666696</v>
      </c>
      <c r="J534">
        <v>0.64267659970733004</v>
      </c>
      <c r="K534">
        <v>1.65463905167365E-3</v>
      </c>
    </row>
    <row r="535" spans="1:11">
      <c r="A535" t="s">
        <v>563</v>
      </c>
      <c r="B535">
        <v>2018</v>
      </c>
      <c r="C535" t="s">
        <v>177</v>
      </c>
      <c r="D535">
        <v>4</v>
      </c>
      <c r="E535" t="s">
        <v>178</v>
      </c>
      <c r="F535" t="s">
        <v>183</v>
      </c>
      <c r="G535">
        <v>1</v>
      </c>
      <c r="H535">
        <v>1546.95958902455</v>
      </c>
      <c r="I535">
        <v>0.11111111111111099</v>
      </c>
      <c r="J535">
        <v>0.159106026340295</v>
      </c>
      <c r="K535">
        <v>0.12938122025097401</v>
      </c>
    </row>
    <row r="536" spans="1:11">
      <c r="A536" t="s">
        <v>1492</v>
      </c>
      <c r="B536">
        <v>2018</v>
      </c>
      <c r="C536" t="s">
        <v>177</v>
      </c>
      <c r="D536">
        <v>4</v>
      </c>
      <c r="E536" t="s">
        <v>187</v>
      </c>
      <c r="F536" t="s">
        <v>1146</v>
      </c>
      <c r="G536">
        <v>20</v>
      </c>
      <c r="H536">
        <v>18034.484486386002</v>
      </c>
      <c r="I536">
        <v>9.4786729857819899E-2</v>
      </c>
      <c r="J536">
        <v>9.5819892473118298E-2</v>
      </c>
      <c r="K536">
        <v>7.2138237465235004E-3</v>
      </c>
    </row>
    <row r="537" spans="1:11">
      <c r="A537" t="s">
        <v>1493</v>
      </c>
      <c r="B537">
        <v>2018</v>
      </c>
      <c r="C537" t="s">
        <v>177</v>
      </c>
      <c r="D537">
        <v>4</v>
      </c>
      <c r="E537" t="s">
        <v>187</v>
      </c>
      <c r="F537" t="s">
        <v>1149</v>
      </c>
      <c r="G537">
        <v>19</v>
      </c>
      <c r="H537">
        <v>17002.352396268801</v>
      </c>
      <c r="I537">
        <v>9.0047393364928896E-2</v>
      </c>
      <c r="J537">
        <v>9.0336021505376396E-2</v>
      </c>
      <c r="K537">
        <v>3.6720084072110401E-3</v>
      </c>
    </row>
    <row r="538" spans="1:11">
      <c r="A538" t="s">
        <v>1494</v>
      </c>
      <c r="B538">
        <v>2018</v>
      </c>
      <c r="C538" t="s">
        <v>177</v>
      </c>
      <c r="D538">
        <v>4</v>
      </c>
      <c r="E538" t="s">
        <v>187</v>
      </c>
      <c r="F538" t="s">
        <v>1152</v>
      </c>
      <c r="G538">
        <v>1</v>
      </c>
      <c r="H538">
        <v>874.02362043012704</v>
      </c>
      <c r="I538">
        <v>4.739336492891E-3</v>
      </c>
      <c r="J538">
        <v>4.6438172043010801E-3</v>
      </c>
      <c r="K538">
        <v>1.54942810182725E-3</v>
      </c>
    </row>
    <row r="539" spans="1:11">
      <c r="A539" t="s">
        <v>565</v>
      </c>
      <c r="B539">
        <v>2018</v>
      </c>
      <c r="C539" t="s">
        <v>177</v>
      </c>
      <c r="D539">
        <v>4</v>
      </c>
      <c r="E539" t="s">
        <v>187</v>
      </c>
      <c r="F539" t="s">
        <v>181</v>
      </c>
      <c r="G539">
        <v>171</v>
      </c>
      <c r="H539">
        <v>152301.46181240401</v>
      </c>
      <c r="I539">
        <v>0.81042654028436001</v>
      </c>
      <c r="J539">
        <v>0.80920026881720397</v>
      </c>
      <c r="K539">
        <v>7.9288913262041908E-3</v>
      </c>
    </row>
    <row r="540" spans="1:11">
      <c r="A540" t="s">
        <v>1495</v>
      </c>
      <c r="B540">
        <v>2018</v>
      </c>
      <c r="C540" t="s">
        <v>177</v>
      </c>
      <c r="D540">
        <v>5</v>
      </c>
      <c r="E540" t="s">
        <v>178</v>
      </c>
      <c r="F540" t="s">
        <v>1146</v>
      </c>
      <c r="G540">
        <v>1</v>
      </c>
      <c r="H540">
        <v>1355.52980710513</v>
      </c>
      <c r="I540">
        <v>7.69230769230769E-2</v>
      </c>
      <c r="J540">
        <v>8.1760024964893097E-2</v>
      </c>
      <c r="K540">
        <v>2.8336041660470398E-3</v>
      </c>
    </row>
    <row r="541" spans="1:11">
      <c r="A541" t="s">
        <v>1496</v>
      </c>
      <c r="B541">
        <v>2018</v>
      </c>
      <c r="C541" t="s">
        <v>177</v>
      </c>
      <c r="D541">
        <v>5</v>
      </c>
      <c r="E541" t="s">
        <v>178</v>
      </c>
      <c r="F541" t="s">
        <v>1149</v>
      </c>
      <c r="G541">
        <v>2</v>
      </c>
      <c r="H541">
        <v>2204.0293810182602</v>
      </c>
      <c r="I541">
        <v>0.15384615384615399</v>
      </c>
      <c r="J541">
        <v>0.132938055858948</v>
      </c>
      <c r="K541">
        <v>2.49326204710861E-3</v>
      </c>
    </row>
    <row r="542" spans="1:11">
      <c r="A542" t="s">
        <v>1497</v>
      </c>
      <c r="B542">
        <v>2018</v>
      </c>
      <c r="C542" t="s">
        <v>177</v>
      </c>
      <c r="D542">
        <v>5</v>
      </c>
      <c r="E542" t="s">
        <v>178</v>
      </c>
      <c r="F542" t="s">
        <v>1152</v>
      </c>
      <c r="G542">
        <v>2</v>
      </c>
      <c r="H542">
        <v>3196.1012913709601</v>
      </c>
      <c r="I542">
        <v>0.15384615384615399</v>
      </c>
      <c r="J542">
        <v>0.19277578405367499</v>
      </c>
      <c r="K542">
        <v>3.2661423567510402E-2</v>
      </c>
    </row>
    <row r="543" spans="1:11">
      <c r="A543" t="s">
        <v>567</v>
      </c>
      <c r="B543">
        <v>2018</v>
      </c>
      <c r="C543" t="s">
        <v>177</v>
      </c>
      <c r="D543">
        <v>5</v>
      </c>
      <c r="E543" t="s">
        <v>178</v>
      </c>
      <c r="F543" t="s">
        <v>181</v>
      </c>
      <c r="G543">
        <v>8</v>
      </c>
      <c r="H543">
        <v>9823.7107680948902</v>
      </c>
      <c r="I543">
        <v>0.61538461538461497</v>
      </c>
      <c r="J543">
        <v>0.59252613512248398</v>
      </c>
      <c r="K543">
        <v>2.601321382211E-3</v>
      </c>
    </row>
    <row r="544" spans="1:11">
      <c r="A544" t="s">
        <v>1498</v>
      </c>
      <c r="B544">
        <v>2018</v>
      </c>
      <c r="C544" t="s">
        <v>177</v>
      </c>
      <c r="D544">
        <v>5</v>
      </c>
      <c r="E544" t="s">
        <v>187</v>
      </c>
      <c r="F544" t="s">
        <v>1146</v>
      </c>
      <c r="G544">
        <v>12</v>
      </c>
      <c r="H544">
        <v>10325.1155044445</v>
      </c>
      <c r="I544">
        <v>5.1502145922746802E-2</v>
      </c>
      <c r="J544">
        <v>4.84899966734781E-2</v>
      </c>
      <c r="K544">
        <v>4.1300633498997999E-3</v>
      </c>
    </row>
    <row r="545" spans="1:11">
      <c r="A545" t="s">
        <v>1499</v>
      </c>
      <c r="B545">
        <v>2018</v>
      </c>
      <c r="C545" t="s">
        <v>177</v>
      </c>
      <c r="D545">
        <v>5</v>
      </c>
      <c r="E545" t="s">
        <v>187</v>
      </c>
      <c r="F545" t="s">
        <v>1149</v>
      </c>
      <c r="G545">
        <v>20</v>
      </c>
      <c r="H545">
        <v>19416.984945329801</v>
      </c>
      <c r="I545">
        <v>8.5836909871244593E-2</v>
      </c>
      <c r="J545">
        <v>9.1188281138620902E-2</v>
      </c>
      <c r="K545">
        <v>4.1934980701604403E-3</v>
      </c>
    </row>
    <row r="546" spans="1:11">
      <c r="A546" t="s">
        <v>1500</v>
      </c>
      <c r="B546">
        <v>2018</v>
      </c>
      <c r="C546" t="s">
        <v>177</v>
      </c>
      <c r="D546">
        <v>5</v>
      </c>
      <c r="E546" t="s">
        <v>187</v>
      </c>
      <c r="F546" t="s">
        <v>1152</v>
      </c>
      <c r="G546">
        <v>6</v>
      </c>
      <c r="H546">
        <v>5624.8669175872301</v>
      </c>
      <c r="I546">
        <v>2.5751072961373401E-2</v>
      </c>
      <c r="J546">
        <v>2.64161478876586E-2</v>
      </c>
      <c r="K546">
        <v>9.9715003890387503E-3</v>
      </c>
    </row>
    <row r="547" spans="1:11">
      <c r="A547" t="s">
        <v>569</v>
      </c>
      <c r="B547">
        <v>2018</v>
      </c>
      <c r="C547" t="s">
        <v>177</v>
      </c>
      <c r="D547">
        <v>5</v>
      </c>
      <c r="E547" t="s">
        <v>187</v>
      </c>
      <c r="F547" t="s">
        <v>181</v>
      </c>
      <c r="G547">
        <v>195</v>
      </c>
      <c r="H547">
        <v>177565.93040064099</v>
      </c>
      <c r="I547">
        <v>0.83690987124463501</v>
      </c>
      <c r="J547">
        <v>0.83390557430024204</v>
      </c>
      <c r="K547">
        <v>9.2441723712224297E-3</v>
      </c>
    </row>
    <row r="548" spans="1:11">
      <c r="A548" t="s">
        <v>1501</v>
      </c>
      <c r="B548">
        <v>2018</v>
      </c>
      <c r="C548" t="s">
        <v>177</v>
      </c>
      <c r="D548">
        <v>6</v>
      </c>
      <c r="E548" t="s">
        <v>178</v>
      </c>
      <c r="F548" t="s">
        <v>1146</v>
      </c>
      <c r="G548">
        <v>18</v>
      </c>
      <c r="H548">
        <v>23761.868402985001</v>
      </c>
      <c r="I548">
        <v>5.9602649006622502E-2</v>
      </c>
      <c r="J548">
        <v>6.5397006211843398E-2</v>
      </c>
      <c r="K548">
        <v>4.9671891349666202E-2</v>
      </c>
    </row>
    <row r="549" spans="1:11">
      <c r="A549" t="s">
        <v>1502</v>
      </c>
      <c r="B549">
        <v>2018</v>
      </c>
      <c r="C549" t="s">
        <v>177</v>
      </c>
      <c r="D549">
        <v>6</v>
      </c>
      <c r="E549" t="s">
        <v>178</v>
      </c>
      <c r="F549" t="s">
        <v>1149</v>
      </c>
      <c r="G549">
        <v>36</v>
      </c>
      <c r="H549">
        <v>45725.848989294398</v>
      </c>
      <c r="I549">
        <v>0.119205298013245</v>
      </c>
      <c r="J549">
        <v>0.125845896445544</v>
      </c>
      <c r="K549">
        <v>5.1726408385788403E-2</v>
      </c>
    </row>
    <row r="550" spans="1:11">
      <c r="A550" t="s">
        <v>1503</v>
      </c>
      <c r="B550">
        <v>2018</v>
      </c>
      <c r="C550" t="s">
        <v>177</v>
      </c>
      <c r="D550">
        <v>6</v>
      </c>
      <c r="E550" t="s">
        <v>178</v>
      </c>
      <c r="F550" t="s">
        <v>1152</v>
      </c>
      <c r="G550">
        <v>4</v>
      </c>
      <c r="H550">
        <v>5103.9318882030902</v>
      </c>
      <c r="I550">
        <v>1.3245033112582801E-2</v>
      </c>
      <c r="J550">
        <v>1.40469537048573E-2</v>
      </c>
      <c r="K550">
        <v>5.2157821690568998E-2</v>
      </c>
    </row>
    <row r="551" spans="1:11">
      <c r="A551" t="s">
        <v>571</v>
      </c>
      <c r="B551">
        <v>2018</v>
      </c>
      <c r="C551" t="s">
        <v>177</v>
      </c>
      <c r="D551">
        <v>6</v>
      </c>
      <c r="E551" t="s">
        <v>178</v>
      </c>
      <c r="F551" t="s">
        <v>181</v>
      </c>
      <c r="G551">
        <v>244</v>
      </c>
      <c r="H551">
        <v>288756.304691786</v>
      </c>
      <c r="I551">
        <v>0.80794701986755002</v>
      </c>
      <c r="J551">
        <v>0.79471014363775505</v>
      </c>
      <c r="K551">
        <v>7.6462750927330805E-2</v>
      </c>
    </row>
    <row r="552" spans="1:11">
      <c r="A552" t="s">
        <v>1504</v>
      </c>
      <c r="B552">
        <v>2018</v>
      </c>
      <c r="C552" t="s">
        <v>177</v>
      </c>
      <c r="D552">
        <v>6</v>
      </c>
      <c r="E552" t="s">
        <v>187</v>
      </c>
      <c r="F552" t="s">
        <v>1146</v>
      </c>
      <c r="G552">
        <v>66</v>
      </c>
      <c r="H552">
        <v>59911.726201582402</v>
      </c>
      <c r="I552">
        <v>3.1146767343086398E-2</v>
      </c>
      <c r="J552">
        <v>3.1301090773559699E-2</v>
      </c>
      <c r="K552">
        <v>2.3964789983015301E-2</v>
      </c>
    </row>
    <row r="553" spans="1:11">
      <c r="A553" t="s">
        <v>1505</v>
      </c>
      <c r="B553">
        <v>2018</v>
      </c>
      <c r="C553" t="s">
        <v>177</v>
      </c>
      <c r="D553">
        <v>6</v>
      </c>
      <c r="E553" t="s">
        <v>187</v>
      </c>
      <c r="F553" t="s">
        <v>1149</v>
      </c>
      <c r="G553">
        <v>200</v>
      </c>
      <c r="H553">
        <v>169836.32353457899</v>
      </c>
      <c r="I553">
        <v>9.4384143463898104E-2</v>
      </c>
      <c r="J553">
        <v>8.8731580888135306E-2</v>
      </c>
      <c r="K553">
        <v>3.6679654281583103E-2</v>
      </c>
    </row>
    <row r="554" spans="1:11">
      <c r="A554" t="s">
        <v>573</v>
      </c>
      <c r="B554">
        <v>2018</v>
      </c>
      <c r="C554" t="s">
        <v>177</v>
      </c>
      <c r="D554">
        <v>6</v>
      </c>
      <c r="E554" t="s">
        <v>187</v>
      </c>
      <c r="F554" t="s">
        <v>179</v>
      </c>
      <c r="G554">
        <v>1</v>
      </c>
      <c r="H554">
        <v>1545.6683996608001</v>
      </c>
      <c r="I554">
        <v>4.7192071731949002E-4</v>
      </c>
      <c r="J554">
        <v>8.0753985823776603E-4</v>
      </c>
      <c r="K554">
        <v>0.32964661451308302</v>
      </c>
    </row>
    <row r="555" spans="1:11">
      <c r="A555" t="s">
        <v>1506</v>
      </c>
      <c r="B555">
        <v>2018</v>
      </c>
      <c r="C555" t="s">
        <v>177</v>
      </c>
      <c r="D555">
        <v>6</v>
      </c>
      <c r="E555" t="s">
        <v>187</v>
      </c>
      <c r="F555" t="s">
        <v>1152</v>
      </c>
      <c r="G555">
        <v>11</v>
      </c>
      <c r="H555">
        <v>10966.4034574952</v>
      </c>
      <c r="I555">
        <v>5.1911278905143899E-3</v>
      </c>
      <c r="J555">
        <v>5.7294358190846401E-3</v>
      </c>
      <c r="K555">
        <v>1.9440725966486602E-2</v>
      </c>
    </row>
    <row r="556" spans="1:11">
      <c r="A556" t="s">
        <v>574</v>
      </c>
      <c r="B556">
        <v>2018</v>
      </c>
      <c r="C556" t="s">
        <v>177</v>
      </c>
      <c r="D556">
        <v>6</v>
      </c>
      <c r="E556" t="s">
        <v>187</v>
      </c>
      <c r="F556" t="s">
        <v>181</v>
      </c>
      <c r="G556">
        <v>1841</v>
      </c>
      <c r="H556">
        <v>1671785.8340252701</v>
      </c>
      <c r="I556">
        <v>0.86880604058518196</v>
      </c>
      <c r="J556">
        <v>0.87343035266098301</v>
      </c>
      <c r="K556">
        <v>8.7034018196103999E-2</v>
      </c>
    </row>
    <row r="557" spans="1:11">
      <c r="A557" t="s">
        <v>1507</v>
      </c>
      <c r="B557">
        <v>2018</v>
      </c>
      <c r="C557" t="s">
        <v>177</v>
      </c>
      <c r="D557">
        <v>7</v>
      </c>
      <c r="E557" t="s">
        <v>178</v>
      </c>
      <c r="F557" t="s">
        <v>1146</v>
      </c>
      <c r="G557">
        <v>28</v>
      </c>
      <c r="H557">
        <v>37040.369356936601</v>
      </c>
      <c r="I557">
        <v>7.4468085106383003E-2</v>
      </c>
      <c r="J557">
        <v>8.3343519537138894E-2</v>
      </c>
      <c r="K557">
        <v>7.7429315365543094E-2</v>
      </c>
    </row>
    <row r="558" spans="1:11">
      <c r="A558" t="s">
        <v>1508</v>
      </c>
      <c r="B558">
        <v>2018</v>
      </c>
      <c r="C558" t="s">
        <v>177</v>
      </c>
      <c r="D558">
        <v>7</v>
      </c>
      <c r="E558" t="s">
        <v>178</v>
      </c>
      <c r="F558" t="s">
        <v>1149</v>
      </c>
      <c r="G558">
        <v>74</v>
      </c>
      <c r="H558">
        <v>90110.396060680301</v>
      </c>
      <c r="I558">
        <v>0.19680851063829799</v>
      </c>
      <c r="J558">
        <v>0.20275493157781399</v>
      </c>
      <c r="K558">
        <v>0.10193549708680499</v>
      </c>
    </row>
    <row r="559" spans="1:11">
      <c r="A559" t="s">
        <v>1509</v>
      </c>
      <c r="B559">
        <v>2018</v>
      </c>
      <c r="C559" t="s">
        <v>177</v>
      </c>
      <c r="D559">
        <v>7</v>
      </c>
      <c r="E559" t="s">
        <v>178</v>
      </c>
      <c r="F559" t="s">
        <v>1152</v>
      </c>
      <c r="G559">
        <v>13</v>
      </c>
      <c r="H559">
        <v>15823.999675691</v>
      </c>
      <c r="I559">
        <v>3.4574468085106398E-2</v>
      </c>
      <c r="J559">
        <v>3.56051478163689E-2</v>
      </c>
      <c r="K559">
        <v>0.16170775229661</v>
      </c>
    </row>
    <row r="560" spans="1:11">
      <c r="A560" t="s">
        <v>576</v>
      </c>
      <c r="B560">
        <v>2018</v>
      </c>
      <c r="C560" t="s">
        <v>177</v>
      </c>
      <c r="D560">
        <v>7</v>
      </c>
      <c r="E560" t="s">
        <v>178</v>
      </c>
      <c r="F560" t="s">
        <v>181</v>
      </c>
      <c r="G560">
        <v>261</v>
      </c>
      <c r="H560">
        <v>301455.34252208902</v>
      </c>
      <c r="I560">
        <v>0.694148936170213</v>
      </c>
      <c r="J560">
        <v>0.67829640106867795</v>
      </c>
      <c r="K560">
        <v>7.9825459726612896E-2</v>
      </c>
    </row>
    <row r="561" spans="1:11">
      <c r="A561" t="s">
        <v>1510</v>
      </c>
      <c r="B561">
        <v>2018</v>
      </c>
      <c r="C561" t="s">
        <v>177</v>
      </c>
      <c r="D561">
        <v>7</v>
      </c>
      <c r="E561" t="s">
        <v>187</v>
      </c>
      <c r="F561" t="s">
        <v>1146</v>
      </c>
      <c r="G561">
        <v>217</v>
      </c>
      <c r="H561">
        <v>205417.05355295699</v>
      </c>
      <c r="I561">
        <v>5.2682689973294498E-2</v>
      </c>
      <c r="J561">
        <v>5.51803294062004E-2</v>
      </c>
      <c r="K561">
        <v>8.2167162581211206E-2</v>
      </c>
    </row>
    <row r="562" spans="1:11">
      <c r="A562" t="s">
        <v>1511</v>
      </c>
      <c r="B562">
        <v>2018</v>
      </c>
      <c r="C562" t="s">
        <v>177</v>
      </c>
      <c r="D562">
        <v>7</v>
      </c>
      <c r="E562" t="s">
        <v>187</v>
      </c>
      <c r="F562" t="s">
        <v>1149</v>
      </c>
      <c r="G562">
        <v>821</v>
      </c>
      <c r="H562">
        <v>756192.33474502002</v>
      </c>
      <c r="I562">
        <v>0.19932022335518301</v>
      </c>
      <c r="J562">
        <v>0.203132804233883</v>
      </c>
      <c r="K562">
        <v>0.163315319312027</v>
      </c>
    </row>
    <row r="563" spans="1:11">
      <c r="A563" t="s">
        <v>1512</v>
      </c>
      <c r="B563">
        <v>2018</v>
      </c>
      <c r="C563" t="s">
        <v>177</v>
      </c>
      <c r="D563">
        <v>7</v>
      </c>
      <c r="E563" t="s">
        <v>187</v>
      </c>
      <c r="F563" t="s">
        <v>1152</v>
      </c>
      <c r="G563">
        <v>97</v>
      </c>
      <c r="H563">
        <v>89885.297450978498</v>
      </c>
      <c r="I563">
        <v>2.3549405195435798E-2</v>
      </c>
      <c r="J563">
        <v>2.4145513901262398E-2</v>
      </c>
      <c r="K563">
        <v>0.15934444167894299</v>
      </c>
    </row>
    <row r="564" spans="1:11">
      <c r="A564" t="s">
        <v>578</v>
      </c>
      <c r="B564">
        <v>2018</v>
      </c>
      <c r="C564" t="s">
        <v>177</v>
      </c>
      <c r="D564">
        <v>7</v>
      </c>
      <c r="E564" t="s">
        <v>187</v>
      </c>
      <c r="F564" t="s">
        <v>181</v>
      </c>
      <c r="G564">
        <v>2979</v>
      </c>
      <c r="H564">
        <v>2667456.8461648701</v>
      </c>
      <c r="I564">
        <v>0.72323379461034198</v>
      </c>
      <c r="J564">
        <v>0.71654784694035001</v>
      </c>
      <c r="K564">
        <v>0.13886915594173299</v>
      </c>
    </row>
    <row r="565" spans="1:11">
      <c r="A565" t="s">
        <v>579</v>
      </c>
      <c r="B565">
        <v>2018</v>
      </c>
      <c r="C565" t="s">
        <v>177</v>
      </c>
      <c r="D565">
        <v>7</v>
      </c>
      <c r="E565" t="s">
        <v>187</v>
      </c>
      <c r="F565" t="s">
        <v>183</v>
      </c>
      <c r="G565">
        <v>5</v>
      </c>
      <c r="H565">
        <v>3698.4733229199601</v>
      </c>
      <c r="I565">
        <v>1.21388686574411E-3</v>
      </c>
      <c r="J565">
        <v>9.9350551830476195E-4</v>
      </c>
      <c r="K565">
        <v>0.193950650039798</v>
      </c>
    </row>
    <row r="566" spans="1:11">
      <c r="A566" t="s">
        <v>1513</v>
      </c>
      <c r="B566">
        <v>2018</v>
      </c>
      <c r="C566" t="s">
        <v>177</v>
      </c>
      <c r="D566">
        <v>8</v>
      </c>
      <c r="E566" t="s">
        <v>178</v>
      </c>
      <c r="F566" t="s">
        <v>1146</v>
      </c>
      <c r="G566">
        <v>77</v>
      </c>
      <c r="H566">
        <v>87333.370778376193</v>
      </c>
      <c r="I566">
        <v>0.30923694779116501</v>
      </c>
      <c r="J566">
        <v>0.30981003946040198</v>
      </c>
      <c r="K566">
        <v>0.18256197833158</v>
      </c>
    </row>
    <row r="567" spans="1:11">
      <c r="A567" t="s">
        <v>1514</v>
      </c>
      <c r="B567">
        <v>2018</v>
      </c>
      <c r="C567" t="s">
        <v>177</v>
      </c>
      <c r="D567">
        <v>8</v>
      </c>
      <c r="E567" t="s">
        <v>178</v>
      </c>
      <c r="F567" t="s">
        <v>1149</v>
      </c>
      <c r="G567">
        <v>48</v>
      </c>
      <c r="H567">
        <v>52991.126590925604</v>
      </c>
      <c r="I567">
        <v>0.19277108433734899</v>
      </c>
      <c r="J567">
        <v>0.187982931081949</v>
      </c>
      <c r="K567">
        <v>5.9945101413141098E-2</v>
      </c>
    </row>
    <row r="568" spans="1:11">
      <c r="A568" t="s">
        <v>1515</v>
      </c>
      <c r="B568">
        <v>2018</v>
      </c>
      <c r="C568" t="s">
        <v>177</v>
      </c>
      <c r="D568">
        <v>8</v>
      </c>
      <c r="E568" t="s">
        <v>178</v>
      </c>
      <c r="F568" t="s">
        <v>1152</v>
      </c>
      <c r="G568">
        <v>8</v>
      </c>
      <c r="H568">
        <v>8450.0727383757603</v>
      </c>
      <c r="I568">
        <v>3.2128514056224897E-2</v>
      </c>
      <c r="J568">
        <v>2.9976140222079499E-2</v>
      </c>
      <c r="K568">
        <v>8.6352521313858996E-2</v>
      </c>
    </row>
    <row r="569" spans="1:11">
      <c r="A569" t="s">
        <v>581</v>
      </c>
      <c r="B569">
        <v>2018</v>
      </c>
      <c r="C569" t="s">
        <v>177</v>
      </c>
      <c r="D569">
        <v>8</v>
      </c>
      <c r="E569" t="s">
        <v>178</v>
      </c>
      <c r="F569" t="s">
        <v>181</v>
      </c>
      <c r="G569">
        <v>115</v>
      </c>
      <c r="H569">
        <v>131500.619178394</v>
      </c>
      <c r="I569">
        <v>0.46184738955823301</v>
      </c>
      <c r="J569">
        <v>0.46649077727815003</v>
      </c>
      <c r="K569">
        <v>3.4821401048748701E-2</v>
      </c>
    </row>
    <row r="570" spans="1:11">
      <c r="A570" t="s">
        <v>582</v>
      </c>
      <c r="B570">
        <v>2018</v>
      </c>
      <c r="C570" t="s">
        <v>177</v>
      </c>
      <c r="D570">
        <v>8</v>
      </c>
      <c r="E570" t="s">
        <v>178</v>
      </c>
      <c r="F570" t="s">
        <v>183</v>
      </c>
      <c r="G570">
        <v>1</v>
      </c>
      <c r="H570">
        <v>1618.0990350081299</v>
      </c>
      <c r="I570">
        <v>4.0160642570281103E-3</v>
      </c>
      <c r="J570">
        <v>5.7401119574194701E-3</v>
      </c>
      <c r="K570">
        <v>0.13533102553007401</v>
      </c>
    </row>
    <row r="571" spans="1:11">
      <c r="A571" t="s">
        <v>1516</v>
      </c>
      <c r="B571">
        <v>2018</v>
      </c>
      <c r="C571" t="s">
        <v>177</v>
      </c>
      <c r="D571">
        <v>8</v>
      </c>
      <c r="E571" t="s">
        <v>187</v>
      </c>
      <c r="F571" t="s">
        <v>1146</v>
      </c>
      <c r="G571">
        <v>291</v>
      </c>
      <c r="H571">
        <v>272508.16914608999</v>
      </c>
      <c r="I571">
        <v>0.190819672131148</v>
      </c>
      <c r="J571">
        <v>0.20068539534121199</v>
      </c>
      <c r="K571">
        <v>0.10900372024449501</v>
      </c>
    </row>
    <row r="572" spans="1:11">
      <c r="A572" t="s">
        <v>1517</v>
      </c>
      <c r="B572">
        <v>2018</v>
      </c>
      <c r="C572" t="s">
        <v>177</v>
      </c>
      <c r="D572">
        <v>8</v>
      </c>
      <c r="E572" t="s">
        <v>187</v>
      </c>
      <c r="F572" t="s">
        <v>1149</v>
      </c>
      <c r="G572">
        <v>231</v>
      </c>
      <c r="H572">
        <v>209684.71736675099</v>
      </c>
      <c r="I572">
        <v>0.151475409836066</v>
      </c>
      <c r="J572">
        <v>0.154419812564215</v>
      </c>
      <c r="K572">
        <v>4.5285736178680001E-2</v>
      </c>
    </row>
    <row r="573" spans="1:11">
      <c r="A573" t="s">
        <v>1518</v>
      </c>
      <c r="B573">
        <v>2018</v>
      </c>
      <c r="C573" t="s">
        <v>177</v>
      </c>
      <c r="D573">
        <v>8</v>
      </c>
      <c r="E573" t="s">
        <v>187</v>
      </c>
      <c r="F573" t="s">
        <v>1152</v>
      </c>
      <c r="G573">
        <v>91</v>
      </c>
      <c r="H573">
        <v>83055.011560497005</v>
      </c>
      <c r="I573">
        <v>5.9672131147540997E-2</v>
      </c>
      <c r="J573">
        <v>6.1164874001086098E-2</v>
      </c>
      <c r="K573">
        <v>0.14723603104237701</v>
      </c>
    </row>
    <row r="574" spans="1:11">
      <c r="A574" t="s">
        <v>584</v>
      </c>
      <c r="B574">
        <v>2018</v>
      </c>
      <c r="C574" t="s">
        <v>177</v>
      </c>
      <c r="D574">
        <v>8</v>
      </c>
      <c r="E574" t="s">
        <v>187</v>
      </c>
      <c r="F574" t="s">
        <v>181</v>
      </c>
      <c r="G574">
        <v>909</v>
      </c>
      <c r="H574">
        <v>790170.47731464996</v>
      </c>
      <c r="I574">
        <v>0.59606557377049196</v>
      </c>
      <c r="J574">
        <v>0.58191163635110299</v>
      </c>
      <c r="K574">
        <v>4.1136675703873603E-2</v>
      </c>
    </row>
    <row r="575" spans="1:11">
      <c r="A575" t="s">
        <v>585</v>
      </c>
      <c r="B575">
        <v>2018</v>
      </c>
      <c r="C575" t="s">
        <v>177</v>
      </c>
      <c r="D575">
        <v>8</v>
      </c>
      <c r="E575" t="s">
        <v>187</v>
      </c>
      <c r="F575" t="s">
        <v>183</v>
      </c>
      <c r="G575">
        <v>3</v>
      </c>
      <c r="H575">
        <v>2469.0218626332999</v>
      </c>
      <c r="I575">
        <v>1.9672131147541001E-3</v>
      </c>
      <c r="J575">
        <v>1.81828174238338E-3</v>
      </c>
      <c r="K575">
        <v>0.129477314937649</v>
      </c>
    </row>
    <row r="576" spans="1:11">
      <c r="A576" t="s">
        <v>1519</v>
      </c>
      <c r="B576">
        <v>2018</v>
      </c>
      <c r="C576" t="s">
        <v>177</v>
      </c>
      <c r="D576">
        <v>9</v>
      </c>
      <c r="E576" t="s">
        <v>178</v>
      </c>
      <c r="F576" t="s">
        <v>1146</v>
      </c>
      <c r="G576">
        <v>34</v>
      </c>
      <c r="H576">
        <v>48779.671388698203</v>
      </c>
      <c r="I576">
        <v>0.18888888888888899</v>
      </c>
      <c r="J576">
        <v>0.20412990527740199</v>
      </c>
      <c r="K576">
        <v>0.101969192666157</v>
      </c>
    </row>
    <row r="577" spans="1:11">
      <c r="A577" t="s">
        <v>1520</v>
      </c>
      <c r="B577">
        <v>2018</v>
      </c>
      <c r="C577" t="s">
        <v>177</v>
      </c>
      <c r="D577">
        <v>9</v>
      </c>
      <c r="E577" t="s">
        <v>178</v>
      </c>
      <c r="F577" t="s">
        <v>1149</v>
      </c>
      <c r="G577">
        <v>60</v>
      </c>
      <c r="H577">
        <v>79872.783061408307</v>
      </c>
      <c r="I577">
        <v>0.33333333333333298</v>
      </c>
      <c r="J577">
        <v>0.33424627875507401</v>
      </c>
      <c r="K577">
        <v>9.0354411932541498E-2</v>
      </c>
    </row>
    <row r="578" spans="1:11">
      <c r="A578" t="s">
        <v>1521</v>
      </c>
      <c r="B578">
        <v>2018</v>
      </c>
      <c r="C578" t="s">
        <v>177</v>
      </c>
      <c r="D578">
        <v>9</v>
      </c>
      <c r="E578" t="s">
        <v>178</v>
      </c>
      <c r="F578" t="s">
        <v>1152</v>
      </c>
      <c r="G578">
        <v>4</v>
      </c>
      <c r="H578">
        <v>5943.3773508092199</v>
      </c>
      <c r="I578">
        <v>2.2222222222222199E-2</v>
      </c>
      <c r="J578">
        <v>2.4871447902570998E-2</v>
      </c>
      <c r="K578">
        <v>6.0736236864714799E-2</v>
      </c>
    </row>
    <row r="579" spans="1:11">
      <c r="A579" t="s">
        <v>587</v>
      </c>
      <c r="B579">
        <v>2018</v>
      </c>
      <c r="C579" t="s">
        <v>177</v>
      </c>
      <c r="D579">
        <v>9</v>
      </c>
      <c r="E579" t="s">
        <v>178</v>
      </c>
      <c r="F579" t="s">
        <v>181</v>
      </c>
      <c r="G579">
        <v>81</v>
      </c>
      <c r="H579">
        <v>103073.29656335901</v>
      </c>
      <c r="I579">
        <v>0.45</v>
      </c>
      <c r="J579">
        <v>0.43133423545331501</v>
      </c>
      <c r="K579">
        <v>2.7293838002240001E-2</v>
      </c>
    </row>
    <row r="580" spans="1:11">
      <c r="A580" t="s">
        <v>588</v>
      </c>
      <c r="B580">
        <v>2018</v>
      </c>
      <c r="C580" t="s">
        <v>177</v>
      </c>
      <c r="D580">
        <v>9</v>
      </c>
      <c r="E580" t="s">
        <v>178</v>
      </c>
      <c r="F580" t="s">
        <v>183</v>
      </c>
      <c r="G580">
        <v>1</v>
      </c>
      <c r="H580">
        <v>1294.7379169009901</v>
      </c>
      <c r="I580">
        <v>5.5555555555555601E-3</v>
      </c>
      <c r="J580">
        <v>5.4181326116373501E-3</v>
      </c>
      <c r="K580">
        <v>0.108286456079619</v>
      </c>
    </row>
    <row r="581" spans="1:11">
      <c r="A581" t="s">
        <v>1522</v>
      </c>
      <c r="B581">
        <v>2018</v>
      </c>
      <c r="C581" t="s">
        <v>177</v>
      </c>
      <c r="D581">
        <v>9</v>
      </c>
      <c r="E581" t="s">
        <v>187</v>
      </c>
      <c r="F581" t="s">
        <v>1146</v>
      </c>
      <c r="G581">
        <v>249</v>
      </c>
      <c r="H581">
        <v>242495.38699621201</v>
      </c>
      <c r="I581">
        <v>0.159003831417625</v>
      </c>
      <c r="J581">
        <v>0.167227680195248</v>
      </c>
      <c r="K581">
        <v>9.6998557538820196E-2</v>
      </c>
    </row>
    <row r="582" spans="1:11">
      <c r="A582" t="s">
        <v>1523</v>
      </c>
      <c r="B582">
        <v>2018</v>
      </c>
      <c r="C582" t="s">
        <v>177</v>
      </c>
      <c r="D582">
        <v>9</v>
      </c>
      <c r="E582" t="s">
        <v>187</v>
      </c>
      <c r="F582" t="s">
        <v>1149</v>
      </c>
      <c r="G582">
        <v>608</v>
      </c>
      <c r="H582">
        <v>573010.39150109503</v>
      </c>
      <c r="I582">
        <v>0.38825031928480203</v>
      </c>
      <c r="J582">
        <v>0.39515472721135098</v>
      </c>
      <c r="K582">
        <v>0.123753403409816</v>
      </c>
    </row>
    <row r="583" spans="1:11">
      <c r="A583" t="s">
        <v>1524</v>
      </c>
      <c r="B583">
        <v>2018</v>
      </c>
      <c r="C583" t="s">
        <v>177</v>
      </c>
      <c r="D583">
        <v>9</v>
      </c>
      <c r="E583" t="s">
        <v>187</v>
      </c>
      <c r="F583" t="s">
        <v>1152</v>
      </c>
      <c r="G583">
        <v>37</v>
      </c>
      <c r="H583">
        <v>36397.834589721198</v>
      </c>
      <c r="I583">
        <v>2.3627075351213299E-2</v>
      </c>
      <c r="J583">
        <v>2.5100376209072101E-2</v>
      </c>
      <c r="K583">
        <v>6.4524374903300902E-2</v>
      </c>
    </row>
    <row r="584" spans="1:11">
      <c r="A584" t="s">
        <v>590</v>
      </c>
      <c r="B584">
        <v>2018</v>
      </c>
      <c r="C584" t="s">
        <v>177</v>
      </c>
      <c r="D584">
        <v>9</v>
      </c>
      <c r="E584" t="s">
        <v>187</v>
      </c>
      <c r="F584" t="s">
        <v>181</v>
      </c>
      <c r="G584">
        <v>672</v>
      </c>
      <c r="H584">
        <v>598187.58421406394</v>
      </c>
      <c r="I584">
        <v>0.42911877394636</v>
      </c>
      <c r="J584">
        <v>0.41251721638432798</v>
      </c>
      <c r="K584">
        <v>3.1141948944390499E-2</v>
      </c>
    </row>
    <row r="585" spans="1:11">
      <c r="A585" t="s">
        <v>1525</v>
      </c>
      <c r="B585">
        <v>2018</v>
      </c>
      <c r="C585" t="s">
        <v>177</v>
      </c>
      <c r="D585">
        <v>10</v>
      </c>
      <c r="E585" t="s">
        <v>178</v>
      </c>
      <c r="F585" t="s">
        <v>1146</v>
      </c>
      <c r="G585">
        <v>18</v>
      </c>
      <c r="H585">
        <v>21834.636139066501</v>
      </c>
      <c r="I585">
        <v>5.0279329608938501E-2</v>
      </c>
      <c r="J585">
        <v>4.8765621118191799E-2</v>
      </c>
      <c r="K585">
        <v>4.5643198403664202E-2</v>
      </c>
    </row>
    <row r="586" spans="1:11">
      <c r="A586" t="s">
        <v>1526</v>
      </c>
      <c r="B586">
        <v>2018</v>
      </c>
      <c r="C586" t="s">
        <v>177</v>
      </c>
      <c r="D586">
        <v>10</v>
      </c>
      <c r="E586" t="s">
        <v>178</v>
      </c>
      <c r="F586" t="s">
        <v>1149</v>
      </c>
      <c r="G586">
        <v>44</v>
      </c>
      <c r="H586">
        <v>47818.6421456838</v>
      </c>
      <c r="I586">
        <v>0.122905027932961</v>
      </c>
      <c r="J586">
        <v>0.10679847240919101</v>
      </c>
      <c r="K586">
        <v>5.4093836784979601E-2</v>
      </c>
    </row>
    <row r="587" spans="1:11">
      <c r="A587" t="s">
        <v>1527</v>
      </c>
      <c r="B587">
        <v>2018</v>
      </c>
      <c r="C587" t="s">
        <v>177</v>
      </c>
      <c r="D587">
        <v>10</v>
      </c>
      <c r="E587" t="s">
        <v>178</v>
      </c>
      <c r="F587" t="s">
        <v>1152</v>
      </c>
      <c r="G587">
        <v>2</v>
      </c>
      <c r="H587">
        <v>2112.1948234758302</v>
      </c>
      <c r="I587">
        <v>5.5865921787709499E-3</v>
      </c>
      <c r="J587">
        <v>4.7173899227538202E-3</v>
      </c>
      <c r="K587">
        <v>2.15848258542066E-2</v>
      </c>
    </row>
    <row r="588" spans="1:11">
      <c r="A588" t="s">
        <v>592</v>
      </c>
      <c r="B588">
        <v>2018</v>
      </c>
      <c r="C588" t="s">
        <v>177</v>
      </c>
      <c r="D588">
        <v>10</v>
      </c>
      <c r="E588" t="s">
        <v>178</v>
      </c>
      <c r="F588" t="s">
        <v>181</v>
      </c>
      <c r="G588">
        <v>294</v>
      </c>
      <c r="H588">
        <v>375981.02613447799</v>
      </c>
      <c r="I588">
        <v>0.82122905027933002</v>
      </c>
      <c r="J588">
        <v>0.83971851654986296</v>
      </c>
      <c r="K588">
        <v>9.9559881767460001E-2</v>
      </c>
    </row>
    <row r="589" spans="1:11">
      <c r="A589" t="s">
        <v>1528</v>
      </c>
      <c r="B589">
        <v>2018</v>
      </c>
      <c r="C589" t="s">
        <v>177</v>
      </c>
      <c r="D589">
        <v>10</v>
      </c>
      <c r="E589" t="s">
        <v>187</v>
      </c>
      <c r="F589" t="s">
        <v>1146</v>
      </c>
      <c r="G589">
        <v>67</v>
      </c>
      <c r="H589">
        <v>62671.667648439899</v>
      </c>
      <c r="I589">
        <v>6.9864442127215806E-2</v>
      </c>
      <c r="J589">
        <v>7.0777902689668895E-2</v>
      </c>
      <c r="K589">
        <v>2.50687711455145E-2</v>
      </c>
    </row>
    <row r="590" spans="1:11">
      <c r="A590" t="s">
        <v>1529</v>
      </c>
      <c r="B590">
        <v>2018</v>
      </c>
      <c r="C590" t="s">
        <v>177</v>
      </c>
      <c r="D590">
        <v>10</v>
      </c>
      <c r="E590" t="s">
        <v>187</v>
      </c>
      <c r="F590" t="s">
        <v>1149</v>
      </c>
      <c r="G590">
        <v>158</v>
      </c>
      <c r="H590">
        <v>141227.54459552199</v>
      </c>
      <c r="I590">
        <v>0.16475495307612101</v>
      </c>
      <c r="J590">
        <v>0.159494549667238</v>
      </c>
      <c r="K590">
        <v>3.05009988616829E-2</v>
      </c>
    </row>
    <row r="591" spans="1:11">
      <c r="A591" t="s">
        <v>1530</v>
      </c>
      <c r="B591">
        <v>2018</v>
      </c>
      <c r="C591" t="s">
        <v>177</v>
      </c>
      <c r="D591">
        <v>10</v>
      </c>
      <c r="E591" t="s">
        <v>187</v>
      </c>
      <c r="F591" t="s">
        <v>1152</v>
      </c>
      <c r="G591">
        <v>5</v>
      </c>
      <c r="H591">
        <v>4865.9462630892904</v>
      </c>
      <c r="I591">
        <v>5.2137643378519297E-3</v>
      </c>
      <c r="J591">
        <v>5.4953296126413996E-3</v>
      </c>
      <c r="K591">
        <v>8.6261214294203001E-3</v>
      </c>
    </row>
    <row r="592" spans="1:11">
      <c r="A592" t="s">
        <v>594</v>
      </c>
      <c r="B592">
        <v>2018</v>
      </c>
      <c r="C592" t="s">
        <v>177</v>
      </c>
      <c r="D592">
        <v>10</v>
      </c>
      <c r="E592" t="s">
        <v>187</v>
      </c>
      <c r="F592" t="s">
        <v>181</v>
      </c>
      <c r="G592">
        <v>727</v>
      </c>
      <c r="H592">
        <v>674651.36989024596</v>
      </c>
      <c r="I592">
        <v>0.75808133472367001</v>
      </c>
      <c r="J592">
        <v>0.76191380889052096</v>
      </c>
      <c r="K592">
        <v>3.5122692397551801E-2</v>
      </c>
    </row>
    <row r="593" spans="1:11">
      <c r="A593" t="s">
        <v>595</v>
      </c>
      <c r="B593">
        <v>2018</v>
      </c>
      <c r="C593" t="s">
        <v>177</v>
      </c>
      <c r="D593">
        <v>10</v>
      </c>
      <c r="E593" t="s">
        <v>187</v>
      </c>
      <c r="F593" t="s">
        <v>183</v>
      </c>
      <c r="G593">
        <v>2</v>
      </c>
      <c r="H593">
        <v>2052.88037041693</v>
      </c>
      <c r="I593">
        <v>2.08550573514077E-3</v>
      </c>
      <c r="J593">
        <v>2.3184091399316301E-3</v>
      </c>
      <c r="K593">
        <v>0.107654550278588</v>
      </c>
    </row>
    <row r="594" spans="1:11">
      <c r="A594" t="s">
        <v>1531</v>
      </c>
      <c r="B594">
        <v>2018</v>
      </c>
      <c r="C594" t="s">
        <v>177</v>
      </c>
      <c r="D594">
        <v>11</v>
      </c>
      <c r="E594" t="s">
        <v>178</v>
      </c>
      <c r="F594" t="s">
        <v>1146</v>
      </c>
      <c r="G594">
        <v>11</v>
      </c>
      <c r="H594">
        <v>14340.4188658154</v>
      </c>
      <c r="I594">
        <v>2.9490616621983899E-2</v>
      </c>
      <c r="J594">
        <v>3.2041222693289198E-2</v>
      </c>
      <c r="K594">
        <v>2.9977260867331601E-2</v>
      </c>
    </row>
    <row r="595" spans="1:11">
      <c r="A595" t="s">
        <v>1532</v>
      </c>
      <c r="B595">
        <v>2018</v>
      </c>
      <c r="C595" t="s">
        <v>177</v>
      </c>
      <c r="D595">
        <v>11</v>
      </c>
      <c r="E595" t="s">
        <v>178</v>
      </c>
      <c r="F595" t="s">
        <v>1149</v>
      </c>
      <c r="G595">
        <v>50</v>
      </c>
      <c r="H595">
        <v>64372.144503824398</v>
      </c>
      <c r="I595">
        <v>0.13404825737265399</v>
      </c>
      <c r="J595">
        <v>0.14382858942902599</v>
      </c>
      <c r="K595">
        <v>7.2819639413439594E-2</v>
      </c>
    </row>
    <row r="596" spans="1:11">
      <c r="A596" t="s">
        <v>1533</v>
      </c>
      <c r="B596">
        <v>2018</v>
      </c>
      <c r="C596" t="s">
        <v>177</v>
      </c>
      <c r="D596">
        <v>11</v>
      </c>
      <c r="E596" t="s">
        <v>178</v>
      </c>
      <c r="F596" t="s">
        <v>1152</v>
      </c>
      <c r="G596">
        <v>2</v>
      </c>
      <c r="H596">
        <v>2388.99194057555</v>
      </c>
      <c r="I596">
        <v>5.3619302949061698E-3</v>
      </c>
      <c r="J596">
        <v>5.3377954644633499E-3</v>
      </c>
      <c r="K596">
        <v>2.4413455819179201E-2</v>
      </c>
    </row>
    <row r="597" spans="1:11">
      <c r="A597" t="s">
        <v>597</v>
      </c>
      <c r="B597">
        <v>2018</v>
      </c>
      <c r="C597" t="s">
        <v>177</v>
      </c>
      <c r="D597">
        <v>11</v>
      </c>
      <c r="E597" t="s">
        <v>178</v>
      </c>
      <c r="F597" t="s">
        <v>181</v>
      </c>
      <c r="G597">
        <v>309</v>
      </c>
      <c r="H597">
        <v>364726.76577987702</v>
      </c>
      <c r="I597">
        <v>0.82841823056300301</v>
      </c>
      <c r="J597">
        <v>0.81491981746878095</v>
      </c>
      <c r="K597">
        <v>9.6579750451249599E-2</v>
      </c>
    </row>
    <row r="598" spans="1:11">
      <c r="A598" t="s">
        <v>598</v>
      </c>
      <c r="B598">
        <v>2018</v>
      </c>
      <c r="C598" t="s">
        <v>177</v>
      </c>
      <c r="D598">
        <v>11</v>
      </c>
      <c r="E598" t="s">
        <v>178</v>
      </c>
      <c r="F598" t="s">
        <v>183</v>
      </c>
      <c r="G598">
        <v>1</v>
      </c>
      <c r="H598">
        <v>1733.2155930542699</v>
      </c>
      <c r="I598">
        <v>2.6809651474530801E-3</v>
      </c>
      <c r="J598">
        <v>3.87257494444011E-3</v>
      </c>
      <c r="K598">
        <v>0.14495889225443501</v>
      </c>
    </row>
    <row r="599" spans="1:11">
      <c r="A599" t="s">
        <v>1534</v>
      </c>
      <c r="B599">
        <v>2018</v>
      </c>
      <c r="C599" t="s">
        <v>177</v>
      </c>
      <c r="D599">
        <v>11</v>
      </c>
      <c r="E599" t="s">
        <v>187</v>
      </c>
      <c r="F599" t="s">
        <v>1146</v>
      </c>
      <c r="G599">
        <v>19</v>
      </c>
      <c r="H599">
        <v>16672.221911562199</v>
      </c>
      <c r="I599">
        <v>2.03862660944206E-2</v>
      </c>
      <c r="J599">
        <v>2.0037975010679498E-2</v>
      </c>
      <c r="K599">
        <v>6.6689164541258398E-3</v>
      </c>
    </row>
    <row r="600" spans="1:11">
      <c r="A600" t="s">
        <v>1535</v>
      </c>
      <c r="B600">
        <v>2018</v>
      </c>
      <c r="C600" t="s">
        <v>177</v>
      </c>
      <c r="D600">
        <v>11</v>
      </c>
      <c r="E600" t="s">
        <v>187</v>
      </c>
      <c r="F600" t="s">
        <v>1149</v>
      </c>
      <c r="G600">
        <v>120</v>
      </c>
      <c r="H600">
        <v>105702.468758473</v>
      </c>
      <c r="I600">
        <v>0.128755364806867</v>
      </c>
      <c r="J600">
        <v>0.127041460867344</v>
      </c>
      <c r="K600">
        <v>2.2828626586357099E-2</v>
      </c>
    </row>
    <row r="601" spans="1:11">
      <c r="A601" t="s">
        <v>1536</v>
      </c>
      <c r="B601">
        <v>2018</v>
      </c>
      <c r="C601" t="s">
        <v>177</v>
      </c>
      <c r="D601">
        <v>11</v>
      </c>
      <c r="E601" t="s">
        <v>187</v>
      </c>
      <c r="F601" t="s">
        <v>1152</v>
      </c>
      <c r="G601">
        <v>3</v>
      </c>
      <c r="H601">
        <v>2534.7949860231201</v>
      </c>
      <c r="I601">
        <v>3.2188841201716699E-3</v>
      </c>
      <c r="J601">
        <v>3.0465140673243099E-3</v>
      </c>
      <c r="K601">
        <v>4.4935657251256199E-3</v>
      </c>
    </row>
    <row r="602" spans="1:11">
      <c r="A602" t="s">
        <v>600</v>
      </c>
      <c r="B602">
        <v>2018</v>
      </c>
      <c r="C602" t="s">
        <v>177</v>
      </c>
      <c r="D602">
        <v>11</v>
      </c>
      <c r="E602" t="s">
        <v>187</v>
      </c>
      <c r="F602" t="s">
        <v>181</v>
      </c>
      <c r="G602">
        <v>790</v>
      </c>
      <c r="H602">
        <v>707121.79009294102</v>
      </c>
      <c r="I602">
        <v>0.84763948497854102</v>
      </c>
      <c r="J602">
        <v>0.849874050054652</v>
      </c>
      <c r="K602">
        <v>3.6813118937386702E-2</v>
      </c>
    </row>
    <row r="603" spans="1:11">
      <c r="A603" t="s">
        <v>1537</v>
      </c>
      <c r="B603">
        <v>2018</v>
      </c>
      <c r="C603" t="s">
        <v>177</v>
      </c>
      <c r="D603">
        <v>12</v>
      </c>
      <c r="E603" t="s">
        <v>178</v>
      </c>
      <c r="F603" t="s">
        <v>1149</v>
      </c>
      <c r="G603">
        <v>10</v>
      </c>
      <c r="H603">
        <v>10839.064678951299</v>
      </c>
      <c r="I603">
        <v>0.17857142857142899</v>
      </c>
      <c r="J603">
        <v>0.16139904855453499</v>
      </c>
      <c r="K603">
        <v>1.2261464762189001E-2</v>
      </c>
    </row>
    <row r="604" spans="1:11">
      <c r="A604" t="s">
        <v>1538</v>
      </c>
      <c r="B604">
        <v>2018</v>
      </c>
      <c r="C604" t="s">
        <v>177</v>
      </c>
      <c r="D604">
        <v>12</v>
      </c>
      <c r="E604" t="s">
        <v>178</v>
      </c>
      <c r="F604" t="s">
        <v>1152</v>
      </c>
      <c r="G604">
        <v>1</v>
      </c>
      <c r="H604">
        <v>801.93557290570504</v>
      </c>
      <c r="I604">
        <v>1.7857142857142901E-2</v>
      </c>
      <c r="J604">
        <v>1.19412183894763E-2</v>
      </c>
      <c r="K604">
        <v>8.1950961602009105E-3</v>
      </c>
    </row>
    <row r="605" spans="1:11">
      <c r="A605" t="s">
        <v>602</v>
      </c>
      <c r="B605">
        <v>2018</v>
      </c>
      <c r="C605" t="s">
        <v>177</v>
      </c>
      <c r="D605">
        <v>12</v>
      </c>
      <c r="E605" t="s">
        <v>178</v>
      </c>
      <c r="F605" t="s">
        <v>181</v>
      </c>
      <c r="G605">
        <v>45</v>
      </c>
      <c r="H605">
        <v>55515.930201106101</v>
      </c>
      <c r="I605">
        <v>0.80357142857142905</v>
      </c>
      <c r="J605">
        <v>0.82665973305598905</v>
      </c>
      <c r="K605">
        <v>1.47006339757575E-2</v>
      </c>
    </row>
    <row r="606" spans="1:11">
      <c r="A606" t="s">
        <v>1539</v>
      </c>
      <c r="B606">
        <v>2018</v>
      </c>
      <c r="C606" t="s">
        <v>177</v>
      </c>
      <c r="D606">
        <v>12</v>
      </c>
      <c r="E606" t="s">
        <v>187</v>
      </c>
      <c r="F606" t="s">
        <v>1146</v>
      </c>
      <c r="G606">
        <v>7</v>
      </c>
      <c r="H606">
        <v>4962.0762126590298</v>
      </c>
      <c r="I606">
        <v>2.1276595744680899E-2</v>
      </c>
      <c r="J606">
        <v>1.7926912302989002E-2</v>
      </c>
      <c r="K606">
        <v>1.9848387261615702E-3</v>
      </c>
    </row>
    <row r="607" spans="1:11">
      <c r="A607" t="s">
        <v>1540</v>
      </c>
      <c r="B607">
        <v>2018</v>
      </c>
      <c r="C607" t="s">
        <v>177</v>
      </c>
      <c r="D607">
        <v>12</v>
      </c>
      <c r="E607" t="s">
        <v>187</v>
      </c>
      <c r="F607" t="s">
        <v>1149</v>
      </c>
      <c r="G607">
        <v>40</v>
      </c>
      <c r="H607">
        <v>34756.036240490699</v>
      </c>
      <c r="I607">
        <v>0.121580547112462</v>
      </c>
      <c r="J607">
        <v>0.12556607093080099</v>
      </c>
      <c r="K607">
        <v>7.50628232505169E-3</v>
      </c>
    </row>
    <row r="608" spans="1:11">
      <c r="A608" t="s">
        <v>1541</v>
      </c>
      <c r="B608">
        <v>2018</v>
      </c>
      <c r="C608" t="s">
        <v>177</v>
      </c>
      <c r="D608">
        <v>12</v>
      </c>
      <c r="E608" t="s">
        <v>187</v>
      </c>
      <c r="F608" t="s">
        <v>1152</v>
      </c>
      <c r="G608">
        <v>1</v>
      </c>
      <c r="H608">
        <v>1310.4029967664401</v>
      </c>
      <c r="I608">
        <v>3.0395136778115501E-3</v>
      </c>
      <c r="J608">
        <v>4.7342037078502803E-3</v>
      </c>
      <c r="K608">
        <v>2.3230210036078599E-3</v>
      </c>
    </row>
    <row r="609" spans="1:11">
      <c r="A609" t="s">
        <v>604</v>
      </c>
      <c r="B609">
        <v>2018</v>
      </c>
      <c r="C609" t="s">
        <v>177</v>
      </c>
      <c r="D609">
        <v>12</v>
      </c>
      <c r="E609" t="s">
        <v>187</v>
      </c>
      <c r="F609" t="s">
        <v>181</v>
      </c>
      <c r="G609">
        <v>280</v>
      </c>
      <c r="H609">
        <v>234817.63970820801</v>
      </c>
      <c r="I609">
        <v>0.85106382978723405</v>
      </c>
      <c r="J609">
        <v>0.84834554203433699</v>
      </c>
      <c r="K609">
        <v>1.22247253871762E-2</v>
      </c>
    </row>
    <row r="610" spans="1:11">
      <c r="A610" t="s">
        <v>605</v>
      </c>
      <c r="B610">
        <v>2018</v>
      </c>
      <c r="C610" t="s">
        <v>177</v>
      </c>
      <c r="D610">
        <v>12</v>
      </c>
      <c r="E610" t="s">
        <v>187</v>
      </c>
      <c r="F610" t="s">
        <v>183</v>
      </c>
      <c r="G610">
        <v>1</v>
      </c>
      <c r="H610">
        <v>948.65081812242499</v>
      </c>
      <c r="I610">
        <v>3.0395136778115501E-3</v>
      </c>
      <c r="J610">
        <v>3.42727102402289E-3</v>
      </c>
      <c r="K610">
        <v>4.9747943751658301E-2</v>
      </c>
    </row>
    <row r="611" spans="1:11">
      <c r="A611" t="s">
        <v>1542</v>
      </c>
      <c r="B611">
        <v>2018</v>
      </c>
      <c r="C611" t="s">
        <v>177</v>
      </c>
      <c r="D611">
        <v>13</v>
      </c>
      <c r="E611" t="s">
        <v>178</v>
      </c>
      <c r="F611" t="s">
        <v>1146</v>
      </c>
      <c r="G611">
        <v>31</v>
      </c>
      <c r="H611">
        <v>38553.699389677997</v>
      </c>
      <c r="I611">
        <v>5.3082191780821901E-2</v>
      </c>
      <c r="J611">
        <v>5.3705145113979502E-2</v>
      </c>
      <c r="K611">
        <v>8.05927856654238E-2</v>
      </c>
    </row>
    <row r="612" spans="1:11">
      <c r="A612" t="s">
        <v>1543</v>
      </c>
      <c r="B612">
        <v>2018</v>
      </c>
      <c r="C612" t="s">
        <v>177</v>
      </c>
      <c r="D612">
        <v>13</v>
      </c>
      <c r="E612" t="s">
        <v>178</v>
      </c>
      <c r="F612" t="s">
        <v>1149</v>
      </c>
      <c r="G612">
        <v>113</v>
      </c>
      <c r="H612">
        <v>129585.027914727</v>
      </c>
      <c r="I612">
        <v>0.193493150684932</v>
      </c>
      <c r="J612">
        <v>0.18051141236585899</v>
      </c>
      <c r="K612">
        <v>0.146590347096023</v>
      </c>
    </row>
    <row r="613" spans="1:11">
      <c r="A613" t="s">
        <v>1544</v>
      </c>
      <c r="B613">
        <v>2018</v>
      </c>
      <c r="C613" t="s">
        <v>177</v>
      </c>
      <c r="D613">
        <v>13</v>
      </c>
      <c r="E613" t="s">
        <v>178</v>
      </c>
      <c r="F613" t="s">
        <v>1152</v>
      </c>
      <c r="G613">
        <v>3</v>
      </c>
      <c r="H613">
        <v>11866.0595900596</v>
      </c>
      <c r="I613">
        <v>5.1369863013698601E-3</v>
      </c>
      <c r="J613">
        <v>1.65293723378954E-2</v>
      </c>
      <c r="K613">
        <v>0.12126098737690801</v>
      </c>
    </row>
    <row r="614" spans="1:11">
      <c r="A614" t="s">
        <v>607</v>
      </c>
      <c r="B614">
        <v>2018</v>
      </c>
      <c r="C614" t="s">
        <v>177</v>
      </c>
      <c r="D614">
        <v>13</v>
      </c>
      <c r="E614" t="s">
        <v>178</v>
      </c>
      <c r="F614" t="s">
        <v>181</v>
      </c>
      <c r="G614">
        <v>437</v>
      </c>
      <c r="H614">
        <v>537872.41663705301</v>
      </c>
      <c r="I614">
        <v>0.74828767123287698</v>
      </c>
      <c r="J614">
        <v>0.74925407018226597</v>
      </c>
      <c r="K614">
        <v>0.142428767634698</v>
      </c>
    </row>
    <row r="615" spans="1:11">
      <c r="A615" t="s">
        <v>1545</v>
      </c>
      <c r="B615">
        <v>2018</v>
      </c>
      <c r="C615" t="s">
        <v>177</v>
      </c>
      <c r="D615">
        <v>13</v>
      </c>
      <c r="E615" t="s">
        <v>187</v>
      </c>
      <c r="F615" t="s">
        <v>1146</v>
      </c>
      <c r="G615">
        <v>104</v>
      </c>
      <c r="H615">
        <v>94849.903399152507</v>
      </c>
      <c r="I615">
        <v>5.1715564395822998E-2</v>
      </c>
      <c r="J615">
        <v>5.3135985408649201E-2</v>
      </c>
      <c r="K615">
        <v>3.7940118887943901E-2</v>
      </c>
    </row>
    <row r="616" spans="1:11">
      <c r="A616" t="s">
        <v>1546</v>
      </c>
      <c r="B616">
        <v>2018</v>
      </c>
      <c r="C616" t="s">
        <v>177</v>
      </c>
      <c r="D616">
        <v>13</v>
      </c>
      <c r="E616" t="s">
        <v>187</v>
      </c>
      <c r="F616" t="s">
        <v>1149</v>
      </c>
      <c r="G616">
        <v>314</v>
      </c>
      <c r="H616">
        <v>264385.18840744701</v>
      </c>
      <c r="I616">
        <v>0.156141223272004</v>
      </c>
      <c r="J616">
        <v>0.14811156374468801</v>
      </c>
      <c r="K616">
        <v>5.7099430240445302E-2</v>
      </c>
    </row>
    <row r="617" spans="1:11">
      <c r="A617" t="s">
        <v>609</v>
      </c>
      <c r="B617">
        <v>2018</v>
      </c>
      <c r="C617" t="s">
        <v>177</v>
      </c>
      <c r="D617">
        <v>13</v>
      </c>
      <c r="E617" t="s">
        <v>187</v>
      </c>
      <c r="F617" t="s">
        <v>179</v>
      </c>
      <c r="G617">
        <v>1</v>
      </c>
      <c r="H617">
        <v>806.98562928280899</v>
      </c>
      <c r="I617">
        <v>4.9726504226752899E-4</v>
      </c>
      <c r="J617">
        <v>4.5208244906809399E-4</v>
      </c>
      <c r="K617">
        <v>0.172106824925816</v>
      </c>
    </row>
    <row r="618" spans="1:11">
      <c r="A618" t="s">
        <v>1547</v>
      </c>
      <c r="B618">
        <v>2018</v>
      </c>
      <c r="C618" t="s">
        <v>177</v>
      </c>
      <c r="D618">
        <v>13</v>
      </c>
      <c r="E618" t="s">
        <v>187</v>
      </c>
      <c r="F618" t="s">
        <v>1152</v>
      </c>
      <c r="G618">
        <v>4</v>
      </c>
      <c r="H618">
        <v>2657.4871585002902</v>
      </c>
      <c r="I618">
        <v>1.9890601690701099E-3</v>
      </c>
      <c r="J618">
        <v>1.4887542719311401E-3</v>
      </c>
      <c r="K618">
        <v>4.7110686569306103E-3</v>
      </c>
    </row>
    <row r="619" spans="1:11">
      <c r="A619" t="s">
        <v>610</v>
      </c>
      <c r="B619">
        <v>2018</v>
      </c>
      <c r="C619" t="s">
        <v>177</v>
      </c>
      <c r="D619">
        <v>13</v>
      </c>
      <c r="E619" t="s">
        <v>187</v>
      </c>
      <c r="F619" t="s">
        <v>181</v>
      </c>
      <c r="G619">
        <v>1588</v>
      </c>
      <c r="H619">
        <v>1422341.2635693699</v>
      </c>
      <c r="I619">
        <v>0.78965688712083504</v>
      </c>
      <c r="J619">
        <v>0.79681161412566304</v>
      </c>
      <c r="K619">
        <v>7.4047807377637498E-2</v>
      </c>
    </row>
    <row r="620" spans="1:11">
      <c r="A620" t="s">
        <v>1548</v>
      </c>
      <c r="B620">
        <v>2018</v>
      </c>
      <c r="C620" t="s">
        <v>177</v>
      </c>
      <c r="D620">
        <v>14</v>
      </c>
      <c r="E620" t="s">
        <v>178</v>
      </c>
      <c r="F620" t="s">
        <v>1146</v>
      </c>
      <c r="G620">
        <v>22</v>
      </c>
      <c r="H620">
        <v>27290.3849237701</v>
      </c>
      <c r="I620">
        <v>9.4827586206896505E-2</v>
      </c>
      <c r="J620">
        <v>9.5381249237139906E-2</v>
      </c>
      <c r="K620">
        <v>5.7047914407849697E-2</v>
      </c>
    </row>
    <row r="621" spans="1:11">
      <c r="A621" t="s">
        <v>1549</v>
      </c>
      <c r="B621">
        <v>2018</v>
      </c>
      <c r="C621" t="s">
        <v>177</v>
      </c>
      <c r="D621">
        <v>14</v>
      </c>
      <c r="E621" t="s">
        <v>178</v>
      </c>
      <c r="F621" t="s">
        <v>1149</v>
      </c>
      <c r="G621">
        <v>31</v>
      </c>
      <c r="H621">
        <v>34021.469958288297</v>
      </c>
      <c r="I621">
        <v>0.13362068965517199</v>
      </c>
      <c r="J621">
        <v>0.118906725374875</v>
      </c>
      <c r="K621">
        <v>3.8486074897357801E-2</v>
      </c>
    </row>
    <row r="622" spans="1:11">
      <c r="A622" t="s">
        <v>1550</v>
      </c>
      <c r="B622">
        <v>2018</v>
      </c>
      <c r="C622" t="s">
        <v>177</v>
      </c>
      <c r="D622">
        <v>14</v>
      </c>
      <c r="E622" t="s">
        <v>178</v>
      </c>
      <c r="F622" t="s">
        <v>1152</v>
      </c>
      <c r="G622">
        <v>3</v>
      </c>
      <c r="H622">
        <v>3626.8183006896702</v>
      </c>
      <c r="I622">
        <v>1.29310344827586E-2</v>
      </c>
      <c r="J622">
        <v>1.26759098943523E-2</v>
      </c>
      <c r="K622">
        <v>3.70629832793603E-2</v>
      </c>
    </row>
    <row r="623" spans="1:11">
      <c r="A623" t="s">
        <v>612</v>
      </c>
      <c r="B623">
        <v>2018</v>
      </c>
      <c r="C623" t="s">
        <v>177</v>
      </c>
      <c r="D623">
        <v>14</v>
      </c>
      <c r="E623" t="s">
        <v>178</v>
      </c>
      <c r="F623" t="s">
        <v>181</v>
      </c>
      <c r="G623">
        <v>176</v>
      </c>
      <c r="H623">
        <v>221180.29822975601</v>
      </c>
      <c r="I623">
        <v>0.75862068965517204</v>
      </c>
      <c r="J623">
        <v>0.77303611549363305</v>
      </c>
      <c r="K623">
        <v>5.8568605356084803E-2</v>
      </c>
    </row>
    <row r="624" spans="1:11">
      <c r="A624" t="s">
        <v>1551</v>
      </c>
      <c r="B624">
        <v>2018</v>
      </c>
      <c r="C624" t="s">
        <v>177</v>
      </c>
      <c r="D624">
        <v>14</v>
      </c>
      <c r="E624" t="s">
        <v>187</v>
      </c>
      <c r="F624" t="s">
        <v>1146</v>
      </c>
      <c r="G624">
        <v>117</v>
      </c>
      <c r="H624">
        <v>105349.570654132</v>
      </c>
      <c r="I624">
        <v>8.3037615330021297E-2</v>
      </c>
      <c r="J624">
        <v>8.3214273582323098E-2</v>
      </c>
      <c r="K624">
        <v>4.2140003227955899E-2</v>
      </c>
    </row>
    <row r="625" spans="1:11">
      <c r="A625" t="s">
        <v>1552</v>
      </c>
      <c r="B625">
        <v>2018</v>
      </c>
      <c r="C625" t="s">
        <v>177</v>
      </c>
      <c r="D625">
        <v>14</v>
      </c>
      <c r="E625" t="s">
        <v>187</v>
      </c>
      <c r="F625" t="s">
        <v>1149</v>
      </c>
      <c r="G625">
        <v>228</v>
      </c>
      <c r="H625">
        <v>210471.465111914</v>
      </c>
      <c r="I625">
        <v>0.16181689141234901</v>
      </c>
      <c r="J625">
        <v>0.16624870865962399</v>
      </c>
      <c r="K625">
        <v>4.5455650568598599E-2</v>
      </c>
    </row>
    <row r="626" spans="1:11">
      <c r="A626" t="s">
        <v>1553</v>
      </c>
      <c r="B626">
        <v>2018</v>
      </c>
      <c r="C626" t="s">
        <v>177</v>
      </c>
      <c r="D626">
        <v>14</v>
      </c>
      <c r="E626" t="s">
        <v>187</v>
      </c>
      <c r="F626" t="s">
        <v>1152</v>
      </c>
      <c r="G626">
        <v>26</v>
      </c>
      <c r="H626">
        <v>22677.814024155901</v>
      </c>
      <c r="I626">
        <v>1.8452803406671402E-2</v>
      </c>
      <c r="J626">
        <v>1.79129142030457E-2</v>
      </c>
      <c r="K626">
        <v>4.02021656116653E-2</v>
      </c>
    </row>
    <row r="627" spans="1:11">
      <c r="A627" t="s">
        <v>614</v>
      </c>
      <c r="B627">
        <v>2018</v>
      </c>
      <c r="C627" t="s">
        <v>177</v>
      </c>
      <c r="D627">
        <v>14</v>
      </c>
      <c r="E627" t="s">
        <v>187</v>
      </c>
      <c r="F627" t="s">
        <v>181</v>
      </c>
      <c r="G627">
        <v>1036</v>
      </c>
      <c r="H627">
        <v>925765.56578604004</v>
      </c>
      <c r="I627">
        <v>0.73527324343505995</v>
      </c>
      <c r="J627">
        <v>0.73125033719719701</v>
      </c>
      <c r="K627">
        <v>4.8195824763000501E-2</v>
      </c>
    </row>
    <row r="628" spans="1:11">
      <c r="A628" t="s">
        <v>615</v>
      </c>
      <c r="B628">
        <v>2018</v>
      </c>
      <c r="C628" t="s">
        <v>177</v>
      </c>
      <c r="D628">
        <v>14</v>
      </c>
      <c r="E628" t="s">
        <v>187</v>
      </c>
      <c r="F628" t="s">
        <v>183</v>
      </c>
      <c r="G628">
        <v>2</v>
      </c>
      <c r="H628">
        <v>1739.1931665577799</v>
      </c>
      <c r="I628">
        <v>1.4194464158977999E-3</v>
      </c>
      <c r="J628">
        <v>1.3737663578106899E-3</v>
      </c>
      <c r="K628">
        <v>9.1204563544706796E-2</v>
      </c>
    </row>
    <row r="629" spans="1:11">
      <c r="A629" t="s">
        <v>1554</v>
      </c>
      <c r="B629">
        <v>2018</v>
      </c>
      <c r="C629" t="s">
        <v>177</v>
      </c>
      <c r="D629">
        <v>15</v>
      </c>
      <c r="E629" t="s">
        <v>178</v>
      </c>
      <c r="F629" t="s">
        <v>1146</v>
      </c>
      <c r="G629">
        <v>31</v>
      </c>
      <c r="H629">
        <v>35847.813553357497</v>
      </c>
      <c r="I629">
        <v>0.10580204778157</v>
      </c>
      <c r="J629">
        <v>0.105616761492468</v>
      </c>
      <c r="K629">
        <v>7.4936392616406194E-2</v>
      </c>
    </row>
    <row r="630" spans="1:11">
      <c r="A630" t="s">
        <v>1555</v>
      </c>
      <c r="B630">
        <v>2018</v>
      </c>
      <c r="C630" t="s">
        <v>177</v>
      </c>
      <c r="D630">
        <v>15</v>
      </c>
      <c r="E630" t="s">
        <v>178</v>
      </c>
      <c r="F630" t="s">
        <v>1149</v>
      </c>
      <c r="G630">
        <v>29</v>
      </c>
      <c r="H630">
        <v>33240.229496941502</v>
      </c>
      <c r="I630">
        <v>9.8976109215017094E-2</v>
      </c>
      <c r="J630">
        <v>9.7934156723612997E-2</v>
      </c>
      <c r="K630">
        <v>3.7602312998030601E-2</v>
      </c>
    </row>
    <row r="631" spans="1:11">
      <c r="A631" t="s">
        <v>1556</v>
      </c>
      <c r="B631">
        <v>2018</v>
      </c>
      <c r="C631" t="s">
        <v>177</v>
      </c>
      <c r="D631">
        <v>15</v>
      </c>
      <c r="E631" t="s">
        <v>178</v>
      </c>
      <c r="F631" t="s">
        <v>1152</v>
      </c>
      <c r="G631">
        <v>4</v>
      </c>
      <c r="H631">
        <v>4856.8839939692298</v>
      </c>
      <c r="I631">
        <v>1.36518771331058E-2</v>
      </c>
      <c r="J631">
        <v>1.4309613545163901E-2</v>
      </c>
      <c r="K631">
        <v>4.96332033573458E-2</v>
      </c>
    </row>
    <row r="632" spans="1:11">
      <c r="A632" t="s">
        <v>617</v>
      </c>
      <c r="B632">
        <v>2018</v>
      </c>
      <c r="C632" t="s">
        <v>177</v>
      </c>
      <c r="D632">
        <v>15</v>
      </c>
      <c r="E632" t="s">
        <v>178</v>
      </c>
      <c r="F632" t="s">
        <v>181</v>
      </c>
      <c r="G632">
        <v>228</v>
      </c>
      <c r="H632">
        <v>264336.07305233501</v>
      </c>
      <c r="I632">
        <v>0.77815699658703097</v>
      </c>
      <c r="J632">
        <v>0.77880119354752697</v>
      </c>
      <c r="K632">
        <v>6.9996266701373794E-2</v>
      </c>
    </row>
    <row r="633" spans="1:11">
      <c r="A633" t="s">
        <v>618</v>
      </c>
      <c r="B633">
        <v>2018</v>
      </c>
      <c r="C633" t="s">
        <v>177</v>
      </c>
      <c r="D633">
        <v>15</v>
      </c>
      <c r="E633" t="s">
        <v>178</v>
      </c>
      <c r="F633" t="s">
        <v>183</v>
      </c>
      <c r="G633">
        <v>1</v>
      </c>
      <c r="H633">
        <v>1133.05735784742</v>
      </c>
      <c r="I633">
        <v>3.4129692832764501E-3</v>
      </c>
      <c r="J633">
        <v>3.3382746912286399E-3</v>
      </c>
      <c r="K633">
        <v>9.4764171354391996E-2</v>
      </c>
    </row>
    <row r="634" spans="1:11">
      <c r="A634" t="s">
        <v>1557</v>
      </c>
      <c r="B634">
        <v>2018</v>
      </c>
      <c r="C634" t="s">
        <v>177</v>
      </c>
      <c r="D634">
        <v>15</v>
      </c>
      <c r="E634" t="s">
        <v>187</v>
      </c>
      <c r="F634" t="s">
        <v>1146</v>
      </c>
      <c r="G634">
        <v>247</v>
      </c>
      <c r="H634">
        <v>220307.07679420701</v>
      </c>
      <c r="I634">
        <v>0.121197252208047</v>
      </c>
      <c r="J634">
        <v>0.126049361987911</v>
      </c>
      <c r="K634">
        <v>8.8123196607306997E-2</v>
      </c>
    </row>
    <row r="635" spans="1:11">
      <c r="A635" t="s">
        <v>1558</v>
      </c>
      <c r="B635">
        <v>2018</v>
      </c>
      <c r="C635" t="s">
        <v>177</v>
      </c>
      <c r="D635">
        <v>15</v>
      </c>
      <c r="E635" t="s">
        <v>187</v>
      </c>
      <c r="F635" t="s">
        <v>1149</v>
      </c>
      <c r="G635">
        <v>239</v>
      </c>
      <c r="H635">
        <v>202008.234946504</v>
      </c>
      <c r="I635">
        <v>0.117271835132483</v>
      </c>
      <c r="J635">
        <v>0.115579624140247</v>
      </c>
      <c r="K635">
        <v>4.3627841592802599E-2</v>
      </c>
    </row>
    <row r="636" spans="1:11">
      <c r="A636" t="s">
        <v>1559</v>
      </c>
      <c r="B636">
        <v>2018</v>
      </c>
      <c r="C636" t="s">
        <v>177</v>
      </c>
      <c r="D636">
        <v>15</v>
      </c>
      <c r="E636" t="s">
        <v>187</v>
      </c>
      <c r="F636" t="s">
        <v>1152</v>
      </c>
      <c r="G636">
        <v>24</v>
      </c>
      <c r="H636">
        <v>22894.106410687898</v>
      </c>
      <c r="I636">
        <v>1.17762512266928E-2</v>
      </c>
      <c r="J636">
        <v>1.30989324008244E-2</v>
      </c>
      <c r="K636">
        <v>4.05855986151566E-2</v>
      </c>
    </row>
    <row r="637" spans="1:11">
      <c r="A637" t="s">
        <v>620</v>
      </c>
      <c r="B637">
        <v>2018</v>
      </c>
      <c r="C637" t="s">
        <v>177</v>
      </c>
      <c r="D637">
        <v>15</v>
      </c>
      <c r="E637" t="s">
        <v>187</v>
      </c>
      <c r="F637" t="s">
        <v>181</v>
      </c>
      <c r="G637">
        <v>1528</v>
      </c>
      <c r="H637">
        <v>1302574.7302153001</v>
      </c>
      <c r="I637">
        <v>0.74975466143277703</v>
      </c>
      <c r="J637">
        <v>0.74527208147101698</v>
      </c>
      <c r="K637">
        <v>6.7812700923765304E-2</v>
      </c>
    </row>
    <row r="638" spans="1:11">
      <c r="A638" t="s">
        <v>1560</v>
      </c>
      <c r="B638">
        <v>2018</v>
      </c>
      <c r="C638" t="s">
        <v>177</v>
      </c>
      <c r="D638">
        <v>16</v>
      </c>
      <c r="E638" t="s">
        <v>178</v>
      </c>
      <c r="F638" t="s">
        <v>1146</v>
      </c>
      <c r="G638">
        <v>13</v>
      </c>
      <c r="H638">
        <v>14671.540650757101</v>
      </c>
      <c r="I638">
        <v>3.1476997578692503E-2</v>
      </c>
      <c r="J638">
        <v>3.0272540939855201E-2</v>
      </c>
      <c r="K638">
        <v>3.0669438984228602E-2</v>
      </c>
    </row>
    <row r="639" spans="1:11">
      <c r="A639" t="s">
        <v>1561</v>
      </c>
      <c r="B639">
        <v>2018</v>
      </c>
      <c r="C639" t="s">
        <v>177</v>
      </c>
      <c r="D639">
        <v>16</v>
      </c>
      <c r="E639" t="s">
        <v>178</v>
      </c>
      <c r="F639" t="s">
        <v>1149</v>
      </c>
      <c r="G639">
        <v>93</v>
      </c>
      <c r="H639">
        <v>111265.973851722</v>
      </c>
      <c r="I639">
        <v>0.22518159806295401</v>
      </c>
      <c r="J639">
        <v>0.22958078015244399</v>
      </c>
      <c r="K639">
        <v>0.125867301102361</v>
      </c>
    </row>
    <row r="640" spans="1:11">
      <c r="A640" t="s">
        <v>1562</v>
      </c>
      <c r="B640">
        <v>2018</v>
      </c>
      <c r="C640" t="s">
        <v>177</v>
      </c>
      <c r="D640">
        <v>16</v>
      </c>
      <c r="E640" t="s">
        <v>178</v>
      </c>
      <c r="F640" t="s">
        <v>1152</v>
      </c>
      <c r="G640">
        <v>3</v>
      </c>
      <c r="H640">
        <v>2896.0221737675402</v>
      </c>
      <c r="I640">
        <v>7.2639225181598101E-3</v>
      </c>
      <c r="J640">
        <v>5.97551081409996E-3</v>
      </c>
      <c r="K640">
        <v>2.95948714559514E-2</v>
      </c>
    </row>
    <row r="641" spans="1:11">
      <c r="A641" t="s">
        <v>622</v>
      </c>
      <c r="B641">
        <v>2018</v>
      </c>
      <c r="C641" t="s">
        <v>177</v>
      </c>
      <c r="D641">
        <v>16</v>
      </c>
      <c r="E641" t="s">
        <v>178</v>
      </c>
      <c r="F641" t="s">
        <v>181</v>
      </c>
      <c r="G641">
        <v>304</v>
      </c>
      <c r="H641">
        <v>355814.93336484401</v>
      </c>
      <c r="I641">
        <v>0.73607748184019395</v>
      </c>
      <c r="J641">
        <v>0.73417116809360095</v>
      </c>
      <c r="K641">
        <v>9.4219894714128699E-2</v>
      </c>
    </row>
    <row r="642" spans="1:11">
      <c r="A642" t="s">
        <v>1563</v>
      </c>
      <c r="B642">
        <v>2018</v>
      </c>
      <c r="C642" t="s">
        <v>177</v>
      </c>
      <c r="D642">
        <v>16</v>
      </c>
      <c r="E642" t="s">
        <v>187</v>
      </c>
      <c r="F642" t="s">
        <v>1146</v>
      </c>
      <c r="G642">
        <v>107</v>
      </c>
      <c r="H642">
        <v>95759.343316792598</v>
      </c>
      <c r="I642">
        <v>3.2552479464557298E-2</v>
      </c>
      <c r="J642">
        <v>3.3674839658977003E-2</v>
      </c>
      <c r="K642">
        <v>3.8303896365412697E-2</v>
      </c>
    </row>
    <row r="643" spans="1:11">
      <c r="A643" t="s">
        <v>1564</v>
      </c>
      <c r="B643">
        <v>2018</v>
      </c>
      <c r="C643" t="s">
        <v>177</v>
      </c>
      <c r="D643">
        <v>16</v>
      </c>
      <c r="E643" t="s">
        <v>187</v>
      </c>
      <c r="F643" t="s">
        <v>1149</v>
      </c>
      <c r="G643">
        <v>587</v>
      </c>
      <c r="H643">
        <v>514829.00439176703</v>
      </c>
      <c r="I643">
        <v>0.17858229388500199</v>
      </c>
      <c r="J643">
        <v>0.18104535363541199</v>
      </c>
      <c r="K643">
        <v>0.11118793378365199</v>
      </c>
    </row>
    <row r="644" spans="1:11">
      <c r="A644" t="s">
        <v>624</v>
      </c>
      <c r="B644">
        <v>2018</v>
      </c>
      <c r="C644" t="s">
        <v>177</v>
      </c>
      <c r="D644">
        <v>16</v>
      </c>
      <c r="E644" t="s">
        <v>187</v>
      </c>
      <c r="F644" t="s">
        <v>179</v>
      </c>
      <c r="G644">
        <v>1</v>
      </c>
      <c r="H644">
        <v>1010.62933823976</v>
      </c>
      <c r="I644">
        <v>3.0422878004259202E-4</v>
      </c>
      <c r="J644">
        <v>3.5539906332997798E-4</v>
      </c>
      <c r="K644">
        <v>0.215538171027785</v>
      </c>
    </row>
    <row r="645" spans="1:11">
      <c r="A645" t="s">
        <v>1565</v>
      </c>
      <c r="B645">
        <v>2018</v>
      </c>
      <c r="C645" t="s">
        <v>177</v>
      </c>
      <c r="D645">
        <v>16</v>
      </c>
      <c r="E645" t="s">
        <v>187</v>
      </c>
      <c r="F645" t="s">
        <v>1152</v>
      </c>
      <c r="G645">
        <v>6</v>
      </c>
      <c r="H645">
        <v>4447.2750353579304</v>
      </c>
      <c r="I645">
        <v>1.82537268025555E-3</v>
      </c>
      <c r="J645">
        <v>1.5639338005859901E-3</v>
      </c>
      <c r="K645">
        <v>7.8839207033641195E-3</v>
      </c>
    </row>
    <row r="646" spans="1:11">
      <c r="A646" t="s">
        <v>625</v>
      </c>
      <c r="B646">
        <v>2018</v>
      </c>
      <c r="C646" t="s">
        <v>177</v>
      </c>
      <c r="D646">
        <v>16</v>
      </c>
      <c r="E646" t="s">
        <v>187</v>
      </c>
      <c r="F646" t="s">
        <v>181</v>
      </c>
      <c r="G646">
        <v>2585</v>
      </c>
      <c r="H646">
        <v>2226812.3357502799</v>
      </c>
      <c r="I646">
        <v>0.78643139641009996</v>
      </c>
      <c r="J646">
        <v>0.783083360429361</v>
      </c>
      <c r="K646">
        <v>0.11592897930134601</v>
      </c>
    </row>
    <row r="647" spans="1:11">
      <c r="A647" t="s">
        <v>626</v>
      </c>
      <c r="B647">
        <v>2018</v>
      </c>
      <c r="C647" t="s">
        <v>177</v>
      </c>
      <c r="D647">
        <v>16</v>
      </c>
      <c r="E647" t="s">
        <v>187</v>
      </c>
      <c r="F647" t="s">
        <v>183</v>
      </c>
      <c r="G647">
        <v>1</v>
      </c>
      <c r="H647">
        <v>788.01261292036099</v>
      </c>
      <c r="I647">
        <v>3.0422878004259202E-4</v>
      </c>
      <c r="J647">
        <v>2.7711341233363702E-4</v>
      </c>
      <c r="K647">
        <v>4.1323958609710797E-2</v>
      </c>
    </row>
    <row r="648" spans="1:11">
      <c r="A648" t="s">
        <v>1566</v>
      </c>
      <c r="B648">
        <v>2018</v>
      </c>
      <c r="C648" t="s">
        <v>177</v>
      </c>
      <c r="D648">
        <v>17</v>
      </c>
      <c r="E648" t="s">
        <v>178</v>
      </c>
      <c r="F648" t="s">
        <v>1146</v>
      </c>
      <c r="G648">
        <v>59</v>
      </c>
      <c r="H648">
        <v>70014.149292557806</v>
      </c>
      <c r="I648">
        <v>0.12882096069869001</v>
      </c>
      <c r="J648">
        <v>0.130649069792139</v>
      </c>
      <c r="K648">
        <v>0.146357818232945</v>
      </c>
    </row>
    <row r="649" spans="1:11">
      <c r="A649" t="s">
        <v>1567</v>
      </c>
      <c r="B649">
        <v>2018</v>
      </c>
      <c r="C649" t="s">
        <v>177</v>
      </c>
      <c r="D649">
        <v>17</v>
      </c>
      <c r="E649" t="s">
        <v>178</v>
      </c>
      <c r="F649" t="s">
        <v>1149</v>
      </c>
      <c r="G649">
        <v>78</v>
      </c>
      <c r="H649">
        <v>86145.988752686797</v>
      </c>
      <c r="I649">
        <v>0.17030567685589501</v>
      </c>
      <c r="J649">
        <v>0.160751696772512</v>
      </c>
      <c r="K649">
        <v>9.7450844402304795E-2</v>
      </c>
    </row>
    <row r="650" spans="1:11">
      <c r="A650" t="s">
        <v>1568</v>
      </c>
      <c r="B650">
        <v>2018</v>
      </c>
      <c r="C650" t="s">
        <v>177</v>
      </c>
      <c r="D650">
        <v>17</v>
      </c>
      <c r="E650" t="s">
        <v>178</v>
      </c>
      <c r="F650" t="s">
        <v>1152</v>
      </c>
      <c r="G650">
        <v>22</v>
      </c>
      <c r="H650">
        <v>23628.6436223249</v>
      </c>
      <c r="I650">
        <v>4.8034934497816602E-2</v>
      </c>
      <c r="J650">
        <v>4.4091949140269697E-2</v>
      </c>
      <c r="K650">
        <v>0.24146454299121001</v>
      </c>
    </row>
    <row r="651" spans="1:11">
      <c r="A651" t="s">
        <v>628</v>
      </c>
      <c r="B651">
        <v>2018</v>
      </c>
      <c r="C651" t="s">
        <v>177</v>
      </c>
      <c r="D651">
        <v>17</v>
      </c>
      <c r="E651" t="s">
        <v>178</v>
      </c>
      <c r="F651" t="s">
        <v>181</v>
      </c>
      <c r="G651">
        <v>299</v>
      </c>
      <c r="H651">
        <v>356105.95837114099</v>
      </c>
      <c r="I651">
        <v>0.65283842794759805</v>
      </c>
      <c r="J651">
        <v>0.66450728429507899</v>
      </c>
      <c r="K651">
        <v>9.4296958217880797E-2</v>
      </c>
    </row>
    <row r="652" spans="1:11">
      <c r="A652" t="s">
        <v>1569</v>
      </c>
      <c r="B652">
        <v>2018</v>
      </c>
      <c r="C652" t="s">
        <v>177</v>
      </c>
      <c r="D652">
        <v>17</v>
      </c>
      <c r="E652" t="s">
        <v>187</v>
      </c>
      <c r="F652" t="s">
        <v>1146</v>
      </c>
      <c r="G652">
        <v>665</v>
      </c>
      <c r="H652">
        <v>588286.19940838101</v>
      </c>
      <c r="I652">
        <v>0.15443567115652601</v>
      </c>
      <c r="J652">
        <v>0.159351557293781</v>
      </c>
      <c r="K652">
        <v>0.235315456798768</v>
      </c>
    </row>
    <row r="653" spans="1:11">
      <c r="A653" t="s">
        <v>1570</v>
      </c>
      <c r="B653">
        <v>2018</v>
      </c>
      <c r="C653" t="s">
        <v>177</v>
      </c>
      <c r="D653">
        <v>17</v>
      </c>
      <c r="E653" t="s">
        <v>187</v>
      </c>
      <c r="F653" t="s">
        <v>1149</v>
      </c>
      <c r="G653">
        <v>673</v>
      </c>
      <c r="H653">
        <v>575194.81811829098</v>
      </c>
      <c r="I653">
        <v>0.15629354389224301</v>
      </c>
      <c r="J653">
        <v>0.15580543977853001</v>
      </c>
      <c r="K653">
        <v>0.124225175357387</v>
      </c>
    </row>
    <row r="654" spans="1:11">
      <c r="A654" t="s">
        <v>1571</v>
      </c>
      <c r="B654">
        <v>2018</v>
      </c>
      <c r="C654" t="s">
        <v>177</v>
      </c>
      <c r="D654">
        <v>17</v>
      </c>
      <c r="E654" t="s">
        <v>187</v>
      </c>
      <c r="F654" t="s">
        <v>1152</v>
      </c>
      <c r="G654">
        <v>201</v>
      </c>
      <c r="H654">
        <v>173825.71644172299</v>
      </c>
      <c r="I654">
        <v>4.6679052484904802E-2</v>
      </c>
      <c r="J654">
        <v>4.7084902961436401E-2</v>
      </c>
      <c r="K654">
        <v>0.30815008150754197</v>
      </c>
    </row>
    <row r="655" spans="1:11">
      <c r="A655" t="s">
        <v>630</v>
      </c>
      <c r="B655">
        <v>2018</v>
      </c>
      <c r="C655" t="s">
        <v>177</v>
      </c>
      <c r="D655">
        <v>17</v>
      </c>
      <c r="E655" t="s">
        <v>187</v>
      </c>
      <c r="F655" t="s">
        <v>181</v>
      </c>
      <c r="G655">
        <v>2763</v>
      </c>
      <c r="H655">
        <v>2351653.5185474302</v>
      </c>
      <c r="I655">
        <v>0.64166279609846699</v>
      </c>
      <c r="J655">
        <v>0.63700228013643101</v>
      </c>
      <c r="K655">
        <v>0.12242827457831899</v>
      </c>
    </row>
    <row r="656" spans="1:11">
      <c r="A656" t="s">
        <v>631</v>
      </c>
      <c r="B656">
        <v>2018</v>
      </c>
      <c r="C656" t="s">
        <v>177</v>
      </c>
      <c r="D656">
        <v>17</v>
      </c>
      <c r="E656" t="s">
        <v>187</v>
      </c>
      <c r="F656" t="s">
        <v>183</v>
      </c>
      <c r="G656">
        <v>4</v>
      </c>
      <c r="H656">
        <v>2790.2982730374301</v>
      </c>
      <c r="I656">
        <v>9.2893636785880201E-4</v>
      </c>
      <c r="J656">
        <v>7.5581982982062099E-4</v>
      </c>
      <c r="K656">
        <v>0.146325285221544</v>
      </c>
    </row>
    <row r="657" spans="1:11">
      <c r="A657" t="s">
        <v>1572</v>
      </c>
      <c r="B657">
        <v>2018</v>
      </c>
      <c r="C657" t="s">
        <v>177</v>
      </c>
      <c r="D657">
        <v>18</v>
      </c>
      <c r="E657" t="s">
        <v>178</v>
      </c>
      <c r="F657" t="s">
        <v>1146</v>
      </c>
      <c r="G657">
        <v>35</v>
      </c>
      <c r="H657">
        <v>43514.058941441501</v>
      </c>
      <c r="I657">
        <v>0.12280701754386</v>
      </c>
      <c r="J657">
        <v>0.127930942693083</v>
      </c>
      <c r="K657">
        <v>9.0961938315033006E-2</v>
      </c>
    </row>
    <row r="658" spans="1:11">
      <c r="A658" t="s">
        <v>1573</v>
      </c>
      <c r="B658">
        <v>2018</v>
      </c>
      <c r="C658" t="s">
        <v>177</v>
      </c>
      <c r="D658">
        <v>18</v>
      </c>
      <c r="E658" t="s">
        <v>178</v>
      </c>
      <c r="F658" t="s">
        <v>1149</v>
      </c>
      <c r="G658">
        <v>67</v>
      </c>
      <c r="H658">
        <v>74018.653379196607</v>
      </c>
      <c r="I658">
        <v>0.23508771929824601</v>
      </c>
      <c r="J658">
        <v>0.21761417652203699</v>
      </c>
      <c r="K658">
        <v>8.3732050415397399E-2</v>
      </c>
    </row>
    <row r="659" spans="1:11">
      <c r="A659" t="s">
        <v>1574</v>
      </c>
      <c r="B659">
        <v>2018</v>
      </c>
      <c r="C659" t="s">
        <v>177</v>
      </c>
      <c r="D659">
        <v>18</v>
      </c>
      <c r="E659" t="s">
        <v>178</v>
      </c>
      <c r="F659" t="s">
        <v>1152</v>
      </c>
      <c r="G659">
        <v>1</v>
      </c>
      <c r="H659">
        <v>1571.5350340007001</v>
      </c>
      <c r="I659">
        <v>3.5087719298245602E-3</v>
      </c>
      <c r="J659">
        <v>4.6202988934098896E-3</v>
      </c>
      <c r="K659">
        <v>1.6059744894587301E-2</v>
      </c>
    </row>
    <row r="660" spans="1:11">
      <c r="A660" t="s">
        <v>633</v>
      </c>
      <c r="B660">
        <v>2018</v>
      </c>
      <c r="C660" t="s">
        <v>177</v>
      </c>
      <c r="D660">
        <v>18</v>
      </c>
      <c r="E660" t="s">
        <v>178</v>
      </c>
      <c r="F660" t="s">
        <v>181</v>
      </c>
      <c r="G660">
        <v>182</v>
      </c>
      <c r="H660">
        <v>221032.845559899</v>
      </c>
      <c r="I660">
        <v>0.63859649122807005</v>
      </c>
      <c r="J660">
        <v>0.64983458189147003</v>
      </c>
      <c r="K660">
        <v>5.8529559847517003E-2</v>
      </c>
    </row>
    <row r="661" spans="1:11">
      <c r="A661" t="s">
        <v>1575</v>
      </c>
      <c r="B661">
        <v>2018</v>
      </c>
      <c r="C661" t="s">
        <v>177</v>
      </c>
      <c r="D661">
        <v>18</v>
      </c>
      <c r="E661" t="s">
        <v>187</v>
      </c>
      <c r="F661" t="s">
        <v>1146</v>
      </c>
      <c r="G661">
        <v>133</v>
      </c>
      <c r="H661">
        <v>118974.72613788499</v>
      </c>
      <c r="I661">
        <v>8.2814445828144498E-2</v>
      </c>
      <c r="J661">
        <v>8.3176520524202796E-2</v>
      </c>
      <c r="K661">
        <v>4.7590088050339902E-2</v>
      </c>
    </row>
    <row r="662" spans="1:11">
      <c r="A662" t="s">
        <v>1576</v>
      </c>
      <c r="B662">
        <v>2018</v>
      </c>
      <c r="C662" t="s">
        <v>177</v>
      </c>
      <c r="D662">
        <v>18</v>
      </c>
      <c r="E662" t="s">
        <v>187</v>
      </c>
      <c r="F662" t="s">
        <v>1149</v>
      </c>
      <c r="G662">
        <v>468</v>
      </c>
      <c r="H662">
        <v>425187.82641798601</v>
      </c>
      <c r="I662">
        <v>0.29140722291407201</v>
      </c>
      <c r="J662">
        <v>0.29725341775286102</v>
      </c>
      <c r="K662">
        <v>9.1828073954828504E-2</v>
      </c>
    </row>
    <row r="663" spans="1:11">
      <c r="A663" t="s">
        <v>1577</v>
      </c>
      <c r="B663">
        <v>2018</v>
      </c>
      <c r="C663" t="s">
        <v>177</v>
      </c>
      <c r="D663">
        <v>18</v>
      </c>
      <c r="E663" t="s">
        <v>187</v>
      </c>
      <c r="F663" t="s">
        <v>1152</v>
      </c>
      <c r="G663">
        <v>14</v>
      </c>
      <c r="H663">
        <v>11892.2866559827</v>
      </c>
      <c r="I663">
        <v>8.7173100871730993E-3</v>
      </c>
      <c r="J663">
        <v>8.3140264931114392E-3</v>
      </c>
      <c r="K663">
        <v>2.1082088297221101E-2</v>
      </c>
    </row>
    <row r="664" spans="1:11">
      <c r="A664" t="s">
        <v>635</v>
      </c>
      <c r="B664">
        <v>2018</v>
      </c>
      <c r="C664" t="s">
        <v>177</v>
      </c>
      <c r="D664">
        <v>18</v>
      </c>
      <c r="E664" t="s">
        <v>187</v>
      </c>
      <c r="F664" t="s">
        <v>181</v>
      </c>
      <c r="G664">
        <v>990</v>
      </c>
      <c r="H664">
        <v>873434.19205513399</v>
      </c>
      <c r="I664">
        <v>0.61643835616438403</v>
      </c>
      <c r="J664">
        <v>0.61062731018870597</v>
      </c>
      <c r="K664">
        <v>4.54714269120172E-2</v>
      </c>
    </row>
    <row r="665" spans="1:11">
      <c r="A665" t="s">
        <v>636</v>
      </c>
      <c r="B665">
        <v>2018</v>
      </c>
      <c r="C665" t="s">
        <v>177</v>
      </c>
      <c r="D665">
        <v>18</v>
      </c>
      <c r="E665" t="s">
        <v>187</v>
      </c>
      <c r="F665" t="s">
        <v>183</v>
      </c>
      <c r="G665">
        <v>1</v>
      </c>
      <c r="H665">
        <v>899.32097558005898</v>
      </c>
      <c r="I665">
        <v>6.2266500622664995E-4</v>
      </c>
      <c r="J665">
        <v>6.2872504111914803E-4</v>
      </c>
      <c r="K665">
        <v>4.7161050676572003E-2</v>
      </c>
    </row>
    <row r="666" spans="1:11">
      <c r="A666" t="s">
        <v>1578</v>
      </c>
      <c r="B666">
        <v>2018</v>
      </c>
      <c r="C666" t="s">
        <v>177</v>
      </c>
      <c r="D666">
        <v>20</v>
      </c>
      <c r="E666" t="s">
        <v>178</v>
      </c>
      <c r="F666" t="s">
        <v>1149</v>
      </c>
      <c r="G666">
        <v>2</v>
      </c>
      <c r="H666">
        <v>2492.4674983698301</v>
      </c>
      <c r="I666">
        <v>0.1</v>
      </c>
      <c r="J666">
        <v>0.110817183276784</v>
      </c>
      <c r="K666">
        <v>2.8195516225224702E-3</v>
      </c>
    </row>
    <row r="667" spans="1:11">
      <c r="A667" t="s">
        <v>638</v>
      </c>
      <c r="B667">
        <v>2018</v>
      </c>
      <c r="C667" t="s">
        <v>177</v>
      </c>
      <c r="D667">
        <v>20</v>
      </c>
      <c r="E667" t="s">
        <v>178</v>
      </c>
      <c r="F667" t="s">
        <v>181</v>
      </c>
      <c r="G667">
        <v>18</v>
      </c>
      <c r="H667">
        <v>19999.238432690399</v>
      </c>
      <c r="I667">
        <v>0.9</v>
      </c>
      <c r="J667">
        <v>0.88918281672321597</v>
      </c>
      <c r="K667">
        <v>5.2958039778468096E-3</v>
      </c>
    </row>
    <row r="668" spans="1:11">
      <c r="A668" t="s">
        <v>1579</v>
      </c>
      <c r="B668">
        <v>2018</v>
      </c>
      <c r="C668" t="s">
        <v>177</v>
      </c>
      <c r="D668">
        <v>20</v>
      </c>
      <c r="E668" t="s">
        <v>187</v>
      </c>
      <c r="F668" t="s">
        <v>1146</v>
      </c>
      <c r="G668">
        <v>7</v>
      </c>
      <c r="H668">
        <v>5106.2711370136403</v>
      </c>
      <c r="I668">
        <v>0.116666666666667</v>
      </c>
      <c r="J668">
        <v>0.10302148726586</v>
      </c>
      <c r="K668">
        <v>2.0425169353847201E-3</v>
      </c>
    </row>
    <row r="669" spans="1:11">
      <c r="A669" t="s">
        <v>1580</v>
      </c>
      <c r="B669">
        <v>2018</v>
      </c>
      <c r="C669" t="s">
        <v>177</v>
      </c>
      <c r="D669">
        <v>20</v>
      </c>
      <c r="E669" t="s">
        <v>187</v>
      </c>
      <c r="F669" t="s">
        <v>1149</v>
      </c>
      <c r="G669">
        <v>8</v>
      </c>
      <c r="H669">
        <v>7275.5193411202499</v>
      </c>
      <c r="I669">
        <v>0.133333333333333</v>
      </c>
      <c r="J669">
        <v>0.146787117848211</v>
      </c>
      <c r="K669">
        <v>1.5712983453561901E-3</v>
      </c>
    </row>
    <row r="670" spans="1:11">
      <c r="A670" t="s">
        <v>1581</v>
      </c>
      <c r="B670">
        <v>2018</v>
      </c>
      <c r="C670" t="s">
        <v>177</v>
      </c>
      <c r="D670">
        <v>20</v>
      </c>
      <c r="E670" t="s">
        <v>187</v>
      </c>
      <c r="F670" t="s">
        <v>1152</v>
      </c>
      <c r="G670">
        <v>1</v>
      </c>
      <c r="H670">
        <v>795.60181946533999</v>
      </c>
      <c r="I670">
        <v>1.6666666666666701E-2</v>
      </c>
      <c r="J670">
        <v>1.6051651099882599E-2</v>
      </c>
      <c r="K670">
        <v>1.4104056093333401E-3</v>
      </c>
    </row>
    <row r="671" spans="1:11">
      <c r="A671" t="s">
        <v>640</v>
      </c>
      <c r="B671">
        <v>2018</v>
      </c>
      <c r="C671" t="s">
        <v>177</v>
      </c>
      <c r="D671">
        <v>20</v>
      </c>
      <c r="E671" t="s">
        <v>187</v>
      </c>
      <c r="F671" t="s">
        <v>181</v>
      </c>
      <c r="G671">
        <v>44</v>
      </c>
      <c r="H671">
        <v>36387.7156476612</v>
      </c>
      <c r="I671">
        <v>0.73333333333333295</v>
      </c>
      <c r="J671">
        <v>0.73413974378604596</v>
      </c>
      <c r="K671">
        <v>1.8943629269593E-3</v>
      </c>
    </row>
    <row r="672" spans="1:11">
      <c r="A672" t="s">
        <v>1582</v>
      </c>
      <c r="B672">
        <v>2018</v>
      </c>
      <c r="C672" t="s">
        <v>177</v>
      </c>
      <c r="D672">
        <v>21</v>
      </c>
      <c r="E672" t="s">
        <v>178</v>
      </c>
      <c r="F672" t="s">
        <v>1146</v>
      </c>
      <c r="G672">
        <v>1</v>
      </c>
      <c r="H672">
        <v>1078.73269000542</v>
      </c>
      <c r="I672">
        <v>6.6666666666666693E-2</v>
      </c>
      <c r="J672">
        <v>6.2197031844283698E-2</v>
      </c>
      <c r="K672">
        <v>2.2549865214534699E-3</v>
      </c>
    </row>
    <row r="673" spans="1:11">
      <c r="A673" t="s">
        <v>1583</v>
      </c>
      <c r="B673">
        <v>2018</v>
      </c>
      <c r="C673" t="s">
        <v>177</v>
      </c>
      <c r="D673">
        <v>21</v>
      </c>
      <c r="E673" t="s">
        <v>178</v>
      </c>
      <c r="F673" t="s">
        <v>1149</v>
      </c>
      <c r="G673">
        <v>1</v>
      </c>
      <c r="H673">
        <v>1113.65569076099</v>
      </c>
      <c r="I673">
        <v>6.6666666666666693E-2</v>
      </c>
      <c r="J673">
        <v>6.4210604817659805E-2</v>
      </c>
      <c r="K673">
        <v>1.25979966112706E-3</v>
      </c>
    </row>
    <row r="674" spans="1:11">
      <c r="A674" t="s">
        <v>642</v>
      </c>
      <c r="B674">
        <v>2018</v>
      </c>
      <c r="C674" t="s">
        <v>177</v>
      </c>
      <c r="D674">
        <v>21</v>
      </c>
      <c r="E674" t="s">
        <v>178</v>
      </c>
      <c r="F674" t="s">
        <v>181</v>
      </c>
      <c r="G674">
        <v>13</v>
      </c>
      <c r="H674">
        <v>15151.4085500281</v>
      </c>
      <c r="I674">
        <v>0.86666666666666703</v>
      </c>
      <c r="J674">
        <v>0.87359236333805601</v>
      </c>
      <c r="K674">
        <v>4.0120972575667796E-3</v>
      </c>
    </row>
    <row r="675" spans="1:11">
      <c r="A675" t="s">
        <v>1584</v>
      </c>
      <c r="B675">
        <v>2018</v>
      </c>
      <c r="C675" t="s">
        <v>177</v>
      </c>
      <c r="D675">
        <v>21</v>
      </c>
      <c r="E675" t="s">
        <v>187</v>
      </c>
      <c r="F675" t="s">
        <v>1146</v>
      </c>
      <c r="G675">
        <v>6</v>
      </c>
      <c r="H675">
        <v>5508.49908389755</v>
      </c>
      <c r="I675">
        <v>0.16666666666666699</v>
      </c>
      <c r="J675">
        <v>0.174472176595489</v>
      </c>
      <c r="K675">
        <v>2.2034087821650901E-3</v>
      </c>
    </row>
    <row r="676" spans="1:11">
      <c r="A676" t="s">
        <v>1585</v>
      </c>
      <c r="B676">
        <v>2018</v>
      </c>
      <c r="C676" t="s">
        <v>177</v>
      </c>
      <c r="D676">
        <v>21</v>
      </c>
      <c r="E676" t="s">
        <v>187</v>
      </c>
      <c r="F676" t="s">
        <v>1149</v>
      </c>
      <c r="G676">
        <v>2</v>
      </c>
      <c r="H676">
        <v>3654.2029514075798</v>
      </c>
      <c r="I676">
        <v>5.5555555555555601E-2</v>
      </c>
      <c r="J676">
        <v>0.115740555266215</v>
      </c>
      <c r="K676">
        <v>7.8920043806224402E-4</v>
      </c>
    </row>
    <row r="677" spans="1:11">
      <c r="A677" t="s">
        <v>644</v>
      </c>
      <c r="B677">
        <v>2018</v>
      </c>
      <c r="C677" t="s">
        <v>177</v>
      </c>
      <c r="D677">
        <v>21</v>
      </c>
      <c r="E677" t="s">
        <v>187</v>
      </c>
      <c r="F677" t="s">
        <v>181</v>
      </c>
      <c r="G677">
        <v>28</v>
      </c>
      <c r="H677">
        <v>22409.662059566701</v>
      </c>
      <c r="I677">
        <v>0.77777777777777801</v>
      </c>
      <c r="J677">
        <v>0.70978726813829596</v>
      </c>
      <c r="K677">
        <v>1.1666583696099101E-3</v>
      </c>
    </row>
    <row r="678" spans="1:11">
      <c r="A678" t="s">
        <v>1586</v>
      </c>
      <c r="B678">
        <v>2019</v>
      </c>
      <c r="C678" t="s">
        <v>177</v>
      </c>
      <c r="D678">
        <v>-8</v>
      </c>
      <c r="E678" t="s">
        <v>178</v>
      </c>
      <c r="F678" t="s">
        <v>1149</v>
      </c>
      <c r="G678">
        <v>1</v>
      </c>
      <c r="H678">
        <v>1806.0366053545799</v>
      </c>
      <c r="I678">
        <v>0.16666666666666699</v>
      </c>
      <c r="J678">
        <v>0.20447849145551</v>
      </c>
      <c r="K678">
        <v>2.0158772115828698E-3</v>
      </c>
    </row>
    <row r="679" spans="1:11">
      <c r="A679" t="s">
        <v>646</v>
      </c>
      <c r="B679">
        <v>2019</v>
      </c>
      <c r="C679" t="s">
        <v>177</v>
      </c>
      <c r="D679">
        <v>-8</v>
      </c>
      <c r="E679" t="s">
        <v>178</v>
      </c>
      <c r="F679" t="s">
        <v>181</v>
      </c>
      <c r="G679">
        <v>5</v>
      </c>
      <c r="H679">
        <v>7026.3671966244401</v>
      </c>
      <c r="I679">
        <v>0.83333333333333304</v>
      </c>
      <c r="J679">
        <v>0.79552150854449</v>
      </c>
      <c r="K679">
        <v>1.89949156942325E-3</v>
      </c>
    </row>
    <row r="680" spans="1:11">
      <c r="A680" t="s">
        <v>1587</v>
      </c>
      <c r="B680">
        <v>2019</v>
      </c>
      <c r="C680" t="s">
        <v>177</v>
      </c>
      <c r="D680">
        <v>-8</v>
      </c>
      <c r="E680" t="s">
        <v>187</v>
      </c>
      <c r="F680" t="s">
        <v>1146</v>
      </c>
      <c r="G680">
        <v>11</v>
      </c>
      <c r="H680">
        <v>5494.3448326019598</v>
      </c>
      <c r="I680">
        <v>0.115789473684211</v>
      </c>
      <c r="J680">
        <v>0.125475174835321</v>
      </c>
      <c r="K680">
        <v>2.13610612159404E-3</v>
      </c>
    </row>
    <row r="681" spans="1:11">
      <c r="A681" t="s">
        <v>1588</v>
      </c>
      <c r="B681">
        <v>2019</v>
      </c>
      <c r="C681" t="s">
        <v>177</v>
      </c>
      <c r="D681">
        <v>-8</v>
      </c>
      <c r="E681" t="s">
        <v>187</v>
      </c>
      <c r="F681" t="s">
        <v>1149</v>
      </c>
      <c r="G681">
        <v>18</v>
      </c>
      <c r="H681">
        <v>7833.6345728471497</v>
      </c>
      <c r="I681">
        <v>0.18947368421052599</v>
      </c>
      <c r="J681">
        <v>0.17889788456516101</v>
      </c>
      <c r="K681">
        <v>1.7061219474531E-3</v>
      </c>
    </row>
    <row r="682" spans="1:11">
      <c r="A682" t="s">
        <v>1589</v>
      </c>
      <c r="B682">
        <v>2019</v>
      </c>
      <c r="C682" t="s">
        <v>177</v>
      </c>
      <c r="D682">
        <v>-8</v>
      </c>
      <c r="E682" t="s">
        <v>187</v>
      </c>
      <c r="F682" t="s">
        <v>1152</v>
      </c>
      <c r="G682">
        <v>4</v>
      </c>
      <c r="H682">
        <v>2631.54212495806</v>
      </c>
      <c r="I682">
        <v>4.2105263157894701E-2</v>
      </c>
      <c r="J682">
        <v>6.0096921157250197E-2</v>
      </c>
      <c r="K682">
        <v>4.4083339009604204E-3</v>
      </c>
    </row>
    <row r="683" spans="1:11">
      <c r="A683" t="s">
        <v>648</v>
      </c>
      <c r="B683">
        <v>2019</v>
      </c>
      <c r="C683" t="s">
        <v>177</v>
      </c>
      <c r="D683">
        <v>-8</v>
      </c>
      <c r="E683" t="s">
        <v>187</v>
      </c>
      <c r="F683" t="s">
        <v>181</v>
      </c>
      <c r="G683">
        <v>62</v>
      </c>
      <c r="H683">
        <v>27828.7803373764</v>
      </c>
      <c r="I683">
        <v>0.65263157894736801</v>
      </c>
      <c r="J683">
        <v>0.63553001944226795</v>
      </c>
      <c r="K683">
        <v>1.4223971337213701E-3</v>
      </c>
    </row>
    <row r="684" spans="1:11">
      <c r="A684" t="s">
        <v>1590</v>
      </c>
      <c r="B684">
        <v>2019</v>
      </c>
      <c r="C684" t="s">
        <v>177</v>
      </c>
      <c r="D684">
        <v>1</v>
      </c>
      <c r="E684" t="s">
        <v>178</v>
      </c>
      <c r="F684" t="s">
        <v>1152</v>
      </c>
      <c r="G684">
        <v>2</v>
      </c>
      <c r="H684">
        <v>2326.5082495489801</v>
      </c>
      <c r="I684">
        <v>0.5</v>
      </c>
      <c r="J684">
        <v>0.40821917808219199</v>
      </c>
      <c r="K684">
        <v>2.2681720157300501E-2</v>
      </c>
    </row>
    <row r="685" spans="1:11">
      <c r="A685" t="s">
        <v>650</v>
      </c>
      <c r="B685">
        <v>2019</v>
      </c>
      <c r="C685" t="s">
        <v>177</v>
      </c>
      <c r="D685">
        <v>1</v>
      </c>
      <c r="E685" t="s">
        <v>178</v>
      </c>
      <c r="F685" t="s">
        <v>181</v>
      </c>
      <c r="G685">
        <v>2</v>
      </c>
      <c r="H685">
        <v>3372.6562543797299</v>
      </c>
      <c r="I685">
        <v>0.5</v>
      </c>
      <c r="J685">
        <v>0.59178082191780801</v>
      </c>
      <c r="K685">
        <v>9.1175595332316096E-4</v>
      </c>
    </row>
    <row r="686" spans="1:11">
      <c r="A686" t="s">
        <v>1591</v>
      </c>
      <c r="B686">
        <v>2019</v>
      </c>
      <c r="C686" t="s">
        <v>177</v>
      </c>
      <c r="D686">
        <v>1</v>
      </c>
      <c r="E686" t="s">
        <v>187</v>
      </c>
      <c r="F686" t="s">
        <v>1146</v>
      </c>
      <c r="G686">
        <v>64</v>
      </c>
      <c r="H686">
        <v>55385.6388907156</v>
      </c>
      <c r="I686">
        <v>0.149882903981265</v>
      </c>
      <c r="J686">
        <v>0.15510419038943299</v>
      </c>
      <c r="K686">
        <v>2.15329772497782E-2</v>
      </c>
    </row>
    <row r="687" spans="1:11">
      <c r="A687" t="s">
        <v>1592</v>
      </c>
      <c r="B687">
        <v>2019</v>
      </c>
      <c r="C687" t="s">
        <v>177</v>
      </c>
      <c r="D687">
        <v>1</v>
      </c>
      <c r="E687" t="s">
        <v>187</v>
      </c>
      <c r="F687" t="s">
        <v>1149</v>
      </c>
      <c r="G687">
        <v>102</v>
      </c>
      <c r="H687">
        <v>76509.132992744999</v>
      </c>
      <c r="I687">
        <v>0.238875878220141</v>
      </c>
      <c r="J687">
        <v>0.21425928034616301</v>
      </c>
      <c r="K687">
        <v>1.6663262725068299E-2</v>
      </c>
    </row>
    <row r="688" spans="1:11">
      <c r="A688" t="s">
        <v>652</v>
      </c>
      <c r="B688">
        <v>2019</v>
      </c>
      <c r="C688" t="s">
        <v>177</v>
      </c>
      <c r="D688">
        <v>1</v>
      </c>
      <c r="E688" t="s">
        <v>187</v>
      </c>
      <c r="F688" t="s">
        <v>179</v>
      </c>
      <c r="G688">
        <v>1</v>
      </c>
      <c r="H688">
        <v>562.90350620783295</v>
      </c>
      <c r="I688">
        <v>2.34192037470726E-3</v>
      </c>
      <c r="J688">
        <v>1.57637781826463E-3</v>
      </c>
      <c r="K688">
        <v>4.2114269417244998E-2</v>
      </c>
    </row>
    <row r="689" spans="1:11">
      <c r="A689" t="s">
        <v>1593</v>
      </c>
      <c r="B689">
        <v>2019</v>
      </c>
      <c r="C689" t="s">
        <v>177</v>
      </c>
      <c r="D689">
        <v>1</v>
      </c>
      <c r="E689" t="s">
        <v>187</v>
      </c>
      <c r="F689" t="s">
        <v>1152</v>
      </c>
      <c r="G689">
        <v>8</v>
      </c>
      <c r="H689">
        <v>5739.5827032523302</v>
      </c>
      <c r="I689">
        <v>1.87353629976581E-2</v>
      </c>
      <c r="J689">
        <v>1.60733602823958E-2</v>
      </c>
      <c r="K689">
        <v>9.6148933996321791E-3</v>
      </c>
    </row>
    <row r="690" spans="1:11">
      <c r="A690" t="s">
        <v>653</v>
      </c>
      <c r="B690">
        <v>2019</v>
      </c>
      <c r="C690" t="s">
        <v>177</v>
      </c>
      <c r="D690">
        <v>1</v>
      </c>
      <c r="E690" t="s">
        <v>187</v>
      </c>
      <c r="F690" t="s">
        <v>181</v>
      </c>
      <c r="G690">
        <v>251</v>
      </c>
      <c r="H690">
        <v>218095.24808579299</v>
      </c>
      <c r="I690">
        <v>0.58782201405152201</v>
      </c>
      <c r="J690">
        <v>0.61076278182646304</v>
      </c>
      <c r="K690">
        <v>1.11473823859551E-2</v>
      </c>
    </row>
    <row r="691" spans="1:11">
      <c r="A691" t="s">
        <v>654</v>
      </c>
      <c r="B691">
        <v>2019</v>
      </c>
      <c r="C691" t="s">
        <v>177</v>
      </c>
      <c r="D691">
        <v>1</v>
      </c>
      <c r="E691" t="s">
        <v>187</v>
      </c>
      <c r="F691" t="s">
        <v>183</v>
      </c>
      <c r="G691">
        <v>1</v>
      </c>
      <c r="H691">
        <v>794.16408889366903</v>
      </c>
      <c r="I691">
        <v>2.34192037470726E-3</v>
      </c>
      <c r="J691">
        <v>2.2240093372808E-3</v>
      </c>
      <c r="K691">
        <v>3.6999763201515497E-2</v>
      </c>
    </row>
    <row r="692" spans="1:11">
      <c r="A692" t="s">
        <v>1594</v>
      </c>
      <c r="B692">
        <v>2019</v>
      </c>
      <c r="C692" t="s">
        <v>177</v>
      </c>
      <c r="D692">
        <v>2</v>
      </c>
      <c r="E692" t="s">
        <v>178</v>
      </c>
      <c r="F692" t="s">
        <v>1146</v>
      </c>
      <c r="G692">
        <v>2</v>
      </c>
      <c r="H692">
        <v>1774.8083067029099</v>
      </c>
      <c r="I692">
        <v>0.4</v>
      </c>
      <c r="J692">
        <v>0.36353944562899798</v>
      </c>
      <c r="K692">
        <v>3.3700480800114602E-3</v>
      </c>
    </row>
    <row r="693" spans="1:11">
      <c r="A693" t="s">
        <v>656</v>
      </c>
      <c r="B693">
        <v>2019</v>
      </c>
      <c r="C693" t="s">
        <v>177</v>
      </c>
      <c r="D693">
        <v>2</v>
      </c>
      <c r="E693" t="s">
        <v>178</v>
      </c>
      <c r="F693" t="s">
        <v>181</v>
      </c>
      <c r="G693">
        <v>3</v>
      </c>
      <c r="H693">
        <v>3107.2157158405898</v>
      </c>
      <c r="I693">
        <v>0.6</v>
      </c>
      <c r="J693">
        <v>0.63646055437100202</v>
      </c>
      <c r="K693">
        <v>8.3999738292272704E-4</v>
      </c>
    </row>
    <row r="694" spans="1:11">
      <c r="A694" t="s">
        <v>1595</v>
      </c>
      <c r="B694">
        <v>2019</v>
      </c>
      <c r="C694" t="s">
        <v>177</v>
      </c>
      <c r="D694">
        <v>2</v>
      </c>
      <c r="E694" t="s">
        <v>187</v>
      </c>
      <c r="F694" t="s">
        <v>1146</v>
      </c>
      <c r="G694">
        <v>11</v>
      </c>
      <c r="H694">
        <v>11072.5533929911</v>
      </c>
      <c r="I694">
        <v>9.4827586206896505E-2</v>
      </c>
      <c r="J694">
        <v>0.10161625113697299</v>
      </c>
      <c r="K694">
        <v>4.3048170082262797E-3</v>
      </c>
    </row>
    <row r="695" spans="1:11">
      <c r="A695" t="s">
        <v>1596</v>
      </c>
      <c r="B695">
        <v>2019</v>
      </c>
      <c r="C695" t="s">
        <v>177</v>
      </c>
      <c r="D695">
        <v>2</v>
      </c>
      <c r="E695" t="s">
        <v>187</v>
      </c>
      <c r="F695" t="s">
        <v>1149</v>
      </c>
      <c r="G695">
        <v>8</v>
      </c>
      <c r="H695">
        <v>7067.4250598825402</v>
      </c>
      <c r="I695">
        <v>6.8965517241379296E-2</v>
      </c>
      <c r="J695">
        <v>6.4859948223989494E-2</v>
      </c>
      <c r="K695">
        <v>1.5392457861693699E-3</v>
      </c>
    </row>
    <row r="696" spans="1:11">
      <c r="A696" t="s">
        <v>1597</v>
      </c>
      <c r="B696">
        <v>2019</v>
      </c>
      <c r="C696" t="s">
        <v>177</v>
      </c>
      <c r="D696">
        <v>2</v>
      </c>
      <c r="E696" t="s">
        <v>187</v>
      </c>
      <c r="F696" t="s">
        <v>1152</v>
      </c>
      <c r="G696">
        <v>6</v>
      </c>
      <c r="H696">
        <v>5684.9442139364401</v>
      </c>
      <c r="I696">
        <v>5.1724137931034503E-2</v>
      </c>
      <c r="J696">
        <v>5.2172493411386099E-2</v>
      </c>
      <c r="K696">
        <v>9.5233635310946092E-3</v>
      </c>
    </row>
    <row r="697" spans="1:11">
      <c r="A697" t="s">
        <v>658</v>
      </c>
      <c r="B697">
        <v>2019</v>
      </c>
      <c r="C697" t="s">
        <v>177</v>
      </c>
      <c r="D697">
        <v>2</v>
      </c>
      <c r="E697" t="s">
        <v>187</v>
      </c>
      <c r="F697" t="s">
        <v>181</v>
      </c>
      <c r="G697">
        <v>90</v>
      </c>
      <c r="H697">
        <v>84236.031912044797</v>
      </c>
      <c r="I697">
        <v>0.77586206896551702</v>
      </c>
      <c r="J697">
        <v>0.773060148797724</v>
      </c>
      <c r="K697">
        <v>4.3055099395365899E-3</v>
      </c>
    </row>
    <row r="698" spans="1:11">
      <c r="A698" t="s">
        <v>659</v>
      </c>
      <c r="B698">
        <v>2019</v>
      </c>
      <c r="C698" t="s">
        <v>177</v>
      </c>
      <c r="D698">
        <v>2</v>
      </c>
      <c r="E698" t="s">
        <v>187</v>
      </c>
      <c r="F698" t="s">
        <v>183</v>
      </c>
      <c r="G698">
        <v>1</v>
      </c>
      <c r="H698">
        <v>903.44106752543803</v>
      </c>
      <c r="I698">
        <v>8.6206896551724102E-3</v>
      </c>
      <c r="J698">
        <v>8.2911584299274702E-3</v>
      </c>
      <c r="K698">
        <v>4.2090930618043997E-2</v>
      </c>
    </row>
    <row r="699" spans="1:11">
      <c r="A699" t="s">
        <v>1598</v>
      </c>
      <c r="B699">
        <v>2019</v>
      </c>
      <c r="C699" t="s">
        <v>177</v>
      </c>
      <c r="D699">
        <v>3</v>
      </c>
      <c r="E699" t="s">
        <v>178</v>
      </c>
      <c r="F699" t="s">
        <v>1146</v>
      </c>
      <c r="G699">
        <v>11</v>
      </c>
      <c r="H699">
        <v>15919.926416796299</v>
      </c>
      <c r="I699">
        <v>8.3969465648855005E-2</v>
      </c>
      <c r="J699">
        <v>9.21469832877682E-2</v>
      </c>
      <c r="K699">
        <v>3.0229133620923901E-2</v>
      </c>
    </row>
    <row r="700" spans="1:11">
      <c r="A700" t="s">
        <v>1599</v>
      </c>
      <c r="B700">
        <v>2019</v>
      </c>
      <c r="C700" t="s">
        <v>177</v>
      </c>
      <c r="D700">
        <v>3</v>
      </c>
      <c r="E700" t="s">
        <v>178</v>
      </c>
      <c r="F700" t="s">
        <v>1149</v>
      </c>
      <c r="G700">
        <v>15</v>
      </c>
      <c r="H700">
        <v>19577.540896372499</v>
      </c>
      <c r="I700">
        <v>0.114503816793893</v>
      </c>
      <c r="J700">
        <v>0.113317818598101</v>
      </c>
      <c r="K700">
        <v>2.1852225162446601E-2</v>
      </c>
    </row>
    <row r="701" spans="1:11">
      <c r="A701" t="s">
        <v>1600</v>
      </c>
      <c r="B701">
        <v>2019</v>
      </c>
      <c r="C701" t="s">
        <v>177</v>
      </c>
      <c r="D701">
        <v>3</v>
      </c>
      <c r="E701" t="s">
        <v>178</v>
      </c>
      <c r="F701" t="s">
        <v>1152</v>
      </c>
      <c r="G701">
        <v>2</v>
      </c>
      <c r="H701">
        <v>2282.2681597924602</v>
      </c>
      <c r="I701">
        <v>1.5267175572519101E-2</v>
      </c>
      <c r="J701">
        <v>1.3210119222455701E-2</v>
      </c>
      <c r="K701">
        <v>2.2250412279588998E-2</v>
      </c>
    </row>
    <row r="702" spans="1:11">
      <c r="A702" t="s">
        <v>661</v>
      </c>
      <c r="B702">
        <v>2019</v>
      </c>
      <c r="C702" t="s">
        <v>177</v>
      </c>
      <c r="D702">
        <v>3</v>
      </c>
      <c r="E702" t="s">
        <v>178</v>
      </c>
      <c r="F702" t="s">
        <v>181</v>
      </c>
      <c r="G702">
        <v>103</v>
      </c>
      <c r="H702">
        <v>134986.92328003899</v>
      </c>
      <c r="I702">
        <v>0.78625954198473302</v>
      </c>
      <c r="J702">
        <v>0.78132507889167602</v>
      </c>
      <c r="K702">
        <v>3.6492047110204998E-2</v>
      </c>
    </row>
    <row r="703" spans="1:11">
      <c r="A703" t="s">
        <v>1601</v>
      </c>
      <c r="B703">
        <v>2019</v>
      </c>
      <c r="C703" t="s">
        <v>177</v>
      </c>
      <c r="D703">
        <v>3</v>
      </c>
      <c r="E703" t="s">
        <v>187</v>
      </c>
      <c r="F703" t="s">
        <v>1146</v>
      </c>
      <c r="G703">
        <v>282</v>
      </c>
      <c r="H703">
        <v>272409.71845340898</v>
      </c>
      <c r="I703">
        <v>9.2702169625246494E-2</v>
      </c>
      <c r="J703">
        <v>9.6420265418386802E-2</v>
      </c>
      <c r="K703">
        <v>0.10590818102956</v>
      </c>
    </row>
    <row r="704" spans="1:11">
      <c r="A704" t="s">
        <v>1602</v>
      </c>
      <c r="B704">
        <v>2019</v>
      </c>
      <c r="C704" t="s">
        <v>177</v>
      </c>
      <c r="D704">
        <v>3</v>
      </c>
      <c r="E704" t="s">
        <v>187</v>
      </c>
      <c r="F704" t="s">
        <v>1149</v>
      </c>
      <c r="G704">
        <v>344</v>
      </c>
      <c r="H704">
        <v>313426.70531658898</v>
      </c>
      <c r="I704">
        <v>0.113083497698882</v>
      </c>
      <c r="J704">
        <v>0.110938355237149</v>
      </c>
      <c r="K704">
        <v>6.8262589464164206E-2</v>
      </c>
    </row>
    <row r="705" spans="1:11">
      <c r="A705" t="s">
        <v>663</v>
      </c>
      <c r="B705">
        <v>2019</v>
      </c>
      <c r="C705" t="s">
        <v>177</v>
      </c>
      <c r="D705">
        <v>3</v>
      </c>
      <c r="E705" t="s">
        <v>187</v>
      </c>
      <c r="F705" t="s">
        <v>179</v>
      </c>
      <c r="G705">
        <v>1</v>
      </c>
      <c r="H705">
        <v>1210.94140274507</v>
      </c>
      <c r="I705">
        <v>3.2873109796186699E-4</v>
      </c>
      <c r="J705">
        <v>4.2861646831723698E-4</v>
      </c>
      <c r="K705">
        <v>9.0597965586082296E-2</v>
      </c>
    </row>
    <row r="706" spans="1:11">
      <c r="A706" t="s">
        <v>1603</v>
      </c>
      <c r="B706">
        <v>2019</v>
      </c>
      <c r="C706" t="s">
        <v>177</v>
      </c>
      <c r="D706">
        <v>3</v>
      </c>
      <c r="E706" t="s">
        <v>187</v>
      </c>
      <c r="F706" t="s">
        <v>1152</v>
      </c>
      <c r="G706">
        <v>101</v>
      </c>
      <c r="H706">
        <v>100074.84050094</v>
      </c>
      <c r="I706">
        <v>3.3201840894148599E-2</v>
      </c>
      <c r="J706">
        <v>3.5421800432034599E-2</v>
      </c>
      <c r="K706">
        <v>0.16764440433212999</v>
      </c>
    </row>
    <row r="707" spans="1:11">
      <c r="A707" t="s">
        <v>664</v>
      </c>
      <c r="B707">
        <v>2019</v>
      </c>
      <c r="C707" t="s">
        <v>177</v>
      </c>
      <c r="D707">
        <v>3</v>
      </c>
      <c r="E707" t="s">
        <v>187</v>
      </c>
      <c r="F707" t="s">
        <v>181</v>
      </c>
      <c r="G707">
        <v>2313</v>
      </c>
      <c r="H707">
        <v>2137807.1342365099</v>
      </c>
      <c r="I707">
        <v>0.76035502958579904</v>
      </c>
      <c r="J707">
        <v>0.75668347101082001</v>
      </c>
      <c r="K707">
        <v>0.10926855950287701</v>
      </c>
    </row>
    <row r="708" spans="1:11">
      <c r="A708" t="s">
        <v>665</v>
      </c>
      <c r="B708">
        <v>2019</v>
      </c>
      <c r="C708" t="s">
        <v>177</v>
      </c>
      <c r="D708">
        <v>3</v>
      </c>
      <c r="E708" t="s">
        <v>187</v>
      </c>
      <c r="F708" t="s">
        <v>183</v>
      </c>
      <c r="G708">
        <v>1</v>
      </c>
      <c r="H708">
        <v>303.68834759293901</v>
      </c>
      <c r="I708">
        <v>3.2873109796186699E-4</v>
      </c>
      <c r="J708">
        <v>1.07491433292571E-4</v>
      </c>
      <c r="K708">
        <v>1.41487094482595E-2</v>
      </c>
    </row>
    <row r="709" spans="1:11">
      <c r="A709" t="s">
        <v>1604</v>
      </c>
      <c r="B709">
        <v>2019</v>
      </c>
      <c r="C709" t="s">
        <v>177</v>
      </c>
      <c r="D709">
        <v>4</v>
      </c>
      <c r="E709" t="s">
        <v>178</v>
      </c>
      <c r="F709" t="s">
        <v>1146</v>
      </c>
      <c r="G709">
        <v>1</v>
      </c>
      <c r="H709">
        <v>1311.5885433699</v>
      </c>
      <c r="I709">
        <v>0.125</v>
      </c>
      <c r="J709">
        <v>0.120386958079541</v>
      </c>
      <c r="K709">
        <v>2.49047541396742E-3</v>
      </c>
    </row>
    <row r="710" spans="1:11">
      <c r="A710" t="s">
        <v>667</v>
      </c>
      <c r="B710">
        <v>2019</v>
      </c>
      <c r="C710" t="s">
        <v>177</v>
      </c>
      <c r="D710">
        <v>4</v>
      </c>
      <c r="E710" t="s">
        <v>178</v>
      </c>
      <c r="F710" t="s">
        <v>181</v>
      </c>
      <c r="G710">
        <v>7</v>
      </c>
      <c r="H710">
        <v>9583.1841487294405</v>
      </c>
      <c r="I710">
        <v>0.875</v>
      </c>
      <c r="J710">
        <v>0.87961304192045897</v>
      </c>
      <c r="K710">
        <v>2.5906954460744899E-3</v>
      </c>
    </row>
    <row r="711" spans="1:11">
      <c r="A711" t="s">
        <v>1605</v>
      </c>
      <c r="B711">
        <v>2019</v>
      </c>
      <c r="C711" t="s">
        <v>177</v>
      </c>
      <c r="D711">
        <v>4</v>
      </c>
      <c r="E711" t="s">
        <v>187</v>
      </c>
      <c r="F711" t="s">
        <v>1146</v>
      </c>
      <c r="G711">
        <v>13</v>
      </c>
      <c r="H711">
        <v>13527.473424579201</v>
      </c>
      <c r="I711">
        <v>7.18232044198895E-2</v>
      </c>
      <c r="J711">
        <v>7.8973917687902406E-2</v>
      </c>
      <c r="K711">
        <v>5.2592474029810599E-3</v>
      </c>
    </row>
    <row r="712" spans="1:11">
      <c r="A712" t="s">
        <v>1606</v>
      </c>
      <c r="B712">
        <v>2019</v>
      </c>
      <c r="C712" t="s">
        <v>177</v>
      </c>
      <c r="D712">
        <v>4</v>
      </c>
      <c r="E712" t="s">
        <v>187</v>
      </c>
      <c r="F712" t="s">
        <v>1149</v>
      </c>
      <c r="G712">
        <v>28</v>
      </c>
      <c r="H712">
        <v>25542.858423904901</v>
      </c>
      <c r="I712">
        <v>0.15469613259668499</v>
      </c>
      <c r="J712">
        <v>0.14912020414824501</v>
      </c>
      <c r="K712">
        <v>5.5630921958965598E-3</v>
      </c>
    </row>
    <row r="713" spans="1:11">
      <c r="A713" t="s">
        <v>1607</v>
      </c>
      <c r="B713">
        <v>2019</v>
      </c>
      <c r="C713" t="s">
        <v>177</v>
      </c>
      <c r="D713">
        <v>4</v>
      </c>
      <c r="E713" t="s">
        <v>187</v>
      </c>
      <c r="F713" t="s">
        <v>1152</v>
      </c>
      <c r="G713">
        <v>2</v>
      </c>
      <c r="H713">
        <v>2531.1597841219</v>
      </c>
      <c r="I713">
        <v>1.1049723756906099E-2</v>
      </c>
      <c r="J713">
        <v>1.47770095842853E-2</v>
      </c>
      <c r="K713">
        <v>4.2401743750425701E-3</v>
      </c>
    </row>
    <row r="714" spans="1:11">
      <c r="A714" t="s">
        <v>669</v>
      </c>
      <c r="B714">
        <v>2019</v>
      </c>
      <c r="C714" t="s">
        <v>177</v>
      </c>
      <c r="D714">
        <v>4</v>
      </c>
      <c r="E714" t="s">
        <v>187</v>
      </c>
      <c r="F714" t="s">
        <v>181</v>
      </c>
      <c r="G714">
        <v>138</v>
      </c>
      <c r="H714">
        <v>129688.90171015001</v>
      </c>
      <c r="I714">
        <v>0.76243093922651906</v>
      </c>
      <c r="J714">
        <v>0.75712886857956696</v>
      </c>
      <c r="K714">
        <v>6.6287174583871998E-3</v>
      </c>
    </row>
    <row r="715" spans="1:11">
      <c r="A715" t="s">
        <v>1608</v>
      </c>
      <c r="B715">
        <v>2019</v>
      </c>
      <c r="C715" t="s">
        <v>177</v>
      </c>
      <c r="D715">
        <v>5</v>
      </c>
      <c r="E715" t="s">
        <v>178</v>
      </c>
      <c r="F715" t="s">
        <v>1146</v>
      </c>
      <c r="G715">
        <v>4</v>
      </c>
      <c r="H715">
        <v>6187.1066703609604</v>
      </c>
      <c r="I715">
        <v>0.266666666666667</v>
      </c>
      <c r="J715">
        <v>0.29581933557297502</v>
      </c>
      <c r="K715">
        <v>1.17482247950546E-2</v>
      </c>
    </row>
    <row r="716" spans="1:11">
      <c r="A716" t="s">
        <v>1609</v>
      </c>
      <c r="B716">
        <v>2019</v>
      </c>
      <c r="C716" t="s">
        <v>177</v>
      </c>
      <c r="D716">
        <v>5</v>
      </c>
      <c r="E716" t="s">
        <v>178</v>
      </c>
      <c r="F716" t="s">
        <v>1149</v>
      </c>
      <c r="G716">
        <v>1</v>
      </c>
      <c r="H716">
        <v>1396.1651855514899</v>
      </c>
      <c r="I716">
        <v>6.6666666666666693E-2</v>
      </c>
      <c r="J716">
        <v>6.6753763842229696E-2</v>
      </c>
      <c r="K716">
        <v>1.5583834639974199E-3</v>
      </c>
    </row>
    <row r="717" spans="1:11">
      <c r="A717" t="s">
        <v>1610</v>
      </c>
      <c r="B717">
        <v>2019</v>
      </c>
      <c r="C717" t="s">
        <v>177</v>
      </c>
      <c r="D717">
        <v>5</v>
      </c>
      <c r="E717" t="s">
        <v>178</v>
      </c>
      <c r="F717" t="s">
        <v>1152</v>
      </c>
      <c r="G717">
        <v>1</v>
      </c>
      <c r="H717">
        <v>1863.2884862159599</v>
      </c>
      <c r="I717">
        <v>6.6666666666666693E-2</v>
      </c>
      <c r="J717">
        <v>8.9087968147318605E-2</v>
      </c>
      <c r="K717">
        <v>1.8165672967144501E-2</v>
      </c>
    </row>
    <row r="718" spans="1:11">
      <c r="A718" t="s">
        <v>671</v>
      </c>
      <c r="B718">
        <v>2019</v>
      </c>
      <c r="C718" t="s">
        <v>177</v>
      </c>
      <c r="D718">
        <v>5</v>
      </c>
      <c r="E718" t="s">
        <v>178</v>
      </c>
      <c r="F718" t="s">
        <v>181</v>
      </c>
      <c r="G718">
        <v>9</v>
      </c>
      <c r="H718">
        <v>11468.5926798237</v>
      </c>
      <c r="I718">
        <v>0.6</v>
      </c>
      <c r="J718">
        <v>0.548338932437477</v>
      </c>
      <c r="K718">
        <v>3.1003923505363998E-3</v>
      </c>
    </row>
    <row r="719" spans="1:11">
      <c r="A719" t="s">
        <v>1611</v>
      </c>
      <c r="B719">
        <v>2019</v>
      </c>
      <c r="C719" t="s">
        <v>177</v>
      </c>
      <c r="D719">
        <v>5</v>
      </c>
      <c r="E719" t="s">
        <v>187</v>
      </c>
      <c r="F719" t="s">
        <v>1146</v>
      </c>
      <c r="G719">
        <v>14</v>
      </c>
      <c r="H719">
        <v>13228.867727155201</v>
      </c>
      <c r="I719">
        <v>5.90717299578059E-2</v>
      </c>
      <c r="J719">
        <v>5.9871871549503103E-2</v>
      </c>
      <c r="K719">
        <v>5.1431546789813898E-3</v>
      </c>
    </row>
    <row r="720" spans="1:11">
      <c r="A720" t="s">
        <v>1612</v>
      </c>
      <c r="B720">
        <v>2019</v>
      </c>
      <c r="C720" t="s">
        <v>177</v>
      </c>
      <c r="D720">
        <v>5</v>
      </c>
      <c r="E720" t="s">
        <v>187</v>
      </c>
      <c r="F720" t="s">
        <v>1149</v>
      </c>
      <c r="G720">
        <v>15</v>
      </c>
      <c r="H720">
        <v>13447.421684418699</v>
      </c>
      <c r="I720">
        <v>6.3291139240506306E-2</v>
      </c>
      <c r="J720">
        <v>6.0861013986013998E-2</v>
      </c>
      <c r="K720">
        <v>2.9287734906563198E-3</v>
      </c>
    </row>
    <row r="721" spans="1:11">
      <c r="A721" t="s">
        <v>1613</v>
      </c>
      <c r="B721">
        <v>2019</v>
      </c>
      <c r="C721" t="s">
        <v>177</v>
      </c>
      <c r="D721">
        <v>5</v>
      </c>
      <c r="E721" t="s">
        <v>187</v>
      </c>
      <c r="F721" t="s">
        <v>1152</v>
      </c>
      <c r="G721">
        <v>1</v>
      </c>
      <c r="H721">
        <v>1063.5445478464001</v>
      </c>
      <c r="I721">
        <v>4.2194092827004199E-3</v>
      </c>
      <c r="J721">
        <v>4.8134431358115596E-3</v>
      </c>
      <c r="K721">
        <v>1.78163953409168E-3</v>
      </c>
    </row>
    <row r="722" spans="1:11">
      <c r="A722" t="s">
        <v>673</v>
      </c>
      <c r="B722">
        <v>2019</v>
      </c>
      <c r="C722" t="s">
        <v>177</v>
      </c>
      <c r="D722">
        <v>5</v>
      </c>
      <c r="E722" t="s">
        <v>187</v>
      </c>
      <c r="F722" t="s">
        <v>181</v>
      </c>
      <c r="G722">
        <v>205</v>
      </c>
      <c r="H722">
        <v>191139.41291492799</v>
      </c>
      <c r="I722">
        <v>0.86497890295358604</v>
      </c>
      <c r="J722">
        <v>0.86506831983805699</v>
      </c>
      <c r="K722">
        <v>9.7696036181013392E-3</v>
      </c>
    </row>
    <row r="723" spans="1:11">
      <c r="A723" t="s">
        <v>674</v>
      </c>
      <c r="B723">
        <v>2019</v>
      </c>
      <c r="C723" t="s">
        <v>177</v>
      </c>
      <c r="D723">
        <v>5</v>
      </c>
      <c r="E723" t="s">
        <v>187</v>
      </c>
      <c r="F723" t="s">
        <v>183</v>
      </c>
      <c r="G723">
        <v>2</v>
      </c>
      <c r="H723">
        <v>2073.7212689191501</v>
      </c>
      <c r="I723">
        <v>8.4388185654008397E-3</v>
      </c>
      <c r="J723">
        <v>9.3853514906146497E-3</v>
      </c>
      <c r="K723">
        <v>9.6613781671797294E-2</v>
      </c>
    </row>
    <row r="724" spans="1:11">
      <c r="A724" t="s">
        <v>1614</v>
      </c>
      <c r="B724">
        <v>2019</v>
      </c>
      <c r="C724" t="s">
        <v>177</v>
      </c>
      <c r="D724">
        <v>6</v>
      </c>
      <c r="E724" t="s">
        <v>178</v>
      </c>
      <c r="F724" t="s">
        <v>1146</v>
      </c>
      <c r="G724">
        <v>11</v>
      </c>
      <c r="H724">
        <v>13299.3516882775</v>
      </c>
      <c r="I724">
        <v>4.6218487394957999E-2</v>
      </c>
      <c r="J724">
        <v>4.0096190057745403E-2</v>
      </c>
      <c r="K724">
        <v>2.52531242124613E-2</v>
      </c>
    </row>
    <row r="725" spans="1:11">
      <c r="A725" t="s">
        <v>1615</v>
      </c>
      <c r="B725">
        <v>2019</v>
      </c>
      <c r="C725" t="s">
        <v>177</v>
      </c>
      <c r="D725">
        <v>6</v>
      </c>
      <c r="E725" t="s">
        <v>178</v>
      </c>
      <c r="F725" t="s">
        <v>1149</v>
      </c>
      <c r="G725">
        <v>23</v>
      </c>
      <c r="H725">
        <v>32996.601062814698</v>
      </c>
      <c r="I725">
        <v>9.6638655462184905E-2</v>
      </c>
      <c r="J725">
        <v>9.9481389656038199E-2</v>
      </c>
      <c r="K725">
        <v>3.68304252222839E-2</v>
      </c>
    </row>
    <row r="726" spans="1:11">
      <c r="A726" t="s">
        <v>1616</v>
      </c>
      <c r="B726">
        <v>2019</v>
      </c>
      <c r="C726" t="s">
        <v>177</v>
      </c>
      <c r="D726">
        <v>6</v>
      </c>
      <c r="E726" t="s">
        <v>178</v>
      </c>
      <c r="F726" t="s">
        <v>1152</v>
      </c>
      <c r="G726">
        <v>1</v>
      </c>
      <c r="H726">
        <v>1950.4674866185301</v>
      </c>
      <c r="I726">
        <v>4.20168067226891E-3</v>
      </c>
      <c r="J726">
        <v>5.88046070800904E-3</v>
      </c>
      <c r="K726">
        <v>1.9015603196752499E-2</v>
      </c>
    </row>
    <row r="727" spans="1:11">
      <c r="A727" t="s">
        <v>676</v>
      </c>
      <c r="B727">
        <v>2019</v>
      </c>
      <c r="C727" t="s">
        <v>177</v>
      </c>
      <c r="D727">
        <v>6</v>
      </c>
      <c r="E727" t="s">
        <v>178</v>
      </c>
      <c r="F727" t="s">
        <v>181</v>
      </c>
      <c r="G727">
        <v>202</v>
      </c>
      <c r="H727">
        <v>282422.227110098</v>
      </c>
      <c r="I727">
        <v>0.84873949579831898</v>
      </c>
      <c r="J727">
        <v>0.85147423424554403</v>
      </c>
      <c r="K727">
        <v>7.6349360117571499E-2</v>
      </c>
    </row>
    <row r="728" spans="1:11">
      <c r="A728" t="s">
        <v>677</v>
      </c>
      <c r="B728">
        <v>2019</v>
      </c>
      <c r="C728" t="s">
        <v>177</v>
      </c>
      <c r="D728">
        <v>6</v>
      </c>
      <c r="E728" t="s">
        <v>178</v>
      </c>
      <c r="F728" t="s">
        <v>183</v>
      </c>
      <c r="G728">
        <v>1</v>
      </c>
      <c r="H728">
        <v>1017.52206440006</v>
      </c>
      <c r="I728">
        <v>4.20168067226891E-3</v>
      </c>
      <c r="J728">
        <v>3.06772533266382E-3</v>
      </c>
      <c r="K728">
        <v>0.10629332608400199</v>
      </c>
    </row>
    <row r="729" spans="1:11">
      <c r="A729" t="s">
        <v>1617</v>
      </c>
      <c r="B729">
        <v>2019</v>
      </c>
      <c r="C729" t="s">
        <v>177</v>
      </c>
      <c r="D729">
        <v>6</v>
      </c>
      <c r="E729" t="s">
        <v>187</v>
      </c>
      <c r="F729" t="s">
        <v>1146</v>
      </c>
      <c r="G729">
        <v>64</v>
      </c>
      <c r="H729">
        <v>63891.453948402399</v>
      </c>
      <c r="I729">
        <v>3.0548926014319799E-2</v>
      </c>
      <c r="J729">
        <v>3.2481009894428002E-2</v>
      </c>
      <c r="K729">
        <v>2.4839890843198702E-2</v>
      </c>
    </row>
    <row r="730" spans="1:11">
      <c r="A730" t="s">
        <v>1618</v>
      </c>
      <c r="B730">
        <v>2019</v>
      </c>
      <c r="C730" t="s">
        <v>177</v>
      </c>
      <c r="D730">
        <v>6</v>
      </c>
      <c r="E730" t="s">
        <v>187</v>
      </c>
      <c r="F730" t="s">
        <v>1149</v>
      </c>
      <c r="G730">
        <v>213</v>
      </c>
      <c r="H730">
        <v>195056.86553262299</v>
      </c>
      <c r="I730">
        <v>0.10167064439140799</v>
      </c>
      <c r="J730">
        <v>9.9162620159775894E-2</v>
      </c>
      <c r="K730">
        <v>4.2482298119972603E-2</v>
      </c>
    </row>
    <row r="731" spans="1:11">
      <c r="A731" t="s">
        <v>1619</v>
      </c>
      <c r="B731">
        <v>2019</v>
      </c>
      <c r="C731" t="s">
        <v>177</v>
      </c>
      <c r="D731">
        <v>6</v>
      </c>
      <c r="E731" t="s">
        <v>187</v>
      </c>
      <c r="F731" t="s">
        <v>1152</v>
      </c>
      <c r="G731">
        <v>15</v>
      </c>
      <c r="H731">
        <v>15095.471001690899</v>
      </c>
      <c r="I731">
        <v>7.1599045346062099E-3</v>
      </c>
      <c r="J731">
        <v>7.6742054322780397E-3</v>
      </c>
      <c r="K731">
        <v>2.52877869354949E-2</v>
      </c>
    </row>
    <row r="732" spans="1:11">
      <c r="A732" t="s">
        <v>679</v>
      </c>
      <c r="B732">
        <v>2019</v>
      </c>
      <c r="C732" t="s">
        <v>177</v>
      </c>
      <c r="D732">
        <v>6</v>
      </c>
      <c r="E732" t="s">
        <v>187</v>
      </c>
      <c r="F732" t="s">
        <v>181</v>
      </c>
      <c r="G732">
        <v>1800</v>
      </c>
      <c r="H732">
        <v>1690902.41150884</v>
      </c>
      <c r="I732">
        <v>0.85918854415274504</v>
      </c>
      <c r="J732">
        <v>0.85961759460169995</v>
      </c>
      <c r="K732">
        <v>8.64261643656168E-2</v>
      </c>
    </row>
    <row r="733" spans="1:11">
      <c r="A733" t="s">
        <v>680</v>
      </c>
      <c r="B733">
        <v>2019</v>
      </c>
      <c r="C733" t="s">
        <v>177</v>
      </c>
      <c r="D733">
        <v>6</v>
      </c>
      <c r="E733" t="s">
        <v>187</v>
      </c>
      <c r="F733" t="s">
        <v>183</v>
      </c>
      <c r="G733">
        <v>3</v>
      </c>
      <c r="H733">
        <v>2094.0518695948299</v>
      </c>
      <c r="I733">
        <v>1.4319809069212399E-3</v>
      </c>
      <c r="J733">
        <v>1.0645699118176899E-3</v>
      </c>
      <c r="K733">
        <v>9.7560975609756101E-2</v>
      </c>
    </row>
    <row r="734" spans="1:11">
      <c r="A734" t="s">
        <v>1620</v>
      </c>
      <c r="B734">
        <v>2019</v>
      </c>
      <c r="C734" t="s">
        <v>177</v>
      </c>
      <c r="D734">
        <v>7</v>
      </c>
      <c r="E734" t="s">
        <v>178</v>
      </c>
      <c r="F734" t="s">
        <v>1146</v>
      </c>
      <c r="G734">
        <v>25</v>
      </c>
      <c r="H734">
        <v>36753.105154787801</v>
      </c>
      <c r="I734">
        <v>9.2250922509225106E-2</v>
      </c>
      <c r="J734">
        <v>9.1946015976458503E-2</v>
      </c>
      <c r="K734">
        <v>6.9787667205281401E-2</v>
      </c>
    </row>
    <row r="735" spans="1:11">
      <c r="A735" t="s">
        <v>1621</v>
      </c>
      <c r="B735">
        <v>2019</v>
      </c>
      <c r="C735" t="s">
        <v>177</v>
      </c>
      <c r="D735">
        <v>7</v>
      </c>
      <c r="E735" t="s">
        <v>178</v>
      </c>
      <c r="F735" t="s">
        <v>1149</v>
      </c>
      <c r="G735">
        <v>52</v>
      </c>
      <c r="H735">
        <v>76717.520354255001</v>
      </c>
      <c r="I735">
        <v>0.19188191881918801</v>
      </c>
      <c r="J735">
        <v>0.191925833816186</v>
      </c>
      <c r="K735">
        <v>8.5631210659168594E-2</v>
      </c>
    </row>
    <row r="736" spans="1:11">
      <c r="A736" t="s">
        <v>1622</v>
      </c>
      <c r="B736">
        <v>2019</v>
      </c>
      <c r="C736" t="s">
        <v>177</v>
      </c>
      <c r="D736">
        <v>7</v>
      </c>
      <c r="E736" t="s">
        <v>178</v>
      </c>
      <c r="F736" t="s">
        <v>1152</v>
      </c>
      <c r="G736">
        <v>8</v>
      </c>
      <c r="H736">
        <v>11855.042875638001</v>
      </c>
      <c r="I736">
        <v>2.9520295202952001E-2</v>
      </c>
      <c r="J736">
        <v>2.9658010038997099E-2</v>
      </c>
      <c r="K736">
        <v>0.11557782570087501</v>
      </c>
    </row>
    <row r="737" spans="1:11">
      <c r="A737" t="s">
        <v>682</v>
      </c>
      <c r="B737">
        <v>2019</v>
      </c>
      <c r="C737" t="s">
        <v>177</v>
      </c>
      <c r="D737">
        <v>7</v>
      </c>
      <c r="E737" t="s">
        <v>178</v>
      </c>
      <c r="F737" t="s">
        <v>181</v>
      </c>
      <c r="G737">
        <v>184</v>
      </c>
      <c r="H737">
        <v>270519.04060737201</v>
      </c>
      <c r="I737">
        <v>0.67896678966789703</v>
      </c>
      <c r="J737">
        <v>0.676763172114765</v>
      </c>
      <c r="K737">
        <v>7.3131480695889303E-2</v>
      </c>
    </row>
    <row r="738" spans="1:11">
      <c r="A738" t="s">
        <v>683</v>
      </c>
      <c r="B738">
        <v>2019</v>
      </c>
      <c r="C738" t="s">
        <v>177</v>
      </c>
      <c r="D738">
        <v>7</v>
      </c>
      <c r="E738" t="s">
        <v>178</v>
      </c>
      <c r="F738" t="s">
        <v>183</v>
      </c>
      <c r="G738">
        <v>2</v>
      </c>
      <c r="H738">
        <v>3880.11610746927</v>
      </c>
      <c r="I738">
        <v>7.3800738007380098E-3</v>
      </c>
      <c r="J738">
        <v>9.7069680535934004E-3</v>
      </c>
      <c r="K738">
        <v>0.40532825880114198</v>
      </c>
    </row>
    <row r="739" spans="1:11">
      <c r="A739" t="s">
        <v>1623</v>
      </c>
      <c r="B739">
        <v>2019</v>
      </c>
      <c r="C739" t="s">
        <v>177</v>
      </c>
      <c r="D739">
        <v>7</v>
      </c>
      <c r="E739" t="s">
        <v>187</v>
      </c>
      <c r="F739" t="s">
        <v>1146</v>
      </c>
      <c r="G739">
        <v>219</v>
      </c>
      <c r="H739">
        <v>222862.77394423899</v>
      </c>
      <c r="I739">
        <v>5.6472408457967999E-2</v>
      </c>
      <c r="J739">
        <v>6.1357383116758202E-2</v>
      </c>
      <c r="K739">
        <v>8.6645187042668798E-2</v>
      </c>
    </row>
    <row r="740" spans="1:11">
      <c r="A740" t="s">
        <v>1624</v>
      </c>
      <c r="B740">
        <v>2019</v>
      </c>
      <c r="C740" t="s">
        <v>177</v>
      </c>
      <c r="D740">
        <v>7</v>
      </c>
      <c r="E740" t="s">
        <v>187</v>
      </c>
      <c r="F740" t="s">
        <v>1149</v>
      </c>
      <c r="G740">
        <v>804</v>
      </c>
      <c r="H740">
        <v>742523.09251490503</v>
      </c>
      <c r="I740">
        <v>0.20732336255802</v>
      </c>
      <c r="J740">
        <v>0.20442747370575301</v>
      </c>
      <c r="K740">
        <v>0.16171739093134599</v>
      </c>
    </row>
    <row r="741" spans="1:11">
      <c r="A741" t="s">
        <v>1625</v>
      </c>
      <c r="B741">
        <v>2019</v>
      </c>
      <c r="C741" t="s">
        <v>177</v>
      </c>
      <c r="D741">
        <v>7</v>
      </c>
      <c r="E741" t="s">
        <v>187</v>
      </c>
      <c r="F741" t="s">
        <v>1152</v>
      </c>
      <c r="G741">
        <v>102</v>
      </c>
      <c r="H741">
        <v>95996.013740382303</v>
      </c>
      <c r="I741">
        <v>2.63022176379577E-2</v>
      </c>
      <c r="J741">
        <v>2.6429107421160999E-2</v>
      </c>
      <c r="K741">
        <v>0.160811593215721</v>
      </c>
    </row>
    <row r="742" spans="1:11">
      <c r="A742" t="s">
        <v>685</v>
      </c>
      <c r="B742">
        <v>2019</v>
      </c>
      <c r="C742" t="s">
        <v>177</v>
      </c>
      <c r="D742">
        <v>7</v>
      </c>
      <c r="E742" t="s">
        <v>187</v>
      </c>
      <c r="F742" t="s">
        <v>181</v>
      </c>
      <c r="G742">
        <v>2750</v>
      </c>
      <c r="H742">
        <v>2568555.3827397302</v>
      </c>
      <c r="I742">
        <v>0.70912841670964399</v>
      </c>
      <c r="J742">
        <v>0.70716088598450599</v>
      </c>
      <c r="K742">
        <v>0.131285157664873</v>
      </c>
    </row>
    <row r="743" spans="1:11">
      <c r="A743" t="s">
        <v>686</v>
      </c>
      <c r="B743">
        <v>2019</v>
      </c>
      <c r="C743" t="s">
        <v>177</v>
      </c>
      <c r="D743">
        <v>7</v>
      </c>
      <c r="E743" t="s">
        <v>187</v>
      </c>
      <c r="F743" t="s">
        <v>183</v>
      </c>
      <c r="G743">
        <v>3</v>
      </c>
      <c r="H743">
        <v>2270.67396296478</v>
      </c>
      <c r="I743">
        <v>7.7359463641052102E-4</v>
      </c>
      <c r="J743">
        <v>6.25149771822083E-4</v>
      </c>
      <c r="K743">
        <v>0.105789722945773</v>
      </c>
    </row>
    <row r="744" spans="1:11">
      <c r="A744" t="s">
        <v>1626</v>
      </c>
      <c r="B744">
        <v>2019</v>
      </c>
      <c r="C744" t="s">
        <v>177</v>
      </c>
      <c r="D744">
        <v>8</v>
      </c>
      <c r="E744" t="s">
        <v>178</v>
      </c>
      <c r="F744" t="s">
        <v>1146</v>
      </c>
      <c r="G744">
        <v>66</v>
      </c>
      <c r="H744">
        <v>81037.435001068501</v>
      </c>
      <c r="I744">
        <v>0.309859154929577</v>
      </c>
      <c r="J744">
        <v>0.28550210413400401</v>
      </c>
      <c r="K744">
        <v>0.15387580236298701</v>
      </c>
    </row>
    <row r="745" spans="1:11">
      <c r="A745" t="s">
        <v>1627</v>
      </c>
      <c r="B745">
        <v>2019</v>
      </c>
      <c r="C745" t="s">
        <v>177</v>
      </c>
      <c r="D745">
        <v>8</v>
      </c>
      <c r="E745" t="s">
        <v>178</v>
      </c>
      <c r="F745" t="s">
        <v>1149</v>
      </c>
      <c r="G745">
        <v>37</v>
      </c>
      <c r="H745">
        <v>55108.838866413898</v>
      </c>
      <c r="I745">
        <v>0.17370892018779299</v>
      </c>
      <c r="J745">
        <v>0.19415334965297801</v>
      </c>
      <c r="K745">
        <v>6.1511849814243E-2</v>
      </c>
    </row>
    <row r="746" spans="1:11">
      <c r="A746" t="s">
        <v>1628</v>
      </c>
      <c r="B746">
        <v>2019</v>
      </c>
      <c r="C746" t="s">
        <v>177</v>
      </c>
      <c r="D746">
        <v>8</v>
      </c>
      <c r="E746" t="s">
        <v>178</v>
      </c>
      <c r="F746" t="s">
        <v>1152</v>
      </c>
      <c r="G746">
        <v>11</v>
      </c>
      <c r="H746">
        <v>15252.421533117</v>
      </c>
      <c r="I746">
        <v>5.16431924882629E-2</v>
      </c>
      <c r="J746">
        <v>5.3735640087649299E-2</v>
      </c>
      <c r="K746">
        <v>0.148699733603958</v>
      </c>
    </row>
    <row r="747" spans="1:11">
      <c r="A747" t="s">
        <v>688</v>
      </c>
      <c r="B747">
        <v>2019</v>
      </c>
      <c r="C747" t="s">
        <v>177</v>
      </c>
      <c r="D747">
        <v>8</v>
      </c>
      <c r="E747" t="s">
        <v>178</v>
      </c>
      <c r="F747" t="s">
        <v>181</v>
      </c>
      <c r="G747">
        <v>99</v>
      </c>
      <c r="H747">
        <v>132443.11811903899</v>
      </c>
      <c r="I747">
        <v>0.46478873239436602</v>
      </c>
      <c r="J747">
        <v>0.46660890612536798</v>
      </c>
      <c r="K747">
        <v>3.5804360810534203E-2</v>
      </c>
    </row>
    <row r="748" spans="1:11">
      <c r="A748" t="s">
        <v>1629</v>
      </c>
      <c r="B748">
        <v>2019</v>
      </c>
      <c r="C748" t="s">
        <v>177</v>
      </c>
      <c r="D748">
        <v>8</v>
      </c>
      <c r="E748" t="s">
        <v>187</v>
      </c>
      <c r="F748" t="s">
        <v>1146</v>
      </c>
      <c r="G748">
        <v>277</v>
      </c>
      <c r="H748">
        <v>265189.813888459</v>
      </c>
      <c r="I748">
        <v>0.19575971731448799</v>
      </c>
      <c r="J748">
        <v>0.200187620140197</v>
      </c>
      <c r="K748">
        <v>0.103101207166725</v>
      </c>
    </row>
    <row r="749" spans="1:11">
      <c r="A749" t="s">
        <v>1630</v>
      </c>
      <c r="B749">
        <v>2019</v>
      </c>
      <c r="C749" t="s">
        <v>177</v>
      </c>
      <c r="D749">
        <v>8</v>
      </c>
      <c r="E749" t="s">
        <v>187</v>
      </c>
      <c r="F749" t="s">
        <v>1149</v>
      </c>
      <c r="G749">
        <v>227</v>
      </c>
      <c r="H749">
        <v>210824.51701915401</v>
      </c>
      <c r="I749">
        <v>0.16042402826855101</v>
      </c>
      <c r="J749">
        <v>0.15914811248000099</v>
      </c>
      <c r="K749">
        <v>4.5916404729209499E-2</v>
      </c>
    </row>
    <row r="750" spans="1:11">
      <c r="A750" t="s">
        <v>1631</v>
      </c>
      <c r="B750">
        <v>2019</v>
      </c>
      <c r="C750" t="s">
        <v>177</v>
      </c>
      <c r="D750">
        <v>8</v>
      </c>
      <c r="E750" t="s">
        <v>187</v>
      </c>
      <c r="F750" t="s">
        <v>1152</v>
      </c>
      <c r="G750">
        <v>82</v>
      </c>
      <c r="H750">
        <v>85483.822528514604</v>
      </c>
      <c r="I750">
        <v>5.79505300353357E-2</v>
      </c>
      <c r="J750">
        <v>6.4530393311668099E-2</v>
      </c>
      <c r="K750">
        <v>0.14320167222941199</v>
      </c>
    </row>
    <row r="751" spans="1:11">
      <c r="A751" t="s">
        <v>690</v>
      </c>
      <c r="B751">
        <v>2019</v>
      </c>
      <c r="C751" t="s">
        <v>177</v>
      </c>
      <c r="D751">
        <v>8</v>
      </c>
      <c r="E751" t="s">
        <v>187</v>
      </c>
      <c r="F751" t="s">
        <v>181</v>
      </c>
      <c r="G751">
        <v>827</v>
      </c>
      <c r="H751">
        <v>760746.93469556596</v>
      </c>
      <c r="I751">
        <v>0.58445229681978805</v>
      </c>
      <c r="J751">
        <v>0.57427589752640695</v>
      </c>
      <c r="K751">
        <v>3.8883639393457799E-2</v>
      </c>
    </row>
    <row r="752" spans="1:11">
      <c r="A752" t="s">
        <v>691</v>
      </c>
      <c r="B752">
        <v>2019</v>
      </c>
      <c r="C752" t="s">
        <v>177</v>
      </c>
      <c r="D752">
        <v>8</v>
      </c>
      <c r="E752" t="s">
        <v>187</v>
      </c>
      <c r="F752" t="s">
        <v>183</v>
      </c>
      <c r="G752">
        <v>2</v>
      </c>
      <c r="H752">
        <v>2461.2733442992599</v>
      </c>
      <c r="I752">
        <v>1.4134275618374601E-3</v>
      </c>
      <c r="J752">
        <v>1.85797654172726E-3</v>
      </c>
      <c r="K752">
        <v>0.11466966611413699</v>
      </c>
    </row>
    <row r="753" spans="1:11">
      <c r="A753" t="s">
        <v>1632</v>
      </c>
      <c r="B753">
        <v>2019</v>
      </c>
      <c r="C753" t="s">
        <v>177</v>
      </c>
      <c r="D753">
        <v>9</v>
      </c>
      <c r="E753" t="s">
        <v>178</v>
      </c>
      <c r="F753" t="s">
        <v>1146</v>
      </c>
      <c r="G753">
        <v>41</v>
      </c>
      <c r="H753">
        <v>65748.580452857903</v>
      </c>
      <c r="I753">
        <v>0.25786163522012601</v>
      </c>
      <c r="J753">
        <v>0.26825293177679699</v>
      </c>
      <c r="K753">
        <v>0.124844962964061</v>
      </c>
    </row>
    <row r="754" spans="1:11">
      <c r="A754" t="s">
        <v>1633</v>
      </c>
      <c r="B754">
        <v>2019</v>
      </c>
      <c r="C754" t="s">
        <v>177</v>
      </c>
      <c r="D754">
        <v>9</v>
      </c>
      <c r="E754" t="s">
        <v>178</v>
      </c>
      <c r="F754" t="s">
        <v>1149</v>
      </c>
      <c r="G754">
        <v>41</v>
      </c>
      <c r="H754">
        <v>65233.313525105499</v>
      </c>
      <c r="I754">
        <v>0.25786163522012601</v>
      </c>
      <c r="J754">
        <v>0.26615065271517802</v>
      </c>
      <c r="K754">
        <v>7.2812671560155307E-2</v>
      </c>
    </row>
    <row r="755" spans="1:11">
      <c r="A755" t="s">
        <v>1634</v>
      </c>
      <c r="B755">
        <v>2019</v>
      </c>
      <c r="C755" t="s">
        <v>177</v>
      </c>
      <c r="D755">
        <v>9</v>
      </c>
      <c r="E755" t="s">
        <v>178</v>
      </c>
      <c r="F755" t="s">
        <v>1152</v>
      </c>
      <c r="G755">
        <v>3</v>
      </c>
      <c r="H755">
        <v>5591.1666377583697</v>
      </c>
      <c r="I755">
        <v>1.88679245283019E-2</v>
      </c>
      <c r="J755">
        <v>2.28118513327706E-2</v>
      </c>
      <c r="K755">
        <v>5.45097044272485E-2</v>
      </c>
    </row>
    <row r="756" spans="1:11">
      <c r="A756" t="s">
        <v>693</v>
      </c>
      <c r="B756">
        <v>2019</v>
      </c>
      <c r="C756" t="s">
        <v>177</v>
      </c>
      <c r="D756">
        <v>9</v>
      </c>
      <c r="E756" t="s">
        <v>178</v>
      </c>
      <c r="F756" t="s">
        <v>181</v>
      </c>
      <c r="G756">
        <v>74</v>
      </c>
      <c r="H756">
        <v>108526.144889196</v>
      </c>
      <c r="I756">
        <v>0.46540880503144699</v>
      </c>
      <c r="J756">
        <v>0.44278456417525403</v>
      </c>
      <c r="K756">
        <v>2.9338702562836199E-2</v>
      </c>
    </row>
    <row r="757" spans="1:11">
      <c r="A757" t="s">
        <v>1635</v>
      </c>
      <c r="B757">
        <v>2019</v>
      </c>
      <c r="C757" t="s">
        <v>177</v>
      </c>
      <c r="D757">
        <v>9</v>
      </c>
      <c r="E757" t="s">
        <v>187</v>
      </c>
      <c r="F757" t="s">
        <v>1146</v>
      </c>
      <c r="G757">
        <v>238</v>
      </c>
      <c r="H757">
        <v>248718.21535353301</v>
      </c>
      <c r="I757">
        <v>0.159731543624161</v>
      </c>
      <c r="J757">
        <v>0.17192362385300999</v>
      </c>
      <c r="K757">
        <v>9.6697334906266197E-2</v>
      </c>
    </row>
    <row r="758" spans="1:11">
      <c r="A758" t="s">
        <v>1636</v>
      </c>
      <c r="B758">
        <v>2019</v>
      </c>
      <c r="C758" t="s">
        <v>177</v>
      </c>
      <c r="D758">
        <v>9</v>
      </c>
      <c r="E758" t="s">
        <v>187</v>
      </c>
      <c r="F758" t="s">
        <v>1149</v>
      </c>
      <c r="G758">
        <v>585</v>
      </c>
      <c r="H758">
        <v>586924.110906146</v>
      </c>
      <c r="I758">
        <v>0.39261744966443002</v>
      </c>
      <c r="J758">
        <v>0.40570458392144898</v>
      </c>
      <c r="K758">
        <v>0.12782880000265701</v>
      </c>
    </row>
    <row r="759" spans="1:11">
      <c r="A759" t="s">
        <v>695</v>
      </c>
      <c r="B759">
        <v>2019</v>
      </c>
      <c r="C759" t="s">
        <v>177</v>
      </c>
      <c r="D759">
        <v>9</v>
      </c>
      <c r="E759" t="s">
        <v>187</v>
      </c>
      <c r="F759" t="s">
        <v>179</v>
      </c>
      <c r="G759">
        <v>1</v>
      </c>
      <c r="H759">
        <v>851.34390329401401</v>
      </c>
      <c r="I759">
        <v>6.7114093959731497E-4</v>
      </c>
      <c r="J759">
        <v>5.8848174345182296E-4</v>
      </c>
      <c r="K759">
        <v>6.3694267515923594E-2</v>
      </c>
    </row>
    <row r="760" spans="1:11">
      <c r="A760" t="s">
        <v>1637</v>
      </c>
      <c r="B760">
        <v>2019</v>
      </c>
      <c r="C760" t="s">
        <v>177</v>
      </c>
      <c r="D760">
        <v>9</v>
      </c>
      <c r="E760" t="s">
        <v>187</v>
      </c>
      <c r="F760" t="s">
        <v>1152</v>
      </c>
      <c r="G760">
        <v>34</v>
      </c>
      <c r="H760">
        <v>33511.183226228401</v>
      </c>
      <c r="I760">
        <v>2.28187919463087E-2</v>
      </c>
      <c r="J760">
        <v>2.3164222417992399E-2</v>
      </c>
      <c r="K760">
        <v>5.6137609835842199E-2</v>
      </c>
    </row>
    <row r="761" spans="1:11">
      <c r="A761" t="s">
        <v>696</v>
      </c>
      <c r="B761">
        <v>2019</v>
      </c>
      <c r="C761" t="s">
        <v>177</v>
      </c>
      <c r="D761">
        <v>9</v>
      </c>
      <c r="E761" t="s">
        <v>187</v>
      </c>
      <c r="F761" t="s">
        <v>181</v>
      </c>
      <c r="G761">
        <v>631</v>
      </c>
      <c r="H761">
        <v>575904.92533992894</v>
      </c>
      <c r="I761">
        <v>0.42348993288590597</v>
      </c>
      <c r="J761">
        <v>0.39808769783307002</v>
      </c>
      <c r="K761">
        <v>2.9435911497685301E-2</v>
      </c>
    </row>
    <row r="762" spans="1:11">
      <c r="A762" t="s">
        <v>697</v>
      </c>
      <c r="B762">
        <v>2019</v>
      </c>
      <c r="C762" t="s">
        <v>177</v>
      </c>
      <c r="D762">
        <v>9</v>
      </c>
      <c r="E762" t="s">
        <v>187</v>
      </c>
      <c r="F762" t="s">
        <v>183</v>
      </c>
      <c r="G762">
        <v>1</v>
      </c>
      <c r="H762">
        <v>768.75083804907194</v>
      </c>
      <c r="I762">
        <v>6.7114093959731497E-4</v>
      </c>
      <c r="J762">
        <v>5.3139023102739304E-4</v>
      </c>
      <c r="K762">
        <v>3.5815770779067002E-2</v>
      </c>
    </row>
    <row r="763" spans="1:11">
      <c r="A763" t="s">
        <v>1638</v>
      </c>
      <c r="B763">
        <v>2019</v>
      </c>
      <c r="C763" t="s">
        <v>177</v>
      </c>
      <c r="D763">
        <v>10</v>
      </c>
      <c r="E763" t="s">
        <v>178</v>
      </c>
      <c r="F763" t="s">
        <v>1146</v>
      </c>
      <c r="G763">
        <v>25</v>
      </c>
      <c r="H763">
        <v>38797.2575373613</v>
      </c>
      <c r="I763">
        <v>8.6805555555555594E-2</v>
      </c>
      <c r="J763">
        <v>9.5206317073404406E-2</v>
      </c>
      <c r="K763">
        <v>7.3669152200661198E-2</v>
      </c>
    </row>
    <row r="764" spans="1:11">
      <c r="A764" t="s">
        <v>1639</v>
      </c>
      <c r="B764">
        <v>2019</v>
      </c>
      <c r="C764" t="s">
        <v>177</v>
      </c>
      <c r="D764">
        <v>10</v>
      </c>
      <c r="E764" t="s">
        <v>178</v>
      </c>
      <c r="F764" t="s">
        <v>1149</v>
      </c>
      <c r="G764">
        <v>48</v>
      </c>
      <c r="H764">
        <v>67432.306221826802</v>
      </c>
      <c r="I764">
        <v>0.16666666666666699</v>
      </c>
      <c r="J764">
        <v>0.165475137539394</v>
      </c>
      <c r="K764">
        <v>7.5267161824978904E-2</v>
      </c>
    </row>
    <row r="765" spans="1:11">
      <c r="A765" t="s">
        <v>1640</v>
      </c>
      <c r="B765">
        <v>2019</v>
      </c>
      <c r="C765" t="s">
        <v>177</v>
      </c>
      <c r="D765">
        <v>10</v>
      </c>
      <c r="E765" t="s">
        <v>178</v>
      </c>
      <c r="F765" t="s">
        <v>1152</v>
      </c>
      <c r="G765">
        <v>1</v>
      </c>
      <c r="H765">
        <v>1673.3163360850101</v>
      </c>
      <c r="I765">
        <v>3.4722222222222199E-3</v>
      </c>
      <c r="J765">
        <v>4.1062254336921202E-3</v>
      </c>
      <c r="K765">
        <v>1.6313586198147899E-2</v>
      </c>
    </row>
    <row r="766" spans="1:11">
      <c r="A766" t="s">
        <v>699</v>
      </c>
      <c r="B766">
        <v>2019</v>
      </c>
      <c r="C766" t="s">
        <v>177</v>
      </c>
      <c r="D766">
        <v>10</v>
      </c>
      <c r="E766" t="s">
        <v>178</v>
      </c>
      <c r="F766" t="s">
        <v>181</v>
      </c>
      <c r="G766">
        <v>214</v>
      </c>
      <c r="H766">
        <v>299604.297264066</v>
      </c>
      <c r="I766">
        <v>0.74305555555555602</v>
      </c>
      <c r="J766">
        <v>0.73521231995351</v>
      </c>
      <c r="K766">
        <v>8.09943205202074E-2</v>
      </c>
    </row>
    <row r="767" spans="1:11">
      <c r="A767" t="s">
        <v>1641</v>
      </c>
      <c r="B767">
        <v>2019</v>
      </c>
      <c r="C767" t="s">
        <v>177</v>
      </c>
      <c r="D767">
        <v>10</v>
      </c>
      <c r="E767" t="s">
        <v>187</v>
      </c>
      <c r="F767" t="s">
        <v>1146</v>
      </c>
      <c r="G767">
        <v>67</v>
      </c>
      <c r="H767">
        <v>63873.664672811203</v>
      </c>
      <c r="I767">
        <v>6.6140177690029597E-2</v>
      </c>
      <c r="J767">
        <v>6.6023870411013999E-2</v>
      </c>
      <c r="K767">
        <v>2.4832974680917899E-2</v>
      </c>
    </row>
    <row r="768" spans="1:11">
      <c r="A768" t="s">
        <v>1642</v>
      </c>
      <c r="B768">
        <v>2019</v>
      </c>
      <c r="C768" t="s">
        <v>177</v>
      </c>
      <c r="D768">
        <v>10</v>
      </c>
      <c r="E768" t="s">
        <v>187</v>
      </c>
      <c r="F768" t="s">
        <v>1149</v>
      </c>
      <c r="G768">
        <v>149</v>
      </c>
      <c r="H768">
        <v>139204.893488909</v>
      </c>
      <c r="I768">
        <v>0.14708785784797601</v>
      </c>
      <c r="J768">
        <v>0.143891005712139</v>
      </c>
      <c r="K768">
        <v>3.03180499123001E-2</v>
      </c>
    </row>
    <row r="769" spans="1:11">
      <c r="A769" t="s">
        <v>1643</v>
      </c>
      <c r="B769">
        <v>2019</v>
      </c>
      <c r="C769" t="s">
        <v>177</v>
      </c>
      <c r="D769">
        <v>10</v>
      </c>
      <c r="E769" t="s">
        <v>187</v>
      </c>
      <c r="F769" t="s">
        <v>1152</v>
      </c>
      <c r="G769">
        <v>11</v>
      </c>
      <c r="H769">
        <v>9862.8826527882593</v>
      </c>
      <c r="I769">
        <v>1.0858835143139201E-2</v>
      </c>
      <c r="J769">
        <v>1.0194900973388399E-2</v>
      </c>
      <c r="K769">
        <v>1.65222055718275E-2</v>
      </c>
    </row>
    <row r="770" spans="1:11">
      <c r="A770" t="s">
        <v>701</v>
      </c>
      <c r="B770">
        <v>2019</v>
      </c>
      <c r="C770" t="s">
        <v>177</v>
      </c>
      <c r="D770">
        <v>10</v>
      </c>
      <c r="E770" t="s">
        <v>187</v>
      </c>
      <c r="F770" t="s">
        <v>181</v>
      </c>
      <c r="G770">
        <v>786</v>
      </c>
      <c r="H770">
        <v>754491.46300016798</v>
      </c>
      <c r="I770">
        <v>0.77591312931885503</v>
      </c>
      <c r="J770">
        <v>0.779890222903458</v>
      </c>
      <c r="K770">
        <v>3.85639069114109E-2</v>
      </c>
    </row>
    <row r="771" spans="1:11">
      <c r="A771" t="s">
        <v>1644</v>
      </c>
      <c r="B771">
        <v>2019</v>
      </c>
      <c r="C771" t="s">
        <v>177</v>
      </c>
      <c r="D771">
        <v>11</v>
      </c>
      <c r="E771" t="s">
        <v>178</v>
      </c>
      <c r="F771" t="s">
        <v>1146</v>
      </c>
      <c r="G771">
        <v>16</v>
      </c>
      <c r="H771">
        <v>21436.925845256999</v>
      </c>
      <c r="I771">
        <v>4.9689440993788803E-2</v>
      </c>
      <c r="J771">
        <v>4.92487878371188E-2</v>
      </c>
      <c r="K771">
        <v>4.0704942901898002E-2</v>
      </c>
    </row>
    <row r="772" spans="1:11">
      <c r="A772" t="s">
        <v>1645</v>
      </c>
      <c r="B772">
        <v>2019</v>
      </c>
      <c r="C772" t="s">
        <v>177</v>
      </c>
      <c r="D772">
        <v>11</v>
      </c>
      <c r="E772" t="s">
        <v>178</v>
      </c>
      <c r="F772" t="s">
        <v>1149</v>
      </c>
      <c r="G772">
        <v>44</v>
      </c>
      <c r="H772">
        <v>59979.152276963003</v>
      </c>
      <c r="I772">
        <v>0.13664596273291901</v>
      </c>
      <c r="J772">
        <v>0.13779496959877599</v>
      </c>
      <c r="K772">
        <v>6.6948037424440901E-2</v>
      </c>
    </row>
    <row r="773" spans="1:11">
      <c r="A773" t="s">
        <v>1646</v>
      </c>
      <c r="B773">
        <v>2019</v>
      </c>
      <c r="C773" t="s">
        <v>177</v>
      </c>
      <c r="D773">
        <v>11</v>
      </c>
      <c r="E773" t="s">
        <v>178</v>
      </c>
      <c r="F773" t="s">
        <v>1152</v>
      </c>
      <c r="G773">
        <v>1</v>
      </c>
      <c r="H773">
        <v>1318.09443892233</v>
      </c>
      <c r="I773">
        <v>3.1055900621118002E-3</v>
      </c>
      <c r="J773">
        <v>3.0281652248255698E-3</v>
      </c>
      <c r="K773">
        <v>1.28504376506406E-2</v>
      </c>
    </row>
    <row r="774" spans="1:11">
      <c r="A774" t="s">
        <v>703</v>
      </c>
      <c r="B774">
        <v>2019</v>
      </c>
      <c r="C774" t="s">
        <v>177</v>
      </c>
      <c r="D774">
        <v>11</v>
      </c>
      <c r="E774" t="s">
        <v>178</v>
      </c>
      <c r="F774" t="s">
        <v>181</v>
      </c>
      <c r="G774">
        <v>261</v>
      </c>
      <c r="H774">
        <v>352544.07055329997</v>
      </c>
      <c r="I774">
        <v>0.81055900621118004</v>
      </c>
      <c r="J774">
        <v>0.80992807733927996</v>
      </c>
      <c r="K774">
        <v>9.5305934222717506E-2</v>
      </c>
    </row>
    <row r="775" spans="1:11">
      <c r="A775" t="s">
        <v>1647</v>
      </c>
      <c r="B775">
        <v>2019</v>
      </c>
      <c r="C775" t="s">
        <v>177</v>
      </c>
      <c r="D775">
        <v>11</v>
      </c>
      <c r="E775" t="s">
        <v>187</v>
      </c>
      <c r="F775" t="s">
        <v>1146</v>
      </c>
      <c r="G775">
        <v>30</v>
      </c>
      <c r="H775">
        <v>30959.692841430799</v>
      </c>
      <c r="I775">
        <v>3.2223415682062301E-2</v>
      </c>
      <c r="J775">
        <v>3.6055486826761997E-2</v>
      </c>
      <c r="K775">
        <v>1.20365924266047E-2</v>
      </c>
    </row>
    <row r="776" spans="1:11">
      <c r="A776" t="s">
        <v>1648</v>
      </c>
      <c r="B776">
        <v>2019</v>
      </c>
      <c r="C776" t="s">
        <v>177</v>
      </c>
      <c r="D776">
        <v>11</v>
      </c>
      <c r="E776" t="s">
        <v>187</v>
      </c>
      <c r="F776" t="s">
        <v>1149</v>
      </c>
      <c r="G776">
        <v>103</v>
      </c>
      <c r="H776">
        <v>95649.1228663535</v>
      </c>
      <c r="I776">
        <v>0.11063372717508101</v>
      </c>
      <c r="J776">
        <v>0.111392438780403</v>
      </c>
      <c r="K776">
        <v>2.0831845838529199E-2</v>
      </c>
    </row>
    <row r="777" spans="1:11">
      <c r="A777" t="s">
        <v>705</v>
      </c>
      <c r="B777">
        <v>2019</v>
      </c>
      <c r="C777" t="s">
        <v>177</v>
      </c>
      <c r="D777">
        <v>11</v>
      </c>
      <c r="E777" t="s">
        <v>187</v>
      </c>
      <c r="F777" t="s">
        <v>179</v>
      </c>
      <c r="G777">
        <v>1</v>
      </c>
      <c r="H777">
        <v>1058.46189767748</v>
      </c>
      <c r="I777">
        <v>1.07411385606874E-3</v>
      </c>
      <c r="J777">
        <v>1.2326788642188699E-3</v>
      </c>
      <c r="K777">
        <v>7.9190037075767702E-2</v>
      </c>
    </row>
    <row r="778" spans="1:11">
      <c r="A778" t="s">
        <v>1649</v>
      </c>
      <c r="B778">
        <v>2019</v>
      </c>
      <c r="C778" t="s">
        <v>177</v>
      </c>
      <c r="D778">
        <v>11</v>
      </c>
      <c r="E778" t="s">
        <v>187</v>
      </c>
      <c r="F778" t="s">
        <v>1152</v>
      </c>
      <c r="G778">
        <v>3</v>
      </c>
      <c r="H778">
        <v>2442.2134061658098</v>
      </c>
      <c r="I778">
        <v>3.22234156820623E-3</v>
      </c>
      <c r="J778">
        <v>2.84418820771749E-3</v>
      </c>
      <c r="K778">
        <v>4.0911722634697899E-3</v>
      </c>
    </row>
    <row r="779" spans="1:11">
      <c r="A779" t="s">
        <v>706</v>
      </c>
      <c r="B779">
        <v>2019</v>
      </c>
      <c r="C779" t="s">
        <v>177</v>
      </c>
      <c r="D779">
        <v>11</v>
      </c>
      <c r="E779" t="s">
        <v>187</v>
      </c>
      <c r="F779" t="s">
        <v>181</v>
      </c>
      <c r="G779">
        <v>794</v>
      </c>
      <c r="H779">
        <v>728558.51117579895</v>
      </c>
      <c r="I779">
        <v>0.85284640171858195</v>
      </c>
      <c r="J779">
        <v>0.84847520732089898</v>
      </c>
      <c r="K779">
        <v>3.7238410217099199E-2</v>
      </c>
    </row>
    <row r="780" spans="1:11">
      <c r="A780" t="s">
        <v>1650</v>
      </c>
      <c r="B780">
        <v>2019</v>
      </c>
      <c r="C780" t="s">
        <v>177</v>
      </c>
      <c r="D780">
        <v>12</v>
      </c>
      <c r="E780" t="s">
        <v>178</v>
      </c>
      <c r="F780" t="s">
        <v>1146</v>
      </c>
      <c r="G780">
        <v>5</v>
      </c>
      <c r="H780">
        <v>6755.72194164335</v>
      </c>
      <c r="I780">
        <v>8.4745762711864403E-2</v>
      </c>
      <c r="J780">
        <v>8.7658281276380201E-2</v>
      </c>
      <c r="K780">
        <v>1.28279249497211E-2</v>
      </c>
    </row>
    <row r="781" spans="1:11">
      <c r="A781" t="s">
        <v>1651</v>
      </c>
      <c r="B781">
        <v>2019</v>
      </c>
      <c r="C781" t="s">
        <v>177</v>
      </c>
      <c r="D781">
        <v>12</v>
      </c>
      <c r="E781" t="s">
        <v>178</v>
      </c>
      <c r="F781" t="s">
        <v>1149</v>
      </c>
      <c r="G781">
        <v>5</v>
      </c>
      <c r="H781">
        <v>4997.8289633767499</v>
      </c>
      <c r="I781">
        <v>8.4745762711864403E-2</v>
      </c>
      <c r="J781">
        <v>6.4848894141482399E-2</v>
      </c>
      <c r="K781">
        <v>5.5785189983355897E-3</v>
      </c>
    </row>
    <row r="782" spans="1:11">
      <c r="A782" t="s">
        <v>708</v>
      </c>
      <c r="B782">
        <v>2019</v>
      </c>
      <c r="C782" t="s">
        <v>177</v>
      </c>
      <c r="D782">
        <v>12</v>
      </c>
      <c r="E782" t="s">
        <v>178</v>
      </c>
      <c r="F782" t="s">
        <v>181</v>
      </c>
      <c r="G782">
        <v>49</v>
      </c>
      <c r="H782">
        <v>65315.287809066103</v>
      </c>
      <c r="I782">
        <v>0.83050847457627097</v>
      </c>
      <c r="J782">
        <v>0.84749282458213704</v>
      </c>
      <c r="K782">
        <v>1.7657181168581299E-2</v>
      </c>
    </row>
    <row r="783" spans="1:11">
      <c r="A783" t="s">
        <v>1652</v>
      </c>
      <c r="B783">
        <v>2019</v>
      </c>
      <c r="C783" t="s">
        <v>177</v>
      </c>
      <c r="D783">
        <v>12</v>
      </c>
      <c r="E783" t="s">
        <v>187</v>
      </c>
      <c r="F783" t="s">
        <v>1146</v>
      </c>
      <c r="G783">
        <v>16</v>
      </c>
      <c r="H783">
        <v>13742.2153942161</v>
      </c>
      <c r="I783">
        <v>4.4817927170868299E-2</v>
      </c>
      <c r="J783">
        <v>4.16952602724939E-2</v>
      </c>
      <c r="K783">
        <v>5.3427353619425301E-3</v>
      </c>
    </row>
    <row r="784" spans="1:11">
      <c r="A784" t="s">
        <v>1653</v>
      </c>
      <c r="B784">
        <v>2019</v>
      </c>
      <c r="C784" t="s">
        <v>177</v>
      </c>
      <c r="D784">
        <v>12</v>
      </c>
      <c r="E784" t="s">
        <v>187</v>
      </c>
      <c r="F784" t="s">
        <v>1149</v>
      </c>
      <c r="G784">
        <v>35</v>
      </c>
      <c r="H784">
        <v>27494.5960887699</v>
      </c>
      <c r="I784">
        <v>9.8039215686274495E-2</v>
      </c>
      <c r="J784">
        <v>8.3421363086104705E-2</v>
      </c>
      <c r="K784">
        <v>5.9881697808581097E-3</v>
      </c>
    </row>
    <row r="785" spans="1:11">
      <c r="A785" t="s">
        <v>1654</v>
      </c>
      <c r="B785">
        <v>2019</v>
      </c>
      <c r="C785" t="s">
        <v>177</v>
      </c>
      <c r="D785">
        <v>12</v>
      </c>
      <c r="E785" t="s">
        <v>187</v>
      </c>
      <c r="F785" t="s">
        <v>1152</v>
      </c>
      <c r="G785">
        <v>4</v>
      </c>
      <c r="H785">
        <v>2939.0424601776899</v>
      </c>
      <c r="I785">
        <v>1.1204481792717101E-2</v>
      </c>
      <c r="J785">
        <v>8.9173497004418206E-3</v>
      </c>
      <c r="K785">
        <v>4.9234554866834698E-3</v>
      </c>
    </row>
    <row r="786" spans="1:11">
      <c r="A786" t="s">
        <v>710</v>
      </c>
      <c r="B786">
        <v>2019</v>
      </c>
      <c r="C786" t="s">
        <v>177</v>
      </c>
      <c r="D786">
        <v>12</v>
      </c>
      <c r="E786" t="s">
        <v>187</v>
      </c>
      <c r="F786" t="s">
        <v>181</v>
      </c>
      <c r="G786">
        <v>302</v>
      </c>
      <c r="H786">
        <v>285411.13758550503</v>
      </c>
      <c r="I786">
        <v>0.84593837535014005</v>
      </c>
      <c r="J786">
        <v>0.86596602694096003</v>
      </c>
      <c r="K786">
        <v>1.45880623984275E-2</v>
      </c>
    </row>
    <row r="787" spans="1:11">
      <c r="A787" t="s">
        <v>1655</v>
      </c>
      <c r="B787">
        <v>2019</v>
      </c>
      <c r="C787" t="s">
        <v>177</v>
      </c>
      <c r="D787">
        <v>13</v>
      </c>
      <c r="E787" t="s">
        <v>178</v>
      </c>
      <c r="F787" t="s">
        <v>1146</v>
      </c>
      <c r="G787">
        <v>23</v>
      </c>
      <c r="H787">
        <v>32346.0115075717</v>
      </c>
      <c r="I787">
        <v>4.9891540130151797E-2</v>
      </c>
      <c r="J787">
        <v>4.8502999853665699E-2</v>
      </c>
      <c r="K787">
        <v>6.14193733291825E-2</v>
      </c>
    </row>
    <row r="788" spans="1:11">
      <c r="A788" t="s">
        <v>1656</v>
      </c>
      <c r="B788">
        <v>2019</v>
      </c>
      <c r="C788" t="s">
        <v>177</v>
      </c>
      <c r="D788">
        <v>13</v>
      </c>
      <c r="E788" t="s">
        <v>178</v>
      </c>
      <c r="F788" t="s">
        <v>1149</v>
      </c>
      <c r="G788">
        <v>82</v>
      </c>
      <c r="H788">
        <v>123770.75934765</v>
      </c>
      <c r="I788">
        <v>0.177874186550976</v>
      </c>
      <c r="J788">
        <v>0.18559484903175499</v>
      </c>
      <c r="K788">
        <v>0.13815149288197801</v>
      </c>
    </row>
    <row r="789" spans="1:11">
      <c r="A789" t="s">
        <v>1657</v>
      </c>
      <c r="B789">
        <v>2019</v>
      </c>
      <c r="C789" t="s">
        <v>177</v>
      </c>
      <c r="D789">
        <v>13</v>
      </c>
      <c r="E789" t="s">
        <v>178</v>
      </c>
      <c r="F789" t="s">
        <v>1152</v>
      </c>
      <c r="G789">
        <v>2</v>
      </c>
      <c r="H789">
        <v>2774.1138635561701</v>
      </c>
      <c r="I789">
        <v>4.33839479392625E-3</v>
      </c>
      <c r="J789">
        <v>4.15979708306912E-3</v>
      </c>
      <c r="K789">
        <v>2.7045541037676001E-2</v>
      </c>
    </row>
    <row r="790" spans="1:11">
      <c r="A790" t="s">
        <v>712</v>
      </c>
      <c r="B790">
        <v>2019</v>
      </c>
      <c r="C790" t="s">
        <v>177</v>
      </c>
      <c r="D790">
        <v>13</v>
      </c>
      <c r="E790" t="s">
        <v>178</v>
      </c>
      <c r="F790" t="s">
        <v>181</v>
      </c>
      <c r="G790">
        <v>354</v>
      </c>
      <c r="H790">
        <v>507995.93888306298</v>
      </c>
      <c r="I790">
        <v>0.76789587852494601</v>
      </c>
      <c r="J790">
        <v>0.76174235403151103</v>
      </c>
      <c r="K790">
        <v>0.137330426407717</v>
      </c>
    </row>
    <row r="791" spans="1:11">
      <c r="A791" t="s">
        <v>1658</v>
      </c>
      <c r="B791">
        <v>2019</v>
      </c>
      <c r="C791" t="s">
        <v>177</v>
      </c>
      <c r="D791">
        <v>13</v>
      </c>
      <c r="E791" t="s">
        <v>187</v>
      </c>
      <c r="F791" t="s">
        <v>1146</v>
      </c>
      <c r="G791">
        <v>111</v>
      </c>
      <c r="H791">
        <v>106021.541198576</v>
      </c>
      <c r="I791">
        <v>5.43052837573385E-2</v>
      </c>
      <c r="J791">
        <v>5.64212872395169E-2</v>
      </c>
      <c r="K791">
        <v>4.1219339170574298E-2</v>
      </c>
    </row>
    <row r="792" spans="1:11">
      <c r="A792" t="s">
        <v>1659</v>
      </c>
      <c r="B792">
        <v>2019</v>
      </c>
      <c r="C792" t="s">
        <v>177</v>
      </c>
      <c r="D792">
        <v>13</v>
      </c>
      <c r="E792" t="s">
        <v>187</v>
      </c>
      <c r="F792" t="s">
        <v>1149</v>
      </c>
      <c r="G792">
        <v>332</v>
      </c>
      <c r="H792">
        <v>290650.07924711797</v>
      </c>
      <c r="I792">
        <v>0.16242661448140899</v>
      </c>
      <c r="J792">
        <v>0.154674714421245</v>
      </c>
      <c r="K792">
        <v>6.3301967256849306E-2</v>
      </c>
    </row>
    <row r="793" spans="1:11">
      <c r="A793" t="s">
        <v>714</v>
      </c>
      <c r="B793">
        <v>2019</v>
      </c>
      <c r="C793" t="s">
        <v>177</v>
      </c>
      <c r="D793">
        <v>13</v>
      </c>
      <c r="E793" t="s">
        <v>187</v>
      </c>
      <c r="F793" t="s">
        <v>179</v>
      </c>
      <c r="G793">
        <v>4</v>
      </c>
      <c r="H793">
        <v>3575.6443938348598</v>
      </c>
      <c r="I793">
        <v>1.95694716242661E-3</v>
      </c>
      <c r="J793">
        <v>1.9028440553704601E-3</v>
      </c>
      <c r="K793">
        <v>0.26751592356687898</v>
      </c>
    </row>
    <row r="794" spans="1:11">
      <c r="A794" t="s">
        <v>1660</v>
      </c>
      <c r="B794">
        <v>2019</v>
      </c>
      <c r="C794" t="s">
        <v>177</v>
      </c>
      <c r="D794">
        <v>13</v>
      </c>
      <c r="E794" t="s">
        <v>187</v>
      </c>
      <c r="F794" t="s">
        <v>1152</v>
      </c>
      <c r="G794">
        <v>13</v>
      </c>
      <c r="H794">
        <v>10563.017713556899</v>
      </c>
      <c r="I794">
        <v>6.3600782778865002E-3</v>
      </c>
      <c r="J794">
        <v>5.6213015750869403E-3</v>
      </c>
      <c r="K794">
        <v>1.7695065050064698E-2</v>
      </c>
    </row>
    <row r="795" spans="1:11">
      <c r="A795" t="s">
        <v>715</v>
      </c>
      <c r="B795">
        <v>2019</v>
      </c>
      <c r="C795" t="s">
        <v>177</v>
      </c>
      <c r="D795">
        <v>13</v>
      </c>
      <c r="E795" t="s">
        <v>187</v>
      </c>
      <c r="F795" t="s">
        <v>181</v>
      </c>
      <c r="G795">
        <v>1584</v>
      </c>
      <c r="H795">
        <v>1468295.04073559</v>
      </c>
      <c r="I795">
        <v>0.77495107632093896</v>
      </c>
      <c r="J795">
        <v>0.78137985270877997</v>
      </c>
      <c r="K795">
        <v>7.5048156335999497E-2</v>
      </c>
    </row>
    <row r="796" spans="1:11">
      <c r="A796" t="s">
        <v>1661</v>
      </c>
      <c r="B796">
        <v>2019</v>
      </c>
      <c r="C796" t="s">
        <v>177</v>
      </c>
      <c r="D796">
        <v>14</v>
      </c>
      <c r="E796" t="s">
        <v>178</v>
      </c>
      <c r="F796" t="s">
        <v>1146</v>
      </c>
      <c r="G796">
        <v>22</v>
      </c>
      <c r="H796">
        <v>32464.418806625901</v>
      </c>
      <c r="I796">
        <v>9.5652173913043495E-2</v>
      </c>
      <c r="J796">
        <v>0.106270604571127</v>
      </c>
      <c r="K796">
        <v>6.16442079151657E-2</v>
      </c>
    </row>
    <row r="797" spans="1:11">
      <c r="A797" t="s">
        <v>1662</v>
      </c>
      <c r="B797">
        <v>2019</v>
      </c>
      <c r="C797" t="s">
        <v>177</v>
      </c>
      <c r="D797">
        <v>14</v>
      </c>
      <c r="E797" t="s">
        <v>178</v>
      </c>
      <c r="F797" t="s">
        <v>1149</v>
      </c>
      <c r="G797">
        <v>30</v>
      </c>
      <c r="H797">
        <v>40595.487068052898</v>
      </c>
      <c r="I797">
        <v>0.13043478260869601</v>
      </c>
      <c r="J797">
        <v>0.13288723815689699</v>
      </c>
      <c r="K797">
        <v>4.5312214066407799E-2</v>
      </c>
    </row>
    <row r="798" spans="1:11">
      <c r="A798" t="s">
        <v>1663</v>
      </c>
      <c r="B798">
        <v>2019</v>
      </c>
      <c r="C798" t="s">
        <v>177</v>
      </c>
      <c r="D798">
        <v>14</v>
      </c>
      <c r="E798" t="s">
        <v>178</v>
      </c>
      <c r="F798" t="s">
        <v>1152</v>
      </c>
      <c r="G798">
        <v>11</v>
      </c>
      <c r="H798">
        <v>17467.0283791642</v>
      </c>
      <c r="I798">
        <v>4.7826086956521699E-2</v>
      </c>
      <c r="J798">
        <v>5.7177418667847903E-2</v>
      </c>
      <c r="K798">
        <v>0.17029049854116499</v>
      </c>
    </row>
    <row r="799" spans="1:11">
      <c r="A799" t="s">
        <v>717</v>
      </c>
      <c r="B799">
        <v>2019</v>
      </c>
      <c r="C799" t="s">
        <v>177</v>
      </c>
      <c r="D799">
        <v>14</v>
      </c>
      <c r="E799" t="s">
        <v>178</v>
      </c>
      <c r="F799" t="s">
        <v>181</v>
      </c>
      <c r="G799">
        <v>166</v>
      </c>
      <c r="H799">
        <v>213752.49955419899</v>
      </c>
      <c r="I799">
        <v>0.72173913043478299</v>
      </c>
      <c r="J799">
        <v>0.69970780907921504</v>
      </c>
      <c r="K799">
        <v>5.7785347603439598E-2</v>
      </c>
    </row>
    <row r="800" spans="1:11">
      <c r="A800" t="s">
        <v>718</v>
      </c>
      <c r="B800">
        <v>2019</v>
      </c>
      <c r="C800" t="s">
        <v>177</v>
      </c>
      <c r="D800">
        <v>14</v>
      </c>
      <c r="E800" t="s">
        <v>178</v>
      </c>
      <c r="F800" t="s">
        <v>183</v>
      </c>
      <c r="G800">
        <v>1</v>
      </c>
      <c r="H800">
        <v>1208.7953936414999</v>
      </c>
      <c r="I800">
        <v>4.3478260869565201E-3</v>
      </c>
      <c r="J800">
        <v>3.9569295249129001E-3</v>
      </c>
      <c r="K800">
        <v>0.12627429658828301</v>
      </c>
    </row>
    <row r="801" spans="1:11">
      <c r="A801" t="s">
        <v>1664</v>
      </c>
      <c r="B801">
        <v>2019</v>
      </c>
      <c r="C801" t="s">
        <v>177</v>
      </c>
      <c r="D801">
        <v>14</v>
      </c>
      <c r="E801" t="s">
        <v>187</v>
      </c>
      <c r="F801" t="s">
        <v>1146</v>
      </c>
      <c r="G801">
        <v>98</v>
      </c>
      <c r="H801">
        <v>95190.413688608503</v>
      </c>
      <c r="I801">
        <v>7.4468085106383003E-2</v>
      </c>
      <c r="J801">
        <v>7.7831029141182395E-2</v>
      </c>
      <c r="K801">
        <v>3.7008384364730702E-2</v>
      </c>
    </row>
    <row r="802" spans="1:11">
      <c r="A802" t="s">
        <v>1665</v>
      </c>
      <c r="B802">
        <v>2019</v>
      </c>
      <c r="C802" t="s">
        <v>177</v>
      </c>
      <c r="D802">
        <v>14</v>
      </c>
      <c r="E802" t="s">
        <v>187</v>
      </c>
      <c r="F802" t="s">
        <v>1149</v>
      </c>
      <c r="G802">
        <v>190</v>
      </c>
      <c r="H802">
        <v>176806.339438575</v>
      </c>
      <c r="I802">
        <v>0.144376899696049</v>
      </c>
      <c r="J802">
        <v>0.14456307966267701</v>
      </c>
      <c r="K802">
        <v>3.8507435260075003E-2</v>
      </c>
    </row>
    <row r="803" spans="1:11">
      <c r="A803" t="s">
        <v>720</v>
      </c>
      <c r="B803">
        <v>2019</v>
      </c>
      <c r="C803" t="s">
        <v>177</v>
      </c>
      <c r="D803">
        <v>14</v>
      </c>
      <c r="E803" t="s">
        <v>187</v>
      </c>
      <c r="F803" t="s">
        <v>179</v>
      </c>
      <c r="G803">
        <v>1</v>
      </c>
      <c r="H803">
        <v>780.18680092914099</v>
      </c>
      <c r="I803">
        <v>7.5987841945288797E-4</v>
      </c>
      <c r="J803">
        <v>6.3790815992586104E-4</v>
      </c>
      <c r="K803">
        <v>5.8370567544443398E-2</v>
      </c>
    </row>
    <row r="804" spans="1:11">
      <c r="A804" t="s">
        <v>1666</v>
      </c>
      <c r="B804">
        <v>2019</v>
      </c>
      <c r="C804" t="s">
        <v>177</v>
      </c>
      <c r="D804">
        <v>14</v>
      </c>
      <c r="E804" t="s">
        <v>187</v>
      </c>
      <c r="F804" t="s">
        <v>1152</v>
      </c>
      <c r="G804">
        <v>27</v>
      </c>
      <c r="H804">
        <v>25918.974536404901</v>
      </c>
      <c r="I804">
        <v>2.0516717325228001E-2</v>
      </c>
      <c r="J804">
        <v>2.11922648960386E-2</v>
      </c>
      <c r="K804">
        <v>4.3419215312308398E-2</v>
      </c>
    </row>
    <row r="805" spans="1:11">
      <c r="A805" t="s">
        <v>721</v>
      </c>
      <c r="B805">
        <v>2019</v>
      </c>
      <c r="C805" t="s">
        <v>177</v>
      </c>
      <c r="D805">
        <v>14</v>
      </c>
      <c r="E805" t="s">
        <v>187</v>
      </c>
      <c r="F805" t="s">
        <v>181</v>
      </c>
      <c r="G805">
        <v>1000</v>
      </c>
      <c r="H805">
        <v>924343.46634511999</v>
      </c>
      <c r="I805">
        <v>0.75987841945288803</v>
      </c>
      <c r="J805">
        <v>0.75577571814017597</v>
      </c>
      <c r="K805">
        <v>4.7245458879759498E-2</v>
      </c>
    </row>
    <row r="806" spans="1:11">
      <c r="A806" t="s">
        <v>1667</v>
      </c>
      <c r="B806">
        <v>2019</v>
      </c>
      <c r="C806" t="s">
        <v>177</v>
      </c>
      <c r="D806">
        <v>15</v>
      </c>
      <c r="E806" t="s">
        <v>178</v>
      </c>
      <c r="F806" t="s">
        <v>1146</v>
      </c>
      <c r="G806">
        <v>33</v>
      </c>
      <c r="H806">
        <v>39779.647765778202</v>
      </c>
      <c r="I806">
        <v>0.117021276595745</v>
      </c>
      <c r="J806">
        <v>0.110605013621218</v>
      </c>
      <c r="K806">
        <v>7.5534538051400604E-2</v>
      </c>
    </row>
    <row r="807" spans="1:11">
      <c r="A807" t="s">
        <v>1668</v>
      </c>
      <c r="B807">
        <v>2019</v>
      </c>
      <c r="C807" t="s">
        <v>177</v>
      </c>
      <c r="D807">
        <v>15</v>
      </c>
      <c r="E807" t="s">
        <v>178</v>
      </c>
      <c r="F807" t="s">
        <v>1149</v>
      </c>
      <c r="G807">
        <v>33</v>
      </c>
      <c r="H807">
        <v>42271.405762358903</v>
      </c>
      <c r="I807">
        <v>0.117021276595745</v>
      </c>
      <c r="J807">
        <v>0.117533202849421</v>
      </c>
      <c r="K807">
        <v>4.7182855167645997E-2</v>
      </c>
    </row>
    <row r="808" spans="1:11">
      <c r="A808" t="s">
        <v>1669</v>
      </c>
      <c r="B808">
        <v>2019</v>
      </c>
      <c r="C808" t="s">
        <v>177</v>
      </c>
      <c r="D808">
        <v>15</v>
      </c>
      <c r="E808" t="s">
        <v>178</v>
      </c>
      <c r="F808" t="s">
        <v>1152</v>
      </c>
      <c r="G808">
        <v>5</v>
      </c>
      <c r="H808">
        <v>5761.62110123204</v>
      </c>
      <c r="I808">
        <v>1.77304964539007E-2</v>
      </c>
      <c r="J808">
        <v>1.6019854779365201E-2</v>
      </c>
      <c r="K808">
        <v>5.6171508309019402E-2</v>
      </c>
    </row>
    <row r="809" spans="1:11">
      <c r="A809" t="s">
        <v>723</v>
      </c>
      <c r="B809">
        <v>2019</v>
      </c>
      <c r="C809" t="s">
        <v>177</v>
      </c>
      <c r="D809">
        <v>15</v>
      </c>
      <c r="E809" t="s">
        <v>178</v>
      </c>
      <c r="F809" t="s">
        <v>181</v>
      </c>
      <c r="G809">
        <v>211</v>
      </c>
      <c r="H809">
        <v>271842.33976273698</v>
      </c>
      <c r="I809">
        <v>0.74822695035460995</v>
      </c>
      <c r="J809">
        <v>0.75584192874999501</v>
      </c>
      <c r="K809">
        <v>7.3489218274797305E-2</v>
      </c>
    </row>
    <row r="810" spans="1:11">
      <c r="A810" t="s">
        <v>1670</v>
      </c>
      <c r="B810">
        <v>2019</v>
      </c>
      <c r="C810" t="s">
        <v>177</v>
      </c>
      <c r="D810">
        <v>15</v>
      </c>
      <c r="E810" t="s">
        <v>187</v>
      </c>
      <c r="F810" t="s">
        <v>1146</v>
      </c>
      <c r="G810">
        <v>248</v>
      </c>
      <c r="H810">
        <v>235475.37033841299</v>
      </c>
      <c r="I810">
        <v>0.12121212121212099</v>
      </c>
      <c r="J810">
        <v>0.13052119876914201</v>
      </c>
      <c r="K810">
        <v>9.1548746099778505E-2</v>
      </c>
    </row>
    <row r="811" spans="1:11">
      <c r="A811" t="s">
        <v>1671</v>
      </c>
      <c r="B811">
        <v>2019</v>
      </c>
      <c r="C811" t="s">
        <v>177</v>
      </c>
      <c r="D811">
        <v>15</v>
      </c>
      <c r="E811" t="s">
        <v>187</v>
      </c>
      <c r="F811" t="s">
        <v>1149</v>
      </c>
      <c r="G811">
        <v>221</v>
      </c>
      <c r="H811">
        <v>198661.73516492901</v>
      </c>
      <c r="I811">
        <v>0.108015640273705</v>
      </c>
      <c r="J811">
        <v>0.110115838382672</v>
      </c>
      <c r="K811">
        <v>4.3267418633342401E-2</v>
      </c>
    </row>
    <row r="812" spans="1:11">
      <c r="A812" t="s">
        <v>725</v>
      </c>
      <c r="B812">
        <v>2019</v>
      </c>
      <c r="C812" t="s">
        <v>177</v>
      </c>
      <c r="D812">
        <v>15</v>
      </c>
      <c r="E812" t="s">
        <v>187</v>
      </c>
      <c r="F812" t="s">
        <v>179</v>
      </c>
      <c r="G812">
        <v>2</v>
      </c>
      <c r="H812">
        <v>1650.5906423566</v>
      </c>
      <c r="I812">
        <v>9.7751710654936505E-4</v>
      </c>
      <c r="J812">
        <v>9.1490277309213902E-4</v>
      </c>
      <c r="K812">
        <v>0.123490826124156</v>
      </c>
    </row>
    <row r="813" spans="1:11">
      <c r="A813" t="s">
        <v>1672</v>
      </c>
      <c r="B813">
        <v>2019</v>
      </c>
      <c r="C813" t="s">
        <v>177</v>
      </c>
      <c r="D813">
        <v>15</v>
      </c>
      <c r="E813" t="s">
        <v>187</v>
      </c>
      <c r="F813" t="s">
        <v>1152</v>
      </c>
      <c r="G813">
        <v>38</v>
      </c>
      <c r="H813">
        <v>33554.385752664202</v>
      </c>
      <c r="I813">
        <v>1.8572825024437901E-2</v>
      </c>
      <c r="J813">
        <v>1.8598797174013901E-2</v>
      </c>
      <c r="K813">
        <v>5.6209982290034703E-2</v>
      </c>
    </row>
    <row r="814" spans="1:11">
      <c r="A814" t="s">
        <v>726</v>
      </c>
      <c r="B814">
        <v>2019</v>
      </c>
      <c r="C814" t="s">
        <v>177</v>
      </c>
      <c r="D814">
        <v>15</v>
      </c>
      <c r="E814" t="s">
        <v>187</v>
      </c>
      <c r="F814" t="s">
        <v>181</v>
      </c>
      <c r="G814">
        <v>1536</v>
      </c>
      <c r="H814">
        <v>1334415.4939611701</v>
      </c>
      <c r="I814">
        <v>0.75073313782991202</v>
      </c>
      <c r="J814">
        <v>0.73965064659468105</v>
      </c>
      <c r="K814">
        <v>6.8205244742777699E-2</v>
      </c>
    </row>
    <row r="815" spans="1:11">
      <c r="A815" t="s">
        <v>727</v>
      </c>
      <c r="B815">
        <v>2019</v>
      </c>
      <c r="C815" t="s">
        <v>177</v>
      </c>
      <c r="D815">
        <v>15</v>
      </c>
      <c r="E815" t="s">
        <v>187</v>
      </c>
      <c r="F815" t="s">
        <v>183</v>
      </c>
      <c r="G815">
        <v>1</v>
      </c>
      <c r="H815">
        <v>358.32683690882402</v>
      </c>
      <c r="I815">
        <v>4.8875855327468198E-4</v>
      </c>
      <c r="J815">
        <v>1.9861630639875501E-4</v>
      </c>
      <c r="K815">
        <v>1.66942931565238E-2</v>
      </c>
    </row>
    <row r="816" spans="1:11">
      <c r="A816" t="s">
        <v>1673</v>
      </c>
      <c r="B816">
        <v>2019</v>
      </c>
      <c r="C816" t="s">
        <v>177</v>
      </c>
      <c r="D816">
        <v>16</v>
      </c>
      <c r="E816" t="s">
        <v>178</v>
      </c>
      <c r="F816" t="s">
        <v>1146</v>
      </c>
      <c r="G816">
        <v>13</v>
      </c>
      <c r="H816">
        <v>17113.107661112001</v>
      </c>
      <c r="I816">
        <v>3.1400966183574901E-2</v>
      </c>
      <c r="J816">
        <v>3.1395465417722999E-2</v>
      </c>
      <c r="K816">
        <v>3.2494774448908199E-2</v>
      </c>
    </row>
    <row r="817" spans="1:11">
      <c r="A817" t="s">
        <v>1674</v>
      </c>
      <c r="B817">
        <v>2019</v>
      </c>
      <c r="C817" t="s">
        <v>177</v>
      </c>
      <c r="D817">
        <v>16</v>
      </c>
      <c r="E817" t="s">
        <v>178</v>
      </c>
      <c r="F817" t="s">
        <v>1149</v>
      </c>
      <c r="G817">
        <v>78</v>
      </c>
      <c r="H817">
        <v>99963.085163087497</v>
      </c>
      <c r="I817">
        <v>0.188405797101449</v>
      </c>
      <c r="J817">
        <v>0.183390863041101</v>
      </c>
      <c r="K817">
        <v>0.11157764177222899</v>
      </c>
    </row>
    <row r="818" spans="1:11">
      <c r="A818" t="s">
        <v>729</v>
      </c>
      <c r="B818">
        <v>2019</v>
      </c>
      <c r="C818" t="s">
        <v>177</v>
      </c>
      <c r="D818">
        <v>16</v>
      </c>
      <c r="E818" t="s">
        <v>178</v>
      </c>
      <c r="F818" t="s">
        <v>179</v>
      </c>
      <c r="G818">
        <v>2</v>
      </c>
      <c r="H818">
        <v>2460.5296979290401</v>
      </c>
      <c r="I818">
        <v>4.8309178743961402E-3</v>
      </c>
      <c r="J818">
        <v>4.5140530037191401E-3</v>
      </c>
      <c r="K818">
        <v>1</v>
      </c>
    </row>
    <row r="819" spans="1:11">
      <c r="A819" t="s">
        <v>1675</v>
      </c>
      <c r="B819">
        <v>2019</v>
      </c>
      <c r="C819" t="s">
        <v>177</v>
      </c>
      <c r="D819">
        <v>16</v>
      </c>
      <c r="E819" t="s">
        <v>178</v>
      </c>
      <c r="F819" t="s">
        <v>1152</v>
      </c>
      <c r="G819">
        <v>1</v>
      </c>
      <c r="H819">
        <v>3933.4644509991999</v>
      </c>
      <c r="I819">
        <v>2.4154589371980701E-3</v>
      </c>
      <c r="J819">
        <v>7.2162782814611101E-3</v>
      </c>
      <c r="K819">
        <v>3.8348344538881099E-2</v>
      </c>
    </row>
    <row r="820" spans="1:11">
      <c r="A820" t="s">
        <v>730</v>
      </c>
      <c r="B820">
        <v>2019</v>
      </c>
      <c r="C820" t="s">
        <v>177</v>
      </c>
      <c r="D820">
        <v>16</v>
      </c>
      <c r="E820" t="s">
        <v>178</v>
      </c>
      <c r="F820" t="s">
        <v>181</v>
      </c>
      <c r="G820">
        <v>319</v>
      </c>
      <c r="H820">
        <v>420421.38003091299</v>
      </c>
      <c r="I820">
        <v>0.770531400966184</v>
      </c>
      <c r="J820">
        <v>0.77129912106064702</v>
      </c>
      <c r="K820">
        <v>0.113655726298742</v>
      </c>
    </row>
    <row r="821" spans="1:11">
      <c r="A821" t="s">
        <v>731</v>
      </c>
      <c r="B821">
        <v>2019</v>
      </c>
      <c r="C821" t="s">
        <v>177</v>
      </c>
      <c r="D821">
        <v>16</v>
      </c>
      <c r="E821" t="s">
        <v>178</v>
      </c>
      <c r="F821" t="s">
        <v>183</v>
      </c>
      <c r="G821">
        <v>1</v>
      </c>
      <c r="H821">
        <v>1190.5788860947</v>
      </c>
      <c r="I821">
        <v>2.4154589371980701E-3</v>
      </c>
      <c r="J821">
        <v>2.1842191953479698E-3</v>
      </c>
      <c r="K821">
        <v>0.124371347016447</v>
      </c>
    </row>
    <row r="822" spans="1:11">
      <c r="A822" t="s">
        <v>1676</v>
      </c>
      <c r="B822">
        <v>2019</v>
      </c>
      <c r="C822" t="s">
        <v>177</v>
      </c>
      <c r="D822">
        <v>16</v>
      </c>
      <c r="E822" t="s">
        <v>187</v>
      </c>
      <c r="F822" t="s">
        <v>1146</v>
      </c>
      <c r="G822">
        <v>71</v>
      </c>
      <c r="H822">
        <v>66184.999837127296</v>
      </c>
      <c r="I822">
        <v>2.12829736211031E-2</v>
      </c>
      <c r="J822">
        <v>2.2349046217005501E-2</v>
      </c>
      <c r="K822">
        <v>2.57315817658346E-2</v>
      </c>
    </row>
    <row r="823" spans="1:11">
      <c r="A823" t="s">
        <v>1677</v>
      </c>
      <c r="B823">
        <v>2019</v>
      </c>
      <c r="C823" t="s">
        <v>177</v>
      </c>
      <c r="D823">
        <v>16</v>
      </c>
      <c r="E823" t="s">
        <v>187</v>
      </c>
      <c r="F823" t="s">
        <v>1149</v>
      </c>
      <c r="G823">
        <v>544</v>
      </c>
      <c r="H823">
        <v>492891.27079350897</v>
      </c>
      <c r="I823">
        <v>0.16306954436450799</v>
      </c>
      <c r="J823">
        <v>0.16643725644830101</v>
      </c>
      <c r="K823">
        <v>0.107348971539174</v>
      </c>
    </row>
    <row r="824" spans="1:11">
      <c r="A824" t="s">
        <v>733</v>
      </c>
      <c r="B824">
        <v>2019</v>
      </c>
      <c r="C824" t="s">
        <v>177</v>
      </c>
      <c r="D824">
        <v>16</v>
      </c>
      <c r="E824" t="s">
        <v>187</v>
      </c>
      <c r="F824" t="s">
        <v>179</v>
      </c>
      <c r="G824">
        <v>1</v>
      </c>
      <c r="H824">
        <v>1016.5300337839</v>
      </c>
      <c r="I824">
        <v>2.9976019184652298E-4</v>
      </c>
      <c r="J824">
        <v>3.4325718458740902E-4</v>
      </c>
      <c r="K824">
        <v>7.6052856735431107E-2</v>
      </c>
    </row>
    <row r="825" spans="1:11">
      <c r="A825" t="s">
        <v>1678</v>
      </c>
      <c r="B825">
        <v>2019</v>
      </c>
      <c r="C825" t="s">
        <v>177</v>
      </c>
      <c r="D825">
        <v>16</v>
      </c>
      <c r="E825" t="s">
        <v>187</v>
      </c>
      <c r="F825" t="s">
        <v>1152</v>
      </c>
      <c r="G825">
        <v>8</v>
      </c>
      <c r="H825">
        <v>7979.7607652035904</v>
      </c>
      <c r="I825">
        <v>2.3980815347721799E-3</v>
      </c>
      <c r="J825">
        <v>2.6945688990111598E-3</v>
      </c>
      <c r="K825">
        <v>1.33676180096724E-2</v>
      </c>
    </row>
    <row r="826" spans="1:11">
      <c r="A826" t="s">
        <v>734</v>
      </c>
      <c r="B826">
        <v>2019</v>
      </c>
      <c r="C826" t="s">
        <v>177</v>
      </c>
      <c r="D826">
        <v>16</v>
      </c>
      <c r="E826" t="s">
        <v>187</v>
      </c>
      <c r="F826" t="s">
        <v>181</v>
      </c>
      <c r="G826">
        <v>2708</v>
      </c>
      <c r="H826">
        <v>2388305.5478117098</v>
      </c>
      <c r="I826">
        <v>0.81175059952038398</v>
      </c>
      <c r="J826">
        <v>0.80647202840109899</v>
      </c>
      <c r="K826">
        <v>0.12207214705330099</v>
      </c>
    </row>
    <row r="827" spans="1:11">
      <c r="A827" t="s">
        <v>735</v>
      </c>
      <c r="B827">
        <v>2019</v>
      </c>
      <c r="C827" t="s">
        <v>177</v>
      </c>
      <c r="D827">
        <v>16</v>
      </c>
      <c r="E827" t="s">
        <v>187</v>
      </c>
      <c r="F827" t="s">
        <v>183</v>
      </c>
      <c r="G827">
        <v>4</v>
      </c>
      <c r="H827">
        <v>5045.8009551948198</v>
      </c>
      <c r="I827">
        <v>1.19904076738609E-3</v>
      </c>
      <c r="J827">
        <v>1.7038428499957499E-3</v>
      </c>
      <c r="K827">
        <v>0.23508169547714899</v>
      </c>
    </row>
    <row r="828" spans="1:11">
      <c r="A828" t="s">
        <v>1679</v>
      </c>
      <c r="B828">
        <v>2019</v>
      </c>
      <c r="C828" t="s">
        <v>177</v>
      </c>
      <c r="D828">
        <v>17</v>
      </c>
      <c r="E828" t="s">
        <v>178</v>
      </c>
      <c r="F828" t="s">
        <v>1146</v>
      </c>
      <c r="G828">
        <v>56</v>
      </c>
      <c r="H828">
        <v>73255.082741251696</v>
      </c>
      <c r="I828">
        <v>0.134939759036145</v>
      </c>
      <c r="J828">
        <v>0.13168802249261999</v>
      </c>
      <c r="K828">
        <v>0.1390984874315</v>
      </c>
    </row>
    <row r="829" spans="1:11">
      <c r="A829" t="s">
        <v>1680</v>
      </c>
      <c r="B829">
        <v>2019</v>
      </c>
      <c r="C829" t="s">
        <v>177</v>
      </c>
      <c r="D829">
        <v>17</v>
      </c>
      <c r="E829" t="s">
        <v>178</v>
      </c>
      <c r="F829" t="s">
        <v>1149</v>
      </c>
      <c r="G829">
        <v>79</v>
      </c>
      <c r="H829">
        <v>99929.2545062149</v>
      </c>
      <c r="I829">
        <v>0.19036144578313299</v>
      </c>
      <c r="J829">
        <v>0.179639219869105</v>
      </c>
      <c r="K829">
        <v>0.11153988038354</v>
      </c>
    </row>
    <row r="830" spans="1:11">
      <c r="A830" t="s">
        <v>1681</v>
      </c>
      <c r="B830">
        <v>2019</v>
      </c>
      <c r="C830" t="s">
        <v>177</v>
      </c>
      <c r="D830">
        <v>17</v>
      </c>
      <c r="E830" t="s">
        <v>178</v>
      </c>
      <c r="F830" t="s">
        <v>1152</v>
      </c>
      <c r="G830">
        <v>18</v>
      </c>
      <c r="H830">
        <v>22844.801642802799</v>
      </c>
      <c r="I830">
        <v>4.33734939759036E-2</v>
      </c>
      <c r="J830">
        <v>4.10672766994606E-2</v>
      </c>
      <c r="K830">
        <v>0.22271977673474599</v>
      </c>
    </row>
    <row r="831" spans="1:11">
      <c r="A831" t="s">
        <v>737</v>
      </c>
      <c r="B831">
        <v>2019</v>
      </c>
      <c r="C831" t="s">
        <v>177</v>
      </c>
      <c r="D831">
        <v>17</v>
      </c>
      <c r="E831" t="s">
        <v>178</v>
      </c>
      <c r="F831" t="s">
        <v>181</v>
      </c>
      <c r="G831">
        <v>261</v>
      </c>
      <c r="H831">
        <v>359298.491315833</v>
      </c>
      <c r="I831">
        <v>0.62891566265060195</v>
      </c>
      <c r="J831">
        <v>0.64589795049565202</v>
      </c>
      <c r="K831">
        <v>9.7131908433250105E-2</v>
      </c>
    </row>
    <row r="832" spans="1:11">
      <c r="A832" t="s">
        <v>738</v>
      </c>
      <c r="B832">
        <v>2019</v>
      </c>
      <c r="C832" t="s">
        <v>177</v>
      </c>
      <c r="D832">
        <v>17</v>
      </c>
      <c r="E832" t="s">
        <v>178</v>
      </c>
      <c r="F832" t="s">
        <v>183</v>
      </c>
      <c r="G832">
        <v>1</v>
      </c>
      <c r="H832">
        <v>949.86075065478497</v>
      </c>
      <c r="I832">
        <v>2.4096385542168699E-3</v>
      </c>
      <c r="J832">
        <v>1.7075304431626299E-3</v>
      </c>
      <c r="K832">
        <v>9.9225227674323804E-2</v>
      </c>
    </row>
    <row r="833" spans="1:11">
      <c r="A833" t="s">
        <v>1682</v>
      </c>
      <c r="B833">
        <v>2019</v>
      </c>
      <c r="C833" t="s">
        <v>177</v>
      </c>
      <c r="D833">
        <v>17</v>
      </c>
      <c r="E833" t="s">
        <v>187</v>
      </c>
      <c r="F833" t="s">
        <v>1146</v>
      </c>
      <c r="G833">
        <v>703</v>
      </c>
      <c r="H833">
        <v>656292.12041155901</v>
      </c>
      <c r="I833">
        <v>0.16766038635821601</v>
      </c>
      <c r="J833">
        <v>0.17479033457802601</v>
      </c>
      <c r="K833">
        <v>0.25515501095717702</v>
      </c>
    </row>
    <row r="834" spans="1:11">
      <c r="A834" t="s">
        <v>1683</v>
      </c>
      <c r="B834">
        <v>2019</v>
      </c>
      <c r="C834" t="s">
        <v>177</v>
      </c>
      <c r="D834">
        <v>17</v>
      </c>
      <c r="E834" t="s">
        <v>187</v>
      </c>
      <c r="F834" t="s">
        <v>1149</v>
      </c>
      <c r="G834">
        <v>691</v>
      </c>
      <c r="H834">
        <v>610754.11622312502</v>
      </c>
      <c r="I834">
        <v>0.16479847364655401</v>
      </c>
      <c r="J834">
        <v>0.162662194165308</v>
      </c>
      <c r="K834">
        <v>0.13301884233883399</v>
      </c>
    </row>
    <row r="835" spans="1:11">
      <c r="A835" t="s">
        <v>740</v>
      </c>
      <c r="B835">
        <v>2019</v>
      </c>
      <c r="C835" t="s">
        <v>177</v>
      </c>
      <c r="D835">
        <v>17</v>
      </c>
      <c r="E835" t="s">
        <v>187</v>
      </c>
      <c r="F835" t="s">
        <v>179</v>
      </c>
      <c r="G835">
        <v>1</v>
      </c>
      <c r="H835">
        <v>786.54011364028997</v>
      </c>
      <c r="I835">
        <v>2.3849272597185799E-4</v>
      </c>
      <c r="J835">
        <v>2.0947929336102901E-4</v>
      </c>
      <c r="K835">
        <v>5.8845897899039802E-2</v>
      </c>
    </row>
    <row r="836" spans="1:11">
      <c r="A836" t="s">
        <v>1684</v>
      </c>
      <c r="B836">
        <v>2019</v>
      </c>
      <c r="C836" t="s">
        <v>177</v>
      </c>
      <c r="D836">
        <v>17</v>
      </c>
      <c r="E836" t="s">
        <v>187</v>
      </c>
      <c r="F836" t="s">
        <v>1152</v>
      </c>
      <c r="G836">
        <v>160</v>
      </c>
      <c r="H836">
        <v>141724.61731015099</v>
      </c>
      <c r="I836">
        <v>3.8158836155497297E-2</v>
      </c>
      <c r="J836">
        <v>3.7745529021511702E-2</v>
      </c>
      <c r="K836">
        <v>0.237415707376882</v>
      </c>
    </row>
    <row r="837" spans="1:11">
      <c r="A837" t="s">
        <v>741</v>
      </c>
      <c r="B837">
        <v>2019</v>
      </c>
      <c r="C837" t="s">
        <v>177</v>
      </c>
      <c r="D837">
        <v>17</v>
      </c>
      <c r="E837" t="s">
        <v>187</v>
      </c>
      <c r="F837" t="s">
        <v>181</v>
      </c>
      <c r="G837">
        <v>2635</v>
      </c>
      <c r="H837">
        <v>2342641.7480315901</v>
      </c>
      <c r="I837">
        <v>0.62842833293584499</v>
      </c>
      <c r="J837">
        <v>0.62391597003803101</v>
      </c>
      <c r="K837">
        <v>0.11973815838636601</v>
      </c>
    </row>
    <row r="838" spans="1:11">
      <c r="A838" t="s">
        <v>742</v>
      </c>
      <c r="B838">
        <v>2019</v>
      </c>
      <c r="C838" t="s">
        <v>177</v>
      </c>
      <c r="D838">
        <v>17</v>
      </c>
      <c r="E838" t="s">
        <v>187</v>
      </c>
      <c r="F838" t="s">
        <v>183</v>
      </c>
      <c r="G838">
        <v>3</v>
      </c>
      <c r="H838">
        <v>2540.0544219175099</v>
      </c>
      <c r="I838">
        <v>7.1547817791557395E-4</v>
      </c>
      <c r="J838">
        <v>6.7649290376203103E-4</v>
      </c>
      <c r="K838">
        <v>0.11834004262372699</v>
      </c>
    </row>
    <row r="839" spans="1:11">
      <c r="A839" t="s">
        <v>1685</v>
      </c>
      <c r="B839">
        <v>2019</v>
      </c>
      <c r="C839" t="s">
        <v>177</v>
      </c>
      <c r="D839">
        <v>18</v>
      </c>
      <c r="E839" t="s">
        <v>178</v>
      </c>
      <c r="F839" t="s">
        <v>1146</v>
      </c>
      <c r="G839">
        <v>30</v>
      </c>
      <c r="H839">
        <v>39978.728169682603</v>
      </c>
      <c r="I839">
        <v>0.12</v>
      </c>
      <c r="J839">
        <v>0.114310694421192</v>
      </c>
      <c r="K839">
        <v>7.5912556641020701E-2</v>
      </c>
    </row>
    <row r="840" spans="1:11">
      <c r="A840" t="s">
        <v>1686</v>
      </c>
      <c r="B840">
        <v>2019</v>
      </c>
      <c r="C840" t="s">
        <v>177</v>
      </c>
      <c r="D840">
        <v>18</v>
      </c>
      <c r="E840" t="s">
        <v>178</v>
      </c>
      <c r="F840" t="s">
        <v>1149</v>
      </c>
      <c r="G840">
        <v>65</v>
      </c>
      <c r="H840">
        <v>98063.363661777898</v>
      </c>
      <c r="I840">
        <v>0.26</v>
      </c>
      <c r="J840">
        <v>0.28039139088862802</v>
      </c>
      <c r="K840">
        <v>0.109457194561198</v>
      </c>
    </row>
    <row r="841" spans="1:11">
      <c r="A841" t="s">
        <v>1687</v>
      </c>
      <c r="B841">
        <v>2019</v>
      </c>
      <c r="C841" t="s">
        <v>177</v>
      </c>
      <c r="D841">
        <v>18</v>
      </c>
      <c r="E841" t="s">
        <v>178</v>
      </c>
      <c r="F841" t="s">
        <v>1152</v>
      </c>
      <c r="G841">
        <v>4</v>
      </c>
      <c r="H841">
        <v>5678.3456381609403</v>
      </c>
      <c r="I841">
        <v>1.6E-2</v>
      </c>
      <c r="J841">
        <v>1.62360250758041E-2</v>
      </c>
      <c r="K841">
        <v>5.5359634656856498E-2</v>
      </c>
    </row>
    <row r="842" spans="1:11">
      <c r="A842" t="s">
        <v>744</v>
      </c>
      <c r="B842">
        <v>2019</v>
      </c>
      <c r="C842" t="s">
        <v>177</v>
      </c>
      <c r="D842">
        <v>18</v>
      </c>
      <c r="E842" t="s">
        <v>178</v>
      </c>
      <c r="F842" t="s">
        <v>181</v>
      </c>
      <c r="G842">
        <v>150</v>
      </c>
      <c r="H842">
        <v>204691.08822877501</v>
      </c>
      <c r="I842">
        <v>0.6</v>
      </c>
      <c r="J842">
        <v>0.58527075543650098</v>
      </c>
      <c r="K842">
        <v>5.5335706994279699E-2</v>
      </c>
    </row>
    <row r="843" spans="1:11">
      <c r="A843" t="s">
        <v>745</v>
      </c>
      <c r="B843">
        <v>2019</v>
      </c>
      <c r="C843" t="s">
        <v>177</v>
      </c>
      <c r="D843">
        <v>18</v>
      </c>
      <c r="E843" t="s">
        <v>178</v>
      </c>
      <c r="F843" t="s">
        <v>183</v>
      </c>
      <c r="G843">
        <v>1</v>
      </c>
      <c r="H843">
        <v>1325.9015135852401</v>
      </c>
      <c r="I843">
        <v>4.0000000000000001E-3</v>
      </c>
      <c r="J843">
        <v>3.7911341778745101E-3</v>
      </c>
      <c r="K843">
        <v>0.13850754383580299</v>
      </c>
    </row>
    <row r="844" spans="1:11">
      <c r="A844" t="s">
        <v>1688</v>
      </c>
      <c r="B844">
        <v>2019</v>
      </c>
      <c r="C844" t="s">
        <v>177</v>
      </c>
      <c r="D844">
        <v>18</v>
      </c>
      <c r="E844" t="s">
        <v>187</v>
      </c>
      <c r="F844" t="s">
        <v>1146</v>
      </c>
      <c r="G844">
        <v>128</v>
      </c>
      <c r="H844">
        <v>128836.287144313</v>
      </c>
      <c r="I844">
        <v>8.3170890188434002E-2</v>
      </c>
      <c r="J844">
        <v>9.0731747476293104E-2</v>
      </c>
      <c r="K844">
        <v>5.0089317295741002E-2</v>
      </c>
    </row>
    <row r="845" spans="1:11">
      <c r="A845" t="s">
        <v>1689</v>
      </c>
      <c r="B845">
        <v>2019</v>
      </c>
      <c r="C845" t="s">
        <v>177</v>
      </c>
      <c r="D845">
        <v>18</v>
      </c>
      <c r="E845" t="s">
        <v>187</v>
      </c>
      <c r="F845" t="s">
        <v>1149</v>
      </c>
      <c r="G845">
        <v>415</v>
      </c>
      <c r="H845">
        <v>374678.99316478003</v>
      </c>
      <c r="I845">
        <v>0.269655620532814</v>
      </c>
      <c r="J845">
        <v>0.26386416859730999</v>
      </c>
      <c r="K845">
        <v>8.1602996354184804E-2</v>
      </c>
    </row>
    <row r="846" spans="1:11">
      <c r="A846" t="s">
        <v>747</v>
      </c>
      <c r="B846">
        <v>2019</v>
      </c>
      <c r="C846" t="s">
        <v>177</v>
      </c>
      <c r="D846">
        <v>18</v>
      </c>
      <c r="E846" t="s">
        <v>187</v>
      </c>
      <c r="F846" t="s">
        <v>179</v>
      </c>
      <c r="G846">
        <v>2</v>
      </c>
      <c r="H846">
        <v>1872.9565872468299</v>
      </c>
      <c r="I846">
        <v>1.29954515919428E-3</v>
      </c>
      <c r="J846">
        <v>1.31901211898313E-3</v>
      </c>
      <c r="K846">
        <v>0.14012738853503201</v>
      </c>
    </row>
    <row r="847" spans="1:11">
      <c r="A847" t="s">
        <v>1690</v>
      </c>
      <c r="B847">
        <v>2019</v>
      </c>
      <c r="C847" t="s">
        <v>177</v>
      </c>
      <c r="D847">
        <v>18</v>
      </c>
      <c r="E847" t="s">
        <v>187</v>
      </c>
      <c r="F847" t="s">
        <v>1152</v>
      </c>
      <c r="G847">
        <v>15</v>
      </c>
      <c r="H847">
        <v>14150.098070271801</v>
      </c>
      <c r="I847">
        <v>9.7465886939571093E-3</v>
      </c>
      <c r="J847">
        <v>9.9650739192646502E-3</v>
      </c>
      <c r="K847">
        <v>2.37041073496356E-2</v>
      </c>
    </row>
    <row r="848" spans="1:11">
      <c r="A848" t="s">
        <v>748</v>
      </c>
      <c r="B848">
        <v>2019</v>
      </c>
      <c r="C848" t="s">
        <v>177</v>
      </c>
      <c r="D848">
        <v>18</v>
      </c>
      <c r="E848" t="s">
        <v>187</v>
      </c>
      <c r="F848" t="s">
        <v>181</v>
      </c>
      <c r="G848">
        <v>976</v>
      </c>
      <c r="H848">
        <v>898580.78330140898</v>
      </c>
      <c r="I848">
        <v>0.63417803768681003</v>
      </c>
      <c r="J848">
        <v>0.632817093108475</v>
      </c>
      <c r="K848">
        <v>4.5928665039925598E-2</v>
      </c>
    </row>
    <row r="849" spans="1:11">
      <c r="A849" t="s">
        <v>749</v>
      </c>
      <c r="B849">
        <v>2019</v>
      </c>
      <c r="C849" t="s">
        <v>177</v>
      </c>
      <c r="D849">
        <v>18</v>
      </c>
      <c r="E849" t="s">
        <v>187</v>
      </c>
      <c r="F849" t="s">
        <v>183</v>
      </c>
      <c r="G849">
        <v>3</v>
      </c>
      <c r="H849">
        <v>1850.08466148669</v>
      </c>
      <c r="I849">
        <v>1.9493177387914201E-3</v>
      </c>
      <c r="J849">
        <v>1.30290477967397E-3</v>
      </c>
      <c r="K849">
        <v>8.6194648354250503E-2</v>
      </c>
    </row>
    <row r="850" spans="1:11">
      <c r="A850" t="s">
        <v>1691</v>
      </c>
      <c r="B850">
        <v>2019</v>
      </c>
      <c r="C850" t="s">
        <v>177</v>
      </c>
      <c r="D850">
        <v>20</v>
      </c>
      <c r="E850" t="s">
        <v>178</v>
      </c>
      <c r="F850" t="s">
        <v>1149</v>
      </c>
      <c r="G850">
        <v>2</v>
      </c>
      <c r="H850">
        <v>4075.29297404218</v>
      </c>
      <c r="I850">
        <v>0.18181818181818199</v>
      </c>
      <c r="J850">
        <v>0.25078068700456402</v>
      </c>
      <c r="K850">
        <v>4.5487949759924701E-3</v>
      </c>
    </row>
    <row r="851" spans="1:11">
      <c r="A851" t="s">
        <v>751</v>
      </c>
      <c r="B851">
        <v>2019</v>
      </c>
      <c r="C851" t="s">
        <v>177</v>
      </c>
      <c r="D851">
        <v>20</v>
      </c>
      <c r="E851" t="s">
        <v>178</v>
      </c>
      <c r="F851" t="s">
        <v>181</v>
      </c>
      <c r="G851">
        <v>9</v>
      </c>
      <c r="H851">
        <v>12175.132936817599</v>
      </c>
      <c r="I851">
        <v>0.81818181818181801</v>
      </c>
      <c r="J851">
        <v>0.74921931299543598</v>
      </c>
      <c r="K851">
        <v>3.2913967805728401E-3</v>
      </c>
    </row>
    <row r="852" spans="1:11">
      <c r="A852" t="s">
        <v>1692</v>
      </c>
      <c r="B852">
        <v>2019</v>
      </c>
      <c r="C852" t="s">
        <v>177</v>
      </c>
      <c r="D852">
        <v>20</v>
      </c>
      <c r="E852" t="s">
        <v>187</v>
      </c>
      <c r="F852" t="s">
        <v>1149</v>
      </c>
      <c r="G852">
        <v>3</v>
      </c>
      <c r="H852">
        <v>2429.5067807435098</v>
      </c>
      <c r="I852">
        <v>7.8947368421052599E-2</v>
      </c>
      <c r="J852">
        <v>7.5585072738772893E-2</v>
      </c>
      <c r="K852">
        <v>5.2913303544693195E-4</v>
      </c>
    </row>
    <row r="853" spans="1:11">
      <c r="A853" t="s">
        <v>753</v>
      </c>
      <c r="B853">
        <v>2019</v>
      </c>
      <c r="C853" t="s">
        <v>177</v>
      </c>
      <c r="D853">
        <v>20</v>
      </c>
      <c r="E853" t="s">
        <v>187</v>
      </c>
      <c r="F853" t="s">
        <v>181</v>
      </c>
      <c r="G853">
        <v>35</v>
      </c>
      <c r="H853">
        <v>29713.1728875033</v>
      </c>
      <c r="I853">
        <v>0.92105263157894701</v>
      </c>
      <c r="J853">
        <v>0.92441492726122698</v>
      </c>
      <c r="K853">
        <v>1.51871305305422E-3</v>
      </c>
    </row>
    <row r="854" spans="1:11">
      <c r="A854" t="s">
        <v>1693</v>
      </c>
      <c r="B854">
        <v>2019</v>
      </c>
      <c r="C854" t="s">
        <v>177</v>
      </c>
      <c r="D854">
        <v>21</v>
      </c>
      <c r="E854" t="s">
        <v>178</v>
      </c>
      <c r="F854" t="s">
        <v>1146</v>
      </c>
      <c r="G854">
        <v>2</v>
      </c>
      <c r="H854">
        <v>2683.0313258221499</v>
      </c>
      <c r="I854">
        <v>7.4074074074074098E-2</v>
      </c>
      <c r="J854">
        <v>8.2157940871782603E-2</v>
      </c>
      <c r="K854">
        <v>5.0946034757944599E-3</v>
      </c>
    </row>
    <row r="855" spans="1:11">
      <c r="A855" t="s">
        <v>1694</v>
      </c>
      <c r="B855">
        <v>2019</v>
      </c>
      <c r="C855" t="s">
        <v>177</v>
      </c>
      <c r="D855">
        <v>21</v>
      </c>
      <c r="E855" t="s">
        <v>178</v>
      </c>
      <c r="F855" t="s">
        <v>1149</v>
      </c>
      <c r="G855">
        <v>2</v>
      </c>
      <c r="H855">
        <v>1992.1052181540799</v>
      </c>
      <c r="I855">
        <v>7.4074074074074098E-2</v>
      </c>
      <c r="J855">
        <v>6.1000876563869599E-2</v>
      </c>
      <c r="K855">
        <v>2.2235648493756301E-3</v>
      </c>
    </row>
    <row r="856" spans="1:11">
      <c r="A856" t="s">
        <v>755</v>
      </c>
      <c r="B856">
        <v>2019</v>
      </c>
      <c r="C856" t="s">
        <v>177</v>
      </c>
      <c r="D856">
        <v>21</v>
      </c>
      <c r="E856" t="s">
        <v>178</v>
      </c>
      <c r="F856" t="s">
        <v>181</v>
      </c>
      <c r="G856">
        <v>23</v>
      </c>
      <c r="H856">
        <v>27981.8567710016</v>
      </c>
      <c r="I856">
        <v>0.85185185185185197</v>
      </c>
      <c r="J856">
        <v>0.85684118256434805</v>
      </c>
      <c r="K856">
        <v>7.5645492963790804E-3</v>
      </c>
    </row>
    <row r="857" spans="1:11">
      <c r="A857" t="s">
        <v>1695</v>
      </c>
      <c r="B857">
        <v>2019</v>
      </c>
      <c r="C857" t="s">
        <v>177</v>
      </c>
      <c r="D857">
        <v>21</v>
      </c>
      <c r="E857" t="s">
        <v>187</v>
      </c>
      <c r="F857" t="s">
        <v>1146</v>
      </c>
      <c r="G857">
        <v>3</v>
      </c>
      <c r="H857">
        <v>3773.8677504227198</v>
      </c>
      <c r="I857">
        <v>8.5714285714285701E-2</v>
      </c>
      <c r="J857">
        <v>0.118204250577091</v>
      </c>
      <c r="K857">
        <v>1.4672144267193099E-3</v>
      </c>
    </row>
    <row r="858" spans="1:11">
      <c r="A858" t="s">
        <v>1696</v>
      </c>
      <c r="B858">
        <v>2019</v>
      </c>
      <c r="C858" t="s">
        <v>177</v>
      </c>
      <c r="D858">
        <v>21</v>
      </c>
      <c r="E858" t="s">
        <v>187</v>
      </c>
      <c r="F858" t="s">
        <v>1149</v>
      </c>
      <c r="G858">
        <v>3</v>
      </c>
      <c r="H858">
        <v>3109.31124083649</v>
      </c>
      <c r="I858">
        <v>8.5714285714285701E-2</v>
      </c>
      <c r="J858">
        <v>9.7389158640452098E-2</v>
      </c>
      <c r="K858">
        <v>6.7719065781309798E-4</v>
      </c>
    </row>
    <row r="859" spans="1:11">
      <c r="A859" t="s">
        <v>757</v>
      </c>
      <c r="B859">
        <v>2019</v>
      </c>
      <c r="C859" t="s">
        <v>177</v>
      </c>
      <c r="D859">
        <v>21</v>
      </c>
      <c r="E859" t="s">
        <v>187</v>
      </c>
      <c r="F859" t="s">
        <v>181</v>
      </c>
      <c r="G859">
        <v>29</v>
      </c>
      <c r="H859">
        <v>25043.488044808499</v>
      </c>
      <c r="I859">
        <v>0.82857142857142896</v>
      </c>
      <c r="J859">
        <v>0.784406590782456</v>
      </c>
      <c r="K859">
        <v>1.2800340216663399E-3</v>
      </c>
    </row>
    <row r="860" spans="1:11">
      <c r="A860" t="s">
        <v>759</v>
      </c>
      <c r="B860">
        <v>2020</v>
      </c>
      <c r="C860" t="s">
        <v>220</v>
      </c>
      <c r="D860">
        <v>-8</v>
      </c>
      <c r="E860" t="s">
        <v>178</v>
      </c>
      <c r="F860" t="s">
        <v>181</v>
      </c>
      <c r="G860">
        <v>1</v>
      </c>
      <c r="H860">
        <v>3885.7185543793898</v>
      </c>
      <c r="I860">
        <v>1</v>
      </c>
      <c r="J860">
        <v>1</v>
      </c>
      <c r="K860">
        <v>1.00308976415007E-3</v>
      </c>
    </row>
    <row r="861" spans="1:11">
      <c r="A861" t="s">
        <v>1697</v>
      </c>
      <c r="B861">
        <v>2020</v>
      </c>
      <c r="C861" t="s">
        <v>220</v>
      </c>
      <c r="D861">
        <v>-8</v>
      </c>
      <c r="E861" t="s">
        <v>187</v>
      </c>
      <c r="F861" t="s">
        <v>1146</v>
      </c>
      <c r="G861">
        <v>2</v>
      </c>
      <c r="H861">
        <v>2180.5448268557002</v>
      </c>
      <c r="I861">
        <v>0.25</v>
      </c>
      <c r="J861">
        <v>0.267940279338578</v>
      </c>
      <c r="K861">
        <v>8.6625473287018902E-4</v>
      </c>
    </row>
    <row r="862" spans="1:11">
      <c r="A862" t="s">
        <v>760</v>
      </c>
      <c r="B862">
        <v>2020</v>
      </c>
      <c r="C862" t="s">
        <v>220</v>
      </c>
      <c r="D862">
        <v>-8</v>
      </c>
      <c r="E862" t="s">
        <v>187</v>
      </c>
      <c r="F862" t="s">
        <v>181</v>
      </c>
      <c r="G862">
        <v>6</v>
      </c>
      <c r="H862">
        <v>5957.6299643271504</v>
      </c>
      <c r="I862">
        <v>0.75</v>
      </c>
      <c r="J862">
        <v>0.732059720661422</v>
      </c>
      <c r="K862">
        <v>3.03620312678319E-4</v>
      </c>
    </row>
    <row r="863" spans="1:11">
      <c r="A863" t="s">
        <v>762</v>
      </c>
      <c r="B863">
        <v>2020</v>
      </c>
      <c r="C863" t="s">
        <v>220</v>
      </c>
      <c r="D863">
        <v>1</v>
      </c>
      <c r="E863" t="s">
        <v>178</v>
      </c>
      <c r="F863" t="s">
        <v>181</v>
      </c>
      <c r="G863">
        <v>5</v>
      </c>
      <c r="H863">
        <v>7035.8689873536296</v>
      </c>
      <c r="I863">
        <v>1</v>
      </c>
      <c r="J863">
        <v>1</v>
      </c>
      <c r="K863">
        <v>1.81629422315239E-3</v>
      </c>
    </row>
    <row r="864" spans="1:11">
      <c r="A864" t="s">
        <v>1698</v>
      </c>
      <c r="B864">
        <v>2020</v>
      </c>
      <c r="C864" t="s">
        <v>220</v>
      </c>
      <c r="D864">
        <v>1</v>
      </c>
      <c r="E864" t="s">
        <v>187</v>
      </c>
      <c r="F864" t="s">
        <v>1146</v>
      </c>
      <c r="G864">
        <v>40</v>
      </c>
      <c r="H864">
        <v>42256.0583193493</v>
      </c>
      <c r="I864">
        <v>0.13289036544850499</v>
      </c>
      <c r="J864">
        <v>0.13967136657094101</v>
      </c>
      <c r="K864">
        <v>1.67868644848535E-2</v>
      </c>
    </row>
    <row r="865" spans="1:11">
      <c r="A865" t="s">
        <v>1699</v>
      </c>
      <c r="B865">
        <v>2020</v>
      </c>
      <c r="C865" t="s">
        <v>220</v>
      </c>
      <c r="D865">
        <v>1</v>
      </c>
      <c r="E865" t="s">
        <v>187</v>
      </c>
      <c r="F865" t="s">
        <v>1149</v>
      </c>
      <c r="G865">
        <v>83</v>
      </c>
      <c r="H865">
        <v>83751.734919567403</v>
      </c>
      <c r="I865">
        <v>0.27574750830564798</v>
      </c>
      <c r="J865">
        <v>0.276829399952497</v>
      </c>
      <c r="K865">
        <v>1.9450008707962801E-2</v>
      </c>
    </row>
    <row r="866" spans="1:11">
      <c r="A866" t="s">
        <v>1700</v>
      </c>
      <c r="B866">
        <v>2020</v>
      </c>
      <c r="C866" t="s">
        <v>220</v>
      </c>
      <c r="D866">
        <v>1</v>
      </c>
      <c r="E866" t="s">
        <v>187</v>
      </c>
      <c r="F866" t="s">
        <v>1152</v>
      </c>
      <c r="G866">
        <v>3</v>
      </c>
      <c r="H866">
        <v>2618.2215895858799</v>
      </c>
      <c r="I866">
        <v>9.9667774086378697E-3</v>
      </c>
      <c r="J866">
        <v>8.6541575799451605E-3</v>
      </c>
      <c r="K866">
        <v>4.85345190868535E-3</v>
      </c>
    </row>
    <row r="867" spans="1:11">
      <c r="A867" t="s">
        <v>763</v>
      </c>
      <c r="B867">
        <v>2020</v>
      </c>
      <c r="C867" t="s">
        <v>220</v>
      </c>
      <c r="D867">
        <v>1</v>
      </c>
      <c r="E867" t="s">
        <v>187</v>
      </c>
      <c r="F867" t="s">
        <v>181</v>
      </c>
      <c r="G867">
        <v>175</v>
      </c>
      <c r="H867">
        <v>173913.14804198299</v>
      </c>
      <c r="I867">
        <v>0.581395348837209</v>
      </c>
      <c r="J867">
        <v>0.57484507589661604</v>
      </c>
      <c r="K867">
        <v>8.8631829609345895E-3</v>
      </c>
    </row>
    <row r="868" spans="1:11">
      <c r="A868" t="s">
        <v>1701</v>
      </c>
      <c r="B868">
        <v>2020</v>
      </c>
      <c r="C868" t="s">
        <v>220</v>
      </c>
      <c r="D868">
        <v>2</v>
      </c>
      <c r="E868" t="s">
        <v>178</v>
      </c>
      <c r="F868" t="s">
        <v>1146</v>
      </c>
      <c r="G868">
        <v>1</v>
      </c>
      <c r="H868">
        <v>1988.1660093052301</v>
      </c>
      <c r="I868">
        <v>0.25</v>
      </c>
      <c r="J868">
        <v>0.389657874118569</v>
      </c>
      <c r="K868">
        <v>4.3542465577521396E-3</v>
      </c>
    </row>
    <row r="869" spans="1:11">
      <c r="A869" t="s">
        <v>765</v>
      </c>
      <c r="B869">
        <v>2020</v>
      </c>
      <c r="C869" t="s">
        <v>220</v>
      </c>
      <c r="D869">
        <v>2</v>
      </c>
      <c r="E869" t="s">
        <v>178</v>
      </c>
      <c r="F869" t="s">
        <v>181</v>
      </c>
      <c r="G869">
        <v>3</v>
      </c>
      <c r="H869">
        <v>3114.17155747073</v>
      </c>
      <c r="I869">
        <v>0.75</v>
      </c>
      <c r="J869">
        <v>0.610342125881431</v>
      </c>
      <c r="K869">
        <v>8.0391659081574301E-4</v>
      </c>
    </row>
    <row r="870" spans="1:11">
      <c r="A870" t="s">
        <v>1702</v>
      </c>
      <c r="B870">
        <v>2020</v>
      </c>
      <c r="C870" t="s">
        <v>220</v>
      </c>
      <c r="D870">
        <v>2</v>
      </c>
      <c r="E870" t="s">
        <v>187</v>
      </c>
      <c r="F870" t="s">
        <v>1146</v>
      </c>
      <c r="G870">
        <v>16</v>
      </c>
      <c r="H870">
        <v>18283.130201928499</v>
      </c>
      <c r="I870">
        <v>0.17977528089887601</v>
      </c>
      <c r="J870">
        <v>0.180509513060303</v>
      </c>
      <c r="K870">
        <v>7.2632526853118199E-3</v>
      </c>
    </row>
    <row r="871" spans="1:11">
      <c r="A871" t="s">
        <v>1703</v>
      </c>
      <c r="B871">
        <v>2020</v>
      </c>
      <c r="C871" t="s">
        <v>220</v>
      </c>
      <c r="D871">
        <v>2</v>
      </c>
      <c r="E871" t="s">
        <v>187</v>
      </c>
      <c r="F871" t="s">
        <v>1149</v>
      </c>
      <c r="G871">
        <v>5</v>
      </c>
      <c r="H871">
        <v>5352.7214833000698</v>
      </c>
      <c r="I871">
        <v>5.6179775280898903E-2</v>
      </c>
      <c r="J871">
        <v>5.2847468558529502E-2</v>
      </c>
      <c r="K871">
        <v>1.24308445146206E-3</v>
      </c>
    </row>
    <row r="872" spans="1:11">
      <c r="A872" t="s">
        <v>1704</v>
      </c>
      <c r="B872">
        <v>2020</v>
      </c>
      <c r="C872" t="s">
        <v>220</v>
      </c>
      <c r="D872">
        <v>2</v>
      </c>
      <c r="E872" t="s">
        <v>187</v>
      </c>
      <c r="F872" t="s">
        <v>1152</v>
      </c>
      <c r="G872">
        <v>2</v>
      </c>
      <c r="H872">
        <v>3297.6004451670401</v>
      </c>
      <c r="I872">
        <v>2.2471910112359501E-2</v>
      </c>
      <c r="J872">
        <v>3.2557239600128997E-2</v>
      </c>
      <c r="K872">
        <v>6.1128306474659798E-3</v>
      </c>
    </row>
    <row r="873" spans="1:11">
      <c r="A873" t="s">
        <v>767</v>
      </c>
      <c r="B873">
        <v>2020</v>
      </c>
      <c r="C873" t="s">
        <v>220</v>
      </c>
      <c r="D873">
        <v>2</v>
      </c>
      <c r="E873" t="s">
        <v>187</v>
      </c>
      <c r="F873" t="s">
        <v>181</v>
      </c>
      <c r="G873">
        <v>66</v>
      </c>
      <c r="H873">
        <v>74352.7897521618</v>
      </c>
      <c r="I873">
        <v>0.74157303370786498</v>
      </c>
      <c r="J873">
        <v>0.73408577878103798</v>
      </c>
      <c r="K873">
        <v>3.7892614023077001E-3</v>
      </c>
    </row>
    <row r="874" spans="1:11">
      <c r="A874" t="s">
        <v>1705</v>
      </c>
      <c r="B874">
        <v>2020</v>
      </c>
      <c r="C874" t="s">
        <v>220</v>
      </c>
      <c r="D874">
        <v>3</v>
      </c>
      <c r="E874" t="s">
        <v>178</v>
      </c>
      <c r="F874" t="s">
        <v>1146</v>
      </c>
      <c r="G874">
        <v>10</v>
      </c>
      <c r="H874">
        <v>15049.830368024999</v>
      </c>
      <c r="I874">
        <v>9.5238095238095205E-2</v>
      </c>
      <c r="J874">
        <v>8.6037068919546905E-2</v>
      </c>
      <c r="K874">
        <v>3.2960362348024498E-2</v>
      </c>
    </row>
    <row r="875" spans="1:11">
      <c r="A875" t="s">
        <v>1706</v>
      </c>
      <c r="B875">
        <v>2020</v>
      </c>
      <c r="C875" t="s">
        <v>220</v>
      </c>
      <c r="D875">
        <v>3</v>
      </c>
      <c r="E875" t="s">
        <v>178</v>
      </c>
      <c r="F875" t="s">
        <v>1149</v>
      </c>
      <c r="G875">
        <v>13</v>
      </c>
      <c r="H875">
        <v>25481.0391621546</v>
      </c>
      <c r="I875">
        <v>0.12380952380952399</v>
      </c>
      <c r="J875">
        <v>0.14567034105539001</v>
      </c>
      <c r="K875">
        <v>2.7702002824961099E-2</v>
      </c>
    </row>
    <row r="876" spans="1:11">
      <c r="A876" t="s">
        <v>1707</v>
      </c>
      <c r="B876">
        <v>2020</v>
      </c>
      <c r="C876" t="s">
        <v>220</v>
      </c>
      <c r="D876">
        <v>3</v>
      </c>
      <c r="E876" t="s">
        <v>178</v>
      </c>
      <c r="F876" t="s">
        <v>1152</v>
      </c>
      <c r="G876">
        <v>1</v>
      </c>
      <c r="H876">
        <v>1524.4382805932901</v>
      </c>
      <c r="I876">
        <v>9.5238095238095195E-3</v>
      </c>
      <c r="J876">
        <v>8.7149288864850107E-3</v>
      </c>
      <c r="K876">
        <v>1.9431988041853501E-2</v>
      </c>
    </row>
    <row r="877" spans="1:11">
      <c r="A877" t="s">
        <v>769</v>
      </c>
      <c r="B877">
        <v>2020</v>
      </c>
      <c r="C877" t="s">
        <v>220</v>
      </c>
      <c r="D877">
        <v>3</v>
      </c>
      <c r="E877" t="s">
        <v>178</v>
      </c>
      <c r="F877" t="s">
        <v>181</v>
      </c>
      <c r="G877">
        <v>81</v>
      </c>
      <c r="H877">
        <v>132867.322132584</v>
      </c>
      <c r="I877">
        <v>0.77142857142857102</v>
      </c>
      <c r="J877">
        <v>0.75957766113857805</v>
      </c>
      <c r="K877">
        <v>3.4299409222784301E-2</v>
      </c>
    </row>
    <row r="878" spans="1:11">
      <c r="A878" t="s">
        <v>1708</v>
      </c>
      <c r="B878">
        <v>2020</v>
      </c>
      <c r="C878" t="s">
        <v>220</v>
      </c>
      <c r="D878">
        <v>3</v>
      </c>
      <c r="E878" t="s">
        <v>187</v>
      </c>
      <c r="F878" t="s">
        <v>1146</v>
      </c>
      <c r="G878">
        <v>209</v>
      </c>
      <c r="H878">
        <v>262282.04618390399</v>
      </c>
      <c r="I878">
        <v>8.9392643284858894E-2</v>
      </c>
      <c r="J878">
        <v>9.6937669337435806E-2</v>
      </c>
      <c r="K878">
        <v>0.104195548312257</v>
      </c>
    </row>
    <row r="879" spans="1:11">
      <c r="A879" t="s">
        <v>1709</v>
      </c>
      <c r="B879">
        <v>2020</v>
      </c>
      <c r="C879" t="s">
        <v>220</v>
      </c>
      <c r="D879">
        <v>3</v>
      </c>
      <c r="E879" t="s">
        <v>187</v>
      </c>
      <c r="F879" t="s">
        <v>1149</v>
      </c>
      <c r="G879">
        <v>258</v>
      </c>
      <c r="H879">
        <v>298128.426300405</v>
      </c>
      <c r="I879">
        <v>0.110350727117194</v>
      </c>
      <c r="J879">
        <v>0.11018624884653801</v>
      </c>
      <c r="K879">
        <v>6.92355865010192E-2</v>
      </c>
    </row>
    <row r="880" spans="1:11">
      <c r="A880" t="s">
        <v>771</v>
      </c>
      <c r="B880">
        <v>2020</v>
      </c>
      <c r="C880" t="s">
        <v>220</v>
      </c>
      <c r="D880">
        <v>3</v>
      </c>
      <c r="E880" t="s">
        <v>187</v>
      </c>
      <c r="F880" t="s">
        <v>179</v>
      </c>
      <c r="G880">
        <v>1</v>
      </c>
      <c r="H880">
        <v>1738.94857072795</v>
      </c>
      <c r="I880">
        <v>4.2771599657827201E-4</v>
      </c>
      <c r="J880">
        <v>6.4270362381509095E-4</v>
      </c>
      <c r="K880">
        <v>0.36798451755598599</v>
      </c>
    </row>
    <row r="881" spans="1:11">
      <c r="A881" t="s">
        <v>1710</v>
      </c>
      <c r="B881">
        <v>2020</v>
      </c>
      <c r="C881" t="s">
        <v>220</v>
      </c>
      <c r="D881">
        <v>3</v>
      </c>
      <c r="E881" t="s">
        <v>187</v>
      </c>
      <c r="F881" t="s">
        <v>1152</v>
      </c>
      <c r="G881">
        <v>62</v>
      </c>
      <c r="H881">
        <v>79650.638327895693</v>
      </c>
      <c r="I881">
        <v>2.65183917878529E-2</v>
      </c>
      <c r="J881">
        <v>2.9438336909006001E-2</v>
      </c>
      <c r="K881">
        <v>0.14765004771107901</v>
      </c>
    </row>
    <row r="882" spans="1:11">
      <c r="A882" t="s">
        <v>772</v>
      </c>
      <c r="B882">
        <v>2020</v>
      </c>
      <c r="C882" t="s">
        <v>220</v>
      </c>
      <c r="D882">
        <v>3</v>
      </c>
      <c r="E882" t="s">
        <v>187</v>
      </c>
      <c r="F882" t="s">
        <v>181</v>
      </c>
      <c r="G882">
        <v>1806</v>
      </c>
      <c r="H882">
        <v>2060741.5916651599</v>
      </c>
      <c r="I882">
        <v>0.77245508982035904</v>
      </c>
      <c r="J882">
        <v>0.76163614669480895</v>
      </c>
      <c r="K882">
        <v>0.105022132988627</v>
      </c>
    </row>
    <row r="883" spans="1:11">
      <c r="A883" t="s">
        <v>773</v>
      </c>
      <c r="B883">
        <v>2020</v>
      </c>
      <c r="C883" t="s">
        <v>220</v>
      </c>
      <c r="D883">
        <v>3</v>
      </c>
      <c r="E883" t="s">
        <v>187</v>
      </c>
      <c r="F883" t="s">
        <v>183</v>
      </c>
      <c r="G883">
        <v>2</v>
      </c>
      <c r="H883">
        <v>3135.59471806692</v>
      </c>
      <c r="I883">
        <v>8.5543199315654401E-4</v>
      </c>
      <c r="J883">
        <v>1.15889458839686E-3</v>
      </c>
      <c r="K883">
        <v>0.13644891693672201</v>
      </c>
    </row>
    <row r="884" spans="1:11">
      <c r="A884" t="s">
        <v>1711</v>
      </c>
      <c r="B884">
        <v>2020</v>
      </c>
      <c r="C884" t="s">
        <v>220</v>
      </c>
      <c r="D884">
        <v>4</v>
      </c>
      <c r="E884" t="s">
        <v>178</v>
      </c>
      <c r="F884" t="s">
        <v>1146</v>
      </c>
      <c r="G884">
        <v>1</v>
      </c>
      <c r="H884">
        <v>860.82791019516003</v>
      </c>
      <c r="I884">
        <v>0.125</v>
      </c>
      <c r="J884">
        <v>5.66716378629704E-2</v>
      </c>
      <c r="K884">
        <v>1.8852836972572901E-3</v>
      </c>
    </row>
    <row r="885" spans="1:11">
      <c r="A885" t="s">
        <v>1712</v>
      </c>
      <c r="B885">
        <v>2020</v>
      </c>
      <c r="C885" t="s">
        <v>220</v>
      </c>
      <c r="D885">
        <v>4</v>
      </c>
      <c r="E885" t="s">
        <v>178</v>
      </c>
      <c r="F885" t="s">
        <v>1149</v>
      </c>
      <c r="G885">
        <v>1</v>
      </c>
      <c r="H885">
        <v>1922.87101302108</v>
      </c>
      <c r="I885">
        <v>0.125</v>
      </c>
      <c r="J885">
        <v>0.12659005175892599</v>
      </c>
      <c r="K885">
        <v>2.09047118901887E-3</v>
      </c>
    </row>
    <row r="886" spans="1:11">
      <c r="A886" t="s">
        <v>775</v>
      </c>
      <c r="B886">
        <v>2020</v>
      </c>
      <c r="C886" t="s">
        <v>220</v>
      </c>
      <c r="D886">
        <v>4</v>
      </c>
      <c r="E886" t="s">
        <v>178</v>
      </c>
      <c r="F886" t="s">
        <v>181</v>
      </c>
      <c r="G886">
        <v>6</v>
      </c>
      <c r="H886">
        <v>12406.049293989099</v>
      </c>
      <c r="I886">
        <v>0.75</v>
      </c>
      <c r="J886">
        <v>0.81673831037810296</v>
      </c>
      <c r="K886">
        <v>3.2025945487781601E-3</v>
      </c>
    </row>
    <row r="887" spans="1:11">
      <c r="A887" t="s">
        <v>1713</v>
      </c>
      <c r="B887">
        <v>2020</v>
      </c>
      <c r="C887" t="s">
        <v>220</v>
      </c>
      <c r="D887">
        <v>4</v>
      </c>
      <c r="E887" t="s">
        <v>187</v>
      </c>
      <c r="F887" t="s">
        <v>1146</v>
      </c>
      <c r="G887">
        <v>16</v>
      </c>
      <c r="H887">
        <v>18949.4440795177</v>
      </c>
      <c r="I887">
        <v>9.9378881987577605E-2</v>
      </c>
      <c r="J887">
        <v>0.102192661067584</v>
      </c>
      <c r="K887">
        <v>7.5279560488611301E-3</v>
      </c>
    </row>
    <row r="888" spans="1:11">
      <c r="A888" t="s">
        <v>1714</v>
      </c>
      <c r="B888">
        <v>2020</v>
      </c>
      <c r="C888" t="s">
        <v>220</v>
      </c>
      <c r="D888">
        <v>4</v>
      </c>
      <c r="E888" t="s">
        <v>187</v>
      </c>
      <c r="F888" t="s">
        <v>1149</v>
      </c>
      <c r="G888">
        <v>10</v>
      </c>
      <c r="H888">
        <v>10057.420058199599</v>
      </c>
      <c r="I888">
        <v>6.2111801242236003E-2</v>
      </c>
      <c r="J888">
        <v>5.42387689532721E-2</v>
      </c>
      <c r="K888">
        <v>2.33567588658895E-3</v>
      </c>
    </row>
    <row r="889" spans="1:11">
      <c r="A889" t="s">
        <v>1715</v>
      </c>
      <c r="B889">
        <v>2020</v>
      </c>
      <c r="C889" t="s">
        <v>220</v>
      </c>
      <c r="D889">
        <v>4</v>
      </c>
      <c r="E889" t="s">
        <v>187</v>
      </c>
      <c r="F889" t="s">
        <v>1152</v>
      </c>
      <c r="G889">
        <v>3</v>
      </c>
      <c r="H889">
        <v>3632.0638817608501</v>
      </c>
      <c r="I889">
        <v>1.8633540372670801E-2</v>
      </c>
      <c r="J889">
        <v>1.9587396426356998E-2</v>
      </c>
      <c r="K889">
        <v>6.7328324880964498E-3</v>
      </c>
    </row>
    <row r="890" spans="1:11">
      <c r="A890" t="s">
        <v>777</v>
      </c>
      <c r="B890">
        <v>2020</v>
      </c>
      <c r="C890" t="s">
        <v>220</v>
      </c>
      <c r="D890">
        <v>4</v>
      </c>
      <c r="E890" t="s">
        <v>187</v>
      </c>
      <c r="F890" t="s">
        <v>181</v>
      </c>
      <c r="G890">
        <v>131</v>
      </c>
      <c r="H890">
        <v>152542.76354055799</v>
      </c>
      <c r="I890">
        <v>0.81366459627329202</v>
      </c>
      <c r="J890">
        <v>0.82264951242883699</v>
      </c>
      <c r="K890">
        <v>7.7740782560049198E-3</v>
      </c>
    </row>
    <row r="891" spans="1:11">
      <c r="A891" t="s">
        <v>778</v>
      </c>
      <c r="B891">
        <v>2020</v>
      </c>
      <c r="C891" t="s">
        <v>220</v>
      </c>
      <c r="D891">
        <v>4</v>
      </c>
      <c r="E891" t="s">
        <v>187</v>
      </c>
      <c r="F891" t="s">
        <v>183</v>
      </c>
      <c r="G891">
        <v>1</v>
      </c>
      <c r="H891">
        <v>246.92808404777</v>
      </c>
      <c r="I891">
        <v>6.2111801242236003E-3</v>
      </c>
      <c r="J891">
        <v>1.33166112395017E-3</v>
      </c>
      <c r="K891">
        <v>1.07453522087668E-2</v>
      </c>
    </row>
    <row r="892" spans="1:11">
      <c r="A892" t="s">
        <v>1716</v>
      </c>
      <c r="B892">
        <v>2020</v>
      </c>
      <c r="C892" t="s">
        <v>220</v>
      </c>
      <c r="D892">
        <v>5</v>
      </c>
      <c r="E892" t="s">
        <v>178</v>
      </c>
      <c r="F892" t="s">
        <v>1149</v>
      </c>
      <c r="G892">
        <v>1</v>
      </c>
      <c r="H892">
        <v>980.75749520686998</v>
      </c>
      <c r="I892">
        <v>0.125</v>
      </c>
      <c r="J892">
        <v>7.3888163838971996E-2</v>
      </c>
      <c r="K892">
        <v>1.0662417152584099E-3</v>
      </c>
    </row>
    <row r="893" spans="1:11">
      <c r="A893" t="s">
        <v>780</v>
      </c>
      <c r="B893">
        <v>2020</v>
      </c>
      <c r="C893" t="s">
        <v>220</v>
      </c>
      <c r="D893">
        <v>5</v>
      </c>
      <c r="E893" t="s">
        <v>178</v>
      </c>
      <c r="F893" t="s">
        <v>181</v>
      </c>
      <c r="G893">
        <v>7</v>
      </c>
      <c r="H893">
        <v>12292.7824637002</v>
      </c>
      <c r="I893">
        <v>0.875</v>
      </c>
      <c r="J893">
        <v>0.92611183616102799</v>
      </c>
      <c r="K893">
        <v>3.1733549637463498E-3</v>
      </c>
    </row>
    <row r="894" spans="1:11">
      <c r="A894" t="s">
        <v>1717</v>
      </c>
      <c r="B894">
        <v>2020</v>
      </c>
      <c r="C894" t="s">
        <v>220</v>
      </c>
      <c r="D894">
        <v>5</v>
      </c>
      <c r="E894" t="s">
        <v>187</v>
      </c>
      <c r="F894" t="s">
        <v>1146</v>
      </c>
      <c r="G894">
        <v>11</v>
      </c>
      <c r="H894">
        <v>13463.4598206998</v>
      </c>
      <c r="I894">
        <v>6.0109289617486301E-2</v>
      </c>
      <c r="J894">
        <v>5.8253909032323699E-2</v>
      </c>
      <c r="K894">
        <v>5.3485650223051504E-3</v>
      </c>
    </row>
    <row r="895" spans="1:11">
      <c r="A895" t="s">
        <v>1718</v>
      </c>
      <c r="B895">
        <v>2020</v>
      </c>
      <c r="C895" t="s">
        <v>220</v>
      </c>
      <c r="D895">
        <v>5</v>
      </c>
      <c r="E895" t="s">
        <v>187</v>
      </c>
      <c r="F895" t="s">
        <v>1149</v>
      </c>
      <c r="G895">
        <v>11</v>
      </c>
      <c r="H895">
        <v>14438.107178898999</v>
      </c>
      <c r="I895">
        <v>6.0109289617486301E-2</v>
      </c>
      <c r="J895">
        <v>6.2471028502300803E-2</v>
      </c>
      <c r="K895">
        <v>3.35302081354826E-3</v>
      </c>
    </row>
    <row r="896" spans="1:11">
      <c r="A896" t="s">
        <v>1719</v>
      </c>
      <c r="B896">
        <v>2020</v>
      </c>
      <c r="C896" t="s">
        <v>220</v>
      </c>
      <c r="D896">
        <v>5</v>
      </c>
      <c r="E896" t="s">
        <v>187</v>
      </c>
      <c r="F896" t="s">
        <v>1152</v>
      </c>
      <c r="G896">
        <v>1</v>
      </c>
      <c r="H896">
        <v>1672.31718296902</v>
      </c>
      <c r="I896">
        <v>5.4644808743169399E-3</v>
      </c>
      <c r="J896">
        <v>7.2358082058587396E-3</v>
      </c>
      <c r="K896">
        <v>3.10000920315232E-3</v>
      </c>
    </row>
    <row r="897" spans="1:11">
      <c r="A897" t="s">
        <v>782</v>
      </c>
      <c r="B897">
        <v>2020</v>
      </c>
      <c r="C897" t="s">
        <v>220</v>
      </c>
      <c r="D897">
        <v>5</v>
      </c>
      <c r="E897" t="s">
        <v>187</v>
      </c>
      <c r="F897" t="s">
        <v>181</v>
      </c>
      <c r="G897">
        <v>160</v>
      </c>
      <c r="H897">
        <v>201542.96349935001</v>
      </c>
      <c r="I897">
        <v>0.87431693989071002</v>
      </c>
      <c r="J897">
        <v>0.872039254259517</v>
      </c>
      <c r="K897">
        <v>1.02712887443822E-2</v>
      </c>
    </row>
    <row r="898" spans="1:11">
      <c r="A898" t="s">
        <v>1720</v>
      </c>
      <c r="B898">
        <v>2020</v>
      </c>
      <c r="C898" t="s">
        <v>220</v>
      </c>
      <c r="D898">
        <v>6</v>
      </c>
      <c r="E898" t="s">
        <v>178</v>
      </c>
      <c r="F898" t="s">
        <v>1146</v>
      </c>
      <c r="G898">
        <v>4</v>
      </c>
      <c r="H898">
        <v>4874.4713552537096</v>
      </c>
      <c r="I898">
        <v>2.5641025641025599E-2</v>
      </c>
      <c r="J898">
        <v>1.7785859803859601E-2</v>
      </c>
      <c r="K898">
        <v>1.06754918956148E-2</v>
      </c>
    </row>
    <row r="899" spans="1:11">
      <c r="A899" t="s">
        <v>1721</v>
      </c>
      <c r="B899">
        <v>2020</v>
      </c>
      <c r="C899" t="s">
        <v>220</v>
      </c>
      <c r="D899">
        <v>6</v>
      </c>
      <c r="E899" t="s">
        <v>178</v>
      </c>
      <c r="F899" t="s">
        <v>1149</v>
      </c>
      <c r="G899">
        <v>12</v>
      </c>
      <c r="H899">
        <v>20939.7055430445</v>
      </c>
      <c r="I899">
        <v>7.69230769230769E-2</v>
      </c>
      <c r="J899">
        <v>7.6404319562014697E-2</v>
      </c>
      <c r="K899">
        <v>2.2764840099960201E-2</v>
      </c>
    </row>
    <row r="900" spans="1:11">
      <c r="A900" t="s">
        <v>1722</v>
      </c>
      <c r="B900">
        <v>2020</v>
      </c>
      <c r="C900" t="s">
        <v>220</v>
      </c>
      <c r="D900">
        <v>6</v>
      </c>
      <c r="E900" t="s">
        <v>178</v>
      </c>
      <c r="F900" t="s">
        <v>1152</v>
      </c>
      <c r="G900">
        <v>3</v>
      </c>
      <c r="H900">
        <v>4598.6333097267798</v>
      </c>
      <c r="I900">
        <v>1.9230769230769201E-2</v>
      </c>
      <c r="J900">
        <v>1.6779388240327899E-2</v>
      </c>
      <c r="K900">
        <v>5.8618698192689202E-2</v>
      </c>
    </row>
    <row r="901" spans="1:11">
      <c r="A901" t="s">
        <v>784</v>
      </c>
      <c r="B901">
        <v>2020</v>
      </c>
      <c r="C901" t="s">
        <v>220</v>
      </c>
      <c r="D901">
        <v>6</v>
      </c>
      <c r="E901" t="s">
        <v>178</v>
      </c>
      <c r="F901" t="s">
        <v>181</v>
      </c>
      <c r="G901">
        <v>137</v>
      </c>
      <c r="H901">
        <v>243651.61001167801</v>
      </c>
      <c r="I901">
        <v>0.87820512820512797</v>
      </c>
      <c r="J901">
        <v>0.88903043239379798</v>
      </c>
      <c r="K901">
        <v>6.2898131349719902E-2</v>
      </c>
    </row>
    <row r="902" spans="1:11">
      <c r="A902" t="s">
        <v>1723</v>
      </c>
      <c r="B902">
        <v>2020</v>
      </c>
      <c r="C902" t="s">
        <v>220</v>
      </c>
      <c r="D902">
        <v>6</v>
      </c>
      <c r="E902" t="s">
        <v>187</v>
      </c>
      <c r="F902" t="s">
        <v>1146</v>
      </c>
      <c r="G902">
        <v>42</v>
      </c>
      <c r="H902">
        <v>49086.428813538398</v>
      </c>
      <c r="I902">
        <v>2.6249999999999999E-2</v>
      </c>
      <c r="J902">
        <v>2.74703058796004E-2</v>
      </c>
      <c r="K902">
        <v>1.95003334743355E-2</v>
      </c>
    </row>
    <row r="903" spans="1:11">
      <c r="A903" t="s">
        <v>1724</v>
      </c>
      <c r="B903">
        <v>2020</v>
      </c>
      <c r="C903" t="s">
        <v>220</v>
      </c>
      <c r="D903">
        <v>6</v>
      </c>
      <c r="E903" t="s">
        <v>187</v>
      </c>
      <c r="F903" t="s">
        <v>1149</v>
      </c>
      <c r="G903">
        <v>132</v>
      </c>
      <c r="H903">
        <v>147220.091506639</v>
      </c>
      <c r="I903">
        <v>8.2500000000000004E-2</v>
      </c>
      <c r="J903">
        <v>8.2388982923824405E-2</v>
      </c>
      <c r="K903">
        <v>3.4189525321967097E-2</v>
      </c>
    </row>
    <row r="904" spans="1:11">
      <c r="A904" t="s">
        <v>1725</v>
      </c>
      <c r="B904">
        <v>2020</v>
      </c>
      <c r="C904" t="s">
        <v>220</v>
      </c>
      <c r="D904">
        <v>6</v>
      </c>
      <c r="E904" t="s">
        <v>187</v>
      </c>
      <c r="F904" t="s">
        <v>1152</v>
      </c>
      <c r="G904">
        <v>14</v>
      </c>
      <c r="H904">
        <v>16660.459935328901</v>
      </c>
      <c r="I904">
        <v>8.7500000000000008E-3</v>
      </c>
      <c r="J904">
        <v>9.3237161794113392E-3</v>
      </c>
      <c r="K904">
        <v>3.0883841686405001E-2</v>
      </c>
    </row>
    <row r="905" spans="1:11">
      <c r="A905" t="s">
        <v>786</v>
      </c>
      <c r="B905">
        <v>2020</v>
      </c>
      <c r="C905" t="s">
        <v>220</v>
      </c>
      <c r="D905">
        <v>6</v>
      </c>
      <c r="E905" t="s">
        <v>187</v>
      </c>
      <c r="F905" t="s">
        <v>181</v>
      </c>
      <c r="G905">
        <v>1412</v>
      </c>
      <c r="H905">
        <v>1573923.5272138801</v>
      </c>
      <c r="I905">
        <v>0.88249999999999995</v>
      </c>
      <c r="J905">
        <v>0.88081699501716404</v>
      </c>
      <c r="K905">
        <v>8.0212291855291898E-2</v>
      </c>
    </row>
    <row r="906" spans="1:11">
      <c r="A906" t="s">
        <v>1726</v>
      </c>
      <c r="B906">
        <v>2020</v>
      </c>
      <c r="C906" t="s">
        <v>220</v>
      </c>
      <c r="D906">
        <v>7</v>
      </c>
      <c r="E906" t="s">
        <v>178</v>
      </c>
      <c r="F906" t="s">
        <v>1146</v>
      </c>
      <c r="G906">
        <v>8</v>
      </c>
      <c r="H906">
        <v>11603.853625355199</v>
      </c>
      <c r="I906">
        <v>3.6036036036036001E-2</v>
      </c>
      <c r="J906">
        <v>2.6591180449314002E-2</v>
      </c>
      <c r="K906">
        <v>2.5413390767363001E-2</v>
      </c>
    </row>
    <row r="907" spans="1:11">
      <c r="A907" t="s">
        <v>1727</v>
      </c>
      <c r="B907">
        <v>2020</v>
      </c>
      <c r="C907" t="s">
        <v>220</v>
      </c>
      <c r="D907">
        <v>7</v>
      </c>
      <c r="E907" t="s">
        <v>178</v>
      </c>
      <c r="F907" t="s">
        <v>1149</v>
      </c>
      <c r="G907">
        <v>46</v>
      </c>
      <c r="H907">
        <v>91093.182571116296</v>
      </c>
      <c r="I907">
        <v>0.20720720720720701</v>
      </c>
      <c r="J907">
        <v>0.20874748455616701</v>
      </c>
      <c r="K907">
        <v>9.9032994096555693E-2</v>
      </c>
    </row>
    <row r="908" spans="1:11">
      <c r="A908" t="s">
        <v>1728</v>
      </c>
      <c r="B908">
        <v>2020</v>
      </c>
      <c r="C908" t="s">
        <v>220</v>
      </c>
      <c r="D908">
        <v>7</v>
      </c>
      <c r="E908" t="s">
        <v>178</v>
      </c>
      <c r="F908" t="s">
        <v>1152</v>
      </c>
      <c r="G908">
        <v>12</v>
      </c>
      <c r="H908">
        <v>30632.6811138798</v>
      </c>
      <c r="I908">
        <v>5.4054054054054099E-2</v>
      </c>
      <c r="J908">
        <v>7.0197296298671399E-2</v>
      </c>
      <c r="K908">
        <v>0.39047424921864399</v>
      </c>
    </row>
    <row r="909" spans="1:11">
      <c r="A909" t="s">
        <v>788</v>
      </c>
      <c r="B909">
        <v>2020</v>
      </c>
      <c r="C909" t="s">
        <v>220</v>
      </c>
      <c r="D909">
        <v>7</v>
      </c>
      <c r="E909" t="s">
        <v>178</v>
      </c>
      <c r="F909" t="s">
        <v>181</v>
      </c>
      <c r="G909">
        <v>155</v>
      </c>
      <c r="H909">
        <v>300660.80452246702</v>
      </c>
      <c r="I909">
        <v>0.69819819819819795</v>
      </c>
      <c r="J909">
        <v>0.68898884501812296</v>
      </c>
      <c r="K909">
        <v>7.7614930488906497E-2</v>
      </c>
    </row>
    <row r="910" spans="1:11">
      <c r="A910" t="s">
        <v>789</v>
      </c>
      <c r="B910">
        <v>2020</v>
      </c>
      <c r="C910" t="s">
        <v>220</v>
      </c>
      <c r="D910">
        <v>7</v>
      </c>
      <c r="E910" t="s">
        <v>178</v>
      </c>
      <c r="F910" t="s">
        <v>183</v>
      </c>
      <c r="G910">
        <v>1</v>
      </c>
      <c r="H910">
        <v>2389.26384362217</v>
      </c>
      <c r="I910">
        <v>4.5045045045045001E-3</v>
      </c>
      <c r="J910">
        <v>5.4751936777239297E-3</v>
      </c>
      <c r="K910">
        <v>0.58575628879451203</v>
      </c>
    </row>
    <row r="911" spans="1:11">
      <c r="A911" t="s">
        <v>1729</v>
      </c>
      <c r="B911">
        <v>2020</v>
      </c>
      <c r="C911" t="s">
        <v>220</v>
      </c>
      <c r="D911">
        <v>7</v>
      </c>
      <c r="E911" t="s">
        <v>187</v>
      </c>
      <c r="F911" t="s">
        <v>1146</v>
      </c>
      <c r="G911">
        <v>153</v>
      </c>
      <c r="H911">
        <v>192594.76007266599</v>
      </c>
      <c r="I911">
        <v>5.3384508025122103E-2</v>
      </c>
      <c r="J911">
        <v>5.70988222179271E-2</v>
      </c>
      <c r="K911">
        <v>7.6511209668420094E-2</v>
      </c>
    </row>
    <row r="912" spans="1:11">
      <c r="A912" t="s">
        <v>1730</v>
      </c>
      <c r="B912">
        <v>2020</v>
      </c>
      <c r="C912" t="s">
        <v>220</v>
      </c>
      <c r="D912">
        <v>7</v>
      </c>
      <c r="E912" t="s">
        <v>187</v>
      </c>
      <c r="F912" t="s">
        <v>1149</v>
      </c>
      <c r="G912">
        <v>515</v>
      </c>
      <c r="H912">
        <v>627871.48634572001</v>
      </c>
      <c r="I912">
        <v>0.17969295184926701</v>
      </c>
      <c r="J912">
        <v>0.18614588663281101</v>
      </c>
      <c r="K912">
        <v>0.14581316898848701</v>
      </c>
    </row>
    <row r="913" spans="1:11">
      <c r="A913" t="s">
        <v>1731</v>
      </c>
      <c r="B913">
        <v>2020</v>
      </c>
      <c r="C913" t="s">
        <v>220</v>
      </c>
      <c r="D913">
        <v>7</v>
      </c>
      <c r="E913" t="s">
        <v>187</v>
      </c>
      <c r="F913" t="s">
        <v>1152</v>
      </c>
      <c r="G913">
        <v>73</v>
      </c>
      <c r="H913">
        <v>93443.335593992597</v>
      </c>
      <c r="I913">
        <v>2.5471039776692302E-2</v>
      </c>
      <c r="J913">
        <v>2.7703268793597399E-2</v>
      </c>
      <c r="K913">
        <v>0.17321785799051601</v>
      </c>
    </row>
    <row r="914" spans="1:11">
      <c r="A914" t="s">
        <v>791</v>
      </c>
      <c r="B914">
        <v>2020</v>
      </c>
      <c r="C914" t="s">
        <v>220</v>
      </c>
      <c r="D914">
        <v>7</v>
      </c>
      <c r="E914" t="s">
        <v>187</v>
      </c>
      <c r="F914" t="s">
        <v>181</v>
      </c>
      <c r="G914">
        <v>2122</v>
      </c>
      <c r="H914">
        <v>2453508.7990458198</v>
      </c>
      <c r="I914">
        <v>0.74040474528960198</v>
      </c>
      <c r="J914">
        <v>0.72739498558517501</v>
      </c>
      <c r="K914">
        <v>0.12503883476916</v>
      </c>
    </row>
    <row r="915" spans="1:11">
      <c r="A915" t="s">
        <v>792</v>
      </c>
      <c r="B915">
        <v>2020</v>
      </c>
      <c r="C915" t="s">
        <v>220</v>
      </c>
      <c r="D915">
        <v>7</v>
      </c>
      <c r="E915" t="s">
        <v>187</v>
      </c>
      <c r="F915" t="s">
        <v>183</v>
      </c>
      <c r="G915">
        <v>3</v>
      </c>
      <c r="H915">
        <v>5589.1975849542796</v>
      </c>
      <c r="I915">
        <v>1.0467550593161201E-3</v>
      </c>
      <c r="J915">
        <v>1.6570367704903399E-3</v>
      </c>
      <c r="K915">
        <v>0.24322019443970699</v>
      </c>
    </row>
    <row r="916" spans="1:11">
      <c r="A916" t="s">
        <v>1732</v>
      </c>
      <c r="B916">
        <v>2020</v>
      </c>
      <c r="C916" t="s">
        <v>220</v>
      </c>
      <c r="D916">
        <v>8</v>
      </c>
      <c r="E916" t="s">
        <v>178</v>
      </c>
      <c r="F916" t="s">
        <v>1146</v>
      </c>
      <c r="G916">
        <v>37</v>
      </c>
      <c r="H916">
        <v>57963.300987103801</v>
      </c>
      <c r="I916">
        <v>0.26056338028169002</v>
      </c>
      <c r="J916">
        <v>0.23731791150635601</v>
      </c>
      <c r="K916">
        <v>0.12694438121253501</v>
      </c>
    </row>
    <row r="917" spans="1:11">
      <c r="A917" t="s">
        <v>1733</v>
      </c>
      <c r="B917">
        <v>2020</v>
      </c>
      <c r="C917" t="s">
        <v>220</v>
      </c>
      <c r="D917">
        <v>8</v>
      </c>
      <c r="E917" t="s">
        <v>178</v>
      </c>
      <c r="F917" t="s">
        <v>1149</v>
      </c>
      <c r="G917">
        <v>25</v>
      </c>
      <c r="H917">
        <v>39422.187144293501</v>
      </c>
      <c r="I917">
        <v>0.176056338028169</v>
      </c>
      <c r="J917">
        <v>0.161405423100005</v>
      </c>
      <c r="K917">
        <v>4.2858281119843501E-2</v>
      </c>
    </row>
    <row r="918" spans="1:11">
      <c r="A918" t="s">
        <v>1734</v>
      </c>
      <c r="B918">
        <v>2020</v>
      </c>
      <c r="C918" t="s">
        <v>220</v>
      </c>
      <c r="D918">
        <v>8</v>
      </c>
      <c r="E918" t="s">
        <v>178</v>
      </c>
      <c r="F918" t="s">
        <v>1152</v>
      </c>
      <c r="G918">
        <v>5</v>
      </c>
      <c r="H918">
        <v>8896.1101059797002</v>
      </c>
      <c r="I918">
        <v>3.5211267605633798E-2</v>
      </c>
      <c r="J918">
        <v>3.6423154563806001E-2</v>
      </c>
      <c r="K918">
        <v>0.1133985595869</v>
      </c>
    </row>
    <row r="919" spans="1:11">
      <c r="A919" t="s">
        <v>794</v>
      </c>
      <c r="B919">
        <v>2020</v>
      </c>
      <c r="C919" t="s">
        <v>220</v>
      </c>
      <c r="D919">
        <v>8</v>
      </c>
      <c r="E919" t="s">
        <v>178</v>
      </c>
      <c r="F919" t="s">
        <v>181</v>
      </c>
      <c r="G919">
        <v>75</v>
      </c>
      <c r="H919">
        <v>137961.66439369199</v>
      </c>
      <c r="I919">
        <v>0.528169014084507</v>
      </c>
      <c r="J919">
        <v>0.56485351082983204</v>
      </c>
      <c r="K919">
        <v>3.5614502558979702E-2</v>
      </c>
    </row>
    <row r="920" spans="1:11">
      <c r="A920" t="s">
        <v>1735</v>
      </c>
      <c r="B920">
        <v>2020</v>
      </c>
      <c r="C920" t="s">
        <v>220</v>
      </c>
      <c r="D920">
        <v>8</v>
      </c>
      <c r="E920" t="s">
        <v>187</v>
      </c>
      <c r="F920" t="s">
        <v>1146</v>
      </c>
      <c r="G920">
        <v>215</v>
      </c>
      <c r="H920">
        <v>268977.84740477602</v>
      </c>
      <c r="I920">
        <v>0.20074696545284801</v>
      </c>
      <c r="J920">
        <v>0.21287527465425901</v>
      </c>
      <c r="K920">
        <v>0.106855557602826</v>
      </c>
    </row>
    <row r="921" spans="1:11">
      <c r="A921" t="s">
        <v>1736</v>
      </c>
      <c r="B921">
        <v>2020</v>
      </c>
      <c r="C921" t="s">
        <v>220</v>
      </c>
      <c r="D921">
        <v>8</v>
      </c>
      <c r="E921" t="s">
        <v>187</v>
      </c>
      <c r="F921" t="s">
        <v>1149</v>
      </c>
      <c r="G921">
        <v>164</v>
      </c>
      <c r="H921">
        <v>196021.70379995299</v>
      </c>
      <c r="I921">
        <v>0.1531279178338</v>
      </c>
      <c r="J921">
        <v>0.15513609926328001</v>
      </c>
      <c r="K921">
        <v>4.5522923788030599E-2</v>
      </c>
    </row>
    <row r="922" spans="1:11">
      <c r="A922" t="s">
        <v>1737</v>
      </c>
      <c r="B922">
        <v>2020</v>
      </c>
      <c r="C922" t="s">
        <v>220</v>
      </c>
      <c r="D922">
        <v>8</v>
      </c>
      <c r="E922" t="s">
        <v>187</v>
      </c>
      <c r="F922" t="s">
        <v>1152</v>
      </c>
      <c r="G922">
        <v>65</v>
      </c>
      <c r="H922">
        <v>83392.448024788901</v>
      </c>
      <c r="I922">
        <v>6.0690943043884199E-2</v>
      </c>
      <c r="J922">
        <v>6.5998707509370605E-2</v>
      </c>
      <c r="K922">
        <v>0.15458631830313199</v>
      </c>
    </row>
    <row r="923" spans="1:11">
      <c r="A923" t="s">
        <v>796</v>
      </c>
      <c r="B923">
        <v>2020</v>
      </c>
      <c r="C923" t="s">
        <v>220</v>
      </c>
      <c r="D923">
        <v>8</v>
      </c>
      <c r="E923" t="s">
        <v>187</v>
      </c>
      <c r="F923" t="s">
        <v>181</v>
      </c>
      <c r="G923">
        <v>627</v>
      </c>
      <c r="H923">
        <v>715154.68481650995</v>
      </c>
      <c r="I923">
        <v>0.58543417366946804</v>
      </c>
      <c r="J923">
        <v>0.56598991857309</v>
      </c>
      <c r="K923">
        <v>3.6446622283946503E-2</v>
      </c>
    </row>
    <row r="924" spans="1:11">
      <c r="A924" t="s">
        <v>1738</v>
      </c>
      <c r="B924">
        <v>2020</v>
      </c>
      <c r="C924" t="s">
        <v>220</v>
      </c>
      <c r="D924">
        <v>9</v>
      </c>
      <c r="E924" t="s">
        <v>178</v>
      </c>
      <c r="F924" t="s">
        <v>1146</v>
      </c>
      <c r="G924">
        <v>17</v>
      </c>
      <c r="H924">
        <v>38862.515747572201</v>
      </c>
      <c r="I924">
        <v>0.161904761904762</v>
      </c>
      <c r="J924">
        <v>0.177610504135151</v>
      </c>
      <c r="K924">
        <v>8.5112095583299796E-2</v>
      </c>
    </row>
    <row r="925" spans="1:11">
      <c r="A925" t="s">
        <v>1739</v>
      </c>
      <c r="B925">
        <v>2020</v>
      </c>
      <c r="C925" t="s">
        <v>220</v>
      </c>
      <c r="D925">
        <v>9</v>
      </c>
      <c r="E925" t="s">
        <v>178</v>
      </c>
      <c r="F925" t="s">
        <v>1149</v>
      </c>
      <c r="G925">
        <v>25</v>
      </c>
      <c r="H925">
        <v>59250.545199562803</v>
      </c>
      <c r="I925">
        <v>0.238095238095238</v>
      </c>
      <c r="J925">
        <v>0.27078841914227603</v>
      </c>
      <c r="K925">
        <v>6.4414907102241903E-2</v>
      </c>
    </row>
    <row r="926" spans="1:11">
      <c r="A926" t="s">
        <v>1740</v>
      </c>
      <c r="B926">
        <v>2020</v>
      </c>
      <c r="C926" t="s">
        <v>220</v>
      </c>
      <c r="D926">
        <v>9</v>
      </c>
      <c r="E926" t="s">
        <v>178</v>
      </c>
      <c r="F926" t="s">
        <v>1152</v>
      </c>
      <c r="G926">
        <v>3</v>
      </c>
      <c r="H926">
        <v>4750.5441174082698</v>
      </c>
      <c r="I926">
        <v>2.8571428571428598E-2</v>
      </c>
      <c r="J926">
        <v>2.1711063202640601E-2</v>
      </c>
      <c r="K926">
        <v>6.0555102595461298E-2</v>
      </c>
    </row>
    <row r="927" spans="1:11">
      <c r="A927" t="s">
        <v>798</v>
      </c>
      <c r="B927">
        <v>2020</v>
      </c>
      <c r="C927" t="s">
        <v>220</v>
      </c>
      <c r="D927">
        <v>9</v>
      </c>
      <c r="E927" t="s">
        <v>178</v>
      </c>
      <c r="F927" t="s">
        <v>181</v>
      </c>
      <c r="G927">
        <v>60</v>
      </c>
      <c r="H927">
        <v>115943.925136487</v>
      </c>
      <c r="I927">
        <v>0.57142857142857095</v>
      </c>
      <c r="J927">
        <v>0.52989001351993303</v>
      </c>
      <c r="K927">
        <v>2.9930671223914001E-2</v>
      </c>
    </row>
    <row r="928" spans="1:11">
      <c r="A928" t="s">
        <v>1741</v>
      </c>
      <c r="B928">
        <v>2020</v>
      </c>
      <c r="C928" t="s">
        <v>220</v>
      </c>
      <c r="D928">
        <v>9</v>
      </c>
      <c r="E928" t="s">
        <v>187</v>
      </c>
      <c r="F928" t="s">
        <v>1146</v>
      </c>
      <c r="G928">
        <v>179</v>
      </c>
      <c r="H928">
        <v>255131.583728912</v>
      </c>
      <c r="I928">
        <v>0.17463414634146299</v>
      </c>
      <c r="J928">
        <v>0.19193322010709299</v>
      </c>
      <c r="K928">
        <v>0.10135491790303</v>
      </c>
    </row>
    <row r="929" spans="1:11">
      <c r="A929" t="s">
        <v>1742</v>
      </c>
      <c r="B929">
        <v>2020</v>
      </c>
      <c r="C929" t="s">
        <v>220</v>
      </c>
      <c r="D929">
        <v>9</v>
      </c>
      <c r="E929" t="s">
        <v>187</v>
      </c>
      <c r="F929" t="s">
        <v>1149</v>
      </c>
      <c r="G929">
        <v>342</v>
      </c>
      <c r="H929">
        <v>449380.37001535902</v>
      </c>
      <c r="I929">
        <v>0.33365853658536598</v>
      </c>
      <c r="J929">
        <v>0.33806485347423698</v>
      </c>
      <c r="K929">
        <v>0.10436144538833</v>
      </c>
    </row>
    <row r="930" spans="1:11">
      <c r="A930" t="s">
        <v>1743</v>
      </c>
      <c r="B930">
        <v>2020</v>
      </c>
      <c r="C930" t="s">
        <v>220</v>
      </c>
      <c r="D930">
        <v>9</v>
      </c>
      <c r="E930" t="s">
        <v>187</v>
      </c>
      <c r="F930" t="s">
        <v>1152</v>
      </c>
      <c r="G930">
        <v>24</v>
      </c>
      <c r="H930">
        <v>33887.939915508199</v>
      </c>
      <c r="I930">
        <v>2.3414634146341502E-2</v>
      </c>
      <c r="J930">
        <v>2.5493595640789801E-2</v>
      </c>
      <c r="K930">
        <v>6.2818780243253797E-2</v>
      </c>
    </row>
    <row r="931" spans="1:11">
      <c r="A931" t="s">
        <v>800</v>
      </c>
      <c r="B931">
        <v>2020</v>
      </c>
      <c r="C931" t="s">
        <v>220</v>
      </c>
      <c r="D931">
        <v>9</v>
      </c>
      <c r="E931" t="s">
        <v>187</v>
      </c>
      <c r="F931" t="s">
        <v>181</v>
      </c>
      <c r="G931">
        <v>480</v>
      </c>
      <c r="H931">
        <v>590872.77517032903</v>
      </c>
      <c r="I931">
        <v>0.46829268292682902</v>
      </c>
      <c r="J931">
        <v>0.44450833077787999</v>
      </c>
      <c r="K931">
        <v>3.0112809594508402E-2</v>
      </c>
    </row>
    <row r="932" spans="1:11">
      <c r="A932" t="s">
        <v>1744</v>
      </c>
      <c r="B932">
        <v>2020</v>
      </c>
      <c r="C932" t="s">
        <v>220</v>
      </c>
      <c r="D932">
        <v>10</v>
      </c>
      <c r="E932" t="s">
        <v>178</v>
      </c>
      <c r="F932" t="s">
        <v>1146</v>
      </c>
      <c r="G932">
        <v>20</v>
      </c>
      <c r="H932">
        <v>31898.6045112256</v>
      </c>
      <c r="I932">
        <v>7.5471698113207503E-2</v>
      </c>
      <c r="J932">
        <v>6.5105703616469807E-2</v>
      </c>
      <c r="K932">
        <v>6.9860559047902601E-2</v>
      </c>
    </row>
    <row r="933" spans="1:11">
      <c r="A933" t="s">
        <v>1745</v>
      </c>
      <c r="B933">
        <v>2020</v>
      </c>
      <c r="C933" t="s">
        <v>220</v>
      </c>
      <c r="D933">
        <v>10</v>
      </c>
      <c r="E933" t="s">
        <v>178</v>
      </c>
      <c r="F933" t="s">
        <v>1149</v>
      </c>
      <c r="G933">
        <v>36</v>
      </c>
      <c r="H933">
        <v>59615.664158376298</v>
      </c>
      <c r="I933">
        <v>0.135849056603774</v>
      </c>
      <c r="J933">
        <v>0.12167678872059599</v>
      </c>
      <c r="K933">
        <v>6.4811850349498407E-2</v>
      </c>
    </row>
    <row r="934" spans="1:11">
      <c r="A934" t="s">
        <v>1746</v>
      </c>
      <c r="B934">
        <v>2020</v>
      </c>
      <c r="C934" t="s">
        <v>220</v>
      </c>
      <c r="D934">
        <v>10</v>
      </c>
      <c r="E934" t="s">
        <v>178</v>
      </c>
      <c r="F934" t="s">
        <v>1152</v>
      </c>
      <c r="G934">
        <v>1</v>
      </c>
      <c r="H934">
        <v>958.10412914910205</v>
      </c>
      <c r="I934">
        <v>3.77358490566038E-3</v>
      </c>
      <c r="J934">
        <v>1.9555101052820502E-3</v>
      </c>
      <c r="K934">
        <v>1.2212936540290801E-2</v>
      </c>
    </row>
    <row r="935" spans="1:11">
      <c r="A935" t="s">
        <v>802</v>
      </c>
      <c r="B935">
        <v>2020</v>
      </c>
      <c r="C935" t="s">
        <v>220</v>
      </c>
      <c r="D935">
        <v>10</v>
      </c>
      <c r="E935" t="s">
        <v>178</v>
      </c>
      <c r="F935" t="s">
        <v>181</v>
      </c>
      <c r="G935">
        <v>208</v>
      </c>
      <c r="H935">
        <v>397478.625951475</v>
      </c>
      <c r="I935">
        <v>0.78490566037735898</v>
      </c>
      <c r="J935">
        <v>0.81126199755765205</v>
      </c>
      <c r="K935">
        <v>0.10260823978386099</v>
      </c>
    </row>
    <row r="936" spans="1:11">
      <c r="A936" t="s">
        <v>1747</v>
      </c>
      <c r="B936">
        <v>2020</v>
      </c>
      <c r="C936" t="s">
        <v>220</v>
      </c>
      <c r="D936">
        <v>10</v>
      </c>
      <c r="E936" t="s">
        <v>187</v>
      </c>
      <c r="F936" t="s">
        <v>1146</v>
      </c>
      <c r="G936">
        <v>44</v>
      </c>
      <c r="H936">
        <v>57295.1544858778</v>
      </c>
      <c r="I936">
        <v>4.8888888888888898E-2</v>
      </c>
      <c r="J936">
        <v>5.4361677335541501E-2</v>
      </c>
      <c r="K936">
        <v>2.27613751080223E-2</v>
      </c>
    </row>
    <row r="937" spans="1:11">
      <c r="A937" t="s">
        <v>1748</v>
      </c>
      <c r="B937">
        <v>2020</v>
      </c>
      <c r="C937" t="s">
        <v>220</v>
      </c>
      <c r="D937">
        <v>10</v>
      </c>
      <c r="E937" t="s">
        <v>187</v>
      </c>
      <c r="F937" t="s">
        <v>1149</v>
      </c>
      <c r="G937">
        <v>126</v>
      </c>
      <c r="H937">
        <v>142105.15262279299</v>
      </c>
      <c r="I937">
        <v>0.14000000000000001</v>
      </c>
      <c r="J937">
        <v>0.13482945501966001</v>
      </c>
      <c r="K937">
        <v>3.3001662098273203E-2</v>
      </c>
    </row>
    <row r="938" spans="1:11">
      <c r="A938" t="s">
        <v>1749</v>
      </c>
      <c r="B938">
        <v>2020</v>
      </c>
      <c r="C938" t="s">
        <v>220</v>
      </c>
      <c r="D938">
        <v>10</v>
      </c>
      <c r="E938" t="s">
        <v>187</v>
      </c>
      <c r="F938" t="s">
        <v>1152</v>
      </c>
      <c r="G938">
        <v>6</v>
      </c>
      <c r="H938">
        <v>6181.0410879894098</v>
      </c>
      <c r="I938">
        <v>6.6666666666666697E-3</v>
      </c>
      <c r="J938">
        <v>5.8645755341461799E-3</v>
      </c>
      <c r="K938">
        <v>1.1457924640713799E-2</v>
      </c>
    </row>
    <row r="939" spans="1:11">
      <c r="A939" t="s">
        <v>804</v>
      </c>
      <c r="B939">
        <v>2020</v>
      </c>
      <c r="C939" t="s">
        <v>220</v>
      </c>
      <c r="D939">
        <v>10</v>
      </c>
      <c r="E939" t="s">
        <v>187</v>
      </c>
      <c r="F939" t="s">
        <v>181</v>
      </c>
      <c r="G939">
        <v>724</v>
      </c>
      <c r="H939">
        <v>848380.87839597696</v>
      </c>
      <c r="I939">
        <v>0.80444444444444396</v>
      </c>
      <c r="J939">
        <v>0.80494429211065199</v>
      </c>
      <c r="K939">
        <v>4.3236264942813497E-2</v>
      </c>
    </row>
    <row r="940" spans="1:11">
      <c r="A940" t="s">
        <v>1750</v>
      </c>
      <c r="B940">
        <v>2020</v>
      </c>
      <c r="C940" t="s">
        <v>220</v>
      </c>
      <c r="D940">
        <v>11</v>
      </c>
      <c r="E940" t="s">
        <v>178</v>
      </c>
      <c r="F940" t="s">
        <v>1146</v>
      </c>
      <c r="G940">
        <v>5</v>
      </c>
      <c r="H940">
        <v>9283.8824308508993</v>
      </c>
      <c r="I940">
        <v>1.8382352941176499E-2</v>
      </c>
      <c r="J940">
        <v>2.0726359693224901E-2</v>
      </c>
      <c r="K940">
        <v>2.0332463651380101E-2</v>
      </c>
    </row>
    <row r="941" spans="1:11">
      <c r="A941" t="s">
        <v>1751</v>
      </c>
      <c r="B941">
        <v>2020</v>
      </c>
      <c r="C941" t="s">
        <v>220</v>
      </c>
      <c r="D941">
        <v>11</v>
      </c>
      <c r="E941" t="s">
        <v>178</v>
      </c>
      <c r="F941" t="s">
        <v>1149</v>
      </c>
      <c r="G941">
        <v>46</v>
      </c>
      <c r="H941">
        <v>78804.397760249805</v>
      </c>
      <c r="I941">
        <v>0.16911764705882401</v>
      </c>
      <c r="J941">
        <v>0.17593160033557201</v>
      </c>
      <c r="K941">
        <v>8.5673101300206403E-2</v>
      </c>
    </row>
    <row r="942" spans="1:11">
      <c r="A942" t="s">
        <v>1752</v>
      </c>
      <c r="B942">
        <v>2020</v>
      </c>
      <c r="C942" t="s">
        <v>220</v>
      </c>
      <c r="D942">
        <v>11</v>
      </c>
      <c r="E942" t="s">
        <v>178</v>
      </c>
      <c r="F942" t="s">
        <v>1152</v>
      </c>
      <c r="G942">
        <v>1</v>
      </c>
      <c r="H942">
        <v>1709.66286188915</v>
      </c>
      <c r="I942">
        <v>3.6764705882352902E-3</v>
      </c>
      <c r="J942">
        <v>3.8168393119574501E-3</v>
      </c>
      <c r="K942">
        <v>2.1793042532952799E-2</v>
      </c>
    </row>
    <row r="943" spans="1:11">
      <c r="A943" t="s">
        <v>806</v>
      </c>
      <c r="B943">
        <v>2020</v>
      </c>
      <c r="C943" t="s">
        <v>220</v>
      </c>
      <c r="D943">
        <v>11</v>
      </c>
      <c r="E943" t="s">
        <v>178</v>
      </c>
      <c r="F943" t="s">
        <v>181</v>
      </c>
      <c r="G943">
        <v>220</v>
      </c>
      <c r="H943">
        <v>358128.39655818901</v>
      </c>
      <c r="I943">
        <v>0.80882352941176505</v>
      </c>
      <c r="J943">
        <v>0.79952520065924504</v>
      </c>
      <c r="K943">
        <v>9.2450063948692401E-2</v>
      </c>
    </row>
    <row r="944" spans="1:11">
      <c r="A944" t="s">
        <v>1753</v>
      </c>
      <c r="B944">
        <v>2020</v>
      </c>
      <c r="C944" t="s">
        <v>220</v>
      </c>
      <c r="D944">
        <v>11</v>
      </c>
      <c r="E944" t="s">
        <v>187</v>
      </c>
      <c r="F944" t="s">
        <v>1146</v>
      </c>
      <c r="G944">
        <v>18</v>
      </c>
      <c r="H944">
        <v>22320.208401439701</v>
      </c>
      <c r="I944">
        <v>2.3106546854942199E-2</v>
      </c>
      <c r="J944">
        <v>2.5124083619491599E-2</v>
      </c>
      <c r="K944">
        <v>8.8670436526988097E-3</v>
      </c>
    </row>
    <row r="945" spans="1:11">
      <c r="A945" t="s">
        <v>1754</v>
      </c>
      <c r="B945">
        <v>2020</v>
      </c>
      <c r="C945" t="s">
        <v>220</v>
      </c>
      <c r="D945">
        <v>11</v>
      </c>
      <c r="E945" t="s">
        <v>187</v>
      </c>
      <c r="F945" t="s">
        <v>1149</v>
      </c>
      <c r="G945">
        <v>83</v>
      </c>
      <c r="H945">
        <v>88447.288009872602</v>
      </c>
      <c r="I945">
        <v>0.106546854942234</v>
      </c>
      <c r="J945">
        <v>9.95580784870254E-2</v>
      </c>
      <c r="K945">
        <v>2.0540476249714001E-2</v>
      </c>
    </row>
    <row r="946" spans="1:11">
      <c r="A946" t="s">
        <v>1755</v>
      </c>
      <c r="B946">
        <v>2020</v>
      </c>
      <c r="C946" t="s">
        <v>220</v>
      </c>
      <c r="D946">
        <v>11</v>
      </c>
      <c r="E946" t="s">
        <v>187</v>
      </c>
      <c r="F946" t="s">
        <v>1152</v>
      </c>
      <c r="G946">
        <v>3</v>
      </c>
      <c r="H946">
        <v>3595.4819433834</v>
      </c>
      <c r="I946">
        <v>3.8510911424903698E-3</v>
      </c>
      <c r="J946">
        <v>4.0471480988551198E-3</v>
      </c>
      <c r="K946">
        <v>6.6650197867774898E-3</v>
      </c>
    </row>
    <row r="947" spans="1:11">
      <c r="A947" t="s">
        <v>808</v>
      </c>
      <c r="B947">
        <v>2020</v>
      </c>
      <c r="C947" t="s">
        <v>220</v>
      </c>
      <c r="D947">
        <v>11</v>
      </c>
      <c r="E947" t="s">
        <v>187</v>
      </c>
      <c r="F947" t="s">
        <v>181</v>
      </c>
      <c r="G947">
        <v>674</v>
      </c>
      <c r="H947">
        <v>772827.41716635495</v>
      </c>
      <c r="I947">
        <v>0.86521181001283698</v>
      </c>
      <c r="J947">
        <v>0.86991036566983104</v>
      </c>
      <c r="K947">
        <v>3.9385813394156803E-2</v>
      </c>
    </row>
    <row r="948" spans="1:11">
      <c r="A948" t="s">
        <v>809</v>
      </c>
      <c r="B948">
        <v>2020</v>
      </c>
      <c r="C948" t="s">
        <v>220</v>
      </c>
      <c r="D948">
        <v>11</v>
      </c>
      <c r="E948" t="s">
        <v>187</v>
      </c>
      <c r="F948" t="s">
        <v>183</v>
      </c>
      <c r="G948">
        <v>1</v>
      </c>
      <c r="H948">
        <v>1208.51046425496</v>
      </c>
      <c r="I948">
        <v>1.28369704749679E-3</v>
      </c>
      <c r="J948">
        <v>1.3603241247968701E-3</v>
      </c>
      <c r="K948">
        <v>5.25896867360282E-2</v>
      </c>
    </row>
    <row r="949" spans="1:11">
      <c r="A949" t="s">
        <v>1756</v>
      </c>
      <c r="B949">
        <v>2020</v>
      </c>
      <c r="C949" t="s">
        <v>220</v>
      </c>
      <c r="D949">
        <v>12</v>
      </c>
      <c r="E949" t="s">
        <v>178</v>
      </c>
      <c r="F949" t="s">
        <v>1149</v>
      </c>
      <c r="G949">
        <v>3</v>
      </c>
      <c r="H949">
        <v>6067.1044506479302</v>
      </c>
      <c r="I949">
        <v>0.06</v>
      </c>
      <c r="J949">
        <v>5.8897340370485399E-2</v>
      </c>
      <c r="K949">
        <v>6.5959219151787299E-3</v>
      </c>
    </row>
    <row r="950" spans="1:11">
      <c r="A950" t="s">
        <v>811</v>
      </c>
      <c r="B950">
        <v>2020</v>
      </c>
      <c r="C950" t="s">
        <v>220</v>
      </c>
      <c r="D950">
        <v>12</v>
      </c>
      <c r="E950" t="s">
        <v>178</v>
      </c>
      <c r="F950" t="s">
        <v>181</v>
      </c>
      <c r="G950">
        <v>47</v>
      </c>
      <c r="H950">
        <v>96944.413768743194</v>
      </c>
      <c r="I950">
        <v>0.94</v>
      </c>
      <c r="J950">
        <v>0.941102659629515</v>
      </c>
      <c r="K950">
        <v>2.5025988831166499E-2</v>
      </c>
    </row>
    <row r="951" spans="1:11">
      <c r="A951" t="s">
        <v>1757</v>
      </c>
      <c r="B951">
        <v>2020</v>
      </c>
      <c r="C951" t="s">
        <v>220</v>
      </c>
      <c r="D951">
        <v>12</v>
      </c>
      <c r="E951" t="s">
        <v>187</v>
      </c>
      <c r="F951" t="s">
        <v>1146</v>
      </c>
      <c r="G951">
        <v>10</v>
      </c>
      <c r="H951">
        <v>11076.488341571399</v>
      </c>
      <c r="I951">
        <v>3.4129692832764499E-2</v>
      </c>
      <c r="J951">
        <v>3.43983932809932E-2</v>
      </c>
      <c r="K951">
        <v>4.4003041493549796E-3</v>
      </c>
    </row>
    <row r="952" spans="1:11">
      <c r="A952" t="s">
        <v>1758</v>
      </c>
      <c r="B952">
        <v>2020</v>
      </c>
      <c r="C952" t="s">
        <v>220</v>
      </c>
      <c r="D952">
        <v>12</v>
      </c>
      <c r="E952" t="s">
        <v>187</v>
      </c>
      <c r="F952" t="s">
        <v>1149</v>
      </c>
      <c r="G952">
        <v>32</v>
      </c>
      <c r="H952">
        <v>36166.472077303501</v>
      </c>
      <c r="I952">
        <v>0.109215017064846</v>
      </c>
      <c r="J952">
        <v>0.11231615036617799</v>
      </c>
      <c r="K952">
        <v>8.3990880608671402E-3</v>
      </c>
    </row>
    <row r="953" spans="1:11">
      <c r="A953" t="s">
        <v>813</v>
      </c>
      <c r="B953">
        <v>2020</v>
      </c>
      <c r="C953" t="s">
        <v>220</v>
      </c>
      <c r="D953">
        <v>12</v>
      </c>
      <c r="E953" t="s">
        <v>187</v>
      </c>
      <c r="F953" t="s">
        <v>181</v>
      </c>
      <c r="G953">
        <v>251</v>
      </c>
      <c r="H953">
        <v>274763.01965961</v>
      </c>
      <c r="I953">
        <v>0.85665529010238906</v>
      </c>
      <c r="J953">
        <v>0.85328545635282904</v>
      </c>
      <c r="K953">
        <v>1.4002822337239901E-2</v>
      </c>
    </row>
    <row r="954" spans="1:11">
      <c r="A954" t="s">
        <v>1759</v>
      </c>
      <c r="B954">
        <v>2020</v>
      </c>
      <c r="C954" t="s">
        <v>220</v>
      </c>
      <c r="D954">
        <v>13</v>
      </c>
      <c r="E954" t="s">
        <v>178</v>
      </c>
      <c r="F954" t="s">
        <v>1146</v>
      </c>
      <c r="G954">
        <v>30</v>
      </c>
      <c r="H954">
        <v>58642.901968836799</v>
      </c>
      <c r="I954">
        <v>7.6726342710997403E-2</v>
      </c>
      <c r="J954">
        <v>8.4720214226173401E-2</v>
      </c>
      <c r="K954">
        <v>0.12843276307879101</v>
      </c>
    </row>
    <row r="955" spans="1:11">
      <c r="A955" t="s">
        <v>1760</v>
      </c>
      <c r="B955">
        <v>2020</v>
      </c>
      <c r="C955" t="s">
        <v>220</v>
      </c>
      <c r="D955">
        <v>13</v>
      </c>
      <c r="E955" t="s">
        <v>178</v>
      </c>
      <c r="F955" t="s">
        <v>1149</v>
      </c>
      <c r="G955">
        <v>68</v>
      </c>
      <c r="H955">
        <v>120006.87296649499</v>
      </c>
      <c r="I955">
        <v>0.173913043478261</v>
      </c>
      <c r="J955">
        <v>0.173371501835592</v>
      </c>
      <c r="K955">
        <v>0.130466842924921</v>
      </c>
    </row>
    <row r="956" spans="1:11">
      <c r="A956" t="s">
        <v>815</v>
      </c>
      <c r="B956">
        <v>2020</v>
      </c>
      <c r="C956" t="s">
        <v>220</v>
      </c>
      <c r="D956">
        <v>13</v>
      </c>
      <c r="E956" t="s">
        <v>178</v>
      </c>
      <c r="F956" t="s">
        <v>179</v>
      </c>
      <c r="G956">
        <v>1</v>
      </c>
      <c r="H956">
        <v>1659.02592599532</v>
      </c>
      <c r="I956">
        <v>2.55754475703325E-3</v>
      </c>
      <c r="J956">
        <v>2.39676119595496E-3</v>
      </c>
      <c r="K956">
        <v>1</v>
      </c>
    </row>
    <row r="957" spans="1:11">
      <c r="A957" t="s">
        <v>1761</v>
      </c>
      <c r="B957">
        <v>2020</v>
      </c>
      <c r="C957" t="s">
        <v>220</v>
      </c>
      <c r="D957">
        <v>13</v>
      </c>
      <c r="E957" t="s">
        <v>178</v>
      </c>
      <c r="F957" t="s">
        <v>1152</v>
      </c>
      <c r="G957">
        <v>1</v>
      </c>
      <c r="H957">
        <v>1842.9179563466</v>
      </c>
      <c r="I957">
        <v>2.55754475703325E-3</v>
      </c>
      <c r="J957">
        <v>2.6624262923740601E-3</v>
      </c>
      <c r="K957">
        <v>2.34916428862617E-2</v>
      </c>
    </row>
    <row r="958" spans="1:11">
      <c r="A958" t="s">
        <v>816</v>
      </c>
      <c r="B958">
        <v>2020</v>
      </c>
      <c r="C958" t="s">
        <v>220</v>
      </c>
      <c r="D958">
        <v>13</v>
      </c>
      <c r="E958" t="s">
        <v>178</v>
      </c>
      <c r="F958" t="s">
        <v>181</v>
      </c>
      <c r="G958">
        <v>291</v>
      </c>
      <c r="H958">
        <v>510043.201892521</v>
      </c>
      <c r="I958">
        <v>0.74424552429667501</v>
      </c>
      <c r="J958">
        <v>0.73684909644990604</v>
      </c>
      <c r="K958">
        <v>0.131666539388473</v>
      </c>
    </row>
    <row r="959" spans="1:11">
      <c r="A959" t="s">
        <v>1762</v>
      </c>
      <c r="B959">
        <v>2020</v>
      </c>
      <c r="C959" t="s">
        <v>220</v>
      </c>
      <c r="D959">
        <v>13</v>
      </c>
      <c r="E959" t="s">
        <v>187</v>
      </c>
      <c r="F959" t="s">
        <v>1146</v>
      </c>
      <c r="G959">
        <v>90</v>
      </c>
      <c r="H959">
        <v>101030.168313915</v>
      </c>
      <c r="I959">
        <v>5.2023121387283197E-2</v>
      </c>
      <c r="J959">
        <v>5.2160299380921503E-2</v>
      </c>
      <c r="K959">
        <v>4.0135777254714698E-2</v>
      </c>
    </row>
    <row r="960" spans="1:11">
      <c r="A960" t="s">
        <v>1763</v>
      </c>
      <c r="B960">
        <v>2020</v>
      </c>
      <c r="C960" t="s">
        <v>220</v>
      </c>
      <c r="D960">
        <v>13</v>
      </c>
      <c r="E960" t="s">
        <v>187</v>
      </c>
      <c r="F960" t="s">
        <v>1149</v>
      </c>
      <c r="G960">
        <v>264</v>
      </c>
      <c r="H960">
        <v>292774.39831930603</v>
      </c>
      <c r="I960">
        <v>0.152601156069364</v>
      </c>
      <c r="J960">
        <v>0.151154853270701</v>
      </c>
      <c r="K960">
        <v>6.7992198636217693E-2</v>
      </c>
    </row>
    <row r="961" spans="1:11">
      <c r="A961" t="s">
        <v>1764</v>
      </c>
      <c r="B961">
        <v>2020</v>
      </c>
      <c r="C961" t="s">
        <v>220</v>
      </c>
      <c r="D961">
        <v>13</v>
      </c>
      <c r="E961" t="s">
        <v>187</v>
      </c>
      <c r="F961" t="s">
        <v>1152</v>
      </c>
      <c r="G961">
        <v>5</v>
      </c>
      <c r="H961">
        <v>6721.9311768559601</v>
      </c>
      <c r="I961">
        <v>2.8901734104046198E-3</v>
      </c>
      <c r="J961">
        <v>3.4704281746154898E-3</v>
      </c>
      <c r="K961">
        <v>1.2460583867358399E-2</v>
      </c>
    </row>
    <row r="962" spans="1:11">
      <c r="A962" t="s">
        <v>818</v>
      </c>
      <c r="B962">
        <v>2020</v>
      </c>
      <c r="C962" t="s">
        <v>220</v>
      </c>
      <c r="D962">
        <v>13</v>
      </c>
      <c r="E962" t="s">
        <v>187</v>
      </c>
      <c r="F962" t="s">
        <v>181</v>
      </c>
      <c r="G962">
        <v>1369</v>
      </c>
      <c r="H962">
        <v>1534008.71295069</v>
      </c>
      <c r="I962">
        <v>0.79132947976878598</v>
      </c>
      <c r="J962">
        <v>0.79198476114415495</v>
      </c>
      <c r="K962">
        <v>7.8178102343749098E-2</v>
      </c>
    </row>
    <row r="963" spans="1:11">
      <c r="A963" t="s">
        <v>819</v>
      </c>
      <c r="B963">
        <v>2020</v>
      </c>
      <c r="C963" t="s">
        <v>220</v>
      </c>
      <c r="D963">
        <v>13</v>
      </c>
      <c r="E963" t="s">
        <v>187</v>
      </c>
      <c r="F963" t="s">
        <v>183</v>
      </c>
      <c r="G963">
        <v>2</v>
      </c>
      <c r="H963">
        <v>2381.7454879316601</v>
      </c>
      <c r="I963">
        <v>1.15606936416185E-3</v>
      </c>
      <c r="J963">
        <v>1.22965802960623E-3</v>
      </c>
      <c r="K963">
        <v>0.103644323156518</v>
      </c>
    </row>
    <row r="964" spans="1:11">
      <c r="A964" t="s">
        <v>1765</v>
      </c>
      <c r="B964">
        <v>2020</v>
      </c>
      <c r="C964" t="s">
        <v>220</v>
      </c>
      <c r="D964">
        <v>14</v>
      </c>
      <c r="E964" t="s">
        <v>178</v>
      </c>
      <c r="F964" t="s">
        <v>1146</v>
      </c>
      <c r="G964">
        <v>11</v>
      </c>
      <c r="H964">
        <v>25286.486724246701</v>
      </c>
      <c r="I964">
        <v>7.2847682119205295E-2</v>
      </c>
      <c r="J964">
        <v>9.1373540387624894E-2</v>
      </c>
      <c r="K964">
        <v>5.5379479007978898E-2</v>
      </c>
    </row>
    <row r="965" spans="1:11">
      <c r="A965" t="s">
        <v>1766</v>
      </c>
      <c r="B965">
        <v>2020</v>
      </c>
      <c r="C965" t="s">
        <v>220</v>
      </c>
      <c r="D965">
        <v>14</v>
      </c>
      <c r="E965" t="s">
        <v>178</v>
      </c>
      <c r="F965" t="s">
        <v>1149</v>
      </c>
      <c r="G965">
        <v>19</v>
      </c>
      <c r="H965">
        <v>39558.107340640097</v>
      </c>
      <c r="I965">
        <v>0.12582781456953601</v>
      </c>
      <c r="J965">
        <v>0.142944504634645</v>
      </c>
      <c r="K965">
        <v>4.3006048314077699E-2</v>
      </c>
    </row>
    <row r="966" spans="1:11">
      <c r="A966" t="s">
        <v>1767</v>
      </c>
      <c r="B966">
        <v>2020</v>
      </c>
      <c r="C966" t="s">
        <v>220</v>
      </c>
      <c r="D966">
        <v>14</v>
      </c>
      <c r="E966" t="s">
        <v>178</v>
      </c>
      <c r="F966" t="s">
        <v>1152</v>
      </c>
      <c r="G966">
        <v>5</v>
      </c>
      <c r="H966">
        <v>9720.9591406713498</v>
      </c>
      <c r="I966">
        <v>3.3112582781456998E-2</v>
      </c>
      <c r="J966">
        <v>3.51270013241844E-2</v>
      </c>
      <c r="K966">
        <v>0.123912895773882</v>
      </c>
    </row>
    <row r="967" spans="1:11">
      <c r="A967" t="s">
        <v>821</v>
      </c>
      <c r="B967">
        <v>2020</v>
      </c>
      <c r="C967" t="s">
        <v>220</v>
      </c>
      <c r="D967">
        <v>14</v>
      </c>
      <c r="E967" t="s">
        <v>178</v>
      </c>
      <c r="F967" t="s">
        <v>181</v>
      </c>
      <c r="G967">
        <v>115</v>
      </c>
      <c r="H967">
        <v>200482.28961124099</v>
      </c>
      <c r="I967">
        <v>0.76158940397351005</v>
      </c>
      <c r="J967">
        <v>0.72444925966052698</v>
      </c>
      <c r="K967">
        <v>5.1754065506302301E-2</v>
      </c>
    </row>
    <row r="968" spans="1:11">
      <c r="A968" t="s">
        <v>822</v>
      </c>
      <c r="B968">
        <v>2020</v>
      </c>
      <c r="C968" t="s">
        <v>220</v>
      </c>
      <c r="D968">
        <v>14</v>
      </c>
      <c r="E968" t="s">
        <v>178</v>
      </c>
      <c r="F968" t="s">
        <v>183</v>
      </c>
      <c r="G968">
        <v>1</v>
      </c>
      <c r="H968">
        <v>1689.6745977205301</v>
      </c>
      <c r="I968">
        <v>6.6225165562913899E-3</v>
      </c>
      <c r="J968">
        <v>6.1056939930179402E-3</v>
      </c>
      <c r="K968">
        <v>0.41424371120548797</v>
      </c>
    </row>
    <row r="969" spans="1:11">
      <c r="A969" t="s">
        <v>1768</v>
      </c>
      <c r="B969">
        <v>2020</v>
      </c>
      <c r="C969" t="s">
        <v>220</v>
      </c>
      <c r="D969">
        <v>14</v>
      </c>
      <c r="E969" t="s">
        <v>187</v>
      </c>
      <c r="F969" t="s">
        <v>1146</v>
      </c>
      <c r="G969">
        <v>77</v>
      </c>
      <c r="H969">
        <v>94458.484383966701</v>
      </c>
      <c r="I969">
        <v>7.7077077077077102E-2</v>
      </c>
      <c r="J969">
        <v>8.2726889929377906E-2</v>
      </c>
      <c r="K969">
        <v>3.7525075453434302E-2</v>
      </c>
    </row>
    <row r="970" spans="1:11">
      <c r="A970" t="s">
        <v>1769</v>
      </c>
      <c r="B970">
        <v>2020</v>
      </c>
      <c r="C970" t="s">
        <v>220</v>
      </c>
      <c r="D970">
        <v>14</v>
      </c>
      <c r="E970" t="s">
        <v>187</v>
      </c>
      <c r="F970" t="s">
        <v>1149</v>
      </c>
      <c r="G970">
        <v>130</v>
      </c>
      <c r="H970">
        <v>144192.936105906</v>
      </c>
      <c r="I970">
        <v>0.13013013013013</v>
      </c>
      <c r="J970">
        <v>0.126284401360264</v>
      </c>
      <c r="K970">
        <v>3.3486516614611099E-2</v>
      </c>
    </row>
    <row r="971" spans="1:11">
      <c r="A971" t="s">
        <v>1770</v>
      </c>
      <c r="B971">
        <v>2020</v>
      </c>
      <c r="C971" t="s">
        <v>220</v>
      </c>
      <c r="D971">
        <v>14</v>
      </c>
      <c r="E971" t="s">
        <v>187</v>
      </c>
      <c r="F971" t="s">
        <v>1152</v>
      </c>
      <c r="G971">
        <v>17</v>
      </c>
      <c r="H971">
        <v>21012.404104445901</v>
      </c>
      <c r="I971">
        <v>1.7017017017017001E-2</v>
      </c>
      <c r="J971">
        <v>1.8402696727951799E-2</v>
      </c>
      <c r="K971">
        <v>3.8951131261170897E-2</v>
      </c>
    </row>
    <row r="972" spans="1:11">
      <c r="A972" t="s">
        <v>824</v>
      </c>
      <c r="B972">
        <v>2020</v>
      </c>
      <c r="C972" t="s">
        <v>220</v>
      </c>
      <c r="D972">
        <v>14</v>
      </c>
      <c r="E972" t="s">
        <v>187</v>
      </c>
      <c r="F972" t="s">
        <v>181</v>
      </c>
      <c r="G972">
        <v>772</v>
      </c>
      <c r="H972">
        <v>877681.70453851297</v>
      </c>
      <c r="I972">
        <v>0.77277277277277301</v>
      </c>
      <c r="J972">
        <v>0.76867502414331301</v>
      </c>
      <c r="K972">
        <v>4.47295308972952E-2</v>
      </c>
    </row>
    <row r="973" spans="1:11">
      <c r="A973" t="s">
        <v>825</v>
      </c>
      <c r="B973">
        <v>2020</v>
      </c>
      <c r="C973" t="s">
        <v>220</v>
      </c>
      <c r="D973">
        <v>14</v>
      </c>
      <c r="E973" t="s">
        <v>187</v>
      </c>
      <c r="F973" t="s">
        <v>183</v>
      </c>
      <c r="G973">
        <v>3</v>
      </c>
      <c r="H973">
        <v>4465.6094776469699</v>
      </c>
      <c r="I973">
        <v>3.0030030030029999E-3</v>
      </c>
      <c r="J973">
        <v>3.9109878390934001E-3</v>
      </c>
      <c r="K973">
        <v>0.194325999204048</v>
      </c>
    </row>
    <row r="974" spans="1:11">
      <c r="A974" t="s">
        <v>1771</v>
      </c>
      <c r="B974">
        <v>2020</v>
      </c>
      <c r="C974" t="s">
        <v>220</v>
      </c>
      <c r="D974">
        <v>15</v>
      </c>
      <c r="E974" t="s">
        <v>178</v>
      </c>
      <c r="F974" t="s">
        <v>1146</v>
      </c>
      <c r="G974">
        <v>28</v>
      </c>
      <c r="H974">
        <v>47329.544449398898</v>
      </c>
      <c r="I974">
        <v>0.12121212121212099</v>
      </c>
      <c r="J974">
        <v>0.128625025349828</v>
      </c>
      <c r="K974">
        <v>0.103655582599357</v>
      </c>
    </row>
    <row r="975" spans="1:11">
      <c r="A975" t="s">
        <v>1772</v>
      </c>
      <c r="B975">
        <v>2020</v>
      </c>
      <c r="C975" t="s">
        <v>220</v>
      </c>
      <c r="D975">
        <v>15</v>
      </c>
      <c r="E975" t="s">
        <v>178</v>
      </c>
      <c r="F975" t="s">
        <v>1149</v>
      </c>
      <c r="G975">
        <v>32</v>
      </c>
      <c r="H975">
        <v>45085.528658735398</v>
      </c>
      <c r="I975">
        <v>0.138528138528139</v>
      </c>
      <c r="J975">
        <v>0.12252658110496301</v>
      </c>
      <c r="K975">
        <v>4.90152475462678E-2</v>
      </c>
    </row>
    <row r="976" spans="1:11">
      <c r="A976" t="s">
        <v>827</v>
      </c>
      <c r="B976">
        <v>2020</v>
      </c>
      <c r="C976" t="s">
        <v>220</v>
      </c>
      <c r="D976">
        <v>15</v>
      </c>
      <c r="E976" t="s">
        <v>178</v>
      </c>
      <c r="F976" t="s">
        <v>181</v>
      </c>
      <c r="G976">
        <v>171</v>
      </c>
      <c r="H976">
        <v>275550.21452290402</v>
      </c>
      <c r="I976">
        <v>0.74025974025973995</v>
      </c>
      <c r="J976">
        <v>0.74884839354521004</v>
      </c>
      <c r="K976">
        <v>7.1132686484913402E-2</v>
      </c>
    </row>
    <row r="977" spans="1:11">
      <c r="A977" t="s">
        <v>1773</v>
      </c>
      <c r="B977">
        <v>2020</v>
      </c>
      <c r="C977" t="s">
        <v>220</v>
      </c>
      <c r="D977">
        <v>15</v>
      </c>
      <c r="E977" t="s">
        <v>187</v>
      </c>
      <c r="F977" t="s">
        <v>1146</v>
      </c>
      <c r="G977">
        <v>191</v>
      </c>
      <c r="H977">
        <v>235406.079956673</v>
      </c>
      <c r="I977">
        <v>0.106465997770346</v>
      </c>
      <c r="J977">
        <v>0.120465438752376</v>
      </c>
      <c r="K977">
        <v>9.3518660289564695E-2</v>
      </c>
    </row>
    <row r="978" spans="1:11">
      <c r="A978" t="s">
        <v>1774</v>
      </c>
      <c r="B978">
        <v>2020</v>
      </c>
      <c r="C978" t="s">
        <v>220</v>
      </c>
      <c r="D978">
        <v>15</v>
      </c>
      <c r="E978" t="s">
        <v>187</v>
      </c>
      <c r="F978" t="s">
        <v>1149</v>
      </c>
      <c r="G978">
        <v>207</v>
      </c>
      <c r="H978">
        <v>228038.738867015</v>
      </c>
      <c r="I978">
        <v>0.115384615384615</v>
      </c>
      <c r="J978">
        <v>0.116695315325796</v>
      </c>
      <c r="K978">
        <v>5.2958371083009603E-2</v>
      </c>
    </row>
    <row r="979" spans="1:11">
      <c r="A979" t="s">
        <v>1775</v>
      </c>
      <c r="B979">
        <v>2020</v>
      </c>
      <c r="C979" t="s">
        <v>220</v>
      </c>
      <c r="D979">
        <v>15</v>
      </c>
      <c r="E979" t="s">
        <v>187</v>
      </c>
      <c r="F979" t="s">
        <v>1152</v>
      </c>
      <c r="G979">
        <v>22</v>
      </c>
      <c r="H979">
        <v>22045.843863608799</v>
      </c>
      <c r="I979">
        <v>1.2263099219621E-2</v>
      </c>
      <c r="J979">
        <v>1.12816213335901E-2</v>
      </c>
      <c r="K979">
        <v>4.0866840073431498E-2</v>
      </c>
    </row>
    <row r="980" spans="1:11">
      <c r="A980" t="s">
        <v>829</v>
      </c>
      <c r="B980">
        <v>2020</v>
      </c>
      <c r="C980" t="s">
        <v>220</v>
      </c>
      <c r="D980">
        <v>15</v>
      </c>
      <c r="E980" t="s">
        <v>187</v>
      </c>
      <c r="F980" t="s">
        <v>181</v>
      </c>
      <c r="G980">
        <v>1374</v>
      </c>
      <c r="H980">
        <v>1468647.2410525801</v>
      </c>
      <c r="I980">
        <v>0.76588628762541799</v>
      </c>
      <c r="J980">
        <v>0.75155762458823805</v>
      </c>
      <c r="K980">
        <v>7.4847067913338797E-2</v>
      </c>
    </row>
    <row r="981" spans="1:11">
      <c r="A981" t="s">
        <v>1776</v>
      </c>
      <c r="B981">
        <v>2020</v>
      </c>
      <c r="C981" t="s">
        <v>220</v>
      </c>
      <c r="D981">
        <v>16</v>
      </c>
      <c r="E981" t="s">
        <v>178</v>
      </c>
      <c r="F981" t="s">
        <v>1146</v>
      </c>
      <c r="G981">
        <v>16</v>
      </c>
      <c r="H981">
        <v>28783.100402810302</v>
      </c>
      <c r="I981">
        <v>4.8484848484848499E-2</v>
      </c>
      <c r="J981">
        <v>4.8487242916597499E-2</v>
      </c>
      <c r="K981">
        <v>6.3037349629655598E-2</v>
      </c>
    </row>
    <row r="982" spans="1:11">
      <c r="A982" t="s">
        <v>1777</v>
      </c>
      <c r="B982">
        <v>2020</v>
      </c>
      <c r="C982" t="s">
        <v>220</v>
      </c>
      <c r="D982">
        <v>16</v>
      </c>
      <c r="E982" t="s">
        <v>178</v>
      </c>
      <c r="F982" t="s">
        <v>1149</v>
      </c>
      <c r="G982">
        <v>77</v>
      </c>
      <c r="H982">
        <v>146899.08357895401</v>
      </c>
      <c r="I982">
        <v>0.233333333333333</v>
      </c>
      <c r="J982">
        <v>0.24746227647605501</v>
      </c>
      <c r="K982">
        <v>0.15970301691354899</v>
      </c>
    </row>
    <row r="983" spans="1:11">
      <c r="A983" t="s">
        <v>831</v>
      </c>
      <c r="B983">
        <v>2020</v>
      </c>
      <c r="C983" t="s">
        <v>220</v>
      </c>
      <c r="D983">
        <v>16</v>
      </c>
      <c r="E983" t="s">
        <v>178</v>
      </c>
      <c r="F983" t="s">
        <v>181</v>
      </c>
      <c r="G983">
        <v>237</v>
      </c>
      <c r="H983">
        <v>417939.94570541801</v>
      </c>
      <c r="I983">
        <v>0.71818181818181803</v>
      </c>
      <c r="J983">
        <v>0.70405048060734798</v>
      </c>
      <c r="K983">
        <v>0.107890284821078</v>
      </c>
    </row>
    <row r="984" spans="1:11">
      <c r="A984" t="s">
        <v>1778</v>
      </c>
      <c r="B984">
        <v>2020</v>
      </c>
      <c r="C984" t="s">
        <v>220</v>
      </c>
      <c r="D984">
        <v>16</v>
      </c>
      <c r="E984" t="s">
        <v>187</v>
      </c>
      <c r="F984" t="s">
        <v>1146</v>
      </c>
      <c r="G984">
        <v>79</v>
      </c>
      <c r="H984">
        <v>90597.783387346804</v>
      </c>
      <c r="I984">
        <v>2.8540462427745699E-2</v>
      </c>
      <c r="J984">
        <v>3.0178247673658499E-2</v>
      </c>
      <c r="K984">
        <v>3.5991353023457399E-2</v>
      </c>
    </row>
    <row r="985" spans="1:11">
      <c r="A985" t="s">
        <v>1779</v>
      </c>
      <c r="B985">
        <v>2020</v>
      </c>
      <c r="C985" t="s">
        <v>220</v>
      </c>
      <c r="D985">
        <v>16</v>
      </c>
      <c r="E985" t="s">
        <v>187</v>
      </c>
      <c r="F985" t="s">
        <v>1149</v>
      </c>
      <c r="G985">
        <v>488</v>
      </c>
      <c r="H985">
        <v>540524.26948276896</v>
      </c>
      <c r="I985">
        <v>0.17630057803468199</v>
      </c>
      <c r="J985">
        <v>0.18004938606867199</v>
      </c>
      <c r="K985">
        <v>0.12552816677053499</v>
      </c>
    </row>
    <row r="986" spans="1:11">
      <c r="A986" t="s">
        <v>833</v>
      </c>
      <c r="B986">
        <v>2020</v>
      </c>
      <c r="C986" t="s">
        <v>220</v>
      </c>
      <c r="D986">
        <v>16</v>
      </c>
      <c r="E986" t="s">
        <v>187</v>
      </c>
      <c r="F986" t="s">
        <v>179</v>
      </c>
      <c r="G986">
        <v>3</v>
      </c>
      <c r="H986">
        <v>2986.6539689587398</v>
      </c>
      <c r="I986">
        <v>1.0838150289017301E-3</v>
      </c>
      <c r="J986">
        <v>9.94858591687578E-4</v>
      </c>
      <c r="K986">
        <v>0.63201548244401395</v>
      </c>
    </row>
    <row r="987" spans="1:11">
      <c r="A987" t="s">
        <v>1780</v>
      </c>
      <c r="B987">
        <v>2020</v>
      </c>
      <c r="C987" t="s">
        <v>220</v>
      </c>
      <c r="D987">
        <v>16</v>
      </c>
      <c r="E987" t="s">
        <v>187</v>
      </c>
      <c r="F987" t="s">
        <v>1152</v>
      </c>
      <c r="G987">
        <v>11</v>
      </c>
      <c r="H987">
        <v>12168.720501698001</v>
      </c>
      <c r="I987">
        <v>3.9739884393063599E-3</v>
      </c>
      <c r="J987">
        <v>4.0534177265870996E-3</v>
      </c>
      <c r="K987">
        <v>2.2557410717313101E-2</v>
      </c>
    </row>
    <row r="988" spans="1:11">
      <c r="A988" t="s">
        <v>834</v>
      </c>
      <c r="B988">
        <v>2020</v>
      </c>
      <c r="C988" t="s">
        <v>220</v>
      </c>
      <c r="D988">
        <v>16</v>
      </c>
      <c r="E988" t="s">
        <v>187</v>
      </c>
      <c r="F988" t="s">
        <v>181</v>
      </c>
      <c r="G988">
        <v>2187</v>
      </c>
      <c r="H988">
        <v>2355811.5066176499</v>
      </c>
      <c r="I988">
        <v>0.79010115606936404</v>
      </c>
      <c r="J988">
        <v>0.78472408993939502</v>
      </c>
      <c r="K988">
        <v>0.120059861141647</v>
      </c>
    </row>
    <row r="989" spans="1:11">
      <c r="A989" t="s">
        <v>1781</v>
      </c>
      <c r="B989">
        <v>2020</v>
      </c>
      <c r="C989" t="s">
        <v>220</v>
      </c>
      <c r="D989">
        <v>17</v>
      </c>
      <c r="E989" t="s">
        <v>178</v>
      </c>
      <c r="F989" t="s">
        <v>1146</v>
      </c>
      <c r="G989">
        <v>41</v>
      </c>
      <c r="H989">
        <v>85212.635252708802</v>
      </c>
      <c r="I989">
        <v>0.118155619596542</v>
      </c>
      <c r="J989">
        <v>0.141469091037806</v>
      </c>
      <c r="K989">
        <v>0.18662265725775901</v>
      </c>
    </row>
    <row r="990" spans="1:11">
      <c r="A990" t="s">
        <v>1782</v>
      </c>
      <c r="B990">
        <v>2020</v>
      </c>
      <c r="C990" t="s">
        <v>220</v>
      </c>
      <c r="D990">
        <v>17</v>
      </c>
      <c r="E990" t="s">
        <v>178</v>
      </c>
      <c r="F990" t="s">
        <v>1149</v>
      </c>
      <c r="G990">
        <v>51</v>
      </c>
      <c r="H990">
        <v>84415.769787853205</v>
      </c>
      <c r="I990">
        <v>0.146974063400576</v>
      </c>
      <c r="J990">
        <v>0.14014614365261799</v>
      </c>
      <c r="K990">
        <v>9.1773568505305894E-2</v>
      </c>
    </row>
    <row r="991" spans="1:11">
      <c r="A991" t="s">
        <v>1783</v>
      </c>
      <c r="B991">
        <v>2020</v>
      </c>
      <c r="C991" t="s">
        <v>220</v>
      </c>
      <c r="D991">
        <v>17</v>
      </c>
      <c r="E991" t="s">
        <v>178</v>
      </c>
      <c r="F991" t="s">
        <v>1152</v>
      </c>
      <c r="G991">
        <v>7</v>
      </c>
      <c r="H991">
        <v>12059.5860483997</v>
      </c>
      <c r="I991">
        <v>2.0172910662824201E-2</v>
      </c>
      <c r="J991">
        <v>2.0021193705602201E-2</v>
      </c>
      <c r="K991">
        <v>0.15372333197445301</v>
      </c>
    </row>
    <row r="992" spans="1:11">
      <c r="A992" t="s">
        <v>836</v>
      </c>
      <c r="B992">
        <v>2020</v>
      </c>
      <c r="C992" t="s">
        <v>220</v>
      </c>
      <c r="D992">
        <v>17</v>
      </c>
      <c r="E992" t="s">
        <v>178</v>
      </c>
      <c r="F992" t="s">
        <v>181</v>
      </c>
      <c r="G992">
        <v>248</v>
      </c>
      <c r="H992">
        <v>420653.01942857099</v>
      </c>
      <c r="I992">
        <v>0.71469740634005796</v>
      </c>
      <c r="J992">
        <v>0.698363571603974</v>
      </c>
      <c r="K992">
        <v>0.108590658881369</v>
      </c>
    </row>
    <row r="993" spans="1:11">
      <c r="A993" t="s">
        <v>1784</v>
      </c>
      <c r="B993">
        <v>2020</v>
      </c>
      <c r="C993" t="s">
        <v>220</v>
      </c>
      <c r="D993">
        <v>17</v>
      </c>
      <c r="E993" t="s">
        <v>187</v>
      </c>
      <c r="F993" t="s">
        <v>1146</v>
      </c>
      <c r="G993">
        <v>544</v>
      </c>
      <c r="H993">
        <v>661628.77648130897</v>
      </c>
      <c r="I993">
        <v>0.15547299228351</v>
      </c>
      <c r="J993">
        <v>0.169492807464974</v>
      </c>
      <c r="K993">
        <v>0.26284213558521502</v>
      </c>
    </row>
    <row r="994" spans="1:11">
      <c r="A994" t="s">
        <v>1785</v>
      </c>
      <c r="B994">
        <v>2020</v>
      </c>
      <c r="C994" t="s">
        <v>220</v>
      </c>
      <c r="D994">
        <v>17</v>
      </c>
      <c r="E994" t="s">
        <v>187</v>
      </c>
      <c r="F994" t="s">
        <v>1149</v>
      </c>
      <c r="G994">
        <v>540</v>
      </c>
      <c r="H994">
        <v>591234.67506070598</v>
      </c>
      <c r="I994">
        <v>0.15432980851671901</v>
      </c>
      <c r="J994">
        <v>0.151459592612674</v>
      </c>
      <c r="K994">
        <v>0.137304852125441</v>
      </c>
    </row>
    <row r="995" spans="1:11">
      <c r="A995" t="s">
        <v>1786</v>
      </c>
      <c r="B995">
        <v>2020</v>
      </c>
      <c r="C995" t="s">
        <v>220</v>
      </c>
      <c r="D995">
        <v>17</v>
      </c>
      <c r="E995" t="s">
        <v>187</v>
      </c>
      <c r="F995" t="s">
        <v>1152</v>
      </c>
      <c r="G995">
        <v>112</v>
      </c>
      <c r="H995">
        <v>131664.92870942899</v>
      </c>
      <c r="I995">
        <v>3.2009145470134302E-2</v>
      </c>
      <c r="J995">
        <v>3.37292741865306E-2</v>
      </c>
      <c r="K995">
        <v>0.24407002145787601</v>
      </c>
    </row>
    <row r="996" spans="1:11">
      <c r="A996" t="s">
        <v>838</v>
      </c>
      <c r="B996">
        <v>2020</v>
      </c>
      <c r="C996" t="s">
        <v>220</v>
      </c>
      <c r="D996">
        <v>17</v>
      </c>
      <c r="E996" t="s">
        <v>187</v>
      </c>
      <c r="F996" t="s">
        <v>181</v>
      </c>
      <c r="G996">
        <v>2301</v>
      </c>
      <c r="H996">
        <v>2516267.7273279298</v>
      </c>
      <c r="I996">
        <v>0.65761646184624201</v>
      </c>
      <c r="J996">
        <v>0.64460509669257204</v>
      </c>
      <c r="K996">
        <v>0.12823723506297899</v>
      </c>
    </row>
    <row r="997" spans="1:11">
      <c r="A997" t="s">
        <v>839</v>
      </c>
      <c r="B997">
        <v>2020</v>
      </c>
      <c r="C997" t="s">
        <v>220</v>
      </c>
      <c r="D997">
        <v>17</v>
      </c>
      <c r="E997" t="s">
        <v>187</v>
      </c>
      <c r="F997" t="s">
        <v>183</v>
      </c>
      <c r="G997">
        <v>2</v>
      </c>
      <c r="H997">
        <v>2784.14681008358</v>
      </c>
      <c r="I997">
        <v>5.7159188339525602E-4</v>
      </c>
      <c r="J997">
        <v>7.1322904324892398E-4</v>
      </c>
      <c r="K997">
        <v>0.121155267496731</v>
      </c>
    </row>
    <row r="998" spans="1:11">
      <c r="A998" t="s">
        <v>1787</v>
      </c>
      <c r="B998">
        <v>2020</v>
      </c>
      <c r="C998" t="s">
        <v>220</v>
      </c>
      <c r="D998">
        <v>18</v>
      </c>
      <c r="E998" t="s">
        <v>178</v>
      </c>
      <c r="F998" t="s">
        <v>1146</v>
      </c>
      <c r="G998">
        <v>22</v>
      </c>
      <c r="H998">
        <v>37206.154923465998</v>
      </c>
      <c r="I998">
        <v>0.123595505617978</v>
      </c>
      <c r="J998">
        <v>0.118406154185414</v>
      </c>
      <c r="K998">
        <v>8.1484529583778401E-2</v>
      </c>
    </row>
    <row r="999" spans="1:11">
      <c r="A999" t="s">
        <v>1788</v>
      </c>
      <c r="B999">
        <v>2020</v>
      </c>
      <c r="C999" t="s">
        <v>220</v>
      </c>
      <c r="D999">
        <v>18</v>
      </c>
      <c r="E999" t="s">
        <v>178</v>
      </c>
      <c r="F999" t="s">
        <v>1149</v>
      </c>
      <c r="G999">
        <v>54</v>
      </c>
      <c r="H999">
        <v>97970.477996065601</v>
      </c>
      <c r="I999">
        <v>0.30337078651685401</v>
      </c>
      <c r="J999">
        <v>0.311784637436548</v>
      </c>
      <c r="K999">
        <v>0.106509724385209</v>
      </c>
    </row>
    <row r="1000" spans="1:11">
      <c r="A1000" t="s">
        <v>1789</v>
      </c>
      <c r="B1000">
        <v>2020</v>
      </c>
      <c r="C1000" t="s">
        <v>220</v>
      </c>
      <c r="D1000">
        <v>18</v>
      </c>
      <c r="E1000" t="s">
        <v>178</v>
      </c>
      <c r="F1000" t="s">
        <v>1152</v>
      </c>
      <c r="G1000">
        <v>1</v>
      </c>
      <c r="H1000">
        <v>1756.3021449492601</v>
      </c>
      <c r="I1000">
        <v>5.6179775280898901E-3</v>
      </c>
      <c r="J1000">
        <v>5.5893166869516201E-3</v>
      </c>
      <c r="K1000">
        <v>2.2387552656611E-2</v>
      </c>
    </row>
    <row r="1001" spans="1:11">
      <c r="A1001" t="s">
        <v>841</v>
      </c>
      <c r="B1001">
        <v>2020</v>
      </c>
      <c r="C1001" t="s">
        <v>220</v>
      </c>
      <c r="D1001">
        <v>18</v>
      </c>
      <c r="E1001" t="s">
        <v>178</v>
      </c>
      <c r="F1001" t="s">
        <v>181</v>
      </c>
      <c r="G1001">
        <v>101</v>
      </c>
      <c r="H1001">
        <v>177291.90552281</v>
      </c>
      <c r="I1001">
        <v>0.56741573033707904</v>
      </c>
      <c r="J1001">
        <v>0.564219891691086</v>
      </c>
      <c r="K1001">
        <v>4.57675184673779E-2</v>
      </c>
    </row>
    <row r="1002" spans="1:11">
      <c r="A1002" t="s">
        <v>1790</v>
      </c>
      <c r="B1002">
        <v>2020</v>
      </c>
      <c r="C1002" t="s">
        <v>220</v>
      </c>
      <c r="D1002">
        <v>18</v>
      </c>
      <c r="E1002" t="s">
        <v>187</v>
      </c>
      <c r="F1002" t="s">
        <v>1146</v>
      </c>
      <c r="G1002">
        <v>101</v>
      </c>
      <c r="H1002">
        <v>115457.823510421</v>
      </c>
      <c r="I1002">
        <v>7.7632590315142205E-2</v>
      </c>
      <c r="J1002">
        <v>7.8582855150986494E-2</v>
      </c>
      <c r="K1002">
        <v>4.5867383614861798E-2</v>
      </c>
    </row>
    <row r="1003" spans="1:11">
      <c r="A1003" t="s">
        <v>1791</v>
      </c>
      <c r="B1003">
        <v>2020</v>
      </c>
      <c r="C1003" t="s">
        <v>220</v>
      </c>
      <c r="D1003">
        <v>18</v>
      </c>
      <c r="E1003" t="s">
        <v>187</v>
      </c>
      <c r="F1003" t="s">
        <v>1149</v>
      </c>
      <c r="G1003">
        <v>345</v>
      </c>
      <c r="H1003">
        <v>404219.96708839998</v>
      </c>
      <c r="I1003">
        <v>0.26518063028439698</v>
      </c>
      <c r="J1003">
        <v>0.27512002354675702</v>
      </c>
      <c r="K1003">
        <v>9.3873659899133294E-2</v>
      </c>
    </row>
    <row r="1004" spans="1:11">
      <c r="A1004" t="s">
        <v>1792</v>
      </c>
      <c r="B1004">
        <v>2020</v>
      </c>
      <c r="C1004" t="s">
        <v>220</v>
      </c>
      <c r="D1004">
        <v>18</v>
      </c>
      <c r="E1004" t="s">
        <v>187</v>
      </c>
      <c r="F1004" t="s">
        <v>1152</v>
      </c>
      <c r="G1004">
        <v>13</v>
      </c>
      <c r="H1004">
        <v>16753.221279071699</v>
      </c>
      <c r="I1004">
        <v>9.9923136049192892E-3</v>
      </c>
      <c r="J1004">
        <v>1.14025704024023E-2</v>
      </c>
      <c r="K1004">
        <v>3.1055795321892399E-2</v>
      </c>
    </row>
    <row r="1005" spans="1:11">
      <c r="A1005" t="s">
        <v>843</v>
      </c>
      <c r="B1005">
        <v>2020</v>
      </c>
      <c r="C1005" t="s">
        <v>220</v>
      </c>
      <c r="D1005">
        <v>18</v>
      </c>
      <c r="E1005" t="s">
        <v>187</v>
      </c>
      <c r="F1005" t="s">
        <v>181</v>
      </c>
      <c r="G1005">
        <v>840</v>
      </c>
      <c r="H1005">
        <v>929650.26749707398</v>
      </c>
      <c r="I1005">
        <v>0.64565718677939998</v>
      </c>
      <c r="J1005">
        <v>0.63273817304554403</v>
      </c>
      <c r="K1005">
        <v>4.7378018874796403E-2</v>
      </c>
    </row>
    <row r="1006" spans="1:11">
      <c r="A1006" t="s">
        <v>844</v>
      </c>
      <c r="B1006">
        <v>2020</v>
      </c>
      <c r="C1006" t="s">
        <v>220</v>
      </c>
      <c r="D1006">
        <v>18</v>
      </c>
      <c r="E1006" t="s">
        <v>187</v>
      </c>
      <c r="F1006" t="s">
        <v>183</v>
      </c>
      <c r="G1006">
        <v>2</v>
      </c>
      <c r="H1006">
        <v>3168.2571630467801</v>
      </c>
      <c r="I1006">
        <v>1.5372790161414299E-3</v>
      </c>
      <c r="J1006">
        <v>2.1563778543106701E-3</v>
      </c>
      <c r="K1006">
        <v>0.13787025982147899</v>
      </c>
    </row>
    <row r="1007" spans="1:11">
      <c r="A1007" t="s">
        <v>1793</v>
      </c>
      <c r="B1007">
        <v>2020</v>
      </c>
      <c r="C1007" t="s">
        <v>220</v>
      </c>
      <c r="D1007">
        <v>20</v>
      </c>
      <c r="E1007" t="s">
        <v>178</v>
      </c>
      <c r="F1007" t="s">
        <v>1146</v>
      </c>
      <c r="G1007">
        <v>1</v>
      </c>
      <c r="H1007">
        <v>1757.63469589383</v>
      </c>
      <c r="I1007">
        <v>0.125</v>
      </c>
      <c r="J1007">
        <v>0.113325887103703</v>
      </c>
      <c r="K1007">
        <v>3.8493640815516501E-3</v>
      </c>
    </row>
    <row r="1008" spans="1:11">
      <c r="A1008" t="s">
        <v>846</v>
      </c>
      <c r="B1008">
        <v>2020</v>
      </c>
      <c r="C1008" t="s">
        <v>220</v>
      </c>
      <c r="D1008">
        <v>20</v>
      </c>
      <c r="E1008" t="s">
        <v>178</v>
      </c>
      <c r="F1008" t="s">
        <v>181</v>
      </c>
      <c r="G1008">
        <v>7</v>
      </c>
      <c r="H1008">
        <v>13751.9257480094</v>
      </c>
      <c r="I1008">
        <v>0.875</v>
      </c>
      <c r="J1008">
        <v>0.88667411289629705</v>
      </c>
      <c r="K1008">
        <v>3.5500296179796602E-3</v>
      </c>
    </row>
    <row r="1009" spans="1:11">
      <c r="A1009" t="s">
        <v>1794</v>
      </c>
      <c r="B1009">
        <v>2020</v>
      </c>
      <c r="C1009" t="s">
        <v>220</v>
      </c>
      <c r="D1009">
        <v>20</v>
      </c>
      <c r="E1009" t="s">
        <v>187</v>
      </c>
      <c r="F1009" t="s">
        <v>1146</v>
      </c>
      <c r="G1009">
        <v>1</v>
      </c>
      <c r="H1009">
        <v>1071.3281953395301</v>
      </c>
      <c r="I1009">
        <v>4.3478260869565202E-2</v>
      </c>
      <c r="J1009">
        <v>4.3890167531980898E-2</v>
      </c>
      <c r="K1009">
        <v>4.2560148649104602E-4</v>
      </c>
    </row>
    <row r="1010" spans="1:11">
      <c r="A1010" t="s">
        <v>1795</v>
      </c>
      <c r="B1010">
        <v>2020</v>
      </c>
      <c r="C1010" t="s">
        <v>220</v>
      </c>
      <c r="D1010">
        <v>20</v>
      </c>
      <c r="E1010" t="s">
        <v>187</v>
      </c>
      <c r="F1010" t="s">
        <v>1149</v>
      </c>
      <c r="G1010">
        <v>5</v>
      </c>
      <c r="H1010">
        <v>5263.8796329548404</v>
      </c>
      <c r="I1010">
        <v>0.217391304347826</v>
      </c>
      <c r="J1010">
        <v>0.21565059144677001</v>
      </c>
      <c r="K1010">
        <v>1.22245234438385E-3</v>
      </c>
    </row>
    <row r="1011" spans="1:11">
      <c r="A1011" t="s">
        <v>848</v>
      </c>
      <c r="B1011">
        <v>2020</v>
      </c>
      <c r="C1011" t="s">
        <v>220</v>
      </c>
      <c r="D1011">
        <v>20</v>
      </c>
      <c r="E1011" t="s">
        <v>187</v>
      </c>
      <c r="F1011" t="s">
        <v>181</v>
      </c>
      <c r="G1011">
        <v>17</v>
      </c>
      <c r="H1011">
        <v>18074.090554057399</v>
      </c>
      <c r="I1011">
        <v>0.73913043478260898</v>
      </c>
      <c r="J1011">
        <v>0.74045924102124905</v>
      </c>
      <c r="K1011">
        <v>9.2111478192804001E-4</v>
      </c>
    </row>
    <row r="1012" spans="1:11">
      <c r="A1012" t="s">
        <v>1796</v>
      </c>
      <c r="B1012">
        <v>2020</v>
      </c>
      <c r="C1012" t="s">
        <v>220</v>
      </c>
      <c r="D1012">
        <v>21</v>
      </c>
      <c r="E1012" t="s">
        <v>178</v>
      </c>
      <c r="F1012" t="s">
        <v>1149</v>
      </c>
      <c r="G1012">
        <v>1</v>
      </c>
      <c r="H1012">
        <v>2313.30843978142</v>
      </c>
      <c r="I1012">
        <v>0.05</v>
      </c>
      <c r="J1012">
        <v>6.0910143503736698E-2</v>
      </c>
      <c r="K1012">
        <v>2.51493969794647E-3</v>
      </c>
    </row>
    <row r="1013" spans="1:11">
      <c r="A1013" t="s">
        <v>850</v>
      </c>
      <c r="B1013">
        <v>2020</v>
      </c>
      <c r="C1013" t="s">
        <v>220</v>
      </c>
      <c r="D1013">
        <v>21</v>
      </c>
      <c r="E1013" t="s">
        <v>178</v>
      </c>
      <c r="F1013" t="s">
        <v>181</v>
      </c>
      <c r="G1013">
        <v>19</v>
      </c>
      <c r="H1013">
        <v>35665.726031537903</v>
      </c>
      <c r="I1013">
        <v>0.95</v>
      </c>
      <c r="J1013">
        <v>0.93908985649626298</v>
      </c>
      <c r="K1013">
        <v>9.2070293338396905E-3</v>
      </c>
    </row>
    <row r="1014" spans="1:11">
      <c r="A1014" t="s">
        <v>1797</v>
      </c>
      <c r="B1014">
        <v>2020</v>
      </c>
      <c r="C1014" t="s">
        <v>220</v>
      </c>
      <c r="D1014">
        <v>21</v>
      </c>
      <c r="E1014" t="s">
        <v>187</v>
      </c>
      <c r="F1014" t="s">
        <v>1146</v>
      </c>
      <c r="G1014">
        <v>3</v>
      </c>
      <c r="H1014">
        <v>3662.11333114232</v>
      </c>
      <c r="I1014">
        <v>0.11111111111111099</v>
      </c>
      <c r="J1014">
        <v>0.12680389052250601</v>
      </c>
      <c r="K1014">
        <v>1.4548304471151199E-3</v>
      </c>
    </row>
    <row r="1015" spans="1:11">
      <c r="A1015" t="s">
        <v>1798</v>
      </c>
      <c r="B1015">
        <v>2020</v>
      </c>
      <c r="C1015" t="s">
        <v>220</v>
      </c>
      <c r="D1015">
        <v>21</v>
      </c>
      <c r="E1015" t="s">
        <v>187</v>
      </c>
      <c r="F1015" t="s">
        <v>1149</v>
      </c>
      <c r="G1015">
        <v>1</v>
      </c>
      <c r="H1015">
        <v>810.02863550062102</v>
      </c>
      <c r="I1015">
        <v>3.7037037037037E-2</v>
      </c>
      <c r="J1015">
        <v>2.8047952951820901E-2</v>
      </c>
      <c r="K1015">
        <v>1.8811627041895901E-4</v>
      </c>
    </row>
    <row r="1016" spans="1:11">
      <c r="A1016" t="s">
        <v>1799</v>
      </c>
      <c r="B1016">
        <v>2020</v>
      </c>
      <c r="C1016" t="s">
        <v>220</v>
      </c>
      <c r="D1016">
        <v>21</v>
      </c>
      <c r="E1016" t="s">
        <v>187</v>
      </c>
      <c r="F1016" t="s">
        <v>1152</v>
      </c>
      <c r="G1016">
        <v>1</v>
      </c>
      <c r="H1016">
        <v>1056.9567195483901</v>
      </c>
      <c r="I1016">
        <v>3.7037037037037E-2</v>
      </c>
      <c r="J1016">
        <v>3.6598054738746902E-2</v>
      </c>
      <c r="K1016">
        <v>1.9593026916798701E-3</v>
      </c>
    </row>
    <row r="1017" spans="1:11">
      <c r="A1017" t="s">
        <v>852</v>
      </c>
      <c r="B1017">
        <v>2020</v>
      </c>
      <c r="C1017" t="s">
        <v>220</v>
      </c>
      <c r="D1017">
        <v>21</v>
      </c>
      <c r="E1017" t="s">
        <v>187</v>
      </c>
      <c r="F1017" t="s">
        <v>181</v>
      </c>
      <c r="G1017">
        <v>22</v>
      </c>
      <c r="H1017">
        <v>23351.035165004199</v>
      </c>
      <c r="I1017">
        <v>0.81481481481481499</v>
      </c>
      <c r="J1017">
        <v>0.80855010178692599</v>
      </c>
      <c r="K1017">
        <v>1.19004514221482E-3</v>
      </c>
    </row>
    <row r="1018" spans="1:11">
      <c r="A1018" t="s">
        <v>854</v>
      </c>
      <c r="B1018">
        <v>2021</v>
      </c>
      <c r="C1018" t="s">
        <v>220</v>
      </c>
      <c r="D1018">
        <v>-8</v>
      </c>
      <c r="E1018" t="s">
        <v>178</v>
      </c>
      <c r="F1018" t="s">
        <v>181</v>
      </c>
      <c r="G1018">
        <v>1</v>
      </c>
      <c r="H1018">
        <v>2231.5536443013302</v>
      </c>
      <c r="I1018">
        <v>1</v>
      </c>
      <c r="J1018">
        <v>1</v>
      </c>
      <c r="K1018">
        <v>5.9017635919168603E-4</v>
      </c>
    </row>
    <row r="1019" spans="1:11">
      <c r="A1019" t="s">
        <v>1800</v>
      </c>
      <c r="B1019">
        <v>2021</v>
      </c>
      <c r="C1019" t="s">
        <v>220</v>
      </c>
      <c r="D1019">
        <v>-8</v>
      </c>
      <c r="E1019" t="s">
        <v>187</v>
      </c>
      <c r="F1019" t="s">
        <v>1146</v>
      </c>
      <c r="G1019">
        <v>1</v>
      </c>
      <c r="H1019">
        <v>695.51346994445396</v>
      </c>
      <c r="I1019">
        <v>5.8823529411764698E-2</v>
      </c>
      <c r="J1019">
        <v>5.1755828576956597E-2</v>
      </c>
      <c r="K1019">
        <v>2.9684506407691999E-4</v>
      </c>
    </row>
    <row r="1020" spans="1:11">
      <c r="A1020" t="s">
        <v>1801</v>
      </c>
      <c r="B1020">
        <v>2021</v>
      </c>
      <c r="C1020" t="s">
        <v>220</v>
      </c>
      <c r="D1020">
        <v>-8</v>
      </c>
      <c r="E1020" t="s">
        <v>187</v>
      </c>
      <c r="F1020" t="s">
        <v>1149</v>
      </c>
      <c r="G1020">
        <v>3</v>
      </c>
      <c r="H1020">
        <v>2243.8434563067799</v>
      </c>
      <c r="I1020">
        <v>0.17647058823529399</v>
      </c>
      <c r="J1020">
        <v>0.16697300957724701</v>
      </c>
      <c r="K1020">
        <v>5.2913378102261398E-4</v>
      </c>
    </row>
    <row r="1021" spans="1:11">
      <c r="A1021" t="s">
        <v>855</v>
      </c>
      <c r="B1021">
        <v>2021</v>
      </c>
      <c r="C1021" t="s">
        <v>220</v>
      </c>
      <c r="D1021">
        <v>-8</v>
      </c>
      <c r="E1021" t="s">
        <v>187</v>
      </c>
      <c r="F1021" t="s">
        <v>181</v>
      </c>
      <c r="G1021">
        <v>13</v>
      </c>
      <c r="H1021">
        <v>10499.003333217601</v>
      </c>
      <c r="I1021">
        <v>0.76470588235294101</v>
      </c>
      <c r="J1021">
        <v>0.78127116184579704</v>
      </c>
      <c r="K1021">
        <v>5.3278571722615805E-4</v>
      </c>
    </row>
    <row r="1022" spans="1:11">
      <c r="A1022" t="s">
        <v>1802</v>
      </c>
      <c r="B1022">
        <v>2021</v>
      </c>
      <c r="C1022" t="s">
        <v>220</v>
      </c>
      <c r="D1022">
        <v>1</v>
      </c>
      <c r="E1022" t="s">
        <v>178</v>
      </c>
      <c r="F1022" t="s">
        <v>1146</v>
      </c>
      <c r="G1022">
        <v>1</v>
      </c>
      <c r="H1022">
        <v>4049.4216130216601</v>
      </c>
      <c r="I1022">
        <v>0.33333333333333298</v>
      </c>
      <c r="J1022">
        <v>0.70394736842105299</v>
      </c>
      <c r="K1022">
        <v>8.6513824647100005E-3</v>
      </c>
    </row>
    <row r="1023" spans="1:11">
      <c r="A1023" t="s">
        <v>1803</v>
      </c>
      <c r="B1023">
        <v>2021</v>
      </c>
      <c r="C1023" t="s">
        <v>220</v>
      </c>
      <c r="D1023">
        <v>1</v>
      </c>
      <c r="E1023" t="s">
        <v>178</v>
      </c>
      <c r="F1023" t="s">
        <v>1149</v>
      </c>
      <c r="G1023">
        <v>1</v>
      </c>
      <c r="H1023">
        <v>964.39657493490404</v>
      </c>
      <c r="I1023">
        <v>0.33333333333333298</v>
      </c>
      <c r="J1023">
        <v>0.16764972776769499</v>
      </c>
      <c r="K1023">
        <v>1.03125152629412E-3</v>
      </c>
    </row>
    <row r="1024" spans="1:11">
      <c r="A1024" t="s">
        <v>857</v>
      </c>
      <c r="B1024">
        <v>2021</v>
      </c>
      <c r="C1024" t="s">
        <v>220</v>
      </c>
      <c r="D1024">
        <v>1</v>
      </c>
      <c r="E1024" t="s">
        <v>178</v>
      </c>
      <c r="F1024" t="s">
        <v>181</v>
      </c>
      <c r="G1024">
        <v>1</v>
      </c>
      <c r="H1024">
        <v>738.63120624243004</v>
      </c>
      <c r="I1024">
        <v>0.33333333333333298</v>
      </c>
      <c r="J1024">
        <v>0.12840290381125199</v>
      </c>
      <c r="K1024">
        <v>1.9534492356871E-4</v>
      </c>
    </row>
    <row r="1025" spans="1:11">
      <c r="A1025" t="s">
        <v>1804</v>
      </c>
      <c r="B1025">
        <v>2021</v>
      </c>
      <c r="C1025" t="s">
        <v>220</v>
      </c>
      <c r="D1025">
        <v>1</v>
      </c>
      <c r="E1025" t="s">
        <v>187</v>
      </c>
      <c r="F1025" t="s">
        <v>1146</v>
      </c>
      <c r="G1025">
        <v>64</v>
      </c>
      <c r="H1025">
        <v>44466.061170056302</v>
      </c>
      <c r="I1025">
        <v>0.16410256410256399</v>
      </c>
      <c r="J1025">
        <v>0.159355199403653</v>
      </c>
      <c r="K1025">
        <v>1.8978109479788698E-2</v>
      </c>
    </row>
    <row r="1026" spans="1:11">
      <c r="A1026" t="s">
        <v>1805</v>
      </c>
      <c r="B1026">
        <v>2021</v>
      </c>
      <c r="C1026" t="s">
        <v>220</v>
      </c>
      <c r="D1026">
        <v>1</v>
      </c>
      <c r="E1026" t="s">
        <v>187</v>
      </c>
      <c r="F1026" t="s">
        <v>1149</v>
      </c>
      <c r="G1026">
        <v>86</v>
      </c>
      <c r="H1026">
        <v>57032.1045354452</v>
      </c>
      <c r="I1026">
        <v>0.22051282051282101</v>
      </c>
      <c r="J1026">
        <v>0.204388743943347</v>
      </c>
      <c r="K1026">
        <v>1.34490724064091E-2</v>
      </c>
    </row>
    <row r="1027" spans="1:11">
      <c r="A1027" t="s">
        <v>1806</v>
      </c>
      <c r="B1027">
        <v>2021</v>
      </c>
      <c r="C1027" t="s">
        <v>220</v>
      </c>
      <c r="D1027">
        <v>1</v>
      </c>
      <c r="E1027" t="s">
        <v>187</v>
      </c>
      <c r="F1027" t="s">
        <v>1152</v>
      </c>
      <c r="G1027">
        <v>5</v>
      </c>
      <c r="H1027">
        <v>4577.3886498587299</v>
      </c>
      <c r="I1027">
        <v>1.2820512820512799E-2</v>
      </c>
      <c r="J1027">
        <v>1.6404211703317201E-2</v>
      </c>
      <c r="K1027">
        <v>8.6377987719164807E-3</v>
      </c>
    </row>
    <row r="1028" spans="1:11">
      <c r="A1028" t="s">
        <v>859</v>
      </c>
      <c r="B1028">
        <v>2021</v>
      </c>
      <c r="C1028" t="s">
        <v>220</v>
      </c>
      <c r="D1028">
        <v>1</v>
      </c>
      <c r="E1028" t="s">
        <v>187</v>
      </c>
      <c r="F1028" t="s">
        <v>181</v>
      </c>
      <c r="G1028">
        <v>235</v>
      </c>
      <c r="H1028">
        <v>172961.849736</v>
      </c>
      <c r="I1028">
        <v>0.60256410256410298</v>
      </c>
      <c r="J1028">
        <v>0.61985184494968304</v>
      </c>
      <c r="K1028">
        <v>8.7771762937536094E-3</v>
      </c>
    </row>
    <row r="1029" spans="1:11">
      <c r="A1029" t="s">
        <v>1807</v>
      </c>
      <c r="B1029">
        <v>2021</v>
      </c>
      <c r="C1029" t="s">
        <v>220</v>
      </c>
      <c r="D1029">
        <v>2</v>
      </c>
      <c r="E1029" t="s">
        <v>178</v>
      </c>
      <c r="F1029" t="s">
        <v>1146</v>
      </c>
      <c r="G1029">
        <v>1</v>
      </c>
      <c r="H1029">
        <v>610.74099738773396</v>
      </c>
      <c r="I1029">
        <v>0.1</v>
      </c>
      <c r="J1029">
        <v>5.1114023591087798E-2</v>
      </c>
      <c r="K1029">
        <v>1.3048169492376001E-3</v>
      </c>
    </row>
    <row r="1030" spans="1:11">
      <c r="A1030" t="s">
        <v>1808</v>
      </c>
      <c r="B1030">
        <v>2021</v>
      </c>
      <c r="C1030" t="s">
        <v>220</v>
      </c>
      <c r="D1030">
        <v>2</v>
      </c>
      <c r="E1030" t="s">
        <v>178</v>
      </c>
      <c r="F1030" t="s">
        <v>1149</v>
      </c>
      <c r="G1030">
        <v>1</v>
      </c>
      <c r="H1030">
        <v>1435.5023442874101</v>
      </c>
      <c r="I1030">
        <v>0.1</v>
      </c>
      <c r="J1030">
        <v>0.120139799038882</v>
      </c>
      <c r="K1030">
        <v>1.5350158036854301E-3</v>
      </c>
    </row>
    <row r="1031" spans="1:11">
      <c r="A1031" t="s">
        <v>861</v>
      </c>
      <c r="B1031">
        <v>2021</v>
      </c>
      <c r="C1031" t="s">
        <v>220</v>
      </c>
      <c r="D1031">
        <v>2</v>
      </c>
      <c r="E1031" t="s">
        <v>178</v>
      </c>
      <c r="F1031" t="s">
        <v>181</v>
      </c>
      <c r="G1031">
        <v>8</v>
      </c>
      <c r="H1031">
        <v>9902.35617132078</v>
      </c>
      <c r="I1031">
        <v>0.8</v>
      </c>
      <c r="J1031">
        <v>0.82874617737003098</v>
      </c>
      <c r="K1031">
        <v>2.6188644523663799E-3</v>
      </c>
    </row>
    <row r="1032" spans="1:11">
      <c r="A1032" t="s">
        <v>1809</v>
      </c>
      <c r="B1032">
        <v>2021</v>
      </c>
      <c r="C1032" t="s">
        <v>220</v>
      </c>
      <c r="D1032">
        <v>2</v>
      </c>
      <c r="E1032" t="s">
        <v>187</v>
      </c>
      <c r="F1032" t="s">
        <v>1146</v>
      </c>
      <c r="G1032">
        <v>12</v>
      </c>
      <c r="H1032">
        <v>11199.7169038719</v>
      </c>
      <c r="I1032">
        <v>8.2191780821917804E-2</v>
      </c>
      <c r="J1032">
        <v>8.5283519442464595E-2</v>
      </c>
      <c r="K1032">
        <v>4.7800378075189996E-3</v>
      </c>
    </row>
    <row r="1033" spans="1:11">
      <c r="A1033" t="s">
        <v>1810</v>
      </c>
      <c r="B1033">
        <v>2021</v>
      </c>
      <c r="C1033" t="s">
        <v>220</v>
      </c>
      <c r="D1033">
        <v>2</v>
      </c>
      <c r="E1033" t="s">
        <v>187</v>
      </c>
      <c r="F1033" t="s">
        <v>1149</v>
      </c>
      <c r="G1033">
        <v>18</v>
      </c>
      <c r="H1033">
        <v>14799.486620276</v>
      </c>
      <c r="I1033">
        <v>0.123287671232877</v>
      </c>
      <c r="J1033">
        <v>0.11269501861091299</v>
      </c>
      <c r="K1033">
        <v>3.48995304934035E-3</v>
      </c>
    </row>
    <row r="1034" spans="1:11">
      <c r="A1034" t="s">
        <v>1811</v>
      </c>
      <c r="B1034">
        <v>2021</v>
      </c>
      <c r="C1034" t="s">
        <v>220</v>
      </c>
      <c r="D1034">
        <v>2</v>
      </c>
      <c r="E1034" t="s">
        <v>187</v>
      </c>
      <c r="F1034" t="s">
        <v>1152</v>
      </c>
      <c r="G1034">
        <v>7</v>
      </c>
      <c r="H1034">
        <v>4998.5968073578097</v>
      </c>
      <c r="I1034">
        <v>4.7945205479452101E-2</v>
      </c>
      <c r="J1034">
        <v>3.8063277104617099E-2</v>
      </c>
      <c r="K1034">
        <v>9.4326430781081702E-3</v>
      </c>
    </row>
    <row r="1035" spans="1:11">
      <c r="A1035" t="s">
        <v>863</v>
      </c>
      <c r="B1035">
        <v>2021</v>
      </c>
      <c r="C1035" t="s">
        <v>220</v>
      </c>
      <c r="D1035">
        <v>2</v>
      </c>
      <c r="E1035" t="s">
        <v>187</v>
      </c>
      <c r="F1035" t="s">
        <v>181</v>
      </c>
      <c r="G1035">
        <v>109</v>
      </c>
      <c r="H1035">
        <v>100325.54299542699</v>
      </c>
      <c r="I1035">
        <v>0.74657534246575297</v>
      </c>
      <c r="J1035">
        <v>0.76395818484200495</v>
      </c>
      <c r="K1035">
        <v>5.09115148214178E-3</v>
      </c>
    </row>
    <row r="1036" spans="1:11">
      <c r="A1036" t="s">
        <v>1812</v>
      </c>
      <c r="B1036">
        <v>2021</v>
      </c>
      <c r="C1036" t="s">
        <v>220</v>
      </c>
      <c r="D1036">
        <v>3</v>
      </c>
      <c r="E1036" t="s">
        <v>178</v>
      </c>
      <c r="F1036" t="s">
        <v>1146</v>
      </c>
      <c r="G1036">
        <v>9</v>
      </c>
      <c r="H1036">
        <v>9291.6151739330398</v>
      </c>
      <c r="I1036">
        <v>7.25806451612903E-2</v>
      </c>
      <c r="J1036">
        <v>6.0543188041019699E-2</v>
      </c>
      <c r="K1036">
        <v>1.98510612789994E-2</v>
      </c>
    </row>
    <row r="1037" spans="1:11">
      <c r="A1037" t="s">
        <v>1813</v>
      </c>
      <c r="B1037">
        <v>2021</v>
      </c>
      <c r="C1037" t="s">
        <v>220</v>
      </c>
      <c r="D1037">
        <v>3</v>
      </c>
      <c r="E1037" t="s">
        <v>178</v>
      </c>
      <c r="F1037" t="s">
        <v>1149</v>
      </c>
      <c r="G1037">
        <v>13</v>
      </c>
      <c r="H1037">
        <v>13110.0514097375</v>
      </c>
      <c r="I1037">
        <v>0.104838709677419</v>
      </c>
      <c r="J1037">
        <v>8.5423717283719697E-2</v>
      </c>
      <c r="K1037">
        <v>1.40188806943853E-2</v>
      </c>
    </row>
    <row r="1038" spans="1:11">
      <c r="A1038" t="s">
        <v>1814</v>
      </c>
      <c r="B1038">
        <v>2021</v>
      </c>
      <c r="C1038" t="s">
        <v>220</v>
      </c>
      <c r="D1038">
        <v>3</v>
      </c>
      <c r="E1038" t="s">
        <v>178</v>
      </c>
      <c r="F1038" t="s">
        <v>1152</v>
      </c>
      <c r="G1038">
        <v>2</v>
      </c>
      <c r="H1038">
        <v>4949.8730835292199</v>
      </c>
      <c r="I1038">
        <v>1.6129032258064498E-2</v>
      </c>
      <c r="J1038">
        <v>3.22528528426387E-2</v>
      </c>
      <c r="K1038">
        <v>7.6367077393895505E-2</v>
      </c>
    </row>
    <row r="1039" spans="1:11">
      <c r="A1039" t="s">
        <v>865</v>
      </c>
      <c r="B1039">
        <v>2021</v>
      </c>
      <c r="C1039" t="s">
        <v>220</v>
      </c>
      <c r="D1039">
        <v>3</v>
      </c>
      <c r="E1039" t="s">
        <v>178</v>
      </c>
      <c r="F1039" t="s">
        <v>181</v>
      </c>
      <c r="G1039">
        <v>100</v>
      </c>
      <c r="H1039">
        <v>126119.320962698</v>
      </c>
      <c r="I1039">
        <v>0.80645161290322598</v>
      </c>
      <c r="J1039">
        <v>0.82178024183262199</v>
      </c>
      <c r="K1039">
        <v>3.3354628000796603E-2</v>
      </c>
    </row>
    <row r="1040" spans="1:11">
      <c r="A1040" t="s">
        <v>1815</v>
      </c>
      <c r="B1040">
        <v>2021</v>
      </c>
      <c r="C1040" t="s">
        <v>220</v>
      </c>
      <c r="D1040">
        <v>3</v>
      </c>
      <c r="E1040" t="s">
        <v>187</v>
      </c>
      <c r="F1040" t="s">
        <v>1146</v>
      </c>
      <c r="G1040">
        <v>237</v>
      </c>
      <c r="H1040">
        <v>246443.17284192599</v>
      </c>
      <c r="I1040">
        <v>8.5869565217391294E-2</v>
      </c>
      <c r="J1040">
        <v>9.6195036898749295E-2</v>
      </c>
      <c r="K1040">
        <v>0.10518191608772599</v>
      </c>
    </row>
    <row r="1041" spans="1:11">
      <c r="A1041" t="s">
        <v>1816</v>
      </c>
      <c r="B1041">
        <v>2021</v>
      </c>
      <c r="C1041" t="s">
        <v>220</v>
      </c>
      <c r="D1041">
        <v>3</v>
      </c>
      <c r="E1041" t="s">
        <v>187</v>
      </c>
      <c r="F1041" t="s">
        <v>1149</v>
      </c>
      <c r="G1041">
        <v>288</v>
      </c>
      <c r="H1041">
        <v>271094.25025704101</v>
      </c>
      <c r="I1041">
        <v>0.104347826086957</v>
      </c>
      <c r="J1041">
        <v>0.10581717929448101</v>
      </c>
      <c r="K1041">
        <v>6.3928312489365993E-2</v>
      </c>
    </row>
    <row r="1042" spans="1:11">
      <c r="A1042" t="s">
        <v>1817</v>
      </c>
      <c r="B1042">
        <v>2021</v>
      </c>
      <c r="C1042" t="s">
        <v>220</v>
      </c>
      <c r="D1042">
        <v>3</v>
      </c>
      <c r="E1042" t="s">
        <v>187</v>
      </c>
      <c r="F1042" t="s">
        <v>1152</v>
      </c>
      <c r="G1042">
        <v>51</v>
      </c>
      <c r="H1042">
        <v>59864.859397144202</v>
      </c>
      <c r="I1042">
        <v>1.8478260869565201E-2</v>
      </c>
      <c r="J1042">
        <v>2.33672626928095E-2</v>
      </c>
      <c r="K1042">
        <v>0.112968473629078</v>
      </c>
    </row>
    <row r="1043" spans="1:11">
      <c r="A1043" t="s">
        <v>867</v>
      </c>
      <c r="B1043">
        <v>2021</v>
      </c>
      <c r="C1043" t="s">
        <v>220</v>
      </c>
      <c r="D1043">
        <v>3</v>
      </c>
      <c r="E1043" t="s">
        <v>187</v>
      </c>
      <c r="F1043" t="s">
        <v>181</v>
      </c>
      <c r="G1043">
        <v>2181</v>
      </c>
      <c r="H1043">
        <v>1980756.0611177499</v>
      </c>
      <c r="I1043">
        <v>0.79021739130434798</v>
      </c>
      <c r="J1043">
        <v>0.773155531919968</v>
      </c>
      <c r="K1043">
        <v>0.10051606854278999</v>
      </c>
    </row>
    <row r="1044" spans="1:11">
      <c r="A1044" t="s">
        <v>868</v>
      </c>
      <c r="B1044">
        <v>2021</v>
      </c>
      <c r="C1044" t="s">
        <v>220</v>
      </c>
      <c r="D1044">
        <v>3</v>
      </c>
      <c r="E1044" t="s">
        <v>187</v>
      </c>
      <c r="F1044" t="s">
        <v>183</v>
      </c>
      <c r="G1044">
        <v>3</v>
      </c>
      <c r="H1044">
        <v>3753.1726873451198</v>
      </c>
      <c r="I1044">
        <v>1.08695652173913E-3</v>
      </c>
      <c r="J1044">
        <v>1.4649891939920699E-3</v>
      </c>
      <c r="K1044">
        <v>0.166522466401338</v>
      </c>
    </row>
    <row r="1045" spans="1:11">
      <c r="A1045" t="s">
        <v>870</v>
      </c>
      <c r="B1045">
        <v>2021</v>
      </c>
      <c r="C1045" t="s">
        <v>220</v>
      </c>
      <c r="D1045">
        <v>4</v>
      </c>
      <c r="E1045" t="s">
        <v>178</v>
      </c>
      <c r="F1045" t="s">
        <v>181</v>
      </c>
      <c r="G1045">
        <v>11</v>
      </c>
      <c r="H1045">
        <v>15803.575808473201</v>
      </c>
      <c r="I1045">
        <v>1</v>
      </c>
      <c r="J1045">
        <v>1</v>
      </c>
      <c r="K1045">
        <v>4.1795530466732901E-3</v>
      </c>
    </row>
    <row r="1046" spans="1:11">
      <c r="A1046" t="s">
        <v>1818</v>
      </c>
      <c r="B1046">
        <v>2021</v>
      </c>
      <c r="C1046" t="s">
        <v>220</v>
      </c>
      <c r="D1046">
        <v>4</v>
      </c>
      <c r="E1046" t="s">
        <v>187</v>
      </c>
      <c r="F1046" t="s">
        <v>1146</v>
      </c>
      <c r="G1046">
        <v>21</v>
      </c>
      <c r="H1046">
        <v>18670.961598770598</v>
      </c>
      <c r="I1046">
        <v>9.85915492957746E-2</v>
      </c>
      <c r="J1046">
        <v>9.0577699293642802E-2</v>
      </c>
      <c r="K1046">
        <v>7.9687641313508899E-3</v>
      </c>
    </row>
    <row r="1047" spans="1:11">
      <c r="A1047" t="s">
        <v>1819</v>
      </c>
      <c r="B1047">
        <v>2021</v>
      </c>
      <c r="C1047" t="s">
        <v>220</v>
      </c>
      <c r="D1047">
        <v>4</v>
      </c>
      <c r="E1047" t="s">
        <v>187</v>
      </c>
      <c r="F1047" t="s">
        <v>1149</v>
      </c>
      <c r="G1047">
        <v>26</v>
      </c>
      <c r="H1047">
        <v>24839.581065848</v>
      </c>
      <c r="I1047">
        <v>0.122065727699531</v>
      </c>
      <c r="J1047">
        <v>0.12050327951564101</v>
      </c>
      <c r="K1047">
        <v>5.8575661378905504E-3</v>
      </c>
    </row>
    <row r="1048" spans="1:11">
      <c r="A1048" t="s">
        <v>1820</v>
      </c>
      <c r="B1048">
        <v>2021</v>
      </c>
      <c r="C1048" t="s">
        <v>220</v>
      </c>
      <c r="D1048">
        <v>4</v>
      </c>
      <c r="E1048" t="s">
        <v>187</v>
      </c>
      <c r="F1048" t="s">
        <v>1152</v>
      </c>
      <c r="G1048">
        <v>4</v>
      </c>
      <c r="H1048">
        <v>6244.0209273704904</v>
      </c>
      <c r="I1048">
        <v>1.8779342723004699E-2</v>
      </c>
      <c r="J1048">
        <v>3.02913723511604E-2</v>
      </c>
      <c r="K1048">
        <v>1.1782830872341599E-2</v>
      </c>
    </row>
    <row r="1049" spans="1:11">
      <c r="A1049" t="s">
        <v>871</v>
      </c>
      <c r="B1049">
        <v>2021</v>
      </c>
      <c r="C1049" t="s">
        <v>220</v>
      </c>
      <c r="D1049">
        <v>4</v>
      </c>
      <c r="E1049" t="s">
        <v>187</v>
      </c>
      <c r="F1049" t="s">
        <v>181</v>
      </c>
      <c r="G1049">
        <v>162</v>
      </c>
      <c r="H1049">
        <v>156377.428547063</v>
      </c>
      <c r="I1049">
        <v>0.76056338028169002</v>
      </c>
      <c r="J1049">
        <v>0.75862764883955602</v>
      </c>
      <c r="K1049">
        <v>7.9355780527117503E-3</v>
      </c>
    </row>
    <row r="1050" spans="1:11">
      <c r="A1050" t="s">
        <v>1821</v>
      </c>
      <c r="B1050">
        <v>2021</v>
      </c>
      <c r="C1050" t="s">
        <v>220</v>
      </c>
      <c r="D1050">
        <v>5</v>
      </c>
      <c r="E1050" t="s">
        <v>178</v>
      </c>
      <c r="F1050" t="s">
        <v>1146</v>
      </c>
      <c r="G1050">
        <v>1</v>
      </c>
      <c r="H1050">
        <v>833.89636181786705</v>
      </c>
      <c r="I1050">
        <v>0.14285714285714299</v>
      </c>
      <c r="J1050">
        <v>5.4859203296703303E-2</v>
      </c>
      <c r="K1050">
        <v>1.7815769883821101E-3</v>
      </c>
    </row>
    <row r="1051" spans="1:11">
      <c r="A1051" t="s">
        <v>873</v>
      </c>
      <c r="B1051">
        <v>2021</v>
      </c>
      <c r="C1051" t="s">
        <v>220</v>
      </c>
      <c r="D1051">
        <v>5</v>
      </c>
      <c r="E1051" t="s">
        <v>178</v>
      </c>
      <c r="F1051" t="s">
        <v>181</v>
      </c>
      <c r="G1051">
        <v>6</v>
      </c>
      <c r="H1051">
        <v>14366.768462054601</v>
      </c>
      <c r="I1051">
        <v>0.85714285714285698</v>
      </c>
      <c r="J1051">
        <v>0.94514079670329698</v>
      </c>
      <c r="K1051">
        <v>3.79956230312355E-3</v>
      </c>
    </row>
    <row r="1052" spans="1:11">
      <c r="A1052" t="s">
        <v>1822</v>
      </c>
      <c r="B1052">
        <v>2021</v>
      </c>
      <c r="C1052" t="s">
        <v>220</v>
      </c>
      <c r="D1052">
        <v>5</v>
      </c>
      <c r="E1052" t="s">
        <v>187</v>
      </c>
      <c r="F1052" t="s">
        <v>1146</v>
      </c>
      <c r="G1052">
        <v>16</v>
      </c>
      <c r="H1052">
        <v>17676.442338008899</v>
      </c>
      <c r="I1052">
        <v>6.7226890756302504E-2</v>
      </c>
      <c r="J1052">
        <v>7.4236856904185994E-2</v>
      </c>
      <c r="K1052">
        <v>7.5443034322502499E-3</v>
      </c>
    </row>
    <row r="1053" spans="1:11">
      <c r="A1053" t="s">
        <v>1823</v>
      </c>
      <c r="B1053">
        <v>2021</v>
      </c>
      <c r="C1053" t="s">
        <v>220</v>
      </c>
      <c r="D1053">
        <v>5</v>
      </c>
      <c r="E1053" t="s">
        <v>187</v>
      </c>
      <c r="F1053" t="s">
        <v>1149</v>
      </c>
      <c r="G1053">
        <v>10</v>
      </c>
      <c r="H1053">
        <v>7337.3421016196198</v>
      </c>
      <c r="I1053">
        <v>4.20168067226891E-2</v>
      </c>
      <c r="J1053">
        <v>3.0815093062236201E-2</v>
      </c>
      <c r="K1053">
        <v>1.73026133261392E-3</v>
      </c>
    </row>
    <row r="1054" spans="1:11">
      <c r="A1054" t="s">
        <v>1824</v>
      </c>
      <c r="B1054">
        <v>2021</v>
      </c>
      <c r="C1054" t="s">
        <v>220</v>
      </c>
      <c r="D1054">
        <v>5</v>
      </c>
      <c r="E1054" t="s">
        <v>187</v>
      </c>
      <c r="F1054" t="s">
        <v>1152</v>
      </c>
      <c r="G1054">
        <v>3</v>
      </c>
      <c r="H1054">
        <v>2537.64914641416</v>
      </c>
      <c r="I1054">
        <v>1.26050420168067E-2</v>
      </c>
      <c r="J1054">
        <v>1.06575233269818E-2</v>
      </c>
      <c r="K1054">
        <v>4.7886916224882097E-3</v>
      </c>
    </row>
    <row r="1055" spans="1:11">
      <c r="A1055" t="s">
        <v>875</v>
      </c>
      <c r="B1055">
        <v>2021</v>
      </c>
      <c r="C1055" t="s">
        <v>220</v>
      </c>
      <c r="D1055">
        <v>5</v>
      </c>
      <c r="E1055" t="s">
        <v>187</v>
      </c>
      <c r="F1055" t="s">
        <v>181</v>
      </c>
      <c r="G1055">
        <v>209</v>
      </c>
      <c r="H1055">
        <v>210557.27784314699</v>
      </c>
      <c r="I1055">
        <v>0.878151260504202</v>
      </c>
      <c r="J1055">
        <v>0.88429052670659603</v>
      </c>
      <c r="K1055">
        <v>1.06850056841032E-2</v>
      </c>
    </row>
    <row r="1056" spans="1:11">
      <c r="A1056" t="s">
        <v>1825</v>
      </c>
      <c r="B1056">
        <v>2021</v>
      </c>
      <c r="C1056" t="s">
        <v>220</v>
      </c>
      <c r="D1056">
        <v>6</v>
      </c>
      <c r="E1056" t="s">
        <v>178</v>
      </c>
      <c r="F1056" t="s">
        <v>1146</v>
      </c>
      <c r="G1056">
        <v>5</v>
      </c>
      <c r="H1056">
        <v>8094.9282196498098</v>
      </c>
      <c r="I1056">
        <v>2.5252525252525301E-2</v>
      </c>
      <c r="J1056">
        <v>2.8262900102517401E-2</v>
      </c>
      <c r="K1056">
        <v>1.7294400718206902E-2</v>
      </c>
    </row>
    <row r="1057" spans="1:11">
      <c r="A1057" t="s">
        <v>1826</v>
      </c>
      <c r="B1057">
        <v>2021</v>
      </c>
      <c r="C1057" t="s">
        <v>220</v>
      </c>
      <c r="D1057">
        <v>6</v>
      </c>
      <c r="E1057" t="s">
        <v>178</v>
      </c>
      <c r="F1057" t="s">
        <v>1149</v>
      </c>
      <c r="G1057">
        <v>20</v>
      </c>
      <c r="H1057">
        <v>26859.553863748599</v>
      </c>
      <c r="I1057">
        <v>0.10101010101010099</v>
      </c>
      <c r="J1057">
        <v>9.3778334662262194E-2</v>
      </c>
      <c r="K1057">
        <v>2.8721541155866899E-2</v>
      </c>
    </row>
    <row r="1058" spans="1:11">
      <c r="A1058" t="s">
        <v>877</v>
      </c>
      <c r="B1058">
        <v>2021</v>
      </c>
      <c r="C1058" t="s">
        <v>220</v>
      </c>
      <c r="D1058">
        <v>6</v>
      </c>
      <c r="E1058" t="s">
        <v>178</v>
      </c>
      <c r="F1058" t="s">
        <v>181</v>
      </c>
      <c r="G1058">
        <v>173</v>
      </c>
      <c r="H1058">
        <v>251460.860655219</v>
      </c>
      <c r="I1058">
        <v>0.87373737373737403</v>
      </c>
      <c r="J1058">
        <v>0.87795876523521998</v>
      </c>
      <c r="K1058">
        <v>6.6503557106810496E-2</v>
      </c>
    </row>
    <row r="1059" spans="1:11">
      <c r="A1059" t="s">
        <v>1827</v>
      </c>
      <c r="B1059">
        <v>2021</v>
      </c>
      <c r="C1059" t="s">
        <v>220</v>
      </c>
      <c r="D1059">
        <v>6</v>
      </c>
      <c r="E1059" t="s">
        <v>187</v>
      </c>
      <c r="F1059" t="s">
        <v>1146</v>
      </c>
      <c r="G1059">
        <v>67</v>
      </c>
      <c r="H1059">
        <v>67132.000139180702</v>
      </c>
      <c r="I1059">
        <v>3.5430988894764703E-2</v>
      </c>
      <c r="J1059">
        <v>3.8114294908794102E-2</v>
      </c>
      <c r="K1059">
        <v>2.8651929465174E-2</v>
      </c>
    </row>
    <row r="1060" spans="1:11">
      <c r="A1060" t="s">
        <v>1828</v>
      </c>
      <c r="B1060">
        <v>2021</v>
      </c>
      <c r="C1060" t="s">
        <v>220</v>
      </c>
      <c r="D1060">
        <v>6</v>
      </c>
      <c r="E1060" t="s">
        <v>187</v>
      </c>
      <c r="F1060" t="s">
        <v>1149</v>
      </c>
      <c r="G1060">
        <v>158</v>
      </c>
      <c r="H1060">
        <v>133291.58144561699</v>
      </c>
      <c r="I1060">
        <v>8.35536753040719E-2</v>
      </c>
      <c r="J1060">
        <v>7.5676497550275099E-2</v>
      </c>
      <c r="K1060">
        <v>3.1432263365149801E-2</v>
      </c>
    </row>
    <row r="1061" spans="1:11">
      <c r="A1061" t="s">
        <v>1829</v>
      </c>
      <c r="B1061">
        <v>2021</v>
      </c>
      <c r="C1061" t="s">
        <v>220</v>
      </c>
      <c r="D1061">
        <v>6</v>
      </c>
      <c r="E1061" t="s">
        <v>187</v>
      </c>
      <c r="F1061" t="s">
        <v>1152</v>
      </c>
      <c r="G1061">
        <v>6</v>
      </c>
      <c r="H1061">
        <v>8714.0687645563994</v>
      </c>
      <c r="I1061">
        <v>3.1729243786356399E-3</v>
      </c>
      <c r="J1061">
        <v>4.9474257590899602E-3</v>
      </c>
      <c r="K1061">
        <v>1.6443954890132399E-2</v>
      </c>
    </row>
    <row r="1062" spans="1:11">
      <c r="A1062" t="s">
        <v>879</v>
      </c>
      <c r="B1062">
        <v>2021</v>
      </c>
      <c r="C1062" t="s">
        <v>220</v>
      </c>
      <c r="D1062">
        <v>6</v>
      </c>
      <c r="E1062" t="s">
        <v>187</v>
      </c>
      <c r="F1062" t="s">
        <v>181</v>
      </c>
      <c r="G1062">
        <v>1660</v>
      </c>
      <c r="H1062">
        <v>1552196.26124011</v>
      </c>
      <c r="I1062">
        <v>0.87784241142252795</v>
      </c>
      <c r="J1062">
        <v>0.881261781781841</v>
      </c>
      <c r="K1062">
        <v>7.8768238476892599E-2</v>
      </c>
    </row>
    <row r="1063" spans="1:11">
      <c r="A1063" t="s">
        <v>1830</v>
      </c>
      <c r="B1063">
        <v>2021</v>
      </c>
      <c r="C1063" t="s">
        <v>220</v>
      </c>
      <c r="D1063">
        <v>7</v>
      </c>
      <c r="E1063" t="s">
        <v>178</v>
      </c>
      <c r="F1063" t="s">
        <v>1146</v>
      </c>
      <c r="G1063">
        <v>19</v>
      </c>
      <c r="H1063">
        <v>32732.063454015199</v>
      </c>
      <c r="I1063">
        <v>7.3359073359073407E-2</v>
      </c>
      <c r="J1063">
        <v>8.4079755423851502E-2</v>
      </c>
      <c r="K1063">
        <v>6.9930381882003304E-2</v>
      </c>
    </row>
    <row r="1064" spans="1:11">
      <c r="A1064" t="s">
        <v>1831</v>
      </c>
      <c r="B1064">
        <v>2021</v>
      </c>
      <c r="C1064" t="s">
        <v>220</v>
      </c>
      <c r="D1064">
        <v>7</v>
      </c>
      <c r="E1064" t="s">
        <v>178</v>
      </c>
      <c r="F1064" t="s">
        <v>1149</v>
      </c>
      <c r="G1064">
        <v>57</v>
      </c>
      <c r="H1064">
        <v>88498.719525318695</v>
      </c>
      <c r="I1064">
        <v>0.22007722007722</v>
      </c>
      <c r="J1064">
        <v>0.22732910509801799</v>
      </c>
      <c r="K1064">
        <v>9.4633724297206998E-2</v>
      </c>
    </row>
    <row r="1065" spans="1:11">
      <c r="A1065" t="s">
        <v>1832</v>
      </c>
      <c r="B1065">
        <v>2021</v>
      </c>
      <c r="C1065" t="s">
        <v>220</v>
      </c>
      <c r="D1065">
        <v>7</v>
      </c>
      <c r="E1065" t="s">
        <v>178</v>
      </c>
      <c r="F1065" t="s">
        <v>1152</v>
      </c>
      <c r="G1065">
        <v>5</v>
      </c>
      <c r="H1065">
        <v>9249.8551057355908</v>
      </c>
      <c r="I1065">
        <v>1.9305019305019301E-2</v>
      </c>
      <c r="J1065">
        <v>2.3760358282603401E-2</v>
      </c>
      <c r="K1065">
        <v>0.14270757832004499</v>
      </c>
    </row>
    <row r="1066" spans="1:11">
      <c r="A1066" t="s">
        <v>881</v>
      </c>
      <c r="B1066">
        <v>2021</v>
      </c>
      <c r="C1066" t="s">
        <v>220</v>
      </c>
      <c r="D1066">
        <v>7</v>
      </c>
      <c r="E1066" t="s">
        <v>178</v>
      </c>
      <c r="F1066" t="s">
        <v>181</v>
      </c>
      <c r="G1066">
        <v>178</v>
      </c>
      <c r="H1066">
        <v>258817.15766862599</v>
      </c>
      <c r="I1066">
        <v>0.687258687258687</v>
      </c>
      <c r="J1066">
        <v>0.66483078119552697</v>
      </c>
      <c r="K1066">
        <v>6.8449068297900303E-2</v>
      </c>
    </row>
    <row r="1067" spans="1:11">
      <c r="A1067" t="s">
        <v>1833</v>
      </c>
      <c r="B1067">
        <v>2021</v>
      </c>
      <c r="C1067" t="s">
        <v>220</v>
      </c>
      <c r="D1067">
        <v>7</v>
      </c>
      <c r="E1067" t="s">
        <v>187</v>
      </c>
      <c r="F1067" t="s">
        <v>1146</v>
      </c>
      <c r="G1067">
        <v>173</v>
      </c>
      <c r="H1067">
        <v>183264.54926741999</v>
      </c>
      <c r="I1067">
        <v>5.0319953461314702E-2</v>
      </c>
      <c r="J1067">
        <v>5.4513330185582E-2</v>
      </c>
      <c r="K1067">
        <v>7.8217287257800805E-2</v>
      </c>
    </row>
    <row r="1068" spans="1:11">
      <c r="A1068" t="s">
        <v>1834</v>
      </c>
      <c r="B1068">
        <v>2021</v>
      </c>
      <c r="C1068" t="s">
        <v>220</v>
      </c>
      <c r="D1068">
        <v>7</v>
      </c>
      <c r="E1068" t="s">
        <v>187</v>
      </c>
      <c r="F1068" t="s">
        <v>1149</v>
      </c>
      <c r="G1068">
        <v>623</v>
      </c>
      <c r="H1068">
        <v>650702.902102369</v>
      </c>
      <c r="I1068">
        <v>0.18121000581733601</v>
      </c>
      <c r="J1068">
        <v>0.19355615855231301</v>
      </c>
      <c r="K1068">
        <v>0.15344603739804699</v>
      </c>
    </row>
    <row r="1069" spans="1:11">
      <c r="A1069" t="s">
        <v>1835</v>
      </c>
      <c r="B1069">
        <v>2021</v>
      </c>
      <c r="C1069" t="s">
        <v>220</v>
      </c>
      <c r="D1069">
        <v>7</v>
      </c>
      <c r="E1069" t="s">
        <v>187</v>
      </c>
      <c r="F1069" t="s">
        <v>1152</v>
      </c>
      <c r="G1069">
        <v>105</v>
      </c>
      <c r="H1069">
        <v>118313.991376028</v>
      </c>
      <c r="I1069">
        <v>3.05410122164049E-2</v>
      </c>
      <c r="J1069">
        <v>3.5193329551391303E-2</v>
      </c>
      <c r="K1069">
        <v>0.22326538722901099</v>
      </c>
    </row>
    <row r="1070" spans="1:11">
      <c r="A1070" t="s">
        <v>883</v>
      </c>
      <c r="B1070">
        <v>2021</v>
      </c>
      <c r="C1070" t="s">
        <v>220</v>
      </c>
      <c r="D1070">
        <v>7</v>
      </c>
      <c r="E1070" t="s">
        <v>187</v>
      </c>
      <c r="F1070" t="s">
        <v>181</v>
      </c>
      <c r="G1070">
        <v>2531</v>
      </c>
      <c r="H1070">
        <v>2403257.7436684002</v>
      </c>
      <c r="I1070">
        <v>0.73618382780686398</v>
      </c>
      <c r="J1070">
        <v>0.71486593247493302</v>
      </c>
      <c r="K1070">
        <v>0.121956471486068</v>
      </c>
    </row>
    <row r="1071" spans="1:11">
      <c r="A1071" t="s">
        <v>884</v>
      </c>
      <c r="B1071">
        <v>2021</v>
      </c>
      <c r="C1071" t="s">
        <v>220</v>
      </c>
      <c r="D1071">
        <v>7</v>
      </c>
      <c r="E1071" t="s">
        <v>187</v>
      </c>
      <c r="F1071" t="s">
        <v>183</v>
      </c>
      <c r="G1071">
        <v>6</v>
      </c>
      <c r="H1071">
        <v>6290.8218337592798</v>
      </c>
      <c r="I1071">
        <v>1.7452006980802799E-3</v>
      </c>
      <c r="J1071">
        <v>1.87124923578088E-3</v>
      </c>
      <c r="K1071">
        <v>0.27911403356982201</v>
      </c>
    </row>
    <row r="1072" spans="1:11">
      <c r="A1072" t="s">
        <v>1836</v>
      </c>
      <c r="B1072">
        <v>2021</v>
      </c>
      <c r="C1072" t="s">
        <v>220</v>
      </c>
      <c r="D1072">
        <v>8</v>
      </c>
      <c r="E1072" t="s">
        <v>178</v>
      </c>
      <c r="F1072" t="s">
        <v>1146</v>
      </c>
      <c r="G1072">
        <v>39</v>
      </c>
      <c r="H1072">
        <v>54160.198447832801</v>
      </c>
      <c r="I1072">
        <v>0.234939759036145</v>
      </c>
      <c r="J1072">
        <v>0.23698501070663799</v>
      </c>
      <c r="K1072">
        <v>0.115710497921494</v>
      </c>
    </row>
    <row r="1073" spans="1:11">
      <c r="A1073" t="s">
        <v>1837</v>
      </c>
      <c r="B1073">
        <v>2021</v>
      </c>
      <c r="C1073" t="s">
        <v>220</v>
      </c>
      <c r="D1073">
        <v>8</v>
      </c>
      <c r="E1073" t="s">
        <v>178</v>
      </c>
      <c r="F1073" t="s">
        <v>1149</v>
      </c>
      <c r="G1073">
        <v>25</v>
      </c>
      <c r="H1073">
        <v>36644.459843263998</v>
      </c>
      <c r="I1073">
        <v>0.15060240963855401</v>
      </c>
      <c r="J1073">
        <v>0.16034261241969999</v>
      </c>
      <c r="K1073">
        <v>3.9184767061351801E-2</v>
      </c>
    </row>
    <row r="1074" spans="1:11">
      <c r="A1074" t="s">
        <v>1838</v>
      </c>
      <c r="B1074">
        <v>2021</v>
      </c>
      <c r="C1074" t="s">
        <v>220</v>
      </c>
      <c r="D1074">
        <v>8</v>
      </c>
      <c r="E1074" t="s">
        <v>178</v>
      </c>
      <c r="F1074" t="s">
        <v>1152</v>
      </c>
      <c r="G1074">
        <v>11</v>
      </c>
      <c r="H1074">
        <v>14402.003519596199</v>
      </c>
      <c r="I1074">
        <v>6.6265060240963902E-2</v>
      </c>
      <c r="J1074">
        <v>6.3017844396859396E-2</v>
      </c>
      <c r="K1074">
        <v>0.222195377305307</v>
      </c>
    </row>
    <row r="1075" spans="1:11">
      <c r="A1075" t="s">
        <v>886</v>
      </c>
      <c r="B1075">
        <v>2021</v>
      </c>
      <c r="C1075" t="s">
        <v>220</v>
      </c>
      <c r="D1075">
        <v>8</v>
      </c>
      <c r="E1075" t="s">
        <v>178</v>
      </c>
      <c r="F1075" t="s">
        <v>181</v>
      </c>
      <c r="G1075">
        <v>90</v>
      </c>
      <c r="H1075">
        <v>121157.702859988</v>
      </c>
      <c r="I1075">
        <v>0.54216867469879504</v>
      </c>
      <c r="J1075">
        <v>0.53014132762312605</v>
      </c>
      <c r="K1075">
        <v>3.2042434715623E-2</v>
      </c>
    </row>
    <row r="1076" spans="1:11">
      <c r="A1076" t="s">
        <v>887</v>
      </c>
      <c r="B1076">
        <v>2021</v>
      </c>
      <c r="C1076" t="s">
        <v>220</v>
      </c>
      <c r="D1076">
        <v>8</v>
      </c>
      <c r="E1076" t="s">
        <v>178</v>
      </c>
      <c r="F1076" t="s">
        <v>183</v>
      </c>
      <c r="G1076">
        <v>1</v>
      </c>
      <c r="H1076">
        <v>2174.1335505298398</v>
      </c>
      <c r="I1076">
        <v>6.0240963855421699E-3</v>
      </c>
      <c r="J1076">
        <v>9.5132048536759398E-3</v>
      </c>
      <c r="K1076">
        <v>0.28141891891891901</v>
      </c>
    </row>
    <row r="1077" spans="1:11">
      <c r="A1077" t="s">
        <v>1839</v>
      </c>
      <c r="B1077">
        <v>2021</v>
      </c>
      <c r="C1077" t="s">
        <v>220</v>
      </c>
      <c r="D1077">
        <v>8</v>
      </c>
      <c r="E1077" t="s">
        <v>187</v>
      </c>
      <c r="F1077" t="s">
        <v>1146</v>
      </c>
      <c r="G1077">
        <v>209</v>
      </c>
      <c r="H1077">
        <v>211160.48952549099</v>
      </c>
      <c r="I1077">
        <v>0.16814159292035399</v>
      </c>
      <c r="J1077">
        <v>0.172452490840041</v>
      </c>
      <c r="K1077">
        <v>9.0123271154927007E-2</v>
      </c>
    </row>
    <row r="1078" spans="1:11">
      <c r="A1078" t="s">
        <v>1840</v>
      </c>
      <c r="B1078">
        <v>2021</v>
      </c>
      <c r="C1078" t="s">
        <v>220</v>
      </c>
      <c r="D1078">
        <v>8</v>
      </c>
      <c r="E1078" t="s">
        <v>187</v>
      </c>
      <c r="F1078" t="s">
        <v>1149</v>
      </c>
      <c r="G1078">
        <v>179</v>
      </c>
      <c r="H1078">
        <v>187169.824900529</v>
      </c>
      <c r="I1078">
        <v>0.144006436041834</v>
      </c>
      <c r="J1078">
        <v>0.152859574187973</v>
      </c>
      <c r="K1078">
        <v>4.4137605439716003E-2</v>
      </c>
    </row>
    <row r="1079" spans="1:11">
      <c r="A1079" t="s">
        <v>1841</v>
      </c>
      <c r="B1079">
        <v>2021</v>
      </c>
      <c r="C1079" t="s">
        <v>220</v>
      </c>
      <c r="D1079">
        <v>8</v>
      </c>
      <c r="E1079" t="s">
        <v>187</v>
      </c>
      <c r="F1079" t="s">
        <v>1152</v>
      </c>
      <c r="G1079">
        <v>47</v>
      </c>
      <c r="H1079">
        <v>47548.420865828797</v>
      </c>
      <c r="I1079">
        <v>3.7811745776347501E-2</v>
      </c>
      <c r="J1079">
        <v>3.8832281703120697E-2</v>
      </c>
      <c r="K1079">
        <v>8.9726637342472396E-2</v>
      </c>
    </row>
    <row r="1080" spans="1:11">
      <c r="A1080" t="s">
        <v>889</v>
      </c>
      <c r="B1080">
        <v>2021</v>
      </c>
      <c r="C1080" t="s">
        <v>220</v>
      </c>
      <c r="D1080">
        <v>8</v>
      </c>
      <c r="E1080" t="s">
        <v>187</v>
      </c>
      <c r="F1080" t="s">
        <v>181</v>
      </c>
      <c r="G1080">
        <v>804</v>
      </c>
      <c r="H1080">
        <v>773633.28288357996</v>
      </c>
      <c r="I1080">
        <v>0.64682220434432802</v>
      </c>
      <c r="J1080">
        <v>0.63181794534495705</v>
      </c>
      <c r="K1080">
        <v>3.9259037301861199E-2</v>
      </c>
    </row>
    <row r="1081" spans="1:11">
      <c r="A1081" t="s">
        <v>890</v>
      </c>
      <c r="B1081">
        <v>2021</v>
      </c>
      <c r="C1081" t="s">
        <v>220</v>
      </c>
      <c r="D1081">
        <v>8</v>
      </c>
      <c r="E1081" t="s">
        <v>187</v>
      </c>
      <c r="F1081" t="s">
        <v>183</v>
      </c>
      <c r="G1081">
        <v>4</v>
      </c>
      <c r="H1081">
        <v>4943.9957499042202</v>
      </c>
      <c r="I1081">
        <v>3.2180209171359599E-3</v>
      </c>
      <c r="J1081">
        <v>4.0377079239088997E-3</v>
      </c>
      <c r="K1081">
        <v>0.21935744361769599</v>
      </c>
    </row>
    <row r="1082" spans="1:11">
      <c r="A1082" t="s">
        <v>1842</v>
      </c>
      <c r="B1082">
        <v>2021</v>
      </c>
      <c r="C1082" t="s">
        <v>220</v>
      </c>
      <c r="D1082">
        <v>9</v>
      </c>
      <c r="E1082" t="s">
        <v>178</v>
      </c>
      <c r="F1082" t="s">
        <v>1146</v>
      </c>
      <c r="G1082">
        <v>18</v>
      </c>
      <c r="H1082">
        <v>38668.5181487093</v>
      </c>
      <c r="I1082">
        <v>0.17821782178217799</v>
      </c>
      <c r="J1082">
        <v>0.194503157369603</v>
      </c>
      <c r="K1082">
        <v>8.2613314151408906E-2</v>
      </c>
    </row>
    <row r="1083" spans="1:11">
      <c r="A1083" t="s">
        <v>1843</v>
      </c>
      <c r="B1083">
        <v>2021</v>
      </c>
      <c r="C1083" t="s">
        <v>220</v>
      </c>
      <c r="D1083">
        <v>9</v>
      </c>
      <c r="E1083" t="s">
        <v>178</v>
      </c>
      <c r="F1083" t="s">
        <v>1149</v>
      </c>
      <c r="G1083">
        <v>33</v>
      </c>
      <c r="H1083">
        <v>73392.014854890498</v>
      </c>
      <c r="I1083">
        <v>0.32673267326732702</v>
      </c>
      <c r="J1083">
        <v>0.369162804741962</v>
      </c>
      <c r="K1083">
        <v>7.8479776166786405E-2</v>
      </c>
    </row>
    <row r="1084" spans="1:11">
      <c r="A1084" t="s">
        <v>1844</v>
      </c>
      <c r="B1084">
        <v>2021</v>
      </c>
      <c r="C1084" t="s">
        <v>220</v>
      </c>
      <c r="D1084">
        <v>9</v>
      </c>
      <c r="E1084" t="s">
        <v>178</v>
      </c>
      <c r="F1084" t="s">
        <v>1152</v>
      </c>
      <c r="G1084">
        <v>3</v>
      </c>
      <c r="H1084">
        <v>7411.1071029165396</v>
      </c>
      <c r="I1084">
        <v>2.9702970297029702E-2</v>
      </c>
      <c r="J1084">
        <v>3.7277966680232602E-2</v>
      </c>
      <c r="K1084">
        <v>0.114339212370138</v>
      </c>
    </row>
    <row r="1085" spans="1:11">
      <c r="A1085" t="s">
        <v>892</v>
      </c>
      <c r="B1085">
        <v>2021</v>
      </c>
      <c r="C1085" t="s">
        <v>220</v>
      </c>
      <c r="D1085">
        <v>9</v>
      </c>
      <c r="E1085" t="s">
        <v>178</v>
      </c>
      <c r="F1085" t="s">
        <v>181</v>
      </c>
      <c r="G1085">
        <v>47</v>
      </c>
      <c r="H1085">
        <v>79334.994560240404</v>
      </c>
      <c r="I1085">
        <v>0.46534653465346498</v>
      </c>
      <c r="J1085">
        <v>0.39905607120820302</v>
      </c>
      <c r="K1085">
        <v>2.0981632400198898E-2</v>
      </c>
    </row>
    <row r="1086" spans="1:11">
      <c r="A1086" t="s">
        <v>1845</v>
      </c>
      <c r="B1086">
        <v>2021</v>
      </c>
      <c r="C1086" t="s">
        <v>220</v>
      </c>
      <c r="D1086">
        <v>9</v>
      </c>
      <c r="E1086" t="s">
        <v>187</v>
      </c>
      <c r="F1086" t="s">
        <v>1146</v>
      </c>
      <c r="G1086">
        <v>194</v>
      </c>
      <c r="H1086">
        <v>259526.62622794599</v>
      </c>
      <c r="I1086">
        <v>0.16234309623431001</v>
      </c>
      <c r="J1086">
        <v>0.20040415721776</v>
      </c>
      <c r="K1086">
        <v>0.11076593239589499</v>
      </c>
    </row>
    <row r="1087" spans="1:11">
      <c r="A1087" t="s">
        <v>1846</v>
      </c>
      <c r="B1087">
        <v>2021</v>
      </c>
      <c r="C1087" t="s">
        <v>220</v>
      </c>
      <c r="D1087">
        <v>9</v>
      </c>
      <c r="E1087" t="s">
        <v>187</v>
      </c>
      <c r="F1087" t="s">
        <v>1149</v>
      </c>
      <c r="G1087">
        <v>457</v>
      </c>
      <c r="H1087">
        <v>511172.49983009201</v>
      </c>
      <c r="I1087">
        <v>0.38242677824267801</v>
      </c>
      <c r="J1087">
        <v>0.39472286720735</v>
      </c>
      <c r="K1087">
        <v>0.12054256139377401</v>
      </c>
    </row>
    <row r="1088" spans="1:11">
      <c r="A1088" t="s">
        <v>1847</v>
      </c>
      <c r="B1088">
        <v>2021</v>
      </c>
      <c r="C1088" t="s">
        <v>220</v>
      </c>
      <c r="D1088">
        <v>9</v>
      </c>
      <c r="E1088" t="s">
        <v>187</v>
      </c>
      <c r="F1088" t="s">
        <v>1152</v>
      </c>
      <c r="G1088">
        <v>19</v>
      </c>
      <c r="H1088">
        <v>24622.4768612111</v>
      </c>
      <c r="I1088">
        <v>1.58995815899582E-2</v>
      </c>
      <c r="J1088">
        <v>1.9013258083395299E-2</v>
      </c>
      <c r="K1088">
        <v>4.64640467878722E-2</v>
      </c>
    </row>
    <row r="1089" spans="1:11">
      <c r="A1089" t="s">
        <v>894</v>
      </c>
      <c r="B1089">
        <v>2021</v>
      </c>
      <c r="C1089" t="s">
        <v>220</v>
      </c>
      <c r="D1089">
        <v>9</v>
      </c>
      <c r="E1089" t="s">
        <v>187</v>
      </c>
      <c r="F1089" t="s">
        <v>181</v>
      </c>
      <c r="G1089">
        <v>522</v>
      </c>
      <c r="H1089">
        <v>497476.73458548501</v>
      </c>
      <c r="I1089">
        <v>0.43682008368200798</v>
      </c>
      <c r="J1089">
        <v>0.384147118848925</v>
      </c>
      <c r="K1089">
        <v>2.5245110457377699E-2</v>
      </c>
    </row>
    <row r="1090" spans="1:11">
      <c r="A1090" t="s">
        <v>895</v>
      </c>
      <c r="B1090">
        <v>2021</v>
      </c>
      <c r="C1090" t="s">
        <v>220</v>
      </c>
      <c r="D1090">
        <v>9</v>
      </c>
      <c r="E1090" t="s">
        <v>187</v>
      </c>
      <c r="F1090" t="s">
        <v>183</v>
      </c>
      <c r="G1090">
        <v>3</v>
      </c>
      <c r="H1090">
        <v>2217.8429527574599</v>
      </c>
      <c r="I1090">
        <v>2.5104602510460298E-3</v>
      </c>
      <c r="J1090">
        <v>1.7125986425698199E-3</v>
      </c>
      <c r="K1090">
        <v>9.8402261060160395E-2</v>
      </c>
    </row>
    <row r="1091" spans="1:11">
      <c r="A1091" t="s">
        <v>1848</v>
      </c>
      <c r="B1091">
        <v>2021</v>
      </c>
      <c r="C1091" t="s">
        <v>220</v>
      </c>
      <c r="D1091">
        <v>10</v>
      </c>
      <c r="E1091" t="s">
        <v>178</v>
      </c>
      <c r="F1091" t="s">
        <v>1146</v>
      </c>
      <c r="G1091">
        <v>24</v>
      </c>
      <c r="H1091">
        <v>34419.431209618502</v>
      </c>
      <c r="I1091">
        <v>6.2827225130889994E-2</v>
      </c>
      <c r="J1091">
        <v>6.3121190292140403E-2</v>
      </c>
      <c r="K1091">
        <v>7.3535356914832803E-2</v>
      </c>
    </row>
    <row r="1092" spans="1:11">
      <c r="A1092" t="s">
        <v>1849</v>
      </c>
      <c r="B1092">
        <v>2021</v>
      </c>
      <c r="C1092" t="s">
        <v>220</v>
      </c>
      <c r="D1092">
        <v>10</v>
      </c>
      <c r="E1092" t="s">
        <v>178</v>
      </c>
      <c r="F1092" t="s">
        <v>1149</v>
      </c>
      <c r="G1092">
        <v>76</v>
      </c>
      <c r="H1092">
        <v>107105.439911546</v>
      </c>
      <c r="I1092">
        <v>0.19895287958115199</v>
      </c>
      <c r="J1092">
        <v>0.19641878486623099</v>
      </c>
      <c r="K1092">
        <v>0.114530320050795</v>
      </c>
    </row>
    <row r="1093" spans="1:11">
      <c r="A1093" t="s">
        <v>1850</v>
      </c>
      <c r="B1093">
        <v>2021</v>
      </c>
      <c r="C1093" t="s">
        <v>220</v>
      </c>
      <c r="D1093">
        <v>10</v>
      </c>
      <c r="E1093" t="s">
        <v>178</v>
      </c>
      <c r="F1093" t="s">
        <v>1152</v>
      </c>
      <c r="G1093">
        <v>2</v>
      </c>
      <c r="H1093">
        <v>4968.1431133655997</v>
      </c>
      <c r="I1093">
        <v>5.2356020942408397E-3</v>
      </c>
      <c r="J1093">
        <v>9.1109903864333101E-3</v>
      </c>
      <c r="K1093">
        <v>7.6648949021502794E-2</v>
      </c>
    </row>
    <row r="1094" spans="1:11">
      <c r="A1094" t="s">
        <v>897</v>
      </c>
      <c r="B1094">
        <v>2021</v>
      </c>
      <c r="C1094" t="s">
        <v>220</v>
      </c>
      <c r="D1094">
        <v>10</v>
      </c>
      <c r="E1094" t="s">
        <v>178</v>
      </c>
      <c r="F1094" t="s">
        <v>181</v>
      </c>
      <c r="G1094">
        <v>280</v>
      </c>
      <c r="H1094">
        <v>398798.21126861603</v>
      </c>
      <c r="I1094">
        <v>0.73298429319371705</v>
      </c>
      <c r="J1094">
        <v>0.73134903445519495</v>
      </c>
      <c r="K1094">
        <v>0.10546969237316101</v>
      </c>
    </row>
    <row r="1095" spans="1:11">
      <c r="A1095" t="s">
        <v>1851</v>
      </c>
      <c r="B1095">
        <v>2021</v>
      </c>
      <c r="C1095" t="s">
        <v>220</v>
      </c>
      <c r="D1095">
        <v>10</v>
      </c>
      <c r="E1095" t="s">
        <v>187</v>
      </c>
      <c r="F1095" t="s">
        <v>1146</v>
      </c>
      <c r="G1095">
        <v>53</v>
      </c>
      <c r="H1095">
        <v>51205.391690041397</v>
      </c>
      <c r="I1095">
        <v>4.6985815602836899E-2</v>
      </c>
      <c r="J1095">
        <v>4.8709244591193801E-2</v>
      </c>
      <c r="K1095">
        <v>2.1854454923106E-2</v>
      </c>
    </row>
    <row r="1096" spans="1:11">
      <c r="A1096" t="s">
        <v>1852</v>
      </c>
      <c r="B1096">
        <v>2021</v>
      </c>
      <c r="C1096" t="s">
        <v>220</v>
      </c>
      <c r="D1096">
        <v>10</v>
      </c>
      <c r="E1096" t="s">
        <v>187</v>
      </c>
      <c r="F1096" t="s">
        <v>1149</v>
      </c>
      <c r="G1096">
        <v>171</v>
      </c>
      <c r="H1096">
        <v>152271.94903662399</v>
      </c>
      <c r="I1096">
        <v>0.15159574468085099</v>
      </c>
      <c r="J1096">
        <v>0.14484903572068999</v>
      </c>
      <c r="K1096">
        <v>3.5908134282258801E-2</v>
      </c>
    </row>
    <row r="1097" spans="1:11">
      <c r="A1097" t="s">
        <v>1853</v>
      </c>
      <c r="B1097">
        <v>2021</v>
      </c>
      <c r="C1097" t="s">
        <v>220</v>
      </c>
      <c r="D1097">
        <v>10</v>
      </c>
      <c r="E1097" t="s">
        <v>187</v>
      </c>
      <c r="F1097" t="s">
        <v>1152</v>
      </c>
      <c r="G1097">
        <v>10</v>
      </c>
      <c r="H1097">
        <v>11472.722191139799</v>
      </c>
      <c r="I1097">
        <v>8.8652482269503605E-3</v>
      </c>
      <c r="J1097">
        <v>1.0913452917571001E-2</v>
      </c>
      <c r="K1097">
        <v>2.16496944510545E-2</v>
      </c>
    </row>
    <row r="1098" spans="1:11">
      <c r="A1098" t="s">
        <v>899</v>
      </c>
      <c r="B1098">
        <v>2021</v>
      </c>
      <c r="C1098" t="s">
        <v>220</v>
      </c>
      <c r="D1098">
        <v>10</v>
      </c>
      <c r="E1098" t="s">
        <v>187</v>
      </c>
      <c r="F1098" t="s">
        <v>181</v>
      </c>
      <c r="G1098">
        <v>892</v>
      </c>
      <c r="H1098">
        <v>834431.56035814504</v>
      </c>
      <c r="I1098">
        <v>0.79078014184397205</v>
      </c>
      <c r="J1098">
        <v>0.79375490796218295</v>
      </c>
      <c r="K1098">
        <v>4.2344325766140098E-2</v>
      </c>
    </row>
    <row r="1099" spans="1:11">
      <c r="A1099" t="s">
        <v>900</v>
      </c>
      <c r="B1099">
        <v>2021</v>
      </c>
      <c r="C1099" t="s">
        <v>220</v>
      </c>
      <c r="D1099">
        <v>10</v>
      </c>
      <c r="E1099" t="s">
        <v>187</v>
      </c>
      <c r="F1099" t="s">
        <v>183</v>
      </c>
      <c r="G1099">
        <v>2</v>
      </c>
      <c r="H1099">
        <v>1864.23610448663</v>
      </c>
      <c r="I1099">
        <v>1.77304964539007E-3</v>
      </c>
      <c r="J1099">
        <v>1.77335880836224E-3</v>
      </c>
      <c r="K1099">
        <v>8.2713272192420806E-2</v>
      </c>
    </row>
    <row r="1100" spans="1:11">
      <c r="A1100" t="s">
        <v>1854</v>
      </c>
      <c r="B1100">
        <v>2021</v>
      </c>
      <c r="C1100" t="s">
        <v>220</v>
      </c>
      <c r="D1100">
        <v>11</v>
      </c>
      <c r="E1100" t="s">
        <v>178</v>
      </c>
      <c r="F1100" t="s">
        <v>1146</v>
      </c>
      <c r="G1100">
        <v>13</v>
      </c>
      <c r="H1100">
        <v>19594.606999523101</v>
      </c>
      <c r="I1100">
        <v>3.7681159420289899E-2</v>
      </c>
      <c r="J1100">
        <v>4.04399783458258E-2</v>
      </c>
      <c r="K1100">
        <v>4.1862877121373099E-2</v>
      </c>
    </row>
    <row r="1101" spans="1:11">
      <c r="A1101" t="s">
        <v>1855</v>
      </c>
      <c r="B1101">
        <v>2021</v>
      </c>
      <c r="C1101" t="s">
        <v>220</v>
      </c>
      <c r="D1101">
        <v>11</v>
      </c>
      <c r="E1101" t="s">
        <v>178</v>
      </c>
      <c r="F1101" t="s">
        <v>1149</v>
      </c>
      <c r="G1101">
        <v>55</v>
      </c>
      <c r="H1101">
        <v>79362.399604994906</v>
      </c>
      <c r="I1101">
        <v>0.15942028985507201</v>
      </c>
      <c r="J1101">
        <v>0.163790665542661</v>
      </c>
      <c r="K1101">
        <v>8.4864046441205404E-2</v>
      </c>
    </row>
    <row r="1102" spans="1:11">
      <c r="A1102" t="s">
        <v>1856</v>
      </c>
      <c r="B1102">
        <v>2021</v>
      </c>
      <c r="C1102" t="s">
        <v>220</v>
      </c>
      <c r="D1102">
        <v>11</v>
      </c>
      <c r="E1102" t="s">
        <v>178</v>
      </c>
      <c r="F1102" t="s">
        <v>1152</v>
      </c>
      <c r="G1102">
        <v>1</v>
      </c>
      <c r="H1102">
        <v>1096.20179018311</v>
      </c>
      <c r="I1102">
        <v>2.8985507246376799E-3</v>
      </c>
      <c r="J1102">
        <v>2.2623764109552902E-3</v>
      </c>
      <c r="K1102">
        <v>1.6912297656438799E-2</v>
      </c>
    </row>
    <row r="1103" spans="1:11">
      <c r="A1103" t="s">
        <v>902</v>
      </c>
      <c r="B1103">
        <v>2021</v>
      </c>
      <c r="C1103" t="s">
        <v>220</v>
      </c>
      <c r="D1103">
        <v>11</v>
      </c>
      <c r="E1103" t="s">
        <v>178</v>
      </c>
      <c r="F1103" t="s">
        <v>181</v>
      </c>
      <c r="G1103">
        <v>276</v>
      </c>
      <c r="H1103">
        <v>384482.33788967697</v>
      </c>
      <c r="I1103">
        <v>0.8</v>
      </c>
      <c r="J1103">
        <v>0.79350697970055795</v>
      </c>
      <c r="K1103">
        <v>0.101683590232616</v>
      </c>
    </row>
    <row r="1104" spans="1:11">
      <c r="A1104" t="s">
        <v>1857</v>
      </c>
      <c r="B1104">
        <v>2021</v>
      </c>
      <c r="C1104" t="s">
        <v>220</v>
      </c>
      <c r="D1104">
        <v>11</v>
      </c>
      <c r="E1104" t="s">
        <v>187</v>
      </c>
      <c r="F1104" t="s">
        <v>1146</v>
      </c>
      <c r="G1104">
        <v>21</v>
      </c>
      <c r="H1104">
        <v>20588.4987355333</v>
      </c>
      <c r="I1104">
        <v>1.9755409219191E-2</v>
      </c>
      <c r="J1104">
        <v>2.1301865880428698E-2</v>
      </c>
      <c r="K1104">
        <v>8.7871687472638894E-3</v>
      </c>
    </row>
    <row r="1105" spans="1:11">
      <c r="A1105" t="s">
        <v>1858</v>
      </c>
      <c r="B1105">
        <v>2021</v>
      </c>
      <c r="C1105" t="s">
        <v>220</v>
      </c>
      <c r="D1105">
        <v>11</v>
      </c>
      <c r="E1105" t="s">
        <v>187</v>
      </c>
      <c r="F1105" t="s">
        <v>1149</v>
      </c>
      <c r="G1105">
        <v>111</v>
      </c>
      <c r="H1105">
        <v>103717.308683436</v>
      </c>
      <c r="I1105">
        <v>0.104421448730009</v>
      </c>
      <c r="J1105">
        <v>0.107310990832006</v>
      </c>
      <c r="K1105">
        <v>2.44581820299914E-2</v>
      </c>
    </row>
    <row r="1106" spans="1:11">
      <c r="A1106" t="s">
        <v>904</v>
      </c>
      <c r="B1106">
        <v>2021</v>
      </c>
      <c r="C1106" t="s">
        <v>220</v>
      </c>
      <c r="D1106">
        <v>11</v>
      </c>
      <c r="E1106" t="s">
        <v>187</v>
      </c>
      <c r="F1106" t="s">
        <v>179</v>
      </c>
      <c r="G1106">
        <v>1</v>
      </c>
      <c r="H1106">
        <v>984.11905934196602</v>
      </c>
      <c r="I1106">
        <v>9.4073377234242701E-4</v>
      </c>
      <c r="J1106">
        <v>1.0182176214866799E-3</v>
      </c>
      <c r="K1106">
        <v>0.349330872173512</v>
      </c>
    </row>
    <row r="1107" spans="1:11">
      <c r="A1107" t="s">
        <v>1859</v>
      </c>
      <c r="B1107">
        <v>2021</v>
      </c>
      <c r="C1107" t="s">
        <v>220</v>
      </c>
      <c r="D1107">
        <v>11</v>
      </c>
      <c r="E1107" t="s">
        <v>187</v>
      </c>
      <c r="F1107" t="s">
        <v>1152</v>
      </c>
      <c r="G1107">
        <v>6</v>
      </c>
      <c r="H1107">
        <v>5926.8147840687197</v>
      </c>
      <c r="I1107">
        <v>5.6444026340545603E-3</v>
      </c>
      <c r="J1107">
        <v>6.1321719106443399E-3</v>
      </c>
      <c r="K1107">
        <v>1.1184244419530601E-2</v>
      </c>
    </row>
    <row r="1108" spans="1:11">
      <c r="A1108" t="s">
        <v>905</v>
      </c>
      <c r="B1108">
        <v>2021</v>
      </c>
      <c r="C1108" t="s">
        <v>220</v>
      </c>
      <c r="D1108">
        <v>11</v>
      </c>
      <c r="E1108" t="s">
        <v>187</v>
      </c>
      <c r="F1108" t="s">
        <v>181</v>
      </c>
      <c r="G1108">
        <v>924</v>
      </c>
      <c r="H1108">
        <v>835294.77707598195</v>
      </c>
      <c r="I1108">
        <v>0.86923800564440301</v>
      </c>
      <c r="J1108">
        <v>0.86423675375543396</v>
      </c>
      <c r="K1108">
        <v>4.2388130832538999E-2</v>
      </c>
    </row>
    <row r="1109" spans="1:11">
      <c r="A1109" t="s">
        <v>1860</v>
      </c>
      <c r="B1109">
        <v>2021</v>
      </c>
      <c r="C1109" t="s">
        <v>220</v>
      </c>
      <c r="D1109">
        <v>12</v>
      </c>
      <c r="E1109" t="s">
        <v>178</v>
      </c>
      <c r="F1109" t="s">
        <v>1146</v>
      </c>
      <c r="G1109">
        <v>1</v>
      </c>
      <c r="H1109">
        <v>861.30140657244499</v>
      </c>
      <c r="I1109">
        <v>1.58730158730159E-2</v>
      </c>
      <c r="J1109">
        <v>1.0777621738136499E-2</v>
      </c>
      <c r="K1109">
        <v>1.8401264668735399E-3</v>
      </c>
    </row>
    <row r="1110" spans="1:11">
      <c r="A1110" t="s">
        <v>1861</v>
      </c>
      <c r="B1110">
        <v>2021</v>
      </c>
      <c r="C1110" t="s">
        <v>220</v>
      </c>
      <c r="D1110">
        <v>12</v>
      </c>
      <c r="E1110" t="s">
        <v>178</v>
      </c>
      <c r="F1110" t="s">
        <v>1149</v>
      </c>
      <c r="G1110">
        <v>10</v>
      </c>
      <c r="H1110">
        <v>9316.4102144252793</v>
      </c>
      <c r="I1110">
        <v>0.158730158730159</v>
      </c>
      <c r="J1110">
        <v>0.11657794180084299</v>
      </c>
      <c r="K1110">
        <v>9.9622525659184592E-3</v>
      </c>
    </row>
    <row r="1111" spans="1:11">
      <c r="A1111" t="s">
        <v>907</v>
      </c>
      <c r="B1111">
        <v>2021</v>
      </c>
      <c r="C1111" t="s">
        <v>220</v>
      </c>
      <c r="D1111">
        <v>12</v>
      </c>
      <c r="E1111" t="s">
        <v>178</v>
      </c>
      <c r="F1111" t="s">
        <v>181</v>
      </c>
      <c r="G1111">
        <v>52</v>
      </c>
      <c r="H1111">
        <v>69738.008887613498</v>
      </c>
      <c r="I1111">
        <v>0.82539682539682502</v>
      </c>
      <c r="J1111">
        <v>0.87264443646102097</v>
      </c>
      <c r="K1111">
        <v>1.8443528923300902E-2</v>
      </c>
    </row>
    <row r="1112" spans="1:11">
      <c r="A1112" t="s">
        <v>1862</v>
      </c>
      <c r="B1112">
        <v>2021</v>
      </c>
      <c r="C1112" t="s">
        <v>220</v>
      </c>
      <c r="D1112">
        <v>12</v>
      </c>
      <c r="E1112" t="s">
        <v>187</v>
      </c>
      <c r="F1112" t="s">
        <v>1146</v>
      </c>
      <c r="G1112">
        <v>7</v>
      </c>
      <c r="H1112">
        <v>5837.1130468235497</v>
      </c>
      <c r="I1112">
        <v>1.7369727047146399E-2</v>
      </c>
      <c r="J1112">
        <v>1.7843233877505599E-2</v>
      </c>
      <c r="K1112">
        <v>2.4912791358978901E-3</v>
      </c>
    </row>
    <row r="1113" spans="1:11">
      <c r="A1113" t="s">
        <v>1863</v>
      </c>
      <c r="B1113">
        <v>2021</v>
      </c>
      <c r="C1113" t="s">
        <v>220</v>
      </c>
      <c r="D1113">
        <v>12</v>
      </c>
      <c r="E1113" t="s">
        <v>187</v>
      </c>
      <c r="F1113" t="s">
        <v>1149</v>
      </c>
      <c r="G1113">
        <v>54</v>
      </c>
      <c r="H1113">
        <v>38927.953914049998</v>
      </c>
      <c r="I1113">
        <v>0.13399503722084399</v>
      </c>
      <c r="J1113">
        <v>0.118997281787979</v>
      </c>
      <c r="K1113">
        <v>9.1798273110898897E-3</v>
      </c>
    </row>
    <row r="1114" spans="1:11">
      <c r="A1114" t="s">
        <v>909</v>
      </c>
      <c r="B1114">
        <v>2021</v>
      </c>
      <c r="C1114" t="s">
        <v>220</v>
      </c>
      <c r="D1114">
        <v>12</v>
      </c>
      <c r="E1114" t="s">
        <v>187</v>
      </c>
      <c r="F1114" t="s">
        <v>181</v>
      </c>
      <c r="G1114">
        <v>342</v>
      </c>
      <c r="H1114">
        <v>282368.06859602901</v>
      </c>
      <c r="I1114">
        <v>0.84863523573201005</v>
      </c>
      <c r="J1114">
        <v>0.86315948433451495</v>
      </c>
      <c r="K1114">
        <v>1.43291386023967E-2</v>
      </c>
    </row>
    <row r="1115" spans="1:11">
      <c r="A1115" t="s">
        <v>1864</v>
      </c>
      <c r="B1115">
        <v>2021</v>
      </c>
      <c r="C1115" t="s">
        <v>220</v>
      </c>
      <c r="D1115">
        <v>13</v>
      </c>
      <c r="E1115" t="s">
        <v>178</v>
      </c>
      <c r="F1115" t="s">
        <v>1146</v>
      </c>
      <c r="G1115">
        <v>26</v>
      </c>
      <c r="H1115">
        <v>37436.5961368844</v>
      </c>
      <c r="I1115">
        <v>4.8237476808905402E-2</v>
      </c>
      <c r="J1115">
        <v>5.3259689022975197E-2</v>
      </c>
      <c r="K1115">
        <v>7.9981375689698903E-2</v>
      </c>
    </row>
    <row r="1116" spans="1:11">
      <c r="A1116" t="s">
        <v>1865</v>
      </c>
      <c r="B1116">
        <v>2021</v>
      </c>
      <c r="C1116" t="s">
        <v>220</v>
      </c>
      <c r="D1116">
        <v>13</v>
      </c>
      <c r="E1116" t="s">
        <v>178</v>
      </c>
      <c r="F1116" t="s">
        <v>1149</v>
      </c>
      <c r="G1116">
        <v>86</v>
      </c>
      <c r="H1116">
        <v>101071.110057014</v>
      </c>
      <c r="I1116">
        <v>0.159554730983302</v>
      </c>
      <c r="J1116">
        <v>0.143790206544442</v>
      </c>
      <c r="K1116">
        <v>0.108077671799666</v>
      </c>
    </row>
    <row r="1117" spans="1:11">
      <c r="A1117" t="s">
        <v>1866</v>
      </c>
      <c r="B1117">
        <v>2021</v>
      </c>
      <c r="C1117" t="s">
        <v>220</v>
      </c>
      <c r="D1117">
        <v>13</v>
      </c>
      <c r="E1117" t="s">
        <v>178</v>
      </c>
      <c r="F1117" t="s">
        <v>1152</v>
      </c>
      <c r="G1117">
        <v>1</v>
      </c>
      <c r="H1117">
        <v>1047.9167113298099</v>
      </c>
      <c r="I1117">
        <v>1.85528756957328E-3</v>
      </c>
      <c r="J1117">
        <v>1.4908331399396599E-3</v>
      </c>
      <c r="K1117">
        <v>1.6167351212048001E-2</v>
      </c>
    </row>
    <row r="1118" spans="1:11">
      <c r="A1118" t="s">
        <v>911</v>
      </c>
      <c r="B1118">
        <v>2021</v>
      </c>
      <c r="C1118" t="s">
        <v>220</v>
      </c>
      <c r="D1118">
        <v>13</v>
      </c>
      <c r="E1118" t="s">
        <v>178</v>
      </c>
      <c r="F1118" t="s">
        <v>181</v>
      </c>
      <c r="G1118">
        <v>425</v>
      </c>
      <c r="H1118">
        <v>561286.63662490097</v>
      </c>
      <c r="I1118">
        <v>0.78849721706864595</v>
      </c>
      <c r="J1118">
        <v>0.79852216291482903</v>
      </c>
      <c r="K1118">
        <v>0.14844281449928701</v>
      </c>
    </row>
    <row r="1119" spans="1:11">
      <c r="A1119" t="s">
        <v>912</v>
      </c>
      <c r="B1119">
        <v>2021</v>
      </c>
      <c r="C1119" t="s">
        <v>220</v>
      </c>
      <c r="D1119">
        <v>13</v>
      </c>
      <c r="E1119" t="s">
        <v>178</v>
      </c>
      <c r="F1119" t="s">
        <v>183</v>
      </c>
      <c r="G1119">
        <v>1</v>
      </c>
      <c r="H1119">
        <v>2064.5133715115298</v>
      </c>
      <c r="I1119">
        <v>1.85528756957328E-3</v>
      </c>
      <c r="J1119">
        <v>2.9371083778138799E-3</v>
      </c>
      <c r="K1119">
        <v>0.26722972972973003</v>
      </c>
    </row>
    <row r="1120" spans="1:11">
      <c r="A1120" t="s">
        <v>1867</v>
      </c>
      <c r="B1120">
        <v>2021</v>
      </c>
      <c r="C1120" t="s">
        <v>220</v>
      </c>
      <c r="D1120">
        <v>13</v>
      </c>
      <c r="E1120" t="s">
        <v>187</v>
      </c>
      <c r="F1120" t="s">
        <v>1146</v>
      </c>
      <c r="G1120">
        <v>120</v>
      </c>
      <c r="H1120">
        <v>106287.45845928699</v>
      </c>
      <c r="I1120">
        <v>5.1480051480051497E-2</v>
      </c>
      <c r="J1120">
        <v>5.4130246809772797E-2</v>
      </c>
      <c r="K1120">
        <v>4.5363474296823997E-2</v>
      </c>
    </row>
    <row r="1121" spans="1:11">
      <c r="A1121" t="s">
        <v>1868</v>
      </c>
      <c r="B1121">
        <v>2021</v>
      </c>
      <c r="C1121" t="s">
        <v>220</v>
      </c>
      <c r="D1121">
        <v>13</v>
      </c>
      <c r="E1121" t="s">
        <v>187</v>
      </c>
      <c r="F1121" t="s">
        <v>1149</v>
      </c>
      <c r="G1121">
        <v>353</v>
      </c>
      <c r="H1121">
        <v>275754.84051825799</v>
      </c>
      <c r="I1121">
        <v>0.151437151437151</v>
      </c>
      <c r="J1121">
        <v>0.14043686614221201</v>
      </c>
      <c r="K1121">
        <v>6.5027353396067106E-2</v>
      </c>
    </row>
    <row r="1122" spans="1:11">
      <c r="A1122" t="s">
        <v>1869</v>
      </c>
      <c r="B1122">
        <v>2021</v>
      </c>
      <c r="C1122" t="s">
        <v>220</v>
      </c>
      <c r="D1122">
        <v>13</v>
      </c>
      <c r="E1122" t="s">
        <v>187</v>
      </c>
      <c r="F1122" t="s">
        <v>1152</v>
      </c>
      <c r="G1122">
        <v>11</v>
      </c>
      <c r="H1122">
        <v>9444.6829142924507</v>
      </c>
      <c r="I1122">
        <v>4.7190047190047201E-3</v>
      </c>
      <c r="J1122">
        <v>4.8100032177034596E-3</v>
      </c>
      <c r="K1122">
        <v>1.7822666310131598E-2</v>
      </c>
    </row>
    <row r="1123" spans="1:11">
      <c r="A1123" t="s">
        <v>914</v>
      </c>
      <c r="B1123">
        <v>2021</v>
      </c>
      <c r="C1123" t="s">
        <v>220</v>
      </c>
      <c r="D1123">
        <v>13</v>
      </c>
      <c r="E1123" t="s">
        <v>187</v>
      </c>
      <c r="F1123" t="s">
        <v>181</v>
      </c>
      <c r="G1123">
        <v>1847</v>
      </c>
      <c r="H1123">
        <v>1572063.24600215</v>
      </c>
      <c r="I1123">
        <v>0.79236379236379195</v>
      </c>
      <c r="J1123">
        <v>0.80062288383031199</v>
      </c>
      <c r="K1123">
        <v>7.9776414718924493E-2</v>
      </c>
    </row>
    <row r="1124" spans="1:11">
      <c r="A1124" t="s">
        <v>1870</v>
      </c>
      <c r="B1124">
        <v>2021</v>
      </c>
      <c r="C1124" t="s">
        <v>220</v>
      </c>
      <c r="D1124">
        <v>14</v>
      </c>
      <c r="E1124" t="s">
        <v>178</v>
      </c>
      <c r="F1124" t="s">
        <v>1146</v>
      </c>
      <c r="G1124">
        <v>9</v>
      </c>
      <c r="H1124">
        <v>16231.6165074971</v>
      </c>
      <c r="I1124">
        <v>6.7669172932330796E-2</v>
      </c>
      <c r="J1124">
        <v>7.9034656296465694E-2</v>
      </c>
      <c r="K1124">
        <v>3.4678019689353197E-2</v>
      </c>
    </row>
    <row r="1125" spans="1:11">
      <c r="A1125" t="s">
        <v>1871</v>
      </c>
      <c r="B1125">
        <v>2021</v>
      </c>
      <c r="C1125" t="s">
        <v>220</v>
      </c>
      <c r="D1125">
        <v>14</v>
      </c>
      <c r="E1125" t="s">
        <v>178</v>
      </c>
      <c r="F1125" t="s">
        <v>1149</v>
      </c>
      <c r="G1125">
        <v>14</v>
      </c>
      <c r="H1125">
        <v>17239.078152760601</v>
      </c>
      <c r="I1125">
        <v>0.105263157894737</v>
      </c>
      <c r="J1125">
        <v>8.3940168007421795E-2</v>
      </c>
      <c r="K1125">
        <v>1.8434144333349601E-2</v>
      </c>
    </row>
    <row r="1126" spans="1:11">
      <c r="A1126" t="s">
        <v>1872</v>
      </c>
      <c r="B1126">
        <v>2021</v>
      </c>
      <c r="C1126" t="s">
        <v>220</v>
      </c>
      <c r="D1126">
        <v>14</v>
      </c>
      <c r="E1126" t="s">
        <v>178</v>
      </c>
      <c r="F1126" t="s">
        <v>1152</v>
      </c>
      <c r="G1126">
        <v>4</v>
      </c>
      <c r="H1126">
        <v>7015.6914571719199</v>
      </c>
      <c r="I1126">
        <v>3.00751879699248E-2</v>
      </c>
      <c r="J1126">
        <v>3.4160661862823599E-2</v>
      </c>
      <c r="K1126">
        <v>0.108238705001208</v>
      </c>
    </row>
    <row r="1127" spans="1:11">
      <c r="A1127" t="s">
        <v>916</v>
      </c>
      <c r="B1127">
        <v>2021</v>
      </c>
      <c r="C1127" t="s">
        <v>220</v>
      </c>
      <c r="D1127">
        <v>14</v>
      </c>
      <c r="E1127" t="s">
        <v>178</v>
      </c>
      <c r="F1127" t="s">
        <v>181</v>
      </c>
      <c r="G1127">
        <v>106</v>
      </c>
      <c r="H1127">
        <v>164887.01927337601</v>
      </c>
      <c r="I1127">
        <v>0.79699248120300703</v>
      </c>
      <c r="J1127">
        <v>0.80286451383328905</v>
      </c>
      <c r="K1127">
        <v>4.3607475429163503E-2</v>
      </c>
    </row>
    <row r="1128" spans="1:11">
      <c r="A1128" t="s">
        <v>1873</v>
      </c>
      <c r="B1128">
        <v>2021</v>
      </c>
      <c r="C1128" t="s">
        <v>220</v>
      </c>
      <c r="D1128">
        <v>14</v>
      </c>
      <c r="E1128" t="s">
        <v>187</v>
      </c>
      <c r="F1128" t="s">
        <v>1146</v>
      </c>
      <c r="G1128">
        <v>85</v>
      </c>
      <c r="H1128">
        <v>91820.778284442596</v>
      </c>
      <c r="I1128">
        <v>6.82730923694779E-2</v>
      </c>
      <c r="J1128">
        <v>7.7165450679881897E-2</v>
      </c>
      <c r="K1128">
        <v>3.9189096964023999E-2</v>
      </c>
    </row>
    <row r="1129" spans="1:11">
      <c r="A1129" t="s">
        <v>1874</v>
      </c>
      <c r="B1129">
        <v>2021</v>
      </c>
      <c r="C1129" t="s">
        <v>220</v>
      </c>
      <c r="D1129">
        <v>14</v>
      </c>
      <c r="E1129" t="s">
        <v>187</v>
      </c>
      <c r="F1129" t="s">
        <v>1149</v>
      </c>
      <c r="G1129">
        <v>175</v>
      </c>
      <c r="H1129">
        <v>168299.95944960599</v>
      </c>
      <c r="I1129">
        <v>0.14056224899598399</v>
      </c>
      <c r="J1129">
        <v>0.14143794534286899</v>
      </c>
      <c r="K1129">
        <v>3.9687792675206598E-2</v>
      </c>
    </row>
    <row r="1130" spans="1:11">
      <c r="A1130" t="s">
        <v>1875</v>
      </c>
      <c r="B1130">
        <v>2021</v>
      </c>
      <c r="C1130" t="s">
        <v>220</v>
      </c>
      <c r="D1130">
        <v>14</v>
      </c>
      <c r="E1130" t="s">
        <v>187</v>
      </c>
      <c r="F1130" t="s">
        <v>1152</v>
      </c>
      <c r="G1130">
        <v>18</v>
      </c>
      <c r="H1130">
        <v>21100.708655455001</v>
      </c>
      <c r="I1130">
        <v>1.44578313253012E-2</v>
      </c>
      <c r="J1130">
        <v>1.7732867478198501E-2</v>
      </c>
      <c r="K1130">
        <v>3.9818265227769503E-2</v>
      </c>
    </row>
    <row r="1131" spans="1:11">
      <c r="A1131" t="s">
        <v>918</v>
      </c>
      <c r="B1131">
        <v>2021</v>
      </c>
      <c r="C1131" t="s">
        <v>220</v>
      </c>
      <c r="D1131">
        <v>14</v>
      </c>
      <c r="E1131" t="s">
        <v>187</v>
      </c>
      <c r="F1131" t="s">
        <v>181</v>
      </c>
      <c r="G1131">
        <v>967</v>
      </c>
      <c r="H1131">
        <v>908699.39869643794</v>
      </c>
      <c r="I1131">
        <v>0.77670682730923701</v>
      </c>
      <c r="J1131">
        <v>0.76366373649905095</v>
      </c>
      <c r="K1131">
        <v>4.6113144792105397E-2</v>
      </c>
    </row>
    <row r="1132" spans="1:11">
      <c r="A1132" t="s">
        <v>1876</v>
      </c>
      <c r="B1132">
        <v>2021</v>
      </c>
      <c r="C1132" t="s">
        <v>220</v>
      </c>
      <c r="D1132">
        <v>15</v>
      </c>
      <c r="E1132" t="s">
        <v>178</v>
      </c>
      <c r="F1132" t="s">
        <v>1146</v>
      </c>
      <c r="G1132">
        <v>47</v>
      </c>
      <c r="H1132">
        <v>56125.531657375301</v>
      </c>
      <c r="I1132">
        <v>0.13505747126436801</v>
      </c>
      <c r="J1132">
        <v>0.13204911313275799</v>
      </c>
      <c r="K1132">
        <v>0.11990933195045</v>
      </c>
    </row>
    <row r="1133" spans="1:11">
      <c r="A1133" t="s">
        <v>1877</v>
      </c>
      <c r="B1133">
        <v>2021</v>
      </c>
      <c r="C1133" t="s">
        <v>220</v>
      </c>
      <c r="D1133">
        <v>15</v>
      </c>
      <c r="E1133" t="s">
        <v>178</v>
      </c>
      <c r="F1133" t="s">
        <v>1149</v>
      </c>
      <c r="G1133">
        <v>43</v>
      </c>
      <c r="H1133">
        <v>58698.995860043302</v>
      </c>
      <c r="I1133">
        <v>0.123563218390805</v>
      </c>
      <c r="J1133">
        <v>0.138103820422049</v>
      </c>
      <c r="K1133">
        <v>6.2768191681609797E-2</v>
      </c>
    </row>
    <row r="1134" spans="1:11">
      <c r="A1134" t="s">
        <v>1878</v>
      </c>
      <c r="B1134">
        <v>2021</v>
      </c>
      <c r="C1134" t="s">
        <v>220</v>
      </c>
      <c r="D1134">
        <v>15</v>
      </c>
      <c r="E1134" t="s">
        <v>178</v>
      </c>
      <c r="F1134" t="s">
        <v>1152</v>
      </c>
      <c r="G1134">
        <v>1</v>
      </c>
      <c r="H1134">
        <v>2728.7594562772501</v>
      </c>
      <c r="I1134">
        <v>2.8735632183907998E-3</v>
      </c>
      <c r="J1134">
        <v>6.4200775567475298E-3</v>
      </c>
      <c r="K1134">
        <v>4.20995409519207E-2</v>
      </c>
    </row>
    <row r="1135" spans="1:11">
      <c r="A1135" t="s">
        <v>920</v>
      </c>
      <c r="B1135">
        <v>2021</v>
      </c>
      <c r="C1135" t="s">
        <v>220</v>
      </c>
      <c r="D1135">
        <v>15</v>
      </c>
      <c r="E1135" t="s">
        <v>178</v>
      </c>
      <c r="F1135" t="s">
        <v>181</v>
      </c>
      <c r="G1135">
        <v>257</v>
      </c>
      <c r="H1135">
        <v>307481.99214210099</v>
      </c>
      <c r="I1135">
        <v>0.73850574712643702</v>
      </c>
      <c r="J1135">
        <v>0.72342698888844503</v>
      </c>
      <c r="K1135">
        <v>8.1319399649138396E-2</v>
      </c>
    </row>
    <row r="1136" spans="1:11">
      <c r="A1136" t="s">
        <v>1879</v>
      </c>
      <c r="B1136">
        <v>2021</v>
      </c>
      <c r="C1136" t="s">
        <v>220</v>
      </c>
      <c r="D1136">
        <v>15</v>
      </c>
      <c r="E1136" t="s">
        <v>187</v>
      </c>
      <c r="F1136" t="s">
        <v>1146</v>
      </c>
      <c r="G1136">
        <v>225</v>
      </c>
      <c r="H1136">
        <v>212754.32039306499</v>
      </c>
      <c r="I1136">
        <v>9.6359743040685203E-2</v>
      </c>
      <c r="J1136">
        <v>0.10642764332751101</v>
      </c>
      <c r="K1136">
        <v>9.0803517974662198E-2</v>
      </c>
    </row>
    <row r="1137" spans="1:11">
      <c r="A1137" t="s">
        <v>1880</v>
      </c>
      <c r="B1137">
        <v>2021</v>
      </c>
      <c r="C1137" t="s">
        <v>220</v>
      </c>
      <c r="D1137">
        <v>15</v>
      </c>
      <c r="E1137" t="s">
        <v>187</v>
      </c>
      <c r="F1137" t="s">
        <v>1149</v>
      </c>
      <c r="G1137">
        <v>229</v>
      </c>
      <c r="H1137">
        <v>191212.903202449</v>
      </c>
      <c r="I1137">
        <v>9.80728051391863E-2</v>
      </c>
      <c r="J1137">
        <v>9.5651823305165806E-2</v>
      </c>
      <c r="K1137">
        <v>4.5091027258360401E-2</v>
      </c>
    </row>
    <row r="1138" spans="1:11">
      <c r="A1138" t="s">
        <v>1881</v>
      </c>
      <c r="B1138">
        <v>2021</v>
      </c>
      <c r="C1138" t="s">
        <v>220</v>
      </c>
      <c r="D1138">
        <v>15</v>
      </c>
      <c r="E1138" t="s">
        <v>187</v>
      </c>
      <c r="F1138" t="s">
        <v>1152</v>
      </c>
      <c r="G1138">
        <v>15</v>
      </c>
      <c r="H1138">
        <v>15168.6937706764</v>
      </c>
      <c r="I1138">
        <v>6.4239828693790097E-3</v>
      </c>
      <c r="J1138">
        <v>7.58794616902365E-3</v>
      </c>
      <c r="K1138">
        <v>2.86242079155699E-2</v>
      </c>
    </row>
    <row r="1139" spans="1:11">
      <c r="A1139" t="s">
        <v>922</v>
      </c>
      <c r="B1139">
        <v>2021</v>
      </c>
      <c r="C1139" t="s">
        <v>220</v>
      </c>
      <c r="D1139">
        <v>15</v>
      </c>
      <c r="E1139" t="s">
        <v>187</v>
      </c>
      <c r="F1139" t="s">
        <v>181</v>
      </c>
      <c r="G1139">
        <v>1865</v>
      </c>
      <c r="H1139">
        <v>1579208.1843775101</v>
      </c>
      <c r="I1139">
        <v>0.79871520342612401</v>
      </c>
      <c r="J1139">
        <v>0.789978812539751</v>
      </c>
      <c r="K1139">
        <v>8.0138994003455893E-2</v>
      </c>
    </row>
    <row r="1140" spans="1:11">
      <c r="A1140" t="s">
        <v>923</v>
      </c>
      <c r="B1140">
        <v>2021</v>
      </c>
      <c r="C1140" t="s">
        <v>220</v>
      </c>
      <c r="D1140">
        <v>15</v>
      </c>
      <c r="E1140" t="s">
        <v>187</v>
      </c>
      <c r="F1140" t="s">
        <v>183</v>
      </c>
      <c r="G1140">
        <v>1</v>
      </c>
      <c r="H1140">
        <v>707.21369654165096</v>
      </c>
      <c r="I1140">
        <v>4.2826552462526803E-4</v>
      </c>
      <c r="J1140">
        <v>3.5377465854892601E-4</v>
      </c>
      <c r="K1140">
        <v>3.1377977735478998E-2</v>
      </c>
    </row>
    <row r="1141" spans="1:11">
      <c r="A1141" t="s">
        <v>1882</v>
      </c>
      <c r="B1141">
        <v>2021</v>
      </c>
      <c r="C1141" t="s">
        <v>220</v>
      </c>
      <c r="D1141">
        <v>16</v>
      </c>
      <c r="E1141" t="s">
        <v>178</v>
      </c>
      <c r="F1141" t="s">
        <v>1146</v>
      </c>
      <c r="G1141">
        <v>12</v>
      </c>
      <c r="H1141">
        <v>12375.335209888601</v>
      </c>
      <c r="I1141">
        <v>3.09278350515464E-2</v>
      </c>
      <c r="J1141">
        <v>2.5440439111154001E-2</v>
      </c>
      <c r="K1141">
        <v>2.6439271644487599E-2</v>
      </c>
    </row>
    <row r="1142" spans="1:11">
      <c r="A1142" t="s">
        <v>1883</v>
      </c>
      <c r="B1142">
        <v>2021</v>
      </c>
      <c r="C1142" t="s">
        <v>220</v>
      </c>
      <c r="D1142">
        <v>16</v>
      </c>
      <c r="E1142" t="s">
        <v>178</v>
      </c>
      <c r="F1142" t="s">
        <v>1149</v>
      </c>
      <c r="G1142">
        <v>76</v>
      </c>
      <c r="H1142">
        <v>89062.4804459843</v>
      </c>
      <c r="I1142">
        <v>0.19587628865979401</v>
      </c>
      <c r="J1142">
        <v>0.18308906970567601</v>
      </c>
      <c r="K1142">
        <v>9.5236566867381606E-2</v>
      </c>
    </row>
    <row r="1143" spans="1:11">
      <c r="A1143" t="s">
        <v>925</v>
      </c>
      <c r="B1143">
        <v>2021</v>
      </c>
      <c r="C1143" t="s">
        <v>220</v>
      </c>
      <c r="D1143">
        <v>16</v>
      </c>
      <c r="E1143" t="s">
        <v>178</v>
      </c>
      <c r="F1143" t="s">
        <v>181</v>
      </c>
      <c r="G1143">
        <v>299</v>
      </c>
      <c r="H1143">
        <v>382984.19544309401</v>
      </c>
      <c r="I1143">
        <v>0.77061855670103097</v>
      </c>
      <c r="J1143">
        <v>0.78731492436009898</v>
      </c>
      <c r="K1143">
        <v>0.10128737826749799</v>
      </c>
    </row>
    <row r="1144" spans="1:11">
      <c r="A1144" t="s">
        <v>926</v>
      </c>
      <c r="B1144">
        <v>2021</v>
      </c>
      <c r="C1144" t="s">
        <v>220</v>
      </c>
      <c r="D1144">
        <v>16</v>
      </c>
      <c r="E1144" t="s">
        <v>178</v>
      </c>
      <c r="F1144" t="s">
        <v>183</v>
      </c>
      <c r="G1144">
        <v>1</v>
      </c>
      <c r="H1144">
        <v>2021.4483011829</v>
      </c>
      <c r="I1144">
        <v>2.5773195876288698E-3</v>
      </c>
      <c r="J1144">
        <v>4.1555668230705001E-3</v>
      </c>
      <c r="K1144">
        <v>0.26165540540540499</v>
      </c>
    </row>
    <row r="1145" spans="1:11">
      <c r="A1145" t="s">
        <v>1884</v>
      </c>
      <c r="B1145">
        <v>2021</v>
      </c>
      <c r="C1145" t="s">
        <v>220</v>
      </c>
      <c r="D1145">
        <v>16</v>
      </c>
      <c r="E1145" t="s">
        <v>187</v>
      </c>
      <c r="F1145" t="s">
        <v>1146</v>
      </c>
      <c r="G1145">
        <v>83</v>
      </c>
      <c r="H1145">
        <v>74790.448459634499</v>
      </c>
      <c r="I1145">
        <v>2.4498229043683602E-2</v>
      </c>
      <c r="J1145">
        <v>2.6015099882066101E-2</v>
      </c>
      <c r="K1145">
        <v>3.1920554273542401E-2</v>
      </c>
    </row>
    <row r="1146" spans="1:11">
      <c r="A1146" t="s">
        <v>1885</v>
      </c>
      <c r="B1146">
        <v>2021</v>
      </c>
      <c r="C1146" t="s">
        <v>220</v>
      </c>
      <c r="D1146">
        <v>16</v>
      </c>
      <c r="E1146" t="s">
        <v>187</v>
      </c>
      <c r="F1146" t="s">
        <v>1149</v>
      </c>
      <c r="G1146">
        <v>555</v>
      </c>
      <c r="H1146">
        <v>463070.26823866297</v>
      </c>
      <c r="I1146">
        <v>0.163813459268005</v>
      </c>
      <c r="J1146">
        <v>0.16107430198317099</v>
      </c>
      <c r="K1146">
        <v>0.10919929428391401</v>
      </c>
    </row>
    <row r="1147" spans="1:11">
      <c r="A1147" t="s">
        <v>928</v>
      </c>
      <c r="B1147">
        <v>2021</v>
      </c>
      <c r="C1147" t="s">
        <v>220</v>
      </c>
      <c r="D1147">
        <v>16</v>
      </c>
      <c r="E1147" t="s">
        <v>187</v>
      </c>
      <c r="F1147" t="s">
        <v>179</v>
      </c>
      <c r="G1147">
        <v>1</v>
      </c>
      <c r="H1147">
        <v>1833.03550022744</v>
      </c>
      <c r="I1147">
        <v>2.9515938606847702E-4</v>
      </c>
      <c r="J1147">
        <v>6.3760283041392602E-4</v>
      </c>
      <c r="K1147">
        <v>0.650669127826488</v>
      </c>
    </row>
    <row r="1148" spans="1:11">
      <c r="A1148" t="s">
        <v>1886</v>
      </c>
      <c r="B1148">
        <v>2021</v>
      </c>
      <c r="C1148" t="s">
        <v>220</v>
      </c>
      <c r="D1148">
        <v>16</v>
      </c>
      <c r="E1148" t="s">
        <v>187</v>
      </c>
      <c r="F1148" t="s">
        <v>1152</v>
      </c>
      <c r="G1148">
        <v>5</v>
      </c>
      <c r="H1148">
        <v>3673.8711515196801</v>
      </c>
      <c r="I1148">
        <v>1.4757969303423801E-3</v>
      </c>
      <c r="J1148">
        <v>1.2779188643615299E-3</v>
      </c>
      <c r="K1148">
        <v>6.9328086706719602E-3</v>
      </c>
    </row>
    <row r="1149" spans="1:11">
      <c r="A1149" t="s">
        <v>929</v>
      </c>
      <c r="B1149">
        <v>2021</v>
      </c>
      <c r="C1149" t="s">
        <v>220</v>
      </c>
      <c r="D1149">
        <v>16</v>
      </c>
      <c r="E1149" t="s">
        <v>187</v>
      </c>
      <c r="F1149" t="s">
        <v>181</v>
      </c>
      <c r="G1149">
        <v>2744</v>
      </c>
      <c r="H1149">
        <v>2331518.4543002802</v>
      </c>
      <c r="I1149">
        <v>0.80991735537190102</v>
      </c>
      <c r="J1149">
        <v>0.81099507643998803</v>
      </c>
      <c r="K1149">
        <v>0.11831596699947999</v>
      </c>
    </row>
    <row r="1150" spans="1:11">
      <c r="A1150" t="s">
        <v>1887</v>
      </c>
      <c r="B1150">
        <v>2021</v>
      </c>
      <c r="C1150" t="s">
        <v>220</v>
      </c>
      <c r="D1150">
        <v>17</v>
      </c>
      <c r="E1150" t="s">
        <v>178</v>
      </c>
      <c r="F1150" t="s">
        <v>1146</v>
      </c>
      <c r="G1150">
        <v>58</v>
      </c>
      <c r="H1150">
        <v>92690.386370638007</v>
      </c>
      <c r="I1150">
        <v>0.129464285714286</v>
      </c>
      <c r="J1150">
        <v>0.145128993105928</v>
      </c>
      <c r="K1150">
        <v>0.19802827661004099</v>
      </c>
    </row>
    <row r="1151" spans="1:11">
      <c r="A1151" t="s">
        <v>1888</v>
      </c>
      <c r="B1151">
        <v>2021</v>
      </c>
      <c r="C1151" t="s">
        <v>220</v>
      </c>
      <c r="D1151">
        <v>17</v>
      </c>
      <c r="E1151" t="s">
        <v>178</v>
      </c>
      <c r="F1151" t="s">
        <v>1149</v>
      </c>
      <c r="G1151">
        <v>83</v>
      </c>
      <c r="H1151">
        <v>114995.48279660199</v>
      </c>
      <c r="I1151">
        <v>0.18526785714285701</v>
      </c>
      <c r="J1151">
        <v>0.18005296216229499</v>
      </c>
      <c r="K1151">
        <v>0.122967325095415</v>
      </c>
    </row>
    <row r="1152" spans="1:11">
      <c r="A1152" t="s">
        <v>1889</v>
      </c>
      <c r="B1152">
        <v>2021</v>
      </c>
      <c r="C1152" t="s">
        <v>220</v>
      </c>
      <c r="D1152">
        <v>17</v>
      </c>
      <c r="E1152" t="s">
        <v>178</v>
      </c>
      <c r="F1152" t="s">
        <v>1152</v>
      </c>
      <c r="G1152">
        <v>6</v>
      </c>
      <c r="H1152">
        <v>9662.2357791854301</v>
      </c>
      <c r="I1152">
        <v>1.33928571428571E-2</v>
      </c>
      <c r="J1152">
        <v>1.51285435814028E-2</v>
      </c>
      <c r="K1152">
        <v>0.14906982362889601</v>
      </c>
    </row>
    <row r="1153" spans="1:11">
      <c r="A1153" t="s">
        <v>931</v>
      </c>
      <c r="B1153">
        <v>2021</v>
      </c>
      <c r="C1153" t="s">
        <v>220</v>
      </c>
      <c r="D1153">
        <v>17</v>
      </c>
      <c r="E1153" t="s">
        <v>178</v>
      </c>
      <c r="F1153" t="s">
        <v>181</v>
      </c>
      <c r="G1153">
        <v>301</v>
      </c>
      <c r="H1153">
        <v>421327.76806114102</v>
      </c>
      <c r="I1153">
        <v>0.671875</v>
      </c>
      <c r="J1153">
        <v>0.65968950115037395</v>
      </c>
      <c r="K1153">
        <v>0.11142805767438101</v>
      </c>
    </row>
    <row r="1154" spans="1:11">
      <c r="A1154" t="s">
        <v>1890</v>
      </c>
      <c r="B1154">
        <v>2021</v>
      </c>
      <c r="C1154" t="s">
        <v>220</v>
      </c>
      <c r="D1154">
        <v>17</v>
      </c>
      <c r="E1154" t="s">
        <v>187</v>
      </c>
      <c r="F1154" t="s">
        <v>1146</v>
      </c>
      <c r="G1154">
        <v>603</v>
      </c>
      <c r="H1154">
        <v>614172.19461556699</v>
      </c>
      <c r="I1154">
        <v>0.14085494043447799</v>
      </c>
      <c r="J1154">
        <v>0.157613440701834</v>
      </c>
      <c r="K1154">
        <v>0.26212861769518397</v>
      </c>
    </row>
    <row r="1155" spans="1:11">
      <c r="A1155" t="s">
        <v>1891</v>
      </c>
      <c r="B1155">
        <v>2021</v>
      </c>
      <c r="C1155" t="s">
        <v>220</v>
      </c>
      <c r="D1155">
        <v>17</v>
      </c>
      <c r="E1155" t="s">
        <v>187</v>
      </c>
      <c r="F1155" t="s">
        <v>1149</v>
      </c>
      <c r="G1155">
        <v>648</v>
      </c>
      <c r="H1155">
        <v>599101.00273320102</v>
      </c>
      <c r="I1155">
        <v>0.151366503153469</v>
      </c>
      <c r="J1155">
        <v>0.153745759245587</v>
      </c>
      <c r="K1155">
        <v>0.14127749326703301</v>
      </c>
    </row>
    <row r="1156" spans="1:11">
      <c r="A1156" t="s">
        <v>1892</v>
      </c>
      <c r="B1156">
        <v>2021</v>
      </c>
      <c r="C1156" t="s">
        <v>220</v>
      </c>
      <c r="D1156">
        <v>17</v>
      </c>
      <c r="E1156" t="s">
        <v>187</v>
      </c>
      <c r="F1156" t="s">
        <v>1152</v>
      </c>
      <c r="G1156">
        <v>162</v>
      </c>
      <c r="H1156">
        <v>172925.44903103099</v>
      </c>
      <c r="I1156">
        <v>3.7841625788367202E-2</v>
      </c>
      <c r="J1156">
        <v>4.4377416049827097E-2</v>
      </c>
      <c r="K1156">
        <v>0.326320386039198</v>
      </c>
    </row>
    <row r="1157" spans="1:11">
      <c r="A1157" t="s">
        <v>933</v>
      </c>
      <c r="B1157">
        <v>2021</v>
      </c>
      <c r="C1157" t="s">
        <v>220</v>
      </c>
      <c r="D1157">
        <v>17</v>
      </c>
      <c r="E1157" t="s">
        <v>187</v>
      </c>
      <c r="F1157" t="s">
        <v>181</v>
      </c>
      <c r="G1157">
        <v>2867</v>
      </c>
      <c r="H1157">
        <v>2509901.4090263201</v>
      </c>
      <c r="I1157">
        <v>0.66970334034104195</v>
      </c>
      <c r="J1157">
        <v>0.64410958419672004</v>
      </c>
      <c r="K1157">
        <v>0.12736824438793801</v>
      </c>
    </row>
    <row r="1158" spans="1:11">
      <c r="A1158" t="s">
        <v>934</v>
      </c>
      <c r="B1158">
        <v>2021</v>
      </c>
      <c r="C1158" t="s">
        <v>220</v>
      </c>
      <c r="D1158">
        <v>17</v>
      </c>
      <c r="E1158" t="s">
        <v>187</v>
      </c>
      <c r="F1158" t="s">
        <v>183</v>
      </c>
      <c r="G1158">
        <v>1</v>
      </c>
      <c r="H1158">
        <v>599.31160681195001</v>
      </c>
      <c r="I1158">
        <v>2.3359028264424199E-4</v>
      </c>
      <c r="J1158">
        <v>1.5379980603208801E-4</v>
      </c>
      <c r="K1158">
        <v>2.6590528926573199E-2</v>
      </c>
    </row>
    <row r="1159" spans="1:11">
      <c r="A1159" t="s">
        <v>1893</v>
      </c>
      <c r="B1159">
        <v>2021</v>
      </c>
      <c r="C1159" t="s">
        <v>220</v>
      </c>
      <c r="D1159">
        <v>18</v>
      </c>
      <c r="E1159" t="s">
        <v>178</v>
      </c>
      <c r="F1159" t="s">
        <v>1146</v>
      </c>
      <c r="G1159">
        <v>31</v>
      </c>
      <c r="H1159">
        <v>43298.665710101697</v>
      </c>
      <c r="I1159">
        <v>0.13304721030042899</v>
      </c>
      <c r="J1159">
        <v>0.13471845511685701</v>
      </c>
      <c r="K1159">
        <v>9.2505387946056394E-2</v>
      </c>
    </row>
    <row r="1160" spans="1:11">
      <c r="A1160" t="s">
        <v>1894</v>
      </c>
      <c r="B1160">
        <v>2021</v>
      </c>
      <c r="C1160" t="s">
        <v>220</v>
      </c>
      <c r="D1160">
        <v>18</v>
      </c>
      <c r="E1160" t="s">
        <v>178</v>
      </c>
      <c r="F1160" t="s">
        <v>1149</v>
      </c>
      <c r="G1160">
        <v>77</v>
      </c>
      <c r="H1160">
        <v>114969.38275397901</v>
      </c>
      <c r="I1160">
        <v>0.33047210300429197</v>
      </c>
      <c r="J1160">
        <v>0.35771304672654303</v>
      </c>
      <c r="K1160">
        <v>0.122939415717166</v>
      </c>
    </row>
    <row r="1161" spans="1:11">
      <c r="A1161" t="s">
        <v>1895</v>
      </c>
      <c r="B1161">
        <v>2021</v>
      </c>
      <c r="C1161" t="s">
        <v>220</v>
      </c>
      <c r="D1161">
        <v>18</v>
      </c>
      <c r="E1161" t="s">
        <v>178</v>
      </c>
      <c r="F1161" t="s">
        <v>1152</v>
      </c>
      <c r="G1161">
        <v>2</v>
      </c>
      <c r="H1161">
        <v>1188.8569414962101</v>
      </c>
      <c r="I1161">
        <v>8.58369098712446E-3</v>
      </c>
      <c r="J1161">
        <v>3.6989816634454501E-3</v>
      </c>
      <c r="K1161">
        <v>1.83417894821616E-2</v>
      </c>
    </row>
    <row r="1162" spans="1:11">
      <c r="A1162" t="s">
        <v>936</v>
      </c>
      <c r="B1162">
        <v>2021</v>
      </c>
      <c r="C1162" t="s">
        <v>220</v>
      </c>
      <c r="D1162">
        <v>18</v>
      </c>
      <c r="E1162" t="s">
        <v>178</v>
      </c>
      <c r="F1162" t="s">
        <v>181</v>
      </c>
      <c r="G1162">
        <v>122</v>
      </c>
      <c r="H1162">
        <v>160478.722074283</v>
      </c>
      <c r="I1162">
        <v>0.52360515021459197</v>
      </c>
      <c r="J1162">
        <v>0.49930973997498801</v>
      </c>
      <c r="K1162">
        <v>4.24416182704795E-2</v>
      </c>
    </row>
    <row r="1163" spans="1:11">
      <c r="A1163" t="s">
        <v>937</v>
      </c>
      <c r="B1163">
        <v>2021</v>
      </c>
      <c r="C1163" t="s">
        <v>220</v>
      </c>
      <c r="D1163">
        <v>18</v>
      </c>
      <c r="E1163" t="s">
        <v>178</v>
      </c>
      <c r="F1163" t="s">
        <v>183</v>
      </c>
      <c r="G1163">
        <v>1</v>
      </c>
      <c r="H1163">
        <v>1465.51739330433</v>
      </c>
      <c r="I1163">
        <v>4.29184549356223E-3</v>
      </c>
      <c r="J1163">
        <v>4.5597765181660203E-3</v>
      </c>
      <c r="K1163">
        <v>0.18969594594594599</v>
      </c>
    </row>
    <row r="1164" spans="1:11">
      <c r="A1164" t="s">
        <v>1896</v>
      </c>
      <c r="B1164">
        <v>2021</v>
      </c>
      <c r="C1164" t="s">
        <v>220</v>
      </c>
      <c r="D1164">
        <v>18</v>
      </c>
      <c r="E1164" t="s">
        <v>187</v>
      </c>
      <c r="F1164" t="s">
        <v>1146</v>
      </c>
      <c r="G1164">
        <v>107</v>
      </c>
      <c r="H1164">
        <v>96474.868419771898</v>
      </c>
      <c r="I1164">
        <v>6.8677792041078295E-2</v>
      </c>
      <c r="J1164">
        <v>6.80396226968666E-2</v>
      </c>
      <c r="K1164">
        <v>4.1175462065697603E-2</v>
      </c>
    </row>
    <row r="1165" spans="1:11">
      <c r="A1165" t="s">
        <v>1897</v>
      </c>
      <c r="B1165">
        <v>2021</v>
      </c>
      <c r="C1165" t="s">
        <v>220</v>
      </c>
      <c r="D1165">
        <v>18</v>
      </c>
      <c r="E1165" t="s">
        <v>187</v>
      </c>
      <c r="F1165" t="s">
        <v>1149</v>
      </c>
      <c r="G1165">
        <v>401</v>
      </c>
      <c r="H1165">
        <v>378878.03769559198</v>
      </c>
      <c r="I1165">
        <v>0.25738125802310702</v>
      </c>
      <c r="J1165">
        <v>0.267206570531628</v>
      </c>
      <c r="K1165">
        <v>8.9345434535022902E-2</v>
      </c>
    </row>
    <row r="1166" spans="1:11">
      <c r="A1166" t="s">
        <v>1898</v>
      </c>
      <c r="B1166">
        <v>2021</v>
      </c>
      <c r="C1166" t="s">
        <v>220</v>
      </c>
      <c r="D1166">
        <v>18</v>
      </c>
      <c r="E1166" t="s">
        <v>187</v>
      </c>
      <c r="F1166" t="s">
        <v>1152</v>
      </c>
      <c r="G1166">
        <v>14</v>
      </c>
      <c r="H1166">
        <v>12790.947721090601</v>
      </c>
      <c r="I1166">
        <v>8.9858793324775407E-3</v>
      </c>
      <c r="J1166">
        <v>9.0209115714118097E-3</v>
      </c>
      <c r="K1166">
        <v>2.4137262742654399E-2</v>
      </c>
    </row>
    <row r="1167" spans="1:11">
      <c r="A1167" t="s">
        <v>939</v>
      </c>
      <c r="B1167">
        <v>2021</v>
      </c>
      <c r="C1167" t="s">
        <v>220</v>
      </c>
      <c r="D1167">
        <v>18</v>
      </c>
      <c r="E1167" t="s">
        <v>187</v>
      </c>
      <c r="F1167" t="s">
        <v>181</v>
      </c>
      <c r="G1167">
        <v>1033</v>
      </c>
      <c r="H1167">
        <v>927616.06505374901</v>
      </c>
      <c r="I1167">
        <v>0.663029525032092</v>
      </c>
      <c r="J1167">
        <v>0.65420816952235605</v>
      </c>
      <c r="K1167">
        <v>4.70730958782071E-2</v>
      </c>
    </row>
    <row r="1168" spans="1:11">
      <c r="A1168" t="s">
        <v>940</v>
      </c>
      <c r="B1168">
        <v>2021</v>
      </c>
      <c r="C1168" t="s">
        <v>220</v>
      </c>
      <c r="D1168">
        <v>18</v>
      </c>
      <c r="E1168" t="s">
        <v>187</v>
      </c>
      <c r="F1168" t="s">
        <v>183</v>
      </c>
      <c r="G1168">
        <v>3</v>
      </c>
      <c r="H1168">
        <v>2161.9418701264099</v>
      </c>
      <c r="I1168">
        <v>1.9255455712451899E-3</v>
      </c>
      <c r="J1168">
        <v>1.52472567773735E-3</v>
      </c>
      <c r="K1168">
        <v>9.5922016496510401E-2</v>
      </c>
    </row>
    <row r="1169" spans="1:11">
      <c r="A1169" t="s">
        <v>1899</v>
      </c>
      <c r="B1169">
        <v>2021</v>
      </c>
      <c r="C1169" t="s">
        <v>220</v>
      </c>
      <c r="D1169">
        <v>20</v>
      </c>
      <c r="E1169" t="s">
        <v>178</v>
      </c>
      <c r="F1169" t="s">
        <v>1146</v>
      </c>
      <c r="G1169">
        <v>1</v>
      </c>
      <c r="H1169">
        <v>2256.3486847935701</v>
      </c>
      <c r="I1169">
        <v>9.0909090909090898E-2</v>
      </c>
      <c r="J1169">
        <v>0.148590580955655</v>
      </c>
      <c r="K1169">
        <v>4.8205737291278101E-3</v>
      </c>
    </row>
    <row r="1170" spans="1:11">
      <c r="A1170" t="s">
        <v>1900</v>
      </c>
      <c r="B1170">
        <v>2021</v>
      </c>
      <c r="C1170" t="s">
        <v>220</v>
      </c>
      <c r="D1170">
        <v>20</v>
      </c>
      <c r="E1170" t="s">
        <v>178</v>
      </c>
      <c r="F1170" t="s">
        <v>1149</v>
      </c>
      <c r="G1170">
        <v>1</v>
      </c>
      <c r="H1170">
        <v>720.36117640604505</v>
      </c>
      <c r="I1170">
        <v>9.0909090909090898E-2</v>
      </c>
      <c r="J1170">
        <v>4.74389824682021E-2</v>
      </c>
      <c r="K1170">
        <v>7.70298839667599E-4</v>
      </c>
    </row>
    <row r="1171" spans="1:11">
      <c r="A1171" t="s">
        <v>942</v>
      </c>
      <c r="B1171">
        <v>2021</v>
      </c>
      <c r="C1171" t="s">
        <v>220</v>
      </c>
      <c r="D1171">
        <v>20</v>
      </c>
      <c r="E1171" t="s">
        <v>178</v>
      </c>
      <c r="F1171" t="s">
        <v>181</v>
      </c>
      <c r="G1171">
        <v>9</v>
      </c>
      <c r="H1171">
        <v>12208.294937098801</v>
      </c>
      <c r="I1171">
        <v>0.81818181818181801</v>
      </c>
      <c r="J1171">
        <v>0.80397043657614298</v>
      </c>
      <c r="K1171">
        <v>3.2287133568644601E-3</v>
      </c>
    </row>
    <row r="1172" spans="1:11">
      <c r="A1172" t="s">
        <v>1901</v>
      </c>
      <c r="B1172">
        <v>2021</v>
      </c>
      <c r="C1172" t="s">
        <v>220</v>
      </c>
      <c r="D1172">
        <v>20</v>
      </c>
      <c r="E1172" t="s">
        <v>187</v>
      </c>
      <c r="F1172" t="s">
        <v>1149</v>
      </c>
      <c r="G1172">
        <v>6</v>
      </c>
      <c r="H1172">
        <v>6940.8344224924103</v>
      </c>
      <c r="I1172">
        <v>0.15</v>
      </c>
      <c r="J1172">
        <v>0.17530207512477</v>
      </c>
      <c r="K1172">
        <v>1.6367585497565099E-3</v>
      </c>
    </row>
    <row r="1173" spans="1:11">
      <c r="A1173" t="s">
        <v>944</v>
      </c>
      <c r="B1173">
        <v>2021</v>
      </c>
      <c r="C1173" t="s">
        <v>220</v>
      </c>
      <c r="D1173">
        <v>20</v>
      </c>
      <c r="E1173" t="s">
        <v>187</v>
      </c>
      <c r="F1173" t="s">
        <v>181</v>
      </c>
      <c r="G1173">
        <v>34</v>
      </c>
      <c r="H1173">
        <v>32652.732382420301</v>
      </c>
      <c r="I1173">
        <v>0.85</v>
      </c>
      <c r="J1173">
        <v>0.82469792487522997</v>
      </c>
      <c r="K1173">
        <v>1.6570058023241E-3</v>
      </c>
    </row>
    <row r="1174" spans="1:11">
      <c r="A1174" t="s">
        <v>1902</v>
      </c>
      <c r="B1174">
        <v>2021</v>
      </c>
      <c r="C1174" t="s">
        <v>220</v>
      </c>
      <c r="D1174">
        <v>21</v>
      </c>
      <c r="E1174" t="s">
        <v>178</v>
      </c>
      <c r="F1174" t="s">
        <v>1146</v>
      </c>
      <c r="G1174">
        <v>4</v>
      </c>
      <c r="H1174">
        <v>4335.2170797479703</v>
      </c>
      <c r="I1174">
        <v>0.16</v>
      </c>
      <c r="J1174">
        <v>9.6953070277842598E-2</v>
      </c>
      <c r="K1174">
        <v>9.2619698832634902E-3</v>
      </c>
    </row>
    <row r="1175" spans="1:11">
      <c r="A1175" t="s">
        <v>1903</v>
      </c>
      <c r="B1175">
        <v>2021</v>
      </c>
      <c r="C1175" t="s">
        <v>220</v>
      </c>
      <c r="D1175">
        <v>21</v>
      </c>
      <c r="E1175" t="s">
        <v>178</v>
      </c>
      <c r="F1175" t="s">
        <v>1149</v>
      </c>
      <c r="G1175">
        <v>2</v>
      </c>
      <c r="H1175">
        <v>1725.21281740723</v>
      </c>
      <c r="I1175">
        <v>0.08</v>
      </c>
      <c r="J1175">
        <v>3.8582769087088499E-2</v>
      </c>
      <c r="K1175">
        <v>1.8448099022474E-3</v>
      </c>
    </row>
    <row r="1176" spans="1:11">
      <c r="A1176" t="s">
        <v>1904</v>
      </c>
      <c r="B1176">
        <v>2021</v>
      </c>
      <c r="C1176" t="s">
        <v>220</v>
      </c>
      <c r="D1176">
        <v>21</v>
      </c>
      <c r="E1176" t="s">
        <v>178</v>
      </c>
      <c r="F1176" t="s">
        <v>1152</v>
      </c>
      <c r="G1176">
        <v>1</v>
      </c>
      <c r="H1176">
        <v>1096.20179018311</v>
      </c>
      <c r="I1176">
        <v>0.04</v>
      </c>
      <c r="J1176">
        <v>2.4515526500116701E-2</v>
      </c>
      <c r="K1176">
        <v>1.6912297656438799E-2</v>
      </c>
    </row>
    <row r="1177" spans="1:11">
      <c r="A1177" t="s">
        <v>946</v>
      </c>
      <c r="B1177">
        <v>2021</v>
      </c>
      <c r="C1177" t="s">
        <v>220</v>
      </c>
      <c r="D1177">
        <v>21</v>
      </c>
      <c r="E1177" t="s">
        <v>178</v>
      </c>
      <c r="F1177" t="s">
        <v>181</v>
      </c>
      <c r="G1177">
        <v>18</v>
      </c>
      <c r="H1177">
        <v>37557.961335083302</v>
      </c>
      <c r="I1177">
        <v>0.72</v>
      </c>
      <c r="J1177">
        <v>0.83994863413495202</v>
      </c>
      <c r="K1177">
        <v>9.9329097178577404E-3</v>
      </c>
    </row>
    <row r="1178" spans="1:11">
      <c r="A1178" t="s">
        <v>1905</v>
      </c>
      <c r="B1178">
        <v>2021</v>
      </c>
      <c r="C1178" t="s">
        <v>220</v>
      </c>
      <c r="D1178">
        <v>21</v>
      </c>
      <c r="E1178" t="s">
        <v>187</v>
      </c>
      <c r="F1178" t="s">
        <v>1146</v>
      </c>
      <c r="G1178">
        <v>9</v>
      </c>
      <c r="H1178">
        <v>8851.8714333678308</v>
      </c>
      <c r="I1178">
        <v>0.19148936170212799</v>
      </c>
      <c r="J1178">
        <v>0.193861572189164</v>
      </c>
      <c r="K1178">
        <v>3.77797764728925E-3</v>
      </c>
    </row>
    <row r="1179" spans="1:11">
      <c r="A1179" t="s">
        <v>1906</v>
      </c>
      <c r="B1179">
        <v>2021</v>
      </c>
      <c r="C1179" t="s">
        <v>220</v>
      </c>
      <c r="D1179">
        <v>21</v>
      </c>
      <c r="E1179" t="s">
        <v>187</v>
      </c>
      <c r="F1179" t="s">
        <v>1149</v>
      </c>
      <c r="G1179">
        <v>3</v>
      </c>
      <c r="H1179">
        <v>2739.1530489214301</v>
      </c>
      <c r="I1179">
        <v>6.3829787234042507E-2</v>
      </c>
      <c r="J1179">
        <v>5.9989180878626501E-2</v>
      </c>
      <c r="K1179">
        <v>6.4593561796908903E-4</v>
      </c>
    </row>
    <row r="1180" spans="1:11">
      <c r="A1180" t="s">
        <v>948</v>
      </c>
      <c r="B1180">
        <v>2021</v>
      </c>
      <c r="C1180" t="s">
        <v>220</v>
      </c>
      <c r="D1180">
        <v>21</v>
      </c>
      <c r="E1180" t="s">
        <v>187</v>
      </c>
      <c r="F1180" t="s">
        <v>181</v>
      </c>
      <c r="G1180">
        <v>35</v>
      </c>
      <c r="H1180">
        <v>34069.759825858499</v>
      </c>
      <c r="I1180">
        <v>0.74468085106382997</v>
      </c>
      <c r="J1180">
        <v>0.74614924693220996</v>
      </c>
      <c r="K1180">
        <v>1.72891472156339E-3</v>
      </c>
    </row>
    <row r="1181" spans="1:11">
      <c r="A1181" t="s">
        <v>1907</v>
      </c>
      <c r="B1181">
        <v>2022</v>
      </c>
      <c r="C1181" t="s">
        <v>220</v>
      </c>
      <c r="D1181">
        <v>-8</v>
      </c>
      <c r="E1181" t="s">
        <v>178</v>
      </c>
      <c r="F1181" t="s">
        <v>1146</v>
      </c>
      <c r="G1181">
        <v>1</v>
      </c>
      <c r="H1181">
        <v>2766.7667106868898</v>
      </c>
      <c r="I1181">
        <v>1</v>
      </c>
      <c r="J1181">
        <v>1</v>
      </c>
      <c r="K1181">
        <v>6.0544062107885203E-3</v>
      </c>
    </row>
    <row r="1182" spans="1:11">
      <c r="A1182" t="s">
        <v>1908</v>
      </c>
      <c r="B1182">
        <v>2022</v>
      </c>
      <c r="C1182" t="s">
        <v>220</v>
      </c>
      <c r="D1182">
        <v>-8</v>
      </c>
      <c r="E1182" t="s">
        <v>187</v>
      </c>
      <c r="F1182" t="s">
        <v>1146</v>
      </c>
      <c r="G1182">
        <v>2</v>
      </c>
      <c r="H1182">
        <v>2333.4560232624499</v>
      </c>
      <c r="I1182">
        <v>6.6666666666666693E-2</v>
      </c>
      <c r="J1182">
        <v>6.6012915570437702E-2</v>
      </c>
      <c r="K1182">
        <v>9.8982027230816406E-4</v>
      </c>
    </row>
    <row r="1183" spans="1:11">
      <c r="A1183" t="s">
        <v>1909</v>
      </c>
      <c r="B1183">
        <v>2022</v>
      </c>
      <c r="C1183" t="s">
        <v>220</v>
      </c>
      <c r="D1183">
        <v>-8</v>
      </c>
      <c r="E1183" t="s">
        <v>187</v>
      </c>
      <c r="F1183" t="s">
        <v>1149</v>
      </c>
      <c r="G1183">
        <v>1</v>
      </c>
      <c r="H1183">
        <v>1916.3648500223001</v>
      </c>
      <c r="I1183">
        <v>3.3333333333333298E-2</v>
      </c>
      <c r="J1183">
        <v>5.4213505540939198E-2</v>
      </c>
      <c r="K1183">
        <v>4.36972921494923E-4</v>
      </c>
    </row>
    <row r="1184" spans="1:11">
      <c r="A1184" t="s">
        <v>1910</v>
      </c>
      <c r="B1184">
        <v>2022</v>
      </c>
      <c r="C1184" t="s">
        <v>220</v>
      </c>
      <c r="D1184">
        <v>-8</v>
      </c>
      <c r="E1184" t="s">
        <v>187</v>
      </c>
      <c r="F1184" t="s">
        <v>1152</v>
      </c>
      <c r="G1184">
        <v>1</v>
      </c>
      <c r="H1184">
        <v>2047.4103875605899</v>
      </c>
      <c r="I1184">
        <v>3.3333333333333298E-2</v>
      </c>
      <c r="J1184">
        <v>5.7920752611018103E-2</v>
      </c>
      <c r="K1184">
        <v>3.4232374921074702E-3</v>
      </c>
    </row>
    <row r="1185" spans="1:11">
      <c r="A1185" t="s">
        <v>951</v>
      </c>
      <c r="B1185">
        <v>2022</v>
      </c>
      <c r="C1185" t="s">
        <v>220</v>
      </c>
      <c r="D1185">
        <v>-8</v>
      </c>
      <c r="E1185" t="s">
        <v>187</v>
      </c>
      <c r="F1185" t="s">
        <v>181</v>
      </c>
      <c r="G1185">
        <v>24</v>
      </c>
      <c r="H1185">
        <v>26310.562117365</v>
      </c>
      <c r="I1185">
        <v>0.8</v>
      </c>
      <c r="J1185">
        <v>0.74431954077971796</v>
      </c>
      <c r="K1185">
        <v>1.31835134910723E-3</v>
      </c>
    </row>
    <row r="1186" spans="1:11">
      <c r="A1186" t="s">
        <v>952</v>
      </c>
      <c r="B1186">
        <v>2022</v>
      </c>
      <c r="C1186" t="s">
        <v>220</v>
      </c>
      <c r="D1186">
        <v>-8</v>
      </c>
      <c r="E1186" t="s">
        <v>187</v>
      </c>
      <c r="F1186" t="s">
        <v>183</v>
      </c>
      <c r="G1186">
        <v>2</v>
      </c>
      <c r="H1186">
        <v>2740.68355389219</v>
      </c>
      <c r="I1186">
        <v>6.6666666666666693E-2</v>
      </c>
      <c r="J1186">
        <v>7.7533285497887294E-2</v>
      </c>
      <c r="K1186">
        <v>6.1881581877763998E-2</v>
      </c>
    </row>
    <row r="1187" spans="1:11">
      <c r="A1187" t="s">
        <v>1911</v>
      </c>
      <c r="B1187">
        <v>2022</v>
      </c>
      <c r="C1187" t="s">
        <v>220</v>
      </c>
      <c r="D1187">
        <v>1</v>
      </c>
      <c r="E1187" t="s">
        <v>178</v>
      </c>
      <c r="F1187" t="s">
        <v>1146</v>
      </c>
      <c r="G1187">
        <v>2</v>
      </c>
      <c r="H1187">
        <v>2437.6923648012098</v>
      </c>
      <c r="I1187">
        <v>0.66666666666666696</v>
      </c>
      <c r="J1187">
        <v>0.66029074215761296</v>
      </c>
      <c r="K1187">
        <v>5.3343058294134703E-3</v>
      </c>
    </row>
    <row r="1188" spans="1:11">
      <c r="A1188" t="s">
        <v>954</v>
      </c>
      <c r="B1188">
        <v>2022</v>
      </c>
      <c r="C1188" t="s">
        <v>220</v>
      </c>
      <c r="D1188">
        <v>1</v>
      </c>
      <c r="E1188" t="s">
        <v>178</v>
      </c>
      <c r="F1188" t="s">
        <v>181</v>
      </c>
      <c r="G1188">
        <v>1</v>
      </c>
      <c r="H1188">
        <v>1254.15458861152</v>
      </c>
      <c r="I1188">
        <v>0.33333333333333298</v>
      </c>
      <c r="J1188">
        <v>0.33970925784238698</v>
      </c>
      <c r="K1188">
        <v>3.2976398479669201E-4</v>
      </c>
    </row>
    <row r="1189" spans="1:11">
      <c r="A1189" t="s">
        <v>1912</v>
      </c>
      <c r="B1189">
        <v>2022</v>
      </c>
      <c r="C1189" t="s">
        <v>220</v>
      </c>
      <c r="D1189">
        <v>1</v>
      </c>
      <c r="E1189" t="s">
        <v>187</v>
      </c>
      <c r="F1189" t="s">
        <v>1146</v>
      </c>
      <c r="G1189">
        <v>52</v>
      </c>
      <c r="H1189">
        <v>37177.478090432603</v>
      </c>
      <c r="I1189">
        <v>0.17508417508417501</v>
      </c>
      <c r="J1189">
        <v>0.141009470466255</v>
      </c>
      <c r="K1189">
        <v>1.57701799906876E-2</v>
      </c>
    </row>
    <row r="1190" spans="1:11">
      <c r="A1190" t="s">
        <v>1913</v>
      </c>
      <c r="B1190">
        <v>2022</v>
      </c>
      <c r="C1190" t="s">
        <v>220</v>
      </c>
      <c r="D1190">
        <v>1</v>
      </c>
      <c r="E1190" t="s">
        <v>187</v>
      </c>
      <c r="F1190" t="s">
        <v>1149</v>
      </c>
      <c r="G1190">
        <v>79</v>
      </c>
      <c r="H1190">
        <v>62656.676044920299</v>
      </c>
      <c r="I1190">
        <v>0.265993265993266</v>
      </c>
      <c r="J1190">
        <v>0.23764884451760501</v>
      </c>
      <c r="K1190">
        <v>1.4287086711171499E-2</v>
      </c>
    </row>
    <row r="1191" spans="1:11">
      <c r="A1191" t="s">
        <v>956</v>
      </c>
      <c r="B1191">
        <v>2022</v>
      </c>
      <c r="C1191" t="s">
        <v>220</v>
      </c>
      <c r="D1191">
        <v>1</v>
      </c>
      <c r="E1191" t="s">
        <v>187</v>
      </c>
      <c r="F1191" t="s">
        <v>181</v>
      </c>
      <c r="G1191">
        <v>166</v>
      </c>
      <c r="H1191">
        <v>163818.194657274</v>
      </c>
      <c r="I1191">
        <v>0.55892255892255904</v>
      </c>
      <c r="J1191">
        <v>0.62134168501613996</v>
      </c>
      <c r="K1191">
        <v>8.2084881718352907E-3</v>
      </c>
    </row>
    <row r="1192" spans="1:11">
      <c r="A1192" t="s">
        <v>1914</v>
      </c>
      <c r="B1192">
        <v>2022</v>
      </c>
      <c r="C1192" t="s">
        <v>220</v>
      </c>
      <c r="D1192">
        <v>2</v>
      </c>
      <c r="E1192" t="s">
        <v>178</v>
      </c>
      <c r="F1192" t="s">
        <v>1149</v>
      </c>
      <c r="G1192">
        <v>2</v>
      </c>
      <c r="H1192">
        <v>2532.3188934464501</v>
      </c>
      <c r="I1192">
        <v>0.5</v>
      </c>
      <c r="J1192">
        <v>0.31412053258584399</v>
      </c>
      <c r="K1192">
        <v>3.0488012242815801E-3</v>
      </c>
    </row>
    <row r="1193" spans="1:11">
      <c r="A1193" t="s">
        <v>958</v>
      </c>
      <c r="B1193">
        <v>2022</v>
      </c>
      <c r="C1193" t="s">
        <v>220</v>
      </c>
      <c r="D1193">
        <v>2</v>
      </c>
      <c r="E1193" t="s">
        <v>178</v>
      </c>
      <c r="F1193" t="s">
        <v>181</v>
      </c>
      <c r="G1193">
        <v>2</v>
      </c>
      <c r="H1193">
        <v>5529.2964126284796</v>
      </c>
      <c r="I1193">
        <v>0.5</v>
      </c>
      <c r="J1193">
        <v>0.68587946741415595</v>
      </c>
      <c r="K1193">
        <v>1.45385810864758E-3</v>
      </c>
    </row>
    <row r="1194" spans="1:11">
      <c r="A1194" t="s">
        <v>1915</v>
      </c>
      <c r="B1194">
        <v>2022</v>
      </c>
      <c r="C1194" t="s">
        <v>220</v>
      </c>
      <c r="D1194">
        <v>2</v>
      </c>
      <c r="E1194" t="s">
        <v>187</v>
      </c>
      <c r="F1194" t="s">
        <v>1146</v>
      </c>
      <c r="G1194">
        <v>16</v>
      </c>
      <c r="H1194">
        <v>18817.0119170572</v>
      </c>
      <c r="I1194">
        <v>0.16326530612244899</v>
      </c>
      <c r="J1194">
        <v>0.16224228213196601</v>
      </c>
      <c r="K1194">
        <v>7.9819202393739304E-3</v>
      </c>
    </row>
    <row r="1195" spans="1:11">
      <c r="A1195" t="s">
        <v>1916</v>
      </c>
      <c r="B1195">
        <v>2022</v>
      </c>
      <c r="C1195" t="s">
        <v>220</v>
      </c>
      <c r="D1195">
        <v>2</v>
      </c>
      <c r="E1195" t="s">
        <v>187</v>
      </c>
      <c r="F1195" t="s">
        <v>1149</v>
      </c>
      <c r="G1195">
        <v>9</v>
      </c>
      <c r="H1195">
        <v>11747.598348997</v>
      </c>
      <c r="I1195">
        <v>9.1836734693877597E-2</v>
      </c>
      <c r="J1195">
        <v>0.101289044940407</v>
      </c>
      <c r="K1195">
        <v>2.6787082694876298E-3</v>
      </c>
    </row>
    <row r="1196" spans="1:11">
      <c r="A1196" t="s">
        <v>1917</v>
      </c>
      <c r="B1196">
        <v>2022</v>
      </c>
      <c r="C1196" t="s">
        <v>220</v>
      </c>
      <c r="D1196">
        <v>2</v>
      </c>
      <c r="E1196" t="s">
        <v>187</v>
      </c>
      <c r="F1196" t="s">
        <v>1152</v>
      </c>
      <c r="G1196">
        <v>3</v>
      </c>
      <c r="H1196">
        <v>3820.0478738312199</v>
      </c>
      <c r="I1196">
        <v>3.06122448979592E-2</v>
      </c>
      <c r="J1196">
        <v>3.2936859881665399E-2</v>
      </c>
      <c r="K1196">
        <v>6.3870590785294898E-3</v>
      </c>
    </row>
    <row r="1197" spans="1:11">
      <c r="A1197" t="s">
        <v>960</v>
      </c>
      <c r="B1197">
        <v>2022</v>
      </c>
      <c r="C1197" t="s">
        <v>220</v>
      </c>
      <c r="D1197">
        <v>2</v>
      </c>
      <c r="E1197" t="s">
        <v>187</v>
      </c>
      <c r="F1197" t="s">
        <v>181</v>
      </c>
      <c r="G1197">
        <v>70</v>
      </c>
      <c r="H1197">
        <v>81596.278948706793</v>
      </c>
      <c r="I1197">
        <v>0.71428571428571397</v>
      </c>
      <c r="J1197">
        <v>0.70353181304596102</v>
      </c>
      <c r="K1197">
        <v>4.0885696000831501E-3</v>
      </c>
    </row>
    <row r="1198" spans="1:11">
      <c r="A1198" t="s">
        <v>1918</v>
      </c>
      <c r="B1198">
        <v>2022</v>
      </c>
      <c r="C1198" t="s">
        <v>220</v>
      </c>
      <c r="D1198">
        <v>3</v>
      </c>
      <c r="E1198" t="s">
        <v>178</v>
      </c>
      <c r="F1198" t="s">
        <v>1146</v>
      </c>
      <c r="G1198">
        <v>3</v>
      </c>
      <c r="H1198">
        <v>6102.7049294936496</v>
      </c>
      <c r="I1198">
        <v>3.4482758620689703E-2</v>
      </c>
      <c r="J1198">
        <v>4.1884766003644699E-2</v>
      </c>
      <c r="K1198">
        <v>1.3354307930994E-2</v>
      </c>
    </row>
    <row r="1199" spans="1:11">
      <c r="A1199" t="s">
        <v>1919</v>
      </c>
      <c r="B1199">
        <v>2022</v>
      </c>
      <c r="C1199" t="s">
        <v>220</v>
      </c>
      <c r="D1199">
        <v>3</v>
      </c>
      <c r="E1199" t="s">
        <v>178</v>
      </c>
      <c r="F1199" t="s">
        <v>1149</v>
      </c>
      <c r="G1199">
        <v>19</v>
      </c>
      <c r="H1199">
        <v>31133.540260531801</v>
      </c>
      <c r="I1199">
        <v>0.21839080459770099</v>
      </c>
      <c r="J1199">
        <v>0.21367919041526101</v>
      </c>
      <c r="K1199">
        <v>3.7483421186872999E-2</v>
      </c>
    </row>
    <row r="1200" spans="1:11">
      <c r="A1200" t="s">
        <v>962</v>
      </c>
      <c r="B1200">
        <v>2022</v>
      </c>
      <c r="C1200" t="s">
        <v>220</v>
      </c>
      <c r="D1200">
        <v>3</v>
      </c>
      <c r="E1200" t="s">
        <v>178</v>
      </c>
      <c r="F1200" t="s">
        <v>181</v>
      </c>
      <c r="G1200">
        <v>65</v>
      </c>
      <c r="H1200">
        <v>108466.011543666</v>
      </c>
      <c r="I1200">
        <v>0.74712643678160895</v>
      </c>
      <c r="J1200">
        <v>0.74443604358109405</v>
      </c>
      <c r="K1200">
        <v>2.85197570590103E-2</v>
      </c>
    </row>
    <row r="1201" spans="1:11">
      <c r="A1201" t="s">
        <v>1920</v>
      </c>
      <c r="B1201">
        <v>2022</v>
      </c>
      <c r="C1201" t="s">
        <v>220</v>
      </c>
      <c r="D1201">
        <v>3</v>
      </c>
      <c r="E1201" t="s">
        <v>187</v>
      </c>
      <c r="F1201" t="s">
        <v>1146</v>
      </c>
      <c r="G1201">
        <v>174</v>
      </c>
      <c r="H1201">
        <v>210191.405844211</v>
      </c>
      <c r="I1201">
        <v>7.9271070615034203E-2</v>
      </c>
      <c r="J1201">
        <v>8.1095921391843698E-2</v>
      </c>
      <c r="K1201">
        <v>8.9160332354869698E-2</v>
      </c>
    </row>
    <row r="1202" spans="1:11">
      <c r="A1202" t="s">
        <v>1921</v>
      </c>
      <c r="B1202">
        <v>2022</v>
      </c>
      <c r="C1202" t="s">
        <v>220</v>
      </c>
      <c r="D1202">
        <v>3</v>
      </c>
      <c r="E1202" t="s">
        <v>187</v>
      </c>
      <c r="F1202" t="s">
        <v>1149</v>
      </c>
      <c r="G1202">
        <v>212</v>
      </c>
      <c r="H1202">
        <v>239397.65161363099</v>
      </c>
      <c r="I1202">
        <v>9.6583143507972702E-2</v>
      </c>
      <c r="J1202">
        <v>9.2364257514126899E-2</v>
      </c>
      <c r="K1202">
        <v>5.4587878306897E-2</v>
      </c>
    </row>
    <row r="1203" spans="1:11">
      <c r="A1203" t="s">
        <v>964</v>
      </c>
      <c r="B1203">
        <v>2022</v>
      </c>
      <c r="C1203" t="s">
        <v>220</v>
      </c>
      <c r="D1203">
        <v>3</v>
      </c>
      <c r="E1203" t="s">
        <v>187</v>
      </c>
      <c r="F1203" t="s">
        <v>179</v>
      </c>
      <c r="G1203">
        <v>1</v>
      </c>
      <c r="H1203">
        <v>975.09152662899396</v>
      </c>
      <c r="I1203">
        <v>4.5558086560364499E-4</v>
      </c>
      <c r="J1203">
        <v>3.7620922451970802E-4</v>
      </c>
      <c r="K1203">
        <v>0.34496510468594199</v>
      </c>
    </row>
    <row r="1204" spans="1:11">
      <c r="A1204" t="s">
        <v>1922</v>
      </c>
      <c r="B1204">
        <v>2022</v>
      </c>
      <c r="C1204" t="s">
        <v>220</v>
      </c>
      <c r="D1204">
        <v>3</v>
      </c>
      <c r="E1204" t="s">
        <v>187</v>
      </c>
      <c r="F1204" t="s">
        <v>1152</v>
      </c>
      <c r="G1204">
        <v>64</v>
      </c>
      <c r="H1204">
        <v>92894.377013029502</v>
      </c>
      <c r="I1204">
        <v>2.91571753986333E-2</v>
      </c>
      <c r="J1204">
        <v>3.5840452494886897E-2</v>
      </c>
      <c r="K1204">
        <v>0.15531791580673401</v>
      </c>
    </row>
    <row r="1205" spans="1:11">
      <c r="A1205" t="s">
        <v>965</v>
      </c>
      <c r="B1205">
        <v>2022</v>
      </c>
      <c r="C1205" t="s">
        <v>220</v>
      </c>
      <c r="D1205">
        <v>3</v>
      </c>
      <c r="E1205" t="s">
        <v>187</v>
      </c>
      <c r="F1205" t="s">
        <v>181</v>
      </c>
      <c r="G1205">
        <v>1743</v>
      </c>
      <c r="H1205">
        <v>2047368.1148065401</v>
      </c>
      <c r="I1205">
        <v>0.79407744874715303</v>
      </c>
      <c r="J1205">
        <v>0.78991433085317997</v>
      </c>
      <c r="K1205">
        <v>0.10258809767096901</v>
      </c>
    </row>
    <row r="1206" spans="1:11">
      <c r="A1206" t="s">
        <v>966</v>
      </c>
      <c r="B1206">
        <v>2022</v>
      </c>
      <c r="C1206" t="s">
        <v>220</v>
      </c>
      <c r="D1206">
        <v>3</v>
      </c>
      <c r="E1206" t="s">
        <v>187</v>
      </c>
      <c r="F1206" t="s">
        <v>183</v>
      </c>
      <c r="G1206">
        <v>1</v>
      </c>
      <c r="H1206">
        <v>1059.6370347182101</v>
      </c>
      <c r="I1206">
        <v>4.5558086560364499E-4</v>
      </c>
      <c r="J1206">
        <v>4.0882852144338199E-4</v>
      </c>
      <c r="K1206">
        <v>2.3925423944513399E-2</v>
      </c>
    </row>
    <row r="1207" spans="1:11">
      <c r="A1207" t="s">
        <v>968</v>
      </c>
      <c r="B1207">
        <v>2022</v>
      </c>
      <c r="C1207" t="s">
        <v>220</v>
      </c>
      <c r="D1207">
        <v>4</v>
      </c>
      <c r="E1207" t="s">
        <v>178</v>
      </c>
      <c r="F1207" t="s">
        <v>181</v>
      </c>
      <c r="G1207">
        <v>6</v>
      </c>
      <c r="H1207">
        <v>10096.791840071801</v>
      </c>
      <c r="I1207">
        <v>1</v>
      </c>
      <c r="J1207">
        <v>1</v>
      </c>
      <c r="K1207">
        <v>2.65482289111661E-3</v>
      </c>
    </row>
    <row r="1208" spans="1:11">
      <c r="A1208" t="s">
        <v>1923</v>
      </c>
      <c r="B1208">
        <v>2022</v>
      </c>
      <c r="C1208" t="s">
        <v>220</v>
      </c>
      <c r="D1208">
        <v>4</v>
      </c>
      <c r="E1208" t="s">
        <v>187</v>
      </c>
      <c r="F1208" t="s">
        <v>1146</v>
      </c>
      <c r="G1208">
        <v>9</v>
      </c>
      <c r="H1208">
        <v>8902.6420017947694</v>
      </c>
      <c r="I1208">
        <v>6.4285714285714293E-2</v>
      </c>
      <c r="J1208">
        <v>5.5366657319125101E-2</v>
      </c>
      <c r="K1208">
        <v>3.7763795171757101E-3</v>
      </c>
    </row>
    <row r="1209" spans="1:11">
      <c r="A1209" t="s">
        <v>1924</v>
      </c>
      <c r="B1209">
        <v>2022</v>
      </c>
      <c r="C1209" t="s">
        <v>220</v>
      </c>
      <c r="D1209">
        <v>4</v>
      </c>
      <c r="E1209" t="s">
        <v>187</v>
      </c>
      <c r="F1209" t="s">
        <v>1149</v>
      </c>
      <c r="G1209">
        <v>16</v>
      </c>
      <c r="H1209">
        <v>26644.5168743174</v>
      </c>
      <c r="I1209">
        <v>0.114285714285714</v>
      </c>
      <c r="J1209">
        <v>0.16570562254627</v>
      </c>
      <c r="K1209">
        <v>6.0755301268731604E-3</v>
      </c>
    </row>
    <row r="1210" spans="1:11">
      <c r="A1210" t="s">
        <v>1925</v>
      </c>
      <c r="B1210">
        <v>2022</v>
      </c>
      <c r="C1210" t="s">
        <v>220</v>
      </c>
      <c r="D1210">
        <v>4</v>
      </c>
      <c r="E1210" t="s">
        <v>187</v>
      </c>
      <c r="F1210" t="s">
        <v>1152</v>
      </c>
      <c r="G1210">
        <v>3</v>
      </c>
      <c r="H1210">
        <v>3836.9569754490599</v>
      </c>
      <c r="I1210">
        <v>2.1428571428571401E-2</v>
      </c>
      <c r="J1210">
        <v>2.3862521031968599E-2</v>
      </c>
      <c r="K1210">
        <v>6.41533082657167E-3</v>
      </c>
    </row>
    <row r="1211" spans="1:11">
      <c r="A1211" t="s">
        <v>969</v>
      </c>
      <c r="B1211">
        <v>2022</v>
      </c>
      <c r="C1211" t="s">
        <v>220</v>
      </c>
      <c r="D1211">
        <v>4</v>
      </c>
      <c r="E1211" t="s">
        <v>187</v>
      </c>
      <c r="F1211" t="s">
        <v>181</v>
      </c>
      <c r="G1211">
        <v>112</v>
      </c>
      <c r="H1211">
        <v>121410.167799722</v>
      </c>
      <c r="I1211">
        <v>0.8</v>
      </c>
      <c r="J1211">
        <v>0.75506519910263603</v>
      </c>
      <c r="K1211">
        <v>6.0835362543796801E-3</v>
      </c>
    </row>
    <row r="1212" spans="1:11">
      <c r="A1212" t="s">
        <v>971</v>
      </c>
      <c r="B1212">
        <v>2022</v>
      </c>
      <c r="C1212" t="s">
        <v>220</v>
      </c>
      <c r="D1212">
        <v>5</v>
      </c>
      <c r="E1212" t="s">
        <v>178</v>
      </c>
      <c r="F1212" t="s">
        <v>181</v>
      </c>
      <c r="G1212">
        <v>8</v>
      </c>
      <c r="H1212">
        <v>18094.852014967099</v>
      </c>
      <c r="I1212">
        <v>1</v>
      </c>
      <c r="J1212">
        <v>1</v>
      </c>
      <c r="K1212">
        <v>4.7578110058729903E-3</v>
      </c>
    </row>
    <row r="1213" spans="1:11">
      <c r="A1213" t="s">
        <v>1926</v>
      </c>
      <c r="B1213">
        <v>2022</v>
      </c>
      <c r="C1213" t="s">
        <v>220</v>
      </c>
      <c r="D1213">
        <v>5</v>
      </c>
      <c r="E1213" t="s">
        <v>187</v>
      </c>
      <c r="F1213" t="s">
        <v>1146</v>
      </c>
      <c r="G1213">
        <v>9</v>
      </c>
      <c r="H1213">
        <v>12304.189610584401</v>
      </c>
      <c r="I1213">
        <v>4.3478260869565202E-2</v>
      </c>
      <c r="J1213">
        <v>4.9382157500353401E-2</v>
      </c>
      <c r="K1213">
        <v>5.2192696967360399E-3</v>
      </c>
    </row>
    <row r="1214" spans="1:11">
      <c r="A1214" t="s">
        <v>1927</v>
      </c>
      <c r="B1214">
        <v>2022</v>
      </c>
      <c r="C1214" t="s">
        <v>220</v>
      </c>
      <c r="D1214">
        <v>5</v>
      </c>
      <c r="E1214" t="s">
        <v>187</v>
      </c>
      <c r="F1214" t="s">
        <v>1149</v>
      </c>
      <c r="G1214">
        <v>18</v>
      </c>
      <c r="H1214">
        <v>17751.738515133002</v>
      </c>
      <c r="I1214">
        <v>8.6956521739130405E-2</v>
      </c>
      <c r="J1214">
        <v>7.1245581789905296E-2</v>
      </c>
      <c r="K1214">
        <v>4.04778298896547E-3</v>
      </c>
    </row>
    <row r="1215" spans="1:11">
      <c r="A1215" t="s">
        <v>1928</v>
      </c>
      <c r="B1215">
        <v>2022</v>
      </c>
      <c r="C1215" t="s">
        <v>220</v>
      </c>
      <c r="D1215">
        <v>5</v>
      </c>
      <c r="E1215" t="s">
        <v>187</v>
      </c>
      <c r="F1215" t="s">
        <v>1152</v>
      </c>
      <c r="G1215">
        <v>1</v>
      </c>
      <c r="H1215">
        <v>741.182287582154</v>
      </c>
      <c r="I1215">
        <v>4.8309178743961402E-3</v>
      </c>
      <c r="J1215">
        <v>2.97469249257741E-3</v>
      </c>
      <c r="K1215">
        <v>1.2392449558489499E-3</v>
      </c>
    </row>
    <row r="1216" spans="1:11">
      <c r="A1216" t="s">
        <v>972</v>
      </c>
      <c r="B1216">
        <v>2022</v>
      </c>
      <c r="C1216" t="s">
        <v>220</v>
      </c>
      <c r="D1216">
        <v>5</v>
      </c>
      <c r="E1216" t="s">
        <v>187</v>
      </c>
      <c r="F1216" t="s">
        <v>181</v>
      </c>
      <c r="G1216">
        <v>179</v>
      </c>
      <c r="H1216">
        <v>218365.547384637</v>
      </c>
      <c r="I1216">
        <v>0.86473429951690794</v>
      </c>
      <c r="J1216">
        <v>0.87639756821716397</v>
      </c>
      <c r="K1216">
        <v>1.09417089877784E-2</v>
      </c>
    </row>
    <row r="1217" spans="1:11">
      <c r="A1217" t="s">
        <v>1929</v>
      </c>
      <c r="B1217">
        <v>2022</v>
      </c>
      <c r="C1217" t="s">
        <v>220</v>
      </c>
      <c r="D1217">
        <v>6</v>
      </c>
      <c r="E1217" t="s">
        <v>178</v>
      </c>
      <c r="F1217" t="s">
        <v>1146</v>
      </c>
      <c r="G1217">
        <v>3</v>
      </c>
      <c r="H1217">
        <v>7759.3753489095398</v>
      </c>
      <c r="I1217">
        <v>1.54639175257732E-2</v>
      </c>
      <c r="J1217">
        <v>2.03315064336228E-2</v>
      </c>
      <c r="K1217">
        <v>1.6979534314483E-2</v>
      </c>
    </row>
    <row r="1218" spans="1:11">
      <c r="A1218" t="s">
        <v>1930</v>
      </c>
      <c r="B1218">
        <v>2022</v>
      </c>
      <c r="C1218" t="s">
        <v>220</v>
      </c>
      <c r="D1218">
        <v>6</v>
      </c>
      <c r="E1218" t="s">
        <v>178</v>
      </c>
      <c r="F1218" t="s">
        <v>1149</v>
      </c>
      <c r="G1218">
        <v>24</v>
      </c>
      <c r="H1218">
        <v>34338.131208234001</v>
      </c>
      <c r="I1218">
        <v>0.123711340206186</v>
      </c>
      <c r="J1218">
        <v>8.9974502351778701E-2</v>
      </c>
      <c r="K1218">
        <v>4.13416085699711E-2</v>
      </c>
    </row>
    <row r="1219" spans="1:11">
      <c r="A1219" t="s">
        <v>1931</v>
      </c>
      <c r="B1219">
        <v>2022</v>
      </c>
      <c r="C1219" t="s">
        <v>220</v>
      </c>
      <c r="D1219">
        <v>6</v>
      </c>
      <c r="E1219" t="s">
        <v>178</v>
      </c>
      <c r="F1219" t="s">
        <v>1152</v>
      </c>
      <c r="G1219">
        <v>1</v>
      </c>
      <c r="H1219">
        <v>1485.77773335508</v>
      </c>
      <c r="I1219">
        <v>5.1546391752577301E-3</v>
      </c>
      <c r="J1219">
        <v>3.89310971390084E-3</v>
      </c>
      <c r="K1219">
        <v>1.7751079913606901E-2</v>
      </c>
    </row>
    <row r="1220" spans="1:11">
      <c r="A1220" t="s">
        <v>974</v>
      </c>
      <c r="B1220">
        <v>2022</v>
      </c>
      <c r="C1220" t="s">
        <v>220</v>
      </c>
      <c r="D1220">
        <v>6</v>
      </c>
      <c r="E1220" t="s">
        <v>178</v>
      </c>
      <c r="F1220" t="s">
        <v>181</v>
      </c>
      <c r="G1220">
        <v>165</v>
      </c>
      <c r="H1220">
        <v>335589.45299971697</v>
      </c>
      <c r="I1220">
        <v>0.85051546391752597</v>
      </c>
      <c r="J1220">
        <v>0.87932840156760605</v>
      </c>
      <c r="K1220">
        <v>8.8238974909342793E-2</v>
      </c>
    </row>
    <row r="1221" spans="1:11">
      <c r="A1221" t="s">
        <v>975</v>
      </c>
      <c r="B1221">
        <v>2022</v>
      </c>
      <c r="C1221" t="s">
        <v>220</v>
      </c>
      <c r="D1221">
        <v>6</v>
      </c>
      <c r="E1221" t="s">
        <v>178</v>
      </c>
      <c r="F1221" t="s">
        <v>183</v>
      </c>
      <c r="G1221">
        <v>1</v>
      </c>
      <c r="H1221">
        <v>2470.17609851525</v>
      </c>
      <c r="I1221">
        <v>5.1546391752577301E-3</v>
      </c>
      <c r="J1221">
        <v>6.4724799330917997E-3</v>
      </c>
      <c r="K1221">
        <v>0.21775398406374499</v>
      </c>
    </row>
    <row r="1222" spans="1:11">
      <c r="A1222" t="s">
        <v>1932</v>
      </c>
      <c r="B1222">
        <v>2022</v>
      </c>
      <c r="C1222" t="s">
        <v>220</v>
      </c>
      <c r="D1222">
        <v>6</v>
      </c>
      <c r="E1222" t="s">
        <v>187</v>
      </c>
      <c r="F1222" t="s">
        <v>1146</v>
      </c>
      <c r="G1222">
        <v>43</v>
      </c>
      <c r="H1222">
        <v>55020.807572662299</v>
      </c>
      <c r="I1222">
        <v>2.7652733118971099E-2</v>
      </c>
      <c r="J1222">
        <v>3.1555502756974899E-2</v>
      </c>
      <c r="K1222">
        <v>2.3339077399043999E-2</v>
      </c>
    </row>
    <row r="1223" spans="1:11">
      <c r="A1223" t="s">
        <v>1933</v>
      </c>
      <c r="B1223">
        <v>2022</v>
      </c>
      <c r="C1223" t="s">
        <v>220</v>
      </c>
      <c r="D1223">
        <v>6</v>
      </c>
      <c r="E1223" t="s">
        <v>187</v>
      </c>
      <c r="F1223" t="s">
        <v>1149</v>
      </c>
      <c r="G1223">
        <v>110</v>
      </c>
      <c r="H1223">
        <v>122717.80499150199</v>
      </c>
      <c r="I1223">
        <v>7.0739549839228297E-2</v>
      </c>
      <c r="J1223">
        <v>7.0381046818063897E-2</v>
      </c>
      <c r="K1223">
        <v>2.7982332156612399E-2</v>
      </c>
    </row>
    <row r="1224" spans="1:11">
      <c r="A1224" t="s">
        <v>1934</v>
      </c>
      <c r="B1224">
        <v>2022</v>
      </c>
      <c r="C1224" t="s">
        <v>220</v>
      </c>
      <c r="D1224">
        <v>6</v>
      </c>
      <c r="E1224" t="s">
        <v>187</v>
      </c>
      <c r="F1224" t="s">
        <v>1152</v>
      </c>
      <c r="G1224">
        <v>9</v>
      </c>
      <c r="H1224">
        <v>12402.826036688401</v>
      </c>
      <c r="I1224">
        <v>5.7877813504823104E-3</v>
      </c>
      <c r="J1224">
        <v>7.1132618451326003E-3</v>
      </c>
      <c r="K1224">
        <v>2.07373271889401E-2</v>
      </c>
    </row>
    <row r="1225" spans="1:11">
      <c r="A1225" t="s">
        <v>977</v>
      </c>
      <c r="B1225">
        <v>2022</v>
      </c>
      <c r="C1225" t="s">
        <v>220</v>
      </c>
      <c r="D1225">
        <v>6</v>
      </c>
      <c r="E1225" t="s">
        <v>187</v>
      </c>
      <c r="F1225" t="s">
        <v>181</v>
      </c>
      <c r="G1225">
        <v>1392</v>
      </c>
      <c r="H1225">
        <v>1551694.7099810699</v>
      </c>
      <c r="I1225">
        <v>0.89517684887459803</v>
      </c>
      <c r="J1225">
        <v>0.88992708138874299</v>
      </c>
      <c r="K1225">
        <v>7.7751239414073595E-2</v>
      </c>
    </row>
    <row r="1226" spans="1:11">
      <c r="A1226" t="s">
        <v>978</v>
      </c>
      <c r="B1226">
        <v>2022</v>
      </c>
      <c r="C1226" t="s">
        <v>220</v>
      </c>
      <c r="D1226">
        <v>6</v>
      </c>
      <c r="E1226" t="s">
        <v>187</v>
      </c>
      <c r="F1226" t="s">
        <v>183</v>
      </c>
      <c r="G1226">
        <v>1</v>
      </c>
      <c r="H1226">
        <v>1783.91022068252</v>
      </c>
      <c r="I1226">
        <v>6.4308681672025703E-4</v>
      </c>
      <c r="J1226">
        <v>1.0231071910858801E-3</v>
      </c>
      <c r="K1226">
        <v>4.0278705736374897E-2</v>
      </c>
    </row>
    <row r="1227" spans="1:11">
      <c r="A1227" t="s">
        <v>1935</v>
      </c>
      <c r="B1227">
        <v>2022</v>
      </c>
      <c r="C1227" t="s">
        <v>220</v>
      </c>
      <c r="D1227">
        <v>7</v>
      </c>
      <c r="E1227" t="s">
        <v>178</v>
      </c>
      <c r="F1227" t="s">
        <v>1146</v>
      </c>
      <c r="G1227">
        <v>10</v>
      </c>
      <c r="H1227">
        <v>24576.063059041699</v>
      </c>
      <c r="I1227">
        <v>4.9261083743842402E-2</v>
      </c>
      <c r="J1227">
        <v>5.8957261829738497E-2</v>
      </c>
      <c r="K1227">
        <v>5.3778827194451803E-2</v>
      </c>
    </row>
    <row r="1228" spans="1:11">
      <c r="A1228" t="s">
        <v>1936</v>
      </c>
      <c r="B1228">
        <v>2022</v>
      </c>
      <c r="C1228" t="s">
        <v>220</v>
      </c>
      <c r="D1228">
        <v>7</v>
      </c>
      <c r="E1228" t="s">
        <v>178</v>
      </c>
      <c r="F1228" t="s">
        <v>1149</v>
      </c>
      <c r="G1228">
        <v>33</v>
      </c>
      <c r="H1228">
        <v>64033.913167857601</v>
      </c>
      <c r="I1228">
        <v>0.16256157635467999</v>
      </c>
      <c r="J1228">
        <v>0.1536154987701</v>
      </c>
      <c r="K1228">
        <v>7.7094031627274295E-2</v>
      </c>
    </row>
    <row r="1229" spans="1:11">
      <c r="A1229" t="s">
        <v>1937</v>
      </c>
      <c r="B1229">
        <v>2022</v>
      </c>
      <c r="C1229" t="s">
        <v>220</v>
      </c>
      <c r="D1229">
        <v>7</v>
      </c>
      <c r="E1229" t="s">
        <v>178</v>
      </c>
      <c r="F1229" t="s">
        <v>1152</v>
      </c>
      <c r="G1229">
        <v>8</v>
      </c>
      <c r="H1229">
        <v>15713.6531001033</v>
      </c>
      <c r="I1229">
        <v>3.9408866995073899E-2</v>
      </c>
      <c r="J1229">
        <v>3.7696597616095097E-2</v>
      </c>
      <c r="K1229">
        <v>0.187736231101512</v>
      </c>
    </row>
    <row r="1230" spans="1:11">
      <c r="A1230" t="s">
        <v>980</v>
      </c>
      <c r="B1230">
        <v>2022</v>
      </c>
      <c r="C1230" t="s">
        <v>220</v>
      </c>
      <c r="D1230">
        <v>7</v>
      </c>
      <c r="E1230" t="s">
        <v>178</v>
      </c>
      <c r="F1230" t="s">
        <v>181</v>
      </c>
      <c r="G1230">
        <v>152</v>
      </c>
      <c r="H1230">
        <v>312521.76505400502</v>
      </c>
      <c r="I1230">
        <v>0.74876847290640403</v>
      </c>
      <c r="J1230">
        <v>0.74973064178406601</v>
      </c>
      <c r="K1230">
        <v>8.2173619995283803E-2</v>
      </c>
    </row>
    <row r="1231" spans="1:11">
      <c r="A1231" t="s">
        <v>1938</v>
      </c>
      <c r="B1231">
        <v>2022</v>
      </c>
      <c r="C1231" t="s">
        <v>220</v>
      </c>
      <c r="D1231">
        <v>7</v>
      </c>
      <c r="E1231" t="s">
        <v>187</v>
      </c>
      <c r="F1231" t="s">
        <v>1146</v>
      </c>
      <c r="G1231">
        <v>127</v>
      </c>
      <c r="H1231">
        <v>175715.156737229</v>
      </c>
      <c r="I1231">
        <v>4.9377916018662503E-2</v>
      </c>
      <c r="J1231">
        <v>5.8314277296895402E-2</v>
      </c>
      <c r="K1231">
        <v>7.4535976918538902E-2</v>
      </c>
    </row>
    <row r="1232" spans="1:11">
      <c r="A1232" t="s">
        <v>1939</v>
      </c>
      <c r="B1232">
        <v>2022</v>
      </c>
      <c r="C1232" t="s">
        <v>220</v>
      </c>
      <c r="D1232">
        <v>7</v>
      </c>
      <c r="E1232" t="s">
        <v>187</v>
      </c>
      <c r="F1232" t="s">
        <v>1149</v>
      </c>
      <c r="G1232">
        <v>475</v>
      </c>
      <c r="H1232">
        <v>606612.61144834501</v>
      </c>
      <c r="I1232">
        <v>0.18468118195956501</v>
      </c>
      <c r="J1232">
        <v>0.20131545105521301</v>
      </c>
      <c r="K1232">
        <v>0.13832088656664901</v>
      </c>
    </row>
    <row r="1233" spans="1:11">
      <c r="A1233" t="s">
        <v>1940</v>
      </c>
      <c r="B1233">
        <v>2022</v>
      </c>
      <c r="C1233" t="s">
        <v>220</v>
      </c>
      <c r="D1233">
        <v>7</v>
      </c>
      <c r="E1233" t="s">
        <v>187</v>
      </c>
      <c r="F1233" t="s">
        <v>1152</v>
      </c>
      <c r="G1233">
        <v>64</v>
      </c>
      <c r="H1233">
        <v>85492.417779818396</v>
      </c>
      <c r="I1233">
        <v>2.4883359253499202E-2</v>
      </c>
      <c r="J1233">
        <v>2.8372217000322698E-2</v>
      </c>
      <c r="K1233">
        <v>0.142941958101269</v>
      </c>
    </row>
    <row r="1234" spans="1:11">
      <c r="A1234" t="s">
        <v>982</v>
      </c>
      <c r="B1234">
        <v>2022</v>
      </c>
      <c r="C1234" t="s">
        <v>220</v>
      </c>
      <c r="D1234">
        <v>7</v>
      </c>
      <c r="E1234" t="s">
        <v>187</v>
      </c>
      <c r="F1234" t="s">
        <v>181</v>
      </c>
      <c r="G1234">
        <v>1905</v>
      </c>
      <c r="H1234">
        <v>2145029.4493840002</v>
      </c>
      <c r="I1234">
        <v>0.74066874027993801</v>
      </c>
      <c r="J1234">
        <v>0.71186711746468201</v>
      </c>
      <c r="K1234">
        <v>0.107481643906184</v>
      </c>
    </row>
    <row r="1235" spans="1:11">
      <c r="A1235" t="s">
        <v>983</v>
      </c>
      <c r="B1235">
        <v>2022</v>
      </c>
      <c r="C1235" t="s">
        <v>220</v>
      </c>
      <c r="D1235">
        <v>7</v>
      </c>
      <c r="E1235" t="s">
        <v>187</v>
      </c>
      <c r="F1235" t="s">
        <v>183</v>
      </c>
      <c r="G1235">
        <v>1</v>
      </c>
      <c r="H1235">
        <v>394.54570441635599</v>
      </c>
      <c r="I1235">
        <v>3.8880248833592502E-4</v>
      </c>
      <c r="J1235">
        <v>1.3093718288651E-4</v>
      </c>
      <c r="K1235">
        <v>8.9084025325315806E-3</v>
      </c>
    </row>
    <row r="1236" spans="1:11">
      <c r="A1236" t="s">
        <v>1941</v>
      </c>
      <c r="B1236">
        <v>2022</v>
      </c>
      <c r="C1236" t="s">
        <v>220</v>
      </c>
      <c r="D1236">
        <v>8</v>
      </c>
      <c r="E1236" t="s">
        <v>178</v>
      </c>
      <c r="F1236" t="s">
        <v>1146</v>
      </c>
      <c r="G1236">
        <v>42</v>
      </c>
      <c r="H1236">
        <v>70817.364169097593</v>
      </c>
      <c r="I1236">
        <v>0.32307692307692298</v>
      </c>
      <c r="J1236">
        <v>0.29453193376526499</v>
      </c>
      <c r="K1236">
        <v>0.15496683829574201</v>
      </c>
    </row>
    <row r="1237" spans="1:11">
      <c r="A1237" t="s">
        <v>1942</v>
      </c>
      <c r="B1237">
        <v>2022</v>
      </c>
      <c r="C1237" t="s">
        <v>220</v>
      </c>
      <c r="D1237">
        <v>8</v>
      </c>
      <c r="E1237" t="s">
        <v>178</v>
      </c>
      <c r="F1237" t="s">
        <v>1149</v>
      </c>
      <c r="G1237">
        <v>17</v>
      </c>
      <c r="H1237">
        <v>30531.8850186979</v>
      </c>
      <c r="I1237">
        <v>0.130769230769231</v>
      </c>
      <c r="J1237">
        <v>0.126983194610057</v>
      </c>
      <c r="K1237">
        <v>3.6759054582553997E-2</v>
      </c>
    </row>
    <row r="1238" spans="1:11">
      <c r="A1238" t="s">
        <v>1943</v>
      </c>
      <c r="B1238">
        <v>2022</v>
      </c>
      <c r="C1238" t="s">
        <v>220</v>
      </c>
      <c r="D1238">
        <v>8</v>
      </c>
      <c r="E1238" t="s">
        <v>178</v>
      </c>
      <c r="F1238" t="s">
        <v>1152</v>
      </c>
      <c r="G1238">
        <v>5</v>
      </c>
      <c r="H1238">
        <v>9526.2079957034694</v>
      </c>
      <c r="I1238">
        <v>3.8461538461538498E-2</v>
      </c>
      <c r="J1238">
        <v>3.9619837526359399E-2</v>
      </c>
      <c r="K1238">
        <v>0.11381276997840201</v>
      </c>
    </row>
    <row r="1239" spans="1:11">
      <c r="A1239" t="s">
        <v>985</v>
      </c>
      <c r="B1239">
        <v>2022</v>
      </c>
      <c r="C1239" t="s">
        <v>220</v>
      </c>
      <c r="D1239">
        <v>8</v>
      </c>
      <c r="E1239" t="s">
        <v>178</v>
      </c>
      <c r="F1239" t="s">
        <v>181</v>
      </c>
      <c r="G1239">
        <v>66</v>
      </c>
      <c r="H1239">
        <v>129564.90275905799</v>
      </c>
      <c r="I1239">
        <v>0.507692307692308</v>
      </c>
      <c r="J1239">
        <v>0.53886503409831799</v>
      </c>
      <c r="K1239">
        <v>3.4067441933872698E-2</v>
      </c>
    </row>
    <row r="1240" spans="1:11">
      <c r="A1240" t="s">
        <v>1944</v>
      </c>
      <c r="B1240">
        <v>2022</v>
      </c>
      <c r="C1240" t="s">
        <v>220</v>
      </c>
      <c r="D1240">
        <v>8</v>
      </c>
      <c r="E1240" t="s">
        <v>187</v>
      </c>
      <c r="F1240" t="s">
        <v>1146</v>
      </c>
      <c r="G1240">
        <v>183</v>
      </c>
      <c r="H1240">
        <v>232111.23790814201</v>
      </c>
      <c r="I1240">
        <v>0.17086834733893599</v>
      </c>
      <c r="J1240">
        <v>0.17533361220833901</v>
      </c>
      <c r="K1240">
        <v>9.8458426651986702E-2</v>
      </c>
    </row>
    <row r="1241" spans="1:11">
      <c r="A1241" t="s">
        <v>1945</v>
      </c>
      <c r="B1241">
        <v>2022</v>
      </c>
      <c r="C1241" t="s">
        <v>220</v>
      </c>
      <c r="D1241">
        <v>8</v>
      </c>
      <c r="E1241" t="s">
        <v>187</v>
      </c>
      <c r="F1241" t="s">
        <v>1149</v>
      </c>
      <c r="G1241">
        <v>174</v>
      </c>
      <c r="H1241">
        <v>221850.231409714</v>
      </c>
      <c r="I1241">
        <v>0.16246498599439799</v>
      </c>
      <c r="J1241">
        <v>0.167582590110156</v>
      </c>
      <c r="K1241">
        <v>5.05866843426497E-2</v>
      </c>
    </row>
    <row r="1242" spans="1:11">
      <c r="A1242" t="s">
        <v>1946</v>
      </c>
      <c r="B1242">
        <v>2022</v>
      </c>
      <c r="C1242" t="s">
        <v>220</v>
      </c>
      <c r="D1242">
        <v>8</v>
      </c>
      <c r="E1242" t="s">
        <v>187</v>
      </c>
      <c r="F1242" t="s">
        <v>1152</v>
      </c>
      <c r="G1242">
        <v>78</v>
      </c>
      <c r="H1242">
        <v>110650.34280356699</v>
      </c>
      <c r="I1242">
        <v>7.2829131652661097E-2</v>
      </c>
      <c r="J1242">
        <v>8.3583735413613094E-2</v>
      </c>
      <c r="K1242">
        <v>0.18500560723002801</v>
      </c>
    </row>
    <row r="1243" spans="1:11">
      <c r="A1243" t="s">
        <v>987</v>
      </c>
      <c r="B1243">
        <v>2022</v>
      </c>
      <c r="C1243" t="s">
        <v>220</v>
      </c>
      <c r="D1243">
        <v>8</v>
      </c>
      <c r="E1243" t="s">
        <v>187</v>
      </c>
      <c r="F1243" t="s">
        <v>181</v>
      </c>
      <c r="G1243">
        <v>632</v>
      </c>
      <c r="H1243">
        <v>754696.88705021597</v>
      </c>
      <c r="I1243">
        <v>0.59010270774976703</v>
      </c>
      <c r="J1243">
        <v>0.57008756888053003</v>
      </c>
      <c r="K1243">
        <v>3.78158267684068E-2</v>
      </c>
    </row>
    <row r="1244" spans="1:11">
      <c r="A1244" t="s">
        <v>988</v>
      </c>
      <c r="B1244">
        <v>2022</v>
      </c>
      <c r="C1244" t="s">
        <v>220</v>
      </c>
      <c r="D1244">
        <v>8</v>
      </c>
      <c r="E1244" t="s">
        <v>187</v>
      </c>
      <c r="F1244" t="s">
        <v>183</v>
      </c>
      <c r="G1244">
        <v>4</v>
      </c>
      <c r="H1244">
        <v>4517.54831556727</v>
      </c>
      <c r="I1244">
        <v>3.73482726423903E-3</v>
      </c>
      <c r="J1244">
        <v>3.4124933873627E-3</v>
      </c>
      <c r="K1244">
        <v>0.10200120899748701</v>
      </c>
    </row>
    <row r="1245" spans="1:11">
      <c r="A1245" t="s">
        <v>1947</v>
      </c>
      <c r="B1245">
        <v>2022</v>
      </c>
      <c r="C1245" t="s">
        <v>220</v>
      </c>
      <c r="D1245">
        <v>9</v>
      </c>
      <c r="E1245" t="s">
        <v>178</v>
      </c>
      <c r="F1245" t="s">
        <v>1146</v>
      </c>
      <c r="G1245">
        <v>21</v>
      </c>
      <c r="H1245">
        <v>43139.810708489596</v>
      </c>
      <c r="I1245">
        <v>0.24418604651162801</v>
      </c>
      <c r="J1245">
        <v>0.21220942350178501</v>
      </c>
      <c r="K1245">
        <v>9.4401142270819596E-2</v>
      </c>
    </row>
    <row r="1246" spans="1:11">
      <c r="A1246" t="s">
        <v>1948</v>
      </c>
      <c r="B1246">
        <v>2022</v>
      </c>
      <c r="C1246" t="s">
        <v>220</v>
      </c>
      <c r="D1246">
        <v>9</v>
      </c>
      <c r="E1246" t="s">
        <v>178</v>
      </c>
      <c r="F1246" t="s">
        <v>1149</v>
      </c>
      <c r="G1246">
        <v>24</v>
      </c>
      <c r="H1246">
        <v>58417.051907826099</v>
      </c>
      <c r="I1246">
        <v>0.27906976744186002</v>
      </c>
      <c r="J1246">
        <v>0.28735983548472299</v>
      </c>
      <c r="K1246">
        <v>7.0331576262540399E-2</v>
      </c>
    </row>
    <row r="1247" spans="1:11">
      <c r="A1247" t="s">
        <v>1949</v>
      </c>
      <c r="B1247">
        <v>2022</v>
      </c>
      <c r="C1247" t="s">
        <v>220</v>
      </c>
      <c r="D1247">
        <v>9</v>
      </c>
      <c r="E1247" t="s">
        <v>178</v>
      </c>
      <c r="F1247" t="s">
        <v>1152</v>
      </c>
      <c r="G1247">
        <v>3</v>
      </c>
      <c r="H1247">
        <v>8075.7386685592901</v>
      </c>
      <c r="I1247">
        <v>3.4883720930232599E-2</v>
      </c>
      <c r="J1247">
        <v>3.9725437341077398E-2</v>
      </c>
      <c r="K1247">
        <v>9.6483531317494597E-2</v>
      </c>
    </row>
    <row r="1248" spans="1:11">
      <c r="A1248" t="s">
        <v>990</v>
      </c>
      <c r="B1248">
        <v>2022</v>
      </c>
      <c r="C1248" t="s">
        <v>220</v>
      </c>
      <c r="D1248">
        <v>9</v>
      </c>
      <c r="E1248" t="s">
        <v>178</v>
      </c>
      <c r="F1248" t="s">
        <v>181</v>
      </c>
      <c r="G1248">
        <v>38</v>
      </c>
      <c r="H1248">
        <v>93656.2536425625</v>
      </c>
      <c r="I1248">
        <v>0.44186046511627902</v>
      </c>
      <c r="J1248">
        <v>0.46070530367241502</v>
      </c>
      <c r="K1248">
        <v>2.46257197340349E-2</v>
      </c>
    </row>
    <row r="1249" spans="1:11">
      <c r="A1249" t="s">
        <v>1950</v>
      </c>
      <c r="B1249">
        <v>2022</v>
      </c>
      <c r="C1249" t="s">
        <v>220</v>
      </c>
      <c r="D1249">
        <v>9</v>
      </c>
      <c r="E1249" t="s">
        <v>187</v>
      </c>
      <c r="F1249" t="s">
        <v>1146</v>
      </c>
      <c r="G1249">
        <v>163</v>
      </c>
      <c r="H1249">
        <v>243488.24511334801</v>
      </c>
      <c r="I1249">
        <v>0.15421002838221401</v>
      </c>
      <c r="J1249">
        <v>0.174078872342698</v>
      </c>
      <c r="K1249">
        <v>0.103284398197045</v>
      </c>
    </row>
    <row r="1250" spans="1:11">
      <c r="A1250" t="s">
        <v>1951</v>
      </c>
      <c r="B1250">
        <v>2022</v>
      </c>
      <c r="C1250" t="s">
        <v>220</v>
      </c>
      <c r="D1250">
        <v>9</v>
      </c>
      <c r="E1250" t="s">
        <v>187</v>
      </c>
      <c r="F1250" t="s">
        <v>1149</v>
      </c>
      <c r="G1250">
        <v>431</v>
      </c>
      <c r="H1250">
        <v>594357.74005081295</v>
      </c>
      <c r="I1250">
        <v>0.407757805108798</v>
      </c>
      <c r="J1250">
        <v>0.42492862482143601</v>
      </c>
      <c r="K1250">
        <v>0.13552650899441299</v>
      </c>
    </row>
    <row r="1251" spans="1:11">
      <c r="A1251" t="s">
        <v>1952</v>
      </c>
      <c r="B1251">
        <v>2022</v>
      </c>
      <c r="C1251" t="s">
        <v>220</v>
      </c>
      <c r="D1251">
        <v>9</v>
      </c>
      <c r="E1251" t="s">
        <v>187</v>
      </c>
      <c r="F1251" t="s">
        <v>1152</v>
      </c>
      <c r="G1251">
        <v>15</v>
      </c>
      <c r="H1251">
        <v>29833.291621082401</v>
      </c>
      <c r="I1251">
        <v>1.41911069063387E-2</v>
      </c>
      <c r="J1251">
        <v>2.1328938328218999E-2</v>
      </c>
      <c r="K1251">
        <v>4.9880787462422103E-2</v>
      </c>
    </row>
    <row r="1252" spans="1:11">
      <c r="A1252" t="s">
        <v>992</v>
      </c>
      <c r="B1252">
        <v>2022</v>
      </c>
      <c r="C1252" t="s">
        <v>220</v>
      </c>
      <c r="D1252">
        <v>9</v>
      </c>
      <c r="E1252" t="s">
        <v>187</v>
      </c>
      <c r="F1252" t="s">
        <v>181</v>
      </c>
      <c r="G1252">
        <v>445</v>
      </c>
      <c r="H1252">
        <v>528099.42536129197</v>
      </c>
      <c r="I1252">
        <v>0.42100283822138101</v>
      </c>
      <c r="J1252">
        <v>0.37755807229595401</v>
      </c>
      <c r="K1252">
        <v>2.6461638743487999E-2</v>
      </c>
    </row>
    <row r="1253" spans="1:11">
      <c r="A1253" t="s">
        <v>993</v>
      </c>
      <c r="B1253">
        <v>2022</v>
      </c>
      <c r="C1253" t="s">
        <v>220</v>
      </c>
      <c r="D1253">
        <v>9</v>
      </c>
      <c r="E1253" t="s">
        <v>187</v>
      </c>
      <c r="F1253" t="s">
        <v>183</v>
      </c>
      <c r="G1253">
        <v>3</v>
      </c>
      <c r="H1253">
        <v>2945.0018651077999</v>
      </c>
      <c r="I1253">
        <v>2.8382213812677402E-3</v>
      </c>
      <c r="J1253">
        <v>2.1054922116936401E-3</v>
      </c>
      <c r="K1253">
        <v>6.6494861760682103E-2</v>
      </c>
    </row>
    <row r="1254" spans="1:11">
      <c r="A1254" t="s">
        <v>1953</v>
      </c>
      <c r="B1254">
        <v>2022</v>
      </c>
      <c r="C1254" t="s">
        <v>220</v>
      </c>
      <c r="D1254">
        <v>10</v>
      </c>
      <c r="E1254" t="s">
        <v>178</v>
      </c>
      <c r="F1254" t="s">
        <v>1146</v>
      </c>
      <c r="G1254">
        <v>15</v>
      </c>
      <c r="H1254">
        <v>31280.423230369201</v>
      </c>
      <c r="I1254">
        <v>6.3291139240506306E-2</v>
      </c>
      <c r="J1254">
        <v>6.5895289920829297E-2</v>
      </c>
      <c r="K1254">
        <v>6.8449713505127199E-2</v>
      </c>
    </row>
    <row r="1255" spans="1:11">
      <c r="A1255" t="s">
        <v>1954</v>
      </c>
      <c r="B1255">
        <v>2022</v>
      </c>
      <c r="C1255" t="s">
        <v>220</v>
      </c>
      <c r="D1255">
        <v>10</v>
      </c>
      <c r="E1255" t="s">
        <v>178</v>
      </c>
      <c r="F1255" t="s">
        <v>1149</v>
      </c>
      <c r="G1255">
        <v>42</v>
      </c>
      <c r="H1255">
        <v>84186.539096796507</v>
      </c>
      <c r="I1255">
        <v>0.177215189873418</v>
      </c>
      <c r="J1255">
        <v>0.17734722961896299</v>
      </c>
      <c r="K1255">
        <v>0.101356912089781</v>
      </c>
    </row>
    <row r="1256" spans="1:11">
      <c r="A1256" t="s">
        <v>1955</v>
      </c>
      <c r="B1256">
        <v>2022</v>
      </c>
      <c r="C1256" t="s">
        <v>220</v>
      </c>
      <c r="D1256">
        <v>10</v>
      </c>
      <c r="E1256" t="s">
        <v>178</v>
      </c>
      <c r="F1256" t="s">
        <v>1152</v>
      </c>
      <c r="G1256">
        <v>3</v>
      </c>
      <c r="H1256">
        <v>8144.9431447326797</v>
      </c>
      <c r="I1256">
        <v>1.26582278481013E-2</v>
      </c>
      <c r="J1256">
        <v>1.7158124298962501E-2</v>
      </c>
      <c r="K1256">
        <v>9.7310340172786197E-2</v>
      </c>
    </row>
    <row r="1257" spans="1:11">
      <c r="A1257" t="s">
        <v>995</v>
      </c>
      <c r="B1257">
        <v>2022</v>
      </c>
      <c r="C1257" t="s">
        <v>220</v>
      </c>
      <c r="D1257">
        <v>10</v>
      </c>
      <c r="E1257" t="s">
        <v>178</v>
      </c>
      <c r="F1257" t="s">
        <v>181</v>
      </c>
      <c r="G1257">
        <v>177</v>
      </c>
      <c r="H1257">
        <v>351087.01865380898</v>
      </c>
      <c r="I1257">
        <v>0.746835443037975</v>
      </c>
      <c r="J1257">
        <v>0.73959935616124495</v>
      </c>
      <c r="K1257">
        <v>9.2313862527782106E-2</v>
      </c>
    </row>
    <row r="1258" spans="1:11">
      <c r="A1258" t="s">
        <v>1956</v>
      </c>
      <c r="B1258">
        <v>2022</v>
      </c>
      <c r="C1258" t="s">
        <v>220</v>
      </c>
      <c r="D1258">
        <v>10</v>
      </c>
      <c r="E1258" t="s">
        <v>187</v>
      </c>
      <c r="F1258" t="s">
        <v>1146</v>
      </c>
      <c r="G1258">
        <v>44</v>
      </c>
      <c r="H1258">
        <v>59081.810144547802</v>
      </c>
      <c r="I1258">
        <v>4.1904761904761903E-2</v>
      </c>
      <c r="J1258">
        <v>4.6553173252326899E-2</v>
      </c>
      <c r="K1258">
        <v>2.5061699394691401E-2</v>
      </c>
    </row>
    <row r="1259" spans="1:11">
      <c r="A1259" t="s">
        <v>1957</v>
      </c>
      <c r="B1259">
        <v>2022</v>
      </c>
      <c r="C1259" t="s">
        <v>220</v>
      </c>
      <c r="D1259">
        <v>10</v>
      </c>
      <c r="E1259" t="s">
        <v>187</v>
      </c>
      <c r="F1259" t="s">
        <v>1149</v>
      </c>
      <c r="G1259">
        <v>148</v>
      </c>
      <c r="H1259">
        <v>166843.51475506599</v>
      </c>
      <c r="I1259">
        <v>0.140952380952381</v>
      </c>
      <c r="J1259">
        <v>0.13146338999121801</v>
      </c>
      <c r="K1259">
        <v>3.8043954977651701E-2</v>
      </c>
    </row>
    <row r="1260" spans="1:11">
      <c r="A1260" t="s">
        <v>1958</v>
      </c>
      <c r="B1260">
        <v>2022</v>
      </c>
      <c r="C1260" t="s">
        <v>220</v>
      </c>
      <c r="D1260">
        <v>10</v>
      </c>
      <c r="E1260" t="s">
        <v>187</v>
      </c>
      <c r="F1260" t="s">
        <v>1152</v>
      </c>
      <c r="G1260">
        <v>1</v>
      </c>
      <c r="H1260">
        <v>963.81879221709801</v>
      </c>
      <c r="I1260">
        <v>9.5238095238095195E-4</v>
      </c>
      <c r="J1260">
        <v>7.5943548628852598E-4</v>
      </c>
      <c r="K1260">
        <v>1.61148963840434E-3</v>
      </c>
    </row>
    <row r="1261" spans="1:11">
      <c r="A1261" t="s">
        <v>997</v>
      </c>
      <c r="B1261">
        <v>2022</v>
      </c>
      <c r="C1261" t="s">
        <v>220</v>
      </c>
      <c r="D1261">
        <v>10</v>
      </c>
      <c r="E1261" t="s">
        <v>187</v>
      </c>
      <c r="F1261" t="s">
        <v>181</v>
      </c>
      <c r="G1261">
        <v>853</v>
      </c>
      <c r="H1261">
        <v>1038183.61204057</v>
      </c>
      <c r="I1261">
        <v>0.81238095238095198</v>
      </c>
      <c r="J1261">
        <v>0.81803081931319899</v>
      </c>
      <c r="K1261">
        <v>5.2020582435651302E-2</v>
      </c>
    </row>
    <row r="1262" spans="1:11">
      <c r="A1262" t="s">
        <v>998</v>
      </c>
      <c r="B1262">
        <v>2022</v>
      </c>
      <c r="C1262" t="s">
        <v>220</v>
      </c>
      <c r="D1262">
        <v>10</v>
      </c>
      <c r="E1262" t="s">
        <v>187</v>
      </c>
      <c r="F1262" t="s">
        <v>183</v>
      </c>
      <c r="G1262">
        <v>4</v>
      </c>
      <c r="H1262">
        <v>4052.54802107657</v>
      </c>
      <c r="I1262">
        <v>3.80952380952381E-3</v>
      </c>
      <c r="J1262">
        <v>3.1931819569675402E-3</v>
      </c>
      <c r="K1262">
        <v>9.1502020298431505E-2</v>
      </c>
    </row>
    <row r="1263" spans="1:11">
      <c r="A1263" t="s">
        <v>1959</v>
      </c>
      <c r="B1263">
        <v>2022</v>
      </c>
      <c r="C1263" t="s">
        <v>220</v>
      </c>
      <c r="D1263">
        <v>11</v>
      </c>
      <c r="E1263" t="s">
        <v>178</v>
      </c>
      <c r="F1263" t="s">
        <v>1146</v>
      </c>
      <c r="G1263">
        <v>7</v>
      </c>
      <c r="H1263">
        <v>9592.5877993799804</v>
      </c>
      <c r="I1263">
        <v>3.125E-2</v>
      </c>
      <c r="J1263">
        <v>2.2459946098774799E-2</v>
      </c>
      <c r="K1263">
        <v>2.09910806450616E-2</v>
      </c>
    </row>
    <row r="1264" spans="1:11">
      <c r="A1264" t="s">
        <v>1960</v>
      </c>
      <c r="B1264">
        <v>2022</v>
      </c>
      <c r="C1264" t="s">
        <v>220</v>
      </c>
      <c r="D1264">
        <v>11</v>
      </c>
      <c r="E1264" t="s">
        <v>178</v>
      </c>
      <c r="F1264" t="s">
        <v>1149</v>
      </c>
      <c r="G1264">
        <v>37</v>
      </c>
      <c r="H1264">
        <v>64045.211857845097</v>
      </c>
      <c r="I1264">
        <v>0.16517857142857101</v>
      </c>
      <c r="J1264">
        <v>0.14995453117508001</v>
      </c>
      <c r="K1264">
        <v>7.7107634755993901E-2</v>
      </c>
    </row>
    <row r="1265" spans="1:11">
      <c r="A1265" t="s">
        <v>1000</v>
      </c>
      <c r="B1265">
        <v>2022</v>
      </c>
      <c r="C1265" t="s">
        <v>220</v>
      </c>
      <c r="D1265">
        <v>11</v>
      </c>
      <c r="E1265" t="s">
        <v>178</v>
      </c>
      <c r="F1265" t="s">
        <v>181</v>
      </c>
      <c r="G1265">
        <v>180</v>
      </c>
      <c r="H1265">
        <v>353459.74355118198</v>
      </c>
      <c r="I1265">
        <v>0.80357142857142905</v>
      </c>
      <c r="J1265">
        <v>0.82758552272614505</v>
      </c>
      <c r="K1265">
        <v>9.2937740336856894E-2</v>
      </c>
    </row>
    <row r="1266" spans="1:11">
      <c r="A1266" t="s">
        <v>1961</v>
      </c>
      <c r="B1266">
        <v>2022</v>
      </c>
      <c r="C1266" t="s">
        <v>220</v>
      </c>
      <c r="D1266">
        <v>11</v>
      </c>
      <c r="E1266" t="s">
        <v>187</v>
      </c>
      <c r="F1266" t="s">
        <v>1146</v>
      </c>
      <c r="G1266">
        <v>24</v>
      </c>
      <c r="H1266">
        <v>32410.520526002099</v>
      </c>
      <c r="I1266">
        <v>2.7939464493597198E-2</v>
      </c>
      <c r="J1266">
        <v>3.2570646909888E-2</v>
      </c>
      <c r="K1266">
        <v>1.3748101499613599E-2</v>
      </c>
    </row>
    <row r="1267" spans="1:11">
      <c r="A1267" t="s">
        <v>1962</v>
      </c>
      <c r="B1267">
        <v>2022</v>
      </c>
      <c r="C1267" t="s">
        <v>220</v>
      </c>
      <c r="D1267">
        <v>11</v>
      </c>
      <c r="E1267" t="s">
        <v>187</v>
      </c>
      <c r="F1267" t="s">
        <v>1149</v>
      </c>
      <c r="G1267">
        <v>85</v>
      </c>
      <c r="H1267">
        <v>93025.422550567804</v>
      </c>
      <c r="I1267">
        <v>9.8952270081490101E-2</v>
      </c>
      <c r="J1267">
        <v>9.3485020985913103E-2</v>
      </c>
      <c r="K1267">
        <v>2.1211822302390999E-2</v>
      </c>
    </row>
    <row r="1268" spans="1:11">
      <c r="A1268" t="s">
        <v>1963</v>
      </c>
      <c r="B1268">
        <v>2022</v>
      </c>
      <c r="C1268" t="s">
        <v>220</v>
      </c>
      <c r="D1268">
        <v>11</v>
      </c>
      <c r="E1268" t="s">
        <v>187</v>
      </c>
      <c r="F1268" t="s">
        <v>1152</v>
      </c>
      <c r="G1268">
        <v>4</v>
      </c>
      <c r="H1268">
        <v>5533.5035044393899</v>
      </c>
      <c r="I1268">
        <v>4.6565774155995299E-3</v>
      </c>
      <c r="J1268">
        <v>5.5608421553467397E-3</v>
      </c>
      <c r="K1268">
        <v>9.2519295468038807E-3</v>
      </c>
    </row>
    <row r="1269" spans="1:11">
      <c r="A1269" t="s">
        <v>1002</v>
      </c>
      <c r="B1269">
        <v>2022</v>
      </c>
      <c r="C1269" t="s">
        <v>220</v>
      </c>
      <c r="D1269">
        <v>11</v>
      </c>
      <c r="E1269" t="s">
        <v>187</v>
      </c>
      <c r="F1269" t="s">
        <v>181</v>
      </c>
      <c r="G1269">
        <v>746</v>
      </c>
      <c r="H1269">
        <v>864114.27452748199</v>
      </c>
      <c r="I1269">
        <v>0.86845168800931305</v>
      </c>
      <c r="J1269">
        <v>0.86838348994885195</v>
      </c>
      <c r="K1269">
        <v>4.3298437126671897E-2</v>
      </c>
    </row>
    <row r="1270" spans="1:11">
      <c r="A1270" t="s">
        <v>1964</v>
      </c>
      <c r="B1270">
        <v>2022</v>
      </c>
      <c r="C1270" t="s">
        <v>220</v>
      </c>
      <c r="D1270">
        <v>12</v>
      </c>
      <c r="E1270" t="s">
        <v>178</v>
      </c>
      <c r="F1270" t="s">
        <v>1146</v>
      </c>
      <c r="G1270">
        <v>1</v>
      </c>
      <c r="H1270">
        <v>1220.2585186490401</v>
      </c>
      <c r="I1270">
        <v>2.1739130434782601E-2</v>
      </c>
      <c r="J1270">
        <v>1.45973069320313E-2</v>
      </c>
      <c r="K1270">
        <v>2.6702434742834498E-3</v>
      </c>
    </row>
    <row r="1271" spans="1:11">
      <c r="A1271" t="s">
        <v>1965</v>
      </c>
      <c r="B1271">
        <v>2022</v>
      </c>
      <c r="C1271" t="s">
        <v>220</v>
      </c>
      <c r="D1271">
        <v>12</v>
      </c>
      <c r="E1271" t="s">
        <v>178</v>
      </c>
      <c r="F1271" t="s">
        <v>1149</v>
      </c>
      <c r="G1271">
        <v>6</v>
      </c>
      <c r="H1271">
        <v>8773.4327752868703</v>
      </c>
      <c r="I1271">
        <v>0.13043478260869601</v>
      </c>
      <c r="J1271">
        <v>0.104951933636318</v>
      </c>
      <c r="K1271">
        <v>1.0562829450773701E-2</v>
      </c>
    </row>
    <row r="1272" spans="1:11">
      <c r="A1272" t="s">
        <v>1004</v>
      </c>
      <c r="B1272">
        <v>2022</v>
      </c>
      <c r="C1272" t="s">
        <v>220</v>
      </c>
      <c r="D1272">
        <v>12</v>
      </c>
      <c r="E1272" t="s">
        <v>178</v>
      </c>
      <c r="F1272" t="s">
        <v>181</v>
      </c>
      <c r="G1272">
        <v>39</v>
      </c>
      <c r="H1272">
        <v>73601.078914765705</v>
      </c>
      <c r="I1272">
        <v>0.84782608695652195</v>
      </c>
      <c r="J1272">
        <v>0.88045075943165096</v>
      </c>
      <c r="K1272">
        <v>1.9352466823997799E-2</v>
      </c>
    </row>
    <row r="1273" spans="1:11">
      <c r="A1273" t="s">
        <v>1966</v>
      </c>
      <c r="B1273">
        <v>2022</v>
      </c>
      <c r="C1273" t="s">
        <v>220</v>
      </c>
      <c r="D1273">
        <v>12</v>
      </c>
      <c r="E1273" t="s">
        <v>187</v>
      </c>
      <c r="F1273" t="s">
        <v>1146</v>
      </c>
      <c r="G1273">
        <v>9</v>
      </c>
      <c r="H1273">
        <v>8829.3692281174499</v>
      </c>
      <c r="I1273">
        <v>2.9315960912052099E-2</v>
      </c>
      <c r="J1273">
        <v>2.54358724552964E-2</v>
      </c>
      <c r="K1273">
        <v>3.7452982042771501E-3</v>
      </c>
    </row>
    <row r="1274" spans="1:11">
      <c r="A1274" t="s">
        <v>1967</v>
      </c>
      <c r="B1274">
        <v>2022</v>
      </c>
      <c r="C1274" t="s">
        <v>220</v>
      </c>
      <c r="D1274">
        <v>12</v>
      </c>
      <c r="E1274" t="s">
        <v>187</v>
      </c>
      <c r="F1274" t="s">
        <v>1149</v>
      </c>
      <c r="G1274">
        <v>20</v>
      </c>
      <c r="H1274">
        <v>29482.427762512201</v>
      </c>
      <c r="I1274">
        <v>6.5146579804560303E-2</v>
      </c>
      <c r="J1274">
        <v>8.4933731149404307E-2</v>
      </c>
      <c r="K1274">
        <v>6.7226356150281398E-3</v>
      </c>
    </row>
    <row r="1275" spans="1:11">
      <c r="A1275" t="s">
        <v>1968</v>
      </c>
      <c r="B1275">
        <v>2022</v>
      </c>
      <c r="C1275" t="s">
        <v>220</v>
      </c>
      <c r="D1275">
        <v>12</v>
      </c>
      <c r="E1275" t="s">
        <v>187</v>
      </c>
      <c r="F1275" t="s">
        <v>1152</v>
      </c>
      <c r="G1275">
        <v>1</v>
      </c>
      <c r="H1275">
        <v>190.22739320074299</v>
      </c>
      <c r="I1275">
        <v>3.2573289902280101E-3</v>
      </c>
      <c r="J1275">
        <v>5.4801193448212899E-4</v>
      </c>
      <c r="K1275">
        <v>3.1805716547454098E-4</v>
      </c>
    </row>
    <row r="1276" spans="1:11">
      <c r="A1276" t="s">
        <v>1006</v>
      </c>
      <c r="B1276">
        <v>2022</v>
      </c>
      <c r="C1276" t="s">
        <v>220</v>
      </c>
      <c r="D1276">
        <v>12</v>
      </c>
      <c r="E1276" t="s">
        <v>187</v>
      </c>
      <c r="F1276" t="s">
        <v>181</v>
      </c>
      <c r="G1276">
        <v>277</v>
      </c>
      <c r="H1276">
        <v>308620.69545348099</v>
      </c>
      <c r="I1276">
        <v>0.90228013029316001</v>
      </c>
      <c r="J1276">
        <v>0.889082384460817</v>
      </c>
      <c r="K1276">
        <v>1.5464151179992201E-2</v>
      </c>
    </row>
    <row r="1277" spans="1:11">
      <c r="A1277" t="s">
        <v>1969</v>
      </c>
      <c r="B1277">
        <v>2022</v>
      </c>
      <c r="C1277" t="s">
        <v>220</v>
      </c>
      <c r="D1277">
        <v>13</v>
      </c>
      <c r="E1277" t="s">
        <v>178</v>
      </c>
      <c r="F1277" t="s">
        <v>1146</v>
      </c>
      <c r="G1277">
        <v>15</v>
      </c>
      <c r="H1277">
        <v>31387.760785250401</v>
      </c>
      <c r="I1277">
        <v>4.20168067226891E-2</v>
      </c>
      <c r="J1277">
        <v>4.4755199690676803E-2</v>
      </c>
      <c r="K1277">
        <v>6.8684596032957707E-2</v>
      </c>
    </row>
    <row r="1278" spans="1:11">
      <c r="A1278" t="s">
        <v>1970</v>
      </c>
      <c r="B1278">
        <v>2022</v>
      </c>
      <c r="C1278" t="s">
        <v>220</v>
      </c>
      <c r="D1278">
        <v>13</v>
      </c>
      <c r="E1278" t="s">
        <v>178</v>
      </c>
      <c r="F1278" t="s">
        <v>1149</v>
      </c>
      <c r="G1278">
        <v>55</v>
      </c>
      <c r="H1278">
        <v>110054.88982315701</v>
      </c>
      <c r="I1278">
        <v>0.15406162464986001</v>
      </c>
      <c r="J1278">
        <v>0.15692513412060399</v>
      </c>
      <c r="K1278">
        <v>0.13250127529331701</v>
      </c>
    </row>
    <row r="1279" spans="1:11">
      <c r="A1279" t="s">
        <v>1008</v>
      </c>
      <c r="B1279">
        <v>2022</v>
      </c>
      <c r="C1279" t="s">
        <v>220</v>
      </c>
      <c r="D1279">
        <v>13</v>
      </c>
      <c r="E1279" t="s">
        <v>178</v>
      </c>
      <c r="F1279" t="s">
        <v>181</v>
      </c>
      <c r="G1279">
        <v>286</v>
      </c>
      <c r="H1279">
        <v>557617.18527140794</v>
      </c>
      <c r="I1279">
        <v>0.80112044817927197</v>
      </c>
      <c r="J1279">
        <v>0.79509553575743896</v>
      </c>
      <c r="K1279">
        <v>0.14661834089351899</v>
      </c>
    </row>
    <row r="1280" spans="1:11">
      <c r="A1280" t="s">
        <v>1009</v>
      </c>
      <c r="B1280">
        <v>2022</v>
      </c>
      <c r="C1280" t="s">
        <v>220</v>
      </c>
      <c r="D1280">
        <v>13</v>
      </c>
      <c r="E1280" t="s">
        <v>178</v>
      </c>
      <c r="F1280" t="s">
        <v>183</v>
      </c>
      <c r="G1280">
        <v>1</v>
      </c>
      <c r="H1280">
        <v>2261.1503337466602</v>
      </c>
      <c r="I1280">
        <v>2.80112044817927E-3</v>
      </c>
      <c r="J1280">
        <v>3.22413043128031E-3</v>
      </c>
      <c r="K1280">
        <v>0.19932768924302799</v>
      </c>
    </row>
    <row r="1281" spans="1:11">
      <c r="A1281" t="s">
        <v>1971</v>
      </c>
      <c r="B1281">
        <v>2022</v>
      </c>
      <c r="C1281" t="s">
        <v>220</v>
      </c>
      <c r="D1281">
        <v>13</v>
      </c>
      <c r="E1281" t="s">
        <v>187</v>
      </c>
      <c r="F1281" t="s">
        <v>1146</v>
      </c>
      <c r="G1281">
        <v>92</v>
      </c>
      <c r="H1281">
        <v>104432.02068360501</v>
      </c>
      <c r="I1281">
        <v>4.7717842323651401E-2</v>
      </c>
      <c r="J1281">
        <v>4.8779829623052703E-2</v>
      </c>
      <c r="K1281">
        <v>4.4298641208680503E-2</v>
      </c>
    </row>
    <row r="1282" spans="1:11">
      <c r="A1282" t="s">
        <v>1972</v>
      </c>
      <c r="B1282">
        <v>2022</v>
      </c>
      <c r="C1282" t="s">
        <v>220</v>
      </c>
      <c r="D1282">
        <v>13</v>
      </c>
      <c r="E1282" t="s">
        <v>187</v>
      </c>
      <c r="F1282" t="s">
        <v>1149</v>
      </c>
      <c r="G1282">
        <v>288</v>
      </c>
      <c r="H1282">
        <v>312749.33443183801</v>
      </c>
      <c r="I1282">
        <v>0.14937759336099601</v>
      </c>
      <c r="J1282">
        <v>0.146084114320918</v>
      </c>
      <c r="K1282">
        <v>7.1313659484352698E-2</v>
      </c>
    </row>
    <row r="1283" spans="1:11">
      <c r="A1283" t="s">
        <v>1973</v>
      </c>
      <c r="B1283">
        <v>2022</v>
      </c>
      <c r="C1283" t="s">
        <v>220</v>
      </c>
      <c r="D1283">
        <v>13</v>
      </c>
      <c r="E1283" t="s">
        <v>187</v>
      </c>
      <c r="F1283" t="s">
        <v>1152</v>
      </c>
      <c r="G1283">
        <v>8</v>
      </c>
      <c r="H1283">
        <v>7530.1865871464497</v>
      </c>
      <c r="I1283">
        <v>4.1493775933610002E-3</v>
      </c>
      <c r="J1283">
        <v>3.5173236747344399E-3</v>
      </c>
      <c r="K1283">
        <v>1.25903517947848E-2</v>
      </c>
    </row>
    <row r="1284" spans="1:11">
      <c r="A1284" t="s">
        <v>1011</v>
      </c>
      <c r="B1284">
        <v>2022</v>
      </c>
      <c r="C1284" t="s">
        <v>220</v>
      </c>
      <c r="D1284">
        <v>13</v>
      </c>
      <c r="E1284" t="s">
        <v>187</v>
      </c>
      <c r="F1284" t="s">
        <v>181</v>
      </c>
      <c r="G1284">
        <v>1539</v>
      </c>
      <c r="H1284">
        <v>1716173.7686932399</v>
      </c>
      <c r="I1284">
        <v>0.79823651452282196</v>
      </c>
      <c r="J1284">
        <v>0.801618732381295</v>
      </c>
      <c r="K1284">
        <v>8.59928417023791E-2</v>
      </c>
    </row>
    <row r="1285" spans="1:11">
      <c r="A1285" t="s">
        <v>1012</v>
      </c>
      <c r="B1285">
        <v>2022</v>
      </c>
      <c r="C1285" t="s">
        <v>220</v>
      </c>
      <c r="D1285">
        <v>13</v>
      </c>
      <c r="E1285" t="s">
        <v>187</v>
      </c>
      <c r="F1285" t="s">
        <v>183</v>
      </c>
      <c r="G1285">
        <v>1</v>
      </c>
      <c r="H1285">
        <v>0</v>
      </c>
      <c r="I1285">
        <v>5.1867219917012405E-4</v>
      </c>
      <c r="J1285">
        <v>0</v>
      </c>
      <c r="K1285">
        <v>0</v>
      </c>
    </row>
    <row r="1286" spans="1:11">
      <c r="A1286" t="s">
        <v>1974</v>
      </c>
      <c r="B1286">
        <v>2022</v>
      </c>
      <c r="C1286" t="s">
        <v>220</v>
      </c>
      <c r="D1286">
        <v>14</v>
      </c>
      <c r="E1286" t="s">
        <v>178</v>
      </c>
      <c r="F1286" t="s">
        <v>1146</v>
      </c>
      <c r="G1286">
        <v>11</v>
      </c>
      <c r="H1286">
        <v>24437.654106694899</v>
      </c>
      <c r="I1286">
        <v>7.7464788732394402E-2</v>
      </c>
      <c r="J1286">
        <v>8.64570737605804E-2</v>
      </c>
      <c r="K1286">
        <v>5.3475952355933602E-2</v>
      </c>
    </row>
    <row r="1287" spans="1:11">
      <c r="A1287" t="s">
        <v>1975</v>
      </c>
      <c r="B1287">
        <v>2022</v>
      </c>
      <c r="C1287" t="s">
        <v>220</v>
      </c>
      <c r="D1287">
        <v>14</v>
      </c>
      <c r="E1287" t="s">
        <v>178</v>
      </c>
      <c r="F1287" t="s">
        <v>1149</v>
      </c>
      <c r="G1287">
        <v>22</v>
      </c>
      <c r="H1287">
        <v>43409.566931941001</v>
      </c>
      <c r="I1287">
        <v>0.154929577464789</v>
      </c>
      <c r="J1287">
        <v>0.15357710334076199</v>
      </c>
      <c r="K1287">
        <v>5.2263220540724402E-2</v>
      </c>
    </row>
    <row r="1288" spans="1:11">
      <c r="A1288" t="s">
        <v>1976</v>
      </c>
      <c r="B1288">
        <v>2022</v>
      </c>
      <c r="C1288" t="s">
        <v>220</v>
      </c>
      <c r="D1288">
        <v>14</v>
      </c>
      <c r="E1288" t="s">
        <v>178</v>
      </c>
      <c r="F1288" t="s">
        <v>1152</v>
      </c>
      <c r="G1288">
        <v>7</v>
      </c>
      <c r="H1288">
        <v>14898.735084755501</v>
      </c>
      <c r="I1288">
        <v>4.92957746478873E-2</v>
      </c>
      <c r="J1288">
        <v>5.2709684511377398E-2</v>
      </c>
      <c r="K1288">
        <v>0.178000134989201</v>
      </c>
    </row>
    <row r="1289" spans="1:11">
      <c r="A1289" t="s">
        <v>1014</v>
      </c>
      <c r="B1289">
        <v>2022</v>
      </c>
      <c r="C1289" t="s">
        <v>220</v>
      </c>
      <c r="D1289">
        <v>14</v>
      </c>
      <c r="E1289" t="s">
        <v>178</v>
      </c>
      <c r="F1289" t="s">
        <v>181</v>
      </c>
      <c r="G1289">
        <v>102</v>
      </c>
      <c r="H1289">
        <v>199910.54662117799</v>
      </c>
      <c r="I1289">
        <v>0.71830985915492995</v>
      </c>
      <c r="J1289">
        <v>0.70725613838728096</v>
      </c>
      <c r="K1289">
        <v>5.2563933549586203E-2</v>
      </c>
    </row>
    <row r="1290" spans="1:11">
      <c r="A1290" t="s">
        <v>1977</v>
      </c>
      <c r="B1290">
        <v>2022</v>
      </c>
      <c r="C1290" t="s">
        <v>220</v>
      </c>
      <c r="D1290">
        <v>14</v>
      </c>
      <c r="E1290" t="s">
        <v>187</v>
      </c>
      <c r="F1290" t="s">
        <v>1146</v>
      </c>
      <c r="G1290">
        <v>53</v>
      </c>
      <c r="H1290">
        <v>78552.640657494994</v>
      </c>
      <c r="I1290">
        <v>5.3643724696356303E-2</v>
      </c>
      <c r="J1290">
        <v>6.7945450578755798E-2</v>
      </c>
      <c r="K1290">
        <v>3.3320960579929497E-2</v>
      </c>
    </row>
    <row r="1291" spans="1:11">
      <c r="A1291" t="s">
        <v>1978</v>
      </c>
      <c r="B1291">
        <v>2022</v>
      </c>
      <c r="C1291" t="s">
        <v>220</v>
      </c>
      <c r="D1291">
        <v>14</v>
      </c>
      <c r="E1291" t="s">
        <v>187</v>
      </c>
      <c r="F1291" t="s">
        <v>1149</v>
      </c>
      <c r="G1291">
        <v>146</v>
      </c>
      <c r="H1291">
        <v>175267.06554435601</v>
      </c>
      <c r="I1291">
        <v>0.147773279352227</v>
      </c>
      <c r="J1291">
        <v>0.15160024717630299</v>
      </c>
      <c r="K1291">
        <v>3.9964708010516901E-2</v>
      </c>
    </row>
    <row r="1292" spans="1:11">
      <c r="A1292" t="s">
        <v>1979</v>
      </c>
      <c r="B1292">
        <v>2022</v>
      </c>
      <c r="C1292" t="s">
        <v>220</v>
      </c>
      <c r="D1292">
        <v>14</v>
      </c>
      <c r="E1292" t="s">
        <v>187</v>
      </c>
      <c r="F1292" t="s">
        <v>1152</v>
      </c>
      <c r="G1292">
        <v>19</v>
      </c>
      <c r="H1292">
        <v>24436.4700213873</v>
      </c>
      <c r="I1292">
        <v>1.9230769230769201E-2</v>
      </c>
      <c r="J1292">
        <v>2.1136742854983799E-2</v>
      </c>
      <c r="K1292">
        <v>4.0857387878959199E-2</v>
      </c>
    </row>
    <row r="1293" spans="1:11">
      <c r="A1293" t="s">
        <v>1016</v>
      </c>
      <c r="B1293">
        <v>2022</v>
      </c>
      <c r="C1293" t="s">
        <v>220</v>
      </c>
      <c r="D1293">
        <v>14</v>
      </c>
      <c r="E1293" t="s">
        <v>187</v>
      </c>
      <c r="F1293" t="s">
        <v>181</v>
      </c>
      <c r="G1293">
        <v>769</v>
      </c>
      <c r="H1293">
        <v>877517.55574322597</v>
      </c>
      <c r="I1293">
        <v>0.77834008097165996</v>
      </c>
      <c r="J1293">
        <v>0.75902382423668502</v>
      </c>
      <c r="K1293">
        <v>4.3970039420625801E-2</v>
      </c>
    </row>
    <row r="1294" spans="1:11">
      <c r="A1294" t="s">
        <v>1017</v>
      </c>
      <c r="B1294">
        <v>2022</v>
      </c>
      <c r="C1294" t="s">
        <v>220</v>
      </c>
      <c r="D1294">
        <v>14</v>
      </c>
      <c r="E1294" t="s">
        <v>187</v>
      </c>
      <c r="F1294" t="s">
        <v>183</v>
      </c>
      <c r="G1294">
        <v>1</v>
      </c>
      <c r="H1294">
        <v>339.59112415836302</v>
      </c>
      <c r="I1294">
        <v>1.0121457489878499E-3</v>
      </c>
      <c r="J1294">
        <v>2.93735153272466E-4</v>
      </c>
      <c r="K1294">
        <v>7.6675893226432496E-3</v>
      </c>
    </row>
    <row r="1295" spans="1:11">
      <c r="A1295" t="s">
        <v>1980</v>
      </c>
      <c r="B1295">
        <v>2022</v>
      </c>
      <c r="C1295" t="s">
        <v>220</v>
      </c>
      <c r="D1295">
        <v>15</v>
      </c>
      <c r="E1295" t="s">
        <v>178</v>
      </c>
      <c r="F1295" t="s">
        <v>1146</v>
      </c>
      <c r="G1295">
        <v>25</v>
      </c>
      <c r="H1295">
        <v>44101.6116936748</v>
      </c>
      <c r="I1295">
        <v>0.109170305676856</v>
      </c>
      <c r="J1295">
        <v>0.106693910185226</v>
      </c>
      <c r="K1295">
        <v>9.6505813342563807E-2</v>
      </c>
    </row>
    <row r="1296" spans="1:11">
      <c r="A1296" t="s">
        <v>1981</v>
      </c>
      <c r="B1296">
        <v>2022</v>
      </c>
      <c r="C1296" t="s">
        <v>220</v>
      </c>
      <c r="D1296">
        <v>15</v>
      </c>
      <c r="E1296" t="s">
        <v>178</v>
      </c>
      <c r="F1296" t="s">
        <v>1149</v>
      </c>
      <c r="G1296">
        <v>27</v>
      </c>
      <c r="H1296">
        <v>47252.533863936398</v>
      </c>
      <c r="I1296">
        <v>0.117903930131004</v>
      </c>
      <c r="J1296">
        <v>0.11431685624374301</v>
      </c>
      <c r="K1296">
        <v>5.6889984696480198E-2</v>
      </c>
    </row>
    <row r="1297" spans="1:11">
      <c r="A1297" t="s">
        <v>1982</v>
      </c>
      <c r="B1297">
        <v>2022</v>
      </c>
      <c r="C1297" t="s">
        <v>220</v>
      </c>
      <c r="D1297">
        <v>15</v>
      </c>
      <c r="E1297" t="s">
        <v>178</v>
      </c>
      <c r="F1297" t="s">
        <v>1152</v>
      </c>
      <c r="G1297">
        <v>3</v>
      </c>
      <c r="H1297">
        <v>3234.25000891934</v>
      </c>
      <c r="I1297">
        <v>1.31004366812227E-2</v>
      </c>
      <c r="J1297">
        <v>7.8245389843133398E-3</v>
      </c>
      <c r="K1297">
        <v>3.8640658747300202E-2</v>
      </c>
    </row>
    <row r="1298" spans="1:11">
      <c r="A1298" t="s">
        <v>1019</v>
      </c>
      <c r="B1298">
        <v>2022</v>
      </c>
      <c r="C1298" t="s">
        <v>220</v>
      </c>
      <c r="D1298">
        <v>15</v>
      </c>
      <c r="E1298" t="s">
        <v>178</v>
      </c>
      <c r="F1298" t="s">
        <v>181</v>
      </c>
      <c r="G1298">
        <v>173</v>
      </c>
      <c r="H1298">
        <v>317093.49749019399</v>
      </c>
      <c r="I1298">
        <v>0.755458515283843</v>
      </c>
      <c r="J1298">
        <v>0.76713625290003395</v>
      </c>
      <c r="K1298">
        <v>8.3375698845269006E-2</v>
      </c>
    </row>
    <row r="1299" spans="1:11">
      <c r="A1299" t="s">
        <v>1020</v>
      </c>
      <c r="B1299">
        <v>2022</v>
      </c>
      <c r="C1299" t="s">
        <v>220</v>
      </c>
      <c r="D1299">
        <v>15</v>
      </c>
      <c r="E1299" t="s">
        <v>178</v>
      </c>
      <c r="F1299" t="s">
        <v>183</v>
      </c>
      <c r="G1299">
        <v>1</v>
      </c>
      <c r="H1299">
        <v>1665.14443690651</v>
      </c>
      <c r="I1299">
        <v>4.3668122270742399E-3</v>
      </c>
      <c r="J1299">
        <v>4.02844168668359E-3</v>
      </c>
      <c r="K1299">
        <v>0.146787848605578</v>
      </c>
    </row>
    <row r="1300" spans="1:11">
      <c r="A1300" t="s">
        <v>1983</v>
      </c>
      <c r="B1300">
        <v>2022</v>
      </c>
      <c r="C1300" t="s">
        <v>220</v>
      </c>
      <c r="D1300">
        <v>15</v>
      </c>
      <c r="E1300" t="s">
        <v>187</v>
      </c>
      <c r="F1300" t="s">
        <v>1146</v>
      </c>
      <c r="G1300">
        <v>222</v>
      </c>
      <c r="H1300">
        <v>265940.71387824201</v>
      </c>
      <c r="I1300">
        <v>0.11286222674123</v>
      </c>
      <c r="J1300">
        <v>0.12587462025590801</v>
      </c>
      <c r="K1300">
        <v>0.112808429730232</v>
      </c>
    </row>
    <row r="1301" spans="1:11">
      <c r="A1301" t="s">
        <v>1984</v>
      </c>
      <c r="B1301">
        <v>2022</v>
      </c>
      <c r="C1301" t="s">
        <v>220</v>
      </c>
      <c r="D1301">
        <v>15</v>
      </c>
      <c r="E1301" t="s">
        <v>187</v>
      </c>
      <c r="F1301" t="s">
        <v>1149</v>
      </c>
      <c r="G1301">
        <v>204</v>
      </c>
      <c r="H1301">
        <v>228227.78090324401</v>
      </c>
      <c r="I1301">
        <v>0.10371123538383301</v>
      </c>
      <c r="J1301">
        <v>0.108024396994728</v>
      </c>
      <c r="K1301">
        <v>5.2040904521095298E-2</v>
      </c>
    </row>
    <row r="1302" spans="1:11">
      <c r="A1302" t="s">
        <v>1985</v>
      </c>
      <c r="B1302">
        <v>2022</v>
      </c>
      <c r="C1302" t="s">
        <v>220</v>
      </c>
      <c r="D1302">
        <v>15</v>
      </c>
      <c r="E1302" t="s">
        <v>187</v>
      </c>
      <c r="F1302" t="s">
        <v>1152</v>
      </c>
      <c r="G1302">
        <v>26</v>
      </c>
      <c r="H1302">
        <v>29075.200231882402</v>
      </c>
      <c r="I1302">
        <v>1.32180986273513E-2</v>
      </c>
      <c r="J1302">
        <v>1.3761825839605399E-2</v>
      </c>
      <c r="K1302">
        <v>4.8613270758531002E-2</v>
      </c>
    </row>
    <row r="1303" spans="1:11">
      <c r="A1303" t="s">
        <v>1022</v>
      </c>
      <c r="B1303">
        <v>2022</v>
      </c>
      <c r="C1303" t="s">
        <v>220</v>
      </c>
      <c r="D1303">
        <v>15</v>
      </c>
      <c r="E1303" t="s">
        <v>187</v>
      </c>
      <c r="F1303" t="s">
        <v>181</v>
      </c>
      <c r="G1303">
        <v>1515</v>
      </c>
      <c r="H1303">
        <v>1589499.23392317</v>
      </c>
      <c r="I1303">
        <v>0.77020843924758498</v>
      </c>
      <c r="J1303">
        <v>0.75233915690975794</v>
      </c>
      <c r="K1303">
        <v>7.9645522208910705E-2</v>
      </c>
    </row>
    <row r="1304" spans="1:11">
      <c r="A1304" t="s">
        <v>1986</v>
      </c>
      <c r="B1304">
        <v>2022</v>
      </c>
      <c r="C1304" t="s">
        <v>220</v>
      </c>
      <c r="D1304">
        <v>16</v>
      </c>
      <c r="E1304" t="s">
        <v>178</v>
      </c>
      <c r="F1304" t="s">
        <v>1146</v>
      </c>
      <c r="G1304">
        <v>12</v>
      </c>
      <c r="H1304">
        <v>17183.895134725601</v>
      </c>
      <c r="I1304">
        <v>4.3321299638989202E-2</v>
      </c>
      <c r="J1304">
        <v>3.5184772833086998E-2</v>
      </c>
      <c r="K1304">
        <v>3.7602838369915299E-2</v>
      </c>
    </row>
    <row r="1305" spans="1:11">
      <c r="A1305" t="s">
        <v>1987</v>
      </c>
      <c r="B1305">
        <v>2022</v>
      </c>
      <c r="C1305" t="s">
        <v>220</v>
      </c>
      <c r="D1305">
        <v>16</v>
      </c>
      <c r="E1305" t="s">
        <v>178</v>
      </c>
      <c r="F1305" t="s">
        <v>1149</v>
      </c>
      <c r="G1305">
        <v>46</v>
      </c>
      <c r="H1305">
        <v>83785.435602240497</v>
      </c>
      <c r="I1305">
        <v>0.16606498194945801</v>
      </c>
      <c r="J1305">
        <v>0.17155432428290099</v>
      </c>
      <c r="K1305">
        <v>0.100874001020235</v>
      </c>
    </row>
    <row r="1306" spans="1:11">
      <c r="A1306" t="s">
        <v>1988</v>
      </c>
      <c r="B1306">
        <v>2022</v>
      </c>
      <c r="C1306" t="s">
        <v>220</v>
      </c>
      <c r="D1306">
        <v>16</v>
      </c>
      <c r="E1306" t="s">
        <v>178</v>
      </c>
      <c r="F1306" t="s">
        <v>1152</v>
      </c>
      <c r="G1306">
        <v>2</v>
      </c>
      <c r="H1306">
        <v>7195.8531857834196</v>
      </c>
      <c r="I1306">
        <v>7.2202166064982004E-3</v>
      </c>
      <c r="J1306">
        <v>1.4733822436473899E-2</v>
      </c>
      <c r="K1306">
        <v>8.5971247300216005E-2</v>
      </c>
    </row>
    <row r="1307" spans="1:11">
      <c r="A1307" t="s">
        <v>1024</v>
      </c>
      <c r="B1307">
        <v>2022</v>
      </c>
      <c r="C1307" t="s">
        <v>220</v>
      </c>
      <c r="D1307">
        <v>16</v>
      </c>
      <c r="E1307" t="s">
        <v>178</v>
      </c>
      <c r="F1307" t="s">
        <v>181</v>
      </c>
      <c r="G1307">
        <v>216</v>
      </c>
      <c r="H1307">
        <v>377936.943072833</v>
      </c>
      <c r="I1307">
        <v>0.77978339350180503</v>
      </c>
      <c r="J1307">
        <v>0.77384233219492005</v>
      </c>
      <c r="K1307">
        <v>9.9373708377973394E-2</v>
      </c>
    </row>
    <row r="1308" spans="1:11">
      <c r="A1308" t="s">
        <v>1025</v>
      </c>
      <c r="B1308">
        <v>2022</v>
      </c>
      <c r="C1308" t="s">
        <v>220</v>
      </c>
      <c r="D1308">
        <v>16</v>
      </c>
      <c r="E1308" t="s">
        <v>178</v>
      </c>
      <c r="F1308" t="s">
        <v>183</v>
      </c>
      <c r="G1308">
        <v>1</v>
      </c>
      <c r="H1308">
        <v>2287.9847224669602</v>
      </c>
      <c r="I1308">
        <v>3.6101083032491002E-3</v>
      </c>
      <c r="J1308">
        <v>4.6847482526178198E-3</v>
      </c>
      <c r="K1308">
        <v>0.20169322709163301</v>
      </c>
    </row>
    <row r="1309" spans="1:11">
      <c r="A1309" t="s">
        <v>1989</v>
      </c>
      <c r="B1309">
        <v>2022</v>
      </c>
      <c r="C1309" t="s">
        <v>220</v>
      </c>
      <c r="D1309">
        <v>16</v>
      </c>
      <c r="E1309" t="s">
        <v>187</v>
      </c>
      <c r="F1309" t="s">
        <v>1146</v>
      </c>
      <c r="G1309">
        <v>58</v>
      </c>
      <c r="H1309">
        <v>62424.175897674897</v>
      </c>
      <c r="I1309">
        <v>2.1457639659637401E-2</v>
      </c>
      <c r="J1309">
        <v>2.1252405233442601E-2</v>
      </c>
      <c r="K1309">
        <v>2.6479485436910599E-2</v>
      </c>
    </row>
    <row r="1310" spans="1:11">
      <c r="A1310" t="s">
        <v>1990</v>
      </c>
      <c r="B1310">
        <v>2022</v>
      </c>
      <c r="C1310" t="s">
        <v>220</v>
      </c>
      <c r="D1310">
        <v>16</v>
      </c>
      <c r="E1310" t="s">
        <v>187</v>
      </c>
      <c r="F1310" t="s">
        <v>1149</v>
      </c>
      <c r="G1310">
        <v>411</v>
      </c>
      <c r="H1310">
        <v>469705.25201587001</v>
      </c>
      <c r="I1310">
        <v>0.15205327413984501</v>
      </c>
      <c r="J1310">
        <v>0.15991186447507999</v>
      </c>
      <c r="K1310">
        <v>0.10710302696926199</v>
      </c>
    </row>
    <row r="1311" spans="1:11">
      <c r="A1311" t="s">
        <v>1991</v>
      </c>
      <c r="B1311">
        <v>2022</v>
      </c>
      <c r="C1311" t="s">
        <v>220</v>
      </c>
      <c r="D1311">
        <v>16</v>
      </c>
      <c r="E1311" t="s">
        <v>187</v>
      </c>
      <c r="F1311" t="s">
        <v>1152</v>
      </c>
      <c r="G1311">
        <v>9</v>
      </c>
      <c r="H1311">
        <v>14550.281942154599</v>
      </c>
      <c r="I1311">
        <v>3.3296337402885698E-3</v>
      </c>
      <c r="J1311">
        <v>4.9536655253950897E-3</v>
      </c>
      <c r="K1311">
        <v>2.4327839190297101E-2</v>
      </c>
    </row>
    <row r="1312" spans="1:11">
      <c r="A1312" t="s">
        <v>1027</v>
      </c>
      <c r="B1312">
        <v>2022</v>
      </c>
      <c r="C1312" t="s">
        <v>220</v>
      </c>
      <c r="D1312">
        <v>16</v>
      </c>
      <c r="E1312" t="s">
        <v>187</v>
      </c>
      <c r="F1312" t="s">
        <v>181</v>
      </c>
      <c r="G1312">
        <v>2222</v>
      </c>
      <c r="H1312">
        <v>2382801.00905872</v>
      </c>
      <c r="I1312">
        <v>0.82204957454680005</v>
      </c>
      <c r="J1312">
        <v>0.811228212578741</v>
      </c>
      <c r="K1312">
        <v>0.119395735862037</v>
      </c>
    </row>
    <row r="1313" spans="1:11">
      <c r="A1313" t="s">
        <v>1028</v>
      </c>
      <c r="B1313">
        <v>2022</v>
      </c>
      <c r="C1313" t="s">
        <v>220</v>
      </c>
      <c r="D1313">
        <v>16</v>
      </c>
      <c r="E1313" t="s">
        <v>187</v>
      </c>
      <c r="F1313" t="s">
        <v>183</v>
      </c>
      <c r="G1313">
        <v>3</v>
      </c>
      <c r="H1313">
        <v>7795.0958458260002</v>
      </c>
      <c r="I1313">
        <v>1.10987791342952E-3</v>
      </c>
      <c r="J1313">
        <v>2.6538521873412401E-3</v>
      </c>
      <c r="K1313">
        <v>0.17600458146416001</v>
      </c>
    </row>
    <row r="1314" spans="1:11">
      <c r="A1314" t="s">
        <v>1992</v>
      </c>
      <c r="B1314">
        <v>2022</v>
      </c>
      <c r="C1314" t="s">
        <v>220</v>
      </c>
      <c r="D1314">
        <v>17</v>
      </c>
      <c r="E1314" t="s">
        <v>178</v>
      </c>
      <c r="F1314" t="s">
        <v>1146</v>
      </c>
      <c r="G1314">
        <v>50</v>
      </c>
      <c r="H1314">
        <v>104303.856619524</v>
      </c>
      <c r="I1314">
        <v>0.17921146953405001</v>
      </c>
      <c r="J1314">
        <v>0.20054146085813701</v>
      </c>
      <c r="K1314">
        <v>0.228244005859701</v>
      </c>
    </row>
    <row r="1315" spans="1:11">
      <c r="A1315" t="s">
        <v>1993</v>
      </c>
      <c r="B1315">
        <v>2022</v>
      </c>
      <c r="C1315" t="s">
        <v>220</v>
      </c>
      <c r="D1315">
        <v>17</v>
      </c>
      <c r="E1315" t="s">
        <v>178</v>
      </c>
      <c r="F1315" t="s">
        <v>1149</v>
      </c>
      <c r="G1315">
        <v>50</v>
      </c>
      <c r="H1315">
        <v>90054.796209049702</v>
      </c>
      <c r="I1315">
        <v>0.17921146953405001</v>
      </c>
      <c r="J1315">
        <v>0.17314527932483001</v>
      </c>
      <c r="K1315">
        <v>0.108422037068526</v>
      </c>
    </row>
    <row r="1316" spans="1:11">
      <c r="A1316" t="s">
        <v>1994</v>
      </c>
      <c r="B1316">
        <v>2022</v>
      </c>
      <c r="C1316" t="s">
        <v>220</v>
      </c>
      <c r="D1316">
        <v>17</v>
      </c>
      <c r="E1316" t="s">
        <v>178</v>
      </c>
      <c r="F1316" t="s">
        <v>1152</v>
      </c>
      <c r="G1316">
        <v>6</v>
      </c>
      <c r="H1316">
        <v>13396.0093164192</v>
      </c>
      <c r="I1316">
        <v>2.1505376344085999E-2</v>
      </c>
      <c r="J1316">
        <v>2.5756049345169101E-2</v>
      </c>
      <c r="K1316">
        <v>0.160046571274298</v>
      </c>
    </row>
    <row r="1317" spans="1:11">
      <c r="A1317" t="s">
        <v>1030</v>
      </c>
      <c r="B1317">
        <v>2022</v>
      </c>
      <c r="C1317" t="s">
        <v>220</v>
      </c>
      <c r="D1317">
        <v>17</v>
      </c>
      <c r="E1317" t="s">
        <v>178</v>
      </c>
      <c r="F1317" t="s">
        <v>181</v>
      </c>
      <c r="G1317">
        <v>172</v>
      </c>
      <c r="H1317">
        <v>310586.864393647</v>
      </c>
      <c r="I1317">
        <v>0.61648745519713299</v>
      </c>
      <c r="J1317">
        <v>0.59715475081667202</v>
      </c>
      <c r="K1317">
        <v>8.1664862496216795E-2</v>
      </c>
    </row>
    <row r="1318" spans="1:11">
      <c r="A1318" t="s">
        <v>1031</v>
      </c>
      <c r="B1318">
        <v>2022</v>
      </c>
      <c r="C1318" t="s">
        <v>220</v>
      </c>
      <c r="D1318">
        <v>17</v>
      </c>
      <c r="E1318" t="s">
        <v>178</v>
      </c>
      <c r="F1318" t="s">
        <v>183</v>
      </c>
      <c r="G1318">
        <v>1</v>
      </c>
      <c r="H1318">
        <v>1769.6573192907999</v>
      </c>
      <c r="I1318">
        <v>3.5842293906810001E-3</v>
      </c>
      <c r="J1318">
        <v>3.4024596551920799E-3</v>
      </c>
      <c r="K1318">
        <v>0.15600099601593601</v>
      </c>
    </row>
    <row r="1319" spans="1:11">
      <c r="A1319" t="s">
        <v>1995</v>
      </c>
      <c r="B1319">
        <v>2022</v>
      </c>
      <c r="C1319" t="s">
        <v>220</v>
      </c>
      <c r="D1319">
        <v>17</v>
      </c>
      <c r="E1319" t="s">
        <v>187</v>
      </c>
      <c r="F1319" t="s">
        <v>1146</v>
      </c>
      <c r="G1319">
        <v>485</v>
      </c>
      <c r="H1319">
        <v>627219.16995329096</v>
      </c>
      <c r="I1319">
        <v>0.13813728282540599</v>
      </c>
      <c r="J1319">
        <v>0.158836411231948</v>
      </c>
      <c r="K1319">
        <v>0.266057831564388</v>
      </c>
    </row>
    <row r="1320" spans="1:11">
      <c r="A1320" t="s">
        <v>1996</v>
      </c>
      <c r="B1320">
        <v>2022</v>
      </c>
      <c r="C1320" t="s">
        <v>220</v>
      </c>
      <c r="D1320">
        <v>17</v>
      </c>
      <c r="E1320" t="s">
        <v>187</v>
      </c>
      <c r="F1320" t="s">
        <v>1149</v>
      </c>
      <c r="G1320">
        <v>535</v>
      </c>
      <c r="H1320">
        <v>611596.569150205</v>
      </c>
      <c r="I1320">
        <v>0.152378239817716</v>
      </c>
      <c r="J1320">
        <v>0.15488015803602601</v>
      </c>
      <c r="K1320">
        <v>0.13945733746615499</v>
      </c>
    </row>
    <row r="1321" spans="1:11">
      <c r="A1321" t="s">
        <v>1997</v>
      </c>
      <c r="B1321">
        <v>2022</v>
      </c>
      <c r="C1321" t="s">
        <v>220</v>
      </c>
      <c r="D1321">
        <v>17</v>
      </c>
      <c r="E1321" t="s">
        <v>187</v>
      </c>
      <c r="F1321" t="s">
        <v>1152</v>
      </c>
      <c r="G1321">
        <v>132</v>
      </c>
      <c r="H1321">
        <v>159559.91923318</v>
      </c>
      <c r="I1321">
        <v>3.75961264596981E-2</v>
      </c>
      <c r="J1321">
        <v>4.0406808595064403E-2</v>
      </c>
      <c r="K1321">
        <v>0.266781638442038</v>
      </c>
    </row>
    <row r="1322" spans="1:11">
      <c r="A1322" t="s">
        <v>1033</v>
      </c>
      <c r="B1322">
        <v>2022</v>
      </c>
      <c r="C1322" t="s">
        <v>220</v>
      </c>
      <c r="D1322">
        <v>17</v>
      </c>
      <c r="E1322" t="s">
        <v>187</v>
      </c>
      <c r="F1322" t="s">
        <v>181</v>
      </c>
      <c r="G1322">
        <v>2353</v>
      </c>
      <c r="H1322">
        <v>2538810.01695215</v>
      </c>
      <c r="I1322">
        <v>0.67017943605810304</v>
      </c>
      <c r="J1322">
        <v>0.64292593595701397</v>
      </c>
      <c r="K1322">
        <v>0.127212926734347</v>
      </c>
    </row>
    <row r="1323" spans="1:11">
      <c r="A1323" t="s">
        <v>1034</v>
      </c>
      <c r="B1323">
        <v>2022</v>
      </c>
      <c r="C1323" t="s">
        <v>220</v>
      </c>
      <c r="D1323">
        <v>17</v>
      </c>
      <c r="E1323" t="s">
        <v>187</v>
      </c>
      <c r="F1323" t="s">
        <v>183</v>
      </c>
      <c r="G1323">
        <v>6</v>
      </c>
      <c r="H1323">
        <v>11651.7801064959</v>
      </c>
      <c r="I1323">
        <v>1.7089148390771901E-3</v>
      </c>
      <c r="J1323">
        <v>2.9506861799479698E-3</v>
      </c>
      <c r="K1323">
        <v>0.263084216219656</v>
      </c>
    </row>
    <row r="1324" spans="1:11">
      <c r="A1324" t="s">
        <v>1998</v>
      </c>
      <c r="B1324">
        <v>2022</v>
      </c>
      <c r="C1324" t="s">
        <v>220</v>
      </c>
      <c r="D1324">
        <v>18</v>
      </c>
      <c r="E1324" t="s">
        <v>178</v>
      </c>
      <c r="F1324" t="s">
        <v>1146</v>
      </c>
      <c r="G1324">
        <v>17</v>
      </c>
      <c r="H1324">
        <v>34582.4653792135</v>
      </c>
      <c r="I1324">
        <v>0.112582781456954</v>
      </c>
      <c r="J1324">
        <v>0.107812747670794</v>
      </c>
      <c r="K1324">
        <v>7.5675441795491502E-2</v>
      </c>
    </row>
    <row r="1325" spans="1:11">
      <c r="A1325" t="s">
        <v>1999</v>
      </c>
      <c r="B1325">
        <v>2022</v>
      </c>
      <c r="C1325" t="s">
        <v>220</v>
      </c>
      <c r="D1325">
        <v>18</v>
      </c>
      <c r="E1325" t="s">
        <v>178</v>
      </c>
      <c r="F1325" t="s">
        <v>1149</v>
      </c>
      <c r="G1325">
        <v>30</v>
      </c>
      <c r="H1325">
        <v>69299.102702028496</v>
      </c>
      <c r="I1325">
        <v>0.19867549668874199</v>
      </c>
      <c r="J1325">
        <v>0.216043783793304</v>
      </c>
      <c r="K1325">
        <v>8.3433089610610495E-2</v>
      </c>
    </row>
    <row r="1326" spans="1:11">
      <c r="A1326" t="s">
        <v>2000</v>
      </c>
      <c r="B1326">
        <v>2022</v>
      </c>
      <c r="C1326" t="s">
        <v>220</v>
      </c>
      <c r="D1326">
        <v>18</v>
      </c>
      <c r="E1326" t="s">
        <v>178</v>
      </c>
      <c r="F1326" t="s">
        <v>1152</v>
      </c>
      <c r="G1326">
        <v>1</v>
      </c>
      <c r="H1326">
        <v>2029.5271890030999</v>
      </c>
      <c r="I1326">
        <v>6.6225165562913899E-3</v>
      </c>
      <c r="J1326">
        <v>6.3271632117508202E-3</v>
      </c>
      <c r="K1326">
        <v>2.42474352051836E-2</v>
      </c>
    </row>
    <row r="1327" spans="1:11">
      <c r="A1327" t="s">
        <v>1036</v>
      </c>
      <c r="B1327">
        <v>2022</v>
      </c>
      <c r="C1327" t="s">
        <v>220</v>
      </c>
      <c r="D1327">
        <v>18</v>
      </c>
      <c r="E1327" t="s">
        <v>178</v>
      </c>
      <c r="F1327" t="s">
        <v>181</v>
      </c>
      <c r="G1327">
        <v>102</v>
      </c>
      <c r="H1327">
        <v>213963.29229312</v>
      </c>
      <c r="I1327">
        <v>0.67549668874172197</v>
      </c>
      <c r="J1327">
        <v>0.66704239243382202</v>
      </c>
      <c r="K1327">
        <v>5.6258924144999597E-2</v>
      </c>
    </row>
    <row r="1328" spans="1:11">
      <c r="A1328" t="s">
        <v>1037</v>
      </c>
      <c r="B1328">
        <v>2022</v>
      </c>
      <c r="C1328" t="s">
        <v>220</v>
      </c>
      <c r="D1328">
        <v>18</v>
      </c>
      <c r="E1328" t="s">
        <v>178</v>
      </c>
      <c r="F1328" t="s">
        <v>183</v>
      </c>
      <c r="G1328">
        <v>1</v>
      </c>
      <c r="H1328">
        <v>889.77183651492703</v>
      </c>
      <c r="I1328">
        <v>6.6225165562913899E-3</v>
      </c>
      <c r="J1328">
        <v>2.7739128903291701E-3</v>
      </c>
      <c r="K1328">
        <v>7.8436254980079695E-2</v>
      </c>
    </row>
    <row r="1329" spans="1:11">
      <c r="A1329" t="s">
        <v>2001</v>
      </c>
      <c r="B1329">
        <v>2022</v>
      </c>
      <c r="C1329" t="s">
        <v>220</v>
      </c>
      <c r="D1329">
        <v>18</v>
      </c>
      <c r="E1329" t="s">
        <v>187</v>
      </c>
      <c r="F1329" t="s">
        <v>1146</v>
      </c>
      <c r="G1329">
        <v>95</v>
      </c>
      <c r="H1329">
        <v>114897.345493249</v>
      </c>
      <c r="I1329">
        <v>7.3415765069551803E-2</v>
      </c>
      <c r="J1329">
        <v>7.7668164339511001E-2</v>
      </c>
      <c r="K1329">
        <v>4.87378894951737E-2</v>
      </c>
    </row>
    <row r="1330" spans="1:11">
      <c r="A1330" t="s">
        <v>2002</v>
      </c>
      <c r="B1330">
        <v>2022</v>
      </c>
      <c r="C1330" t="s">
        <v>220</v>
      </c>
      <c r="D1330">
        <v>18</v>
      </c>
      <c r="E1330" t="s">
        <v>187</v>
      </c>
      <c r="F1330" t="s">
        <v>1149</v>
      </c>
      <c r="G1330">
        <v>331</v>
      </c>
      <c r="H1330">
        <v>386350.42649890698</v>
      </c>
      <c r="I1330">
        <v>0.25579598145285898</v>
      </c>
      <c r="J1330">
        <v>0.26116467955929001</v>
      </c>
      <c r="K1330">
        <v>8.8096311402326405E-2</v>
      </c>
    </row>
    <row r="1331" spans="1:11">
      <c r="A1331" t="s">
        <v>1039</v>
      </c>
      <c r="B1331">
        <v>2022</v>
      </c>
      <c r="C1331" t="s">
        <v>220</v>
      </c>
      <c r="D1331">
        <v>18</v>
      </c>
      <c r="E1331" t="s">
        <v>187</v>
      </c>
      <c r="F1331" t="s">
        <v>179</v>
      </c>
      <c r="G1331">
        <v>1</v>
      </c>
      <c r="H1331">
        <v>1851.5466271539001</v>
      </c>
      <c r="I1331">
        <v>7.72797527047913E-4</v>
      </c>
      <c r="J1331">
        <v>1.2516061803055901E-3</v>
      </c>
      <c r="K1331">
        <v>0.65503489531405801</v>
      </c>
    </row>
    <row r="1332" spans="1:11">
      <c r="A1332" t="s">
        <v>2003</v>
      </c>
      <c r="B1332">
        <v>2022</v>
      </c>
      <c r="C1332" t="s">
        <v>220</v>
      </c>
      <c r="D1332">
        <v>18</v>
      </c>
      <c r="E1332" t="s">
        <v>187</v>
      </c>
      <c r="F1332" t="s">
        <v>1152</v>
      </c>
      <c r="G1332">
        <v>10</v>
      </c>
      <c r="H1332">
        <v>12608.5534397055</v>
      </c>
      <c r="I1332">
        <v>7.7279752704791302E-3</v>
      </c>
      <c r="J1332">
        <v>8.5231142324006005E-3</v>
      </c>
      <c r="K1332">
        <v>2.10813001234533E-2</v>
      </c>
    </row>
    <row r="1333" spans="1:11">
      <c r="A1333" t="s">
        <v>1040</v>
      </c>
      <c r="B1333">
        <v>2022</v>
      </c>
      <c r="C1333" t="s">
        <v>220</v>
      </c>
      <c r="D1333">
        <v>18</v>
      </c>
      <c r="E1333" t="s">
        <v>187</v>
      </c>
      <c r="F1333" t="s">
        <v>181</v>
      </c>
      <c r="G1333">
        <v>852</v>
      </c>
      <c r="H1333">
        <v>959969.15341543499</v>
      </c>
      <c r="I1333">
        <v>0.65842349304482195</v>
      </c>
      <c r="J1333">
        <v>0.64891875132756904</v>
      </c>
      <c r="K1333">
        <v>4.8101466736481698E-2</v>
      </c>
    </row>
    <row r="1334" spans="1:11">
      <c r="A1334" t="s">
        <v>1041</v>
      </c>
      <c r="B1334">
        <v>2022</v>
      </c>
      <c r="C1334" t="s">
        <v>220</v>
      </c>
      <c r="D1334">
        <v>18</v>
      </c>
      <c r="E1334" t="s">
        <v>187</v>
      </c>
      <c r="F1334" t="s">
        <v>183</v>
      </c>
      <c r="G1334">
        <v>5</v>
      </c>
      <c r="H1334">
        <v>3659.4114084616999</v>
      </c>
      <c r="I1334">
        <v>3.8639876352395699E-3</v>
      </c>
      <c r="J1334">
        <v>2.4736843609235999E-3</v>
      </c>
      <c r="K1334">
        <v>8.2625433489230404E-2</v>
      </c>
    </row>
    <row r="1335" spans="1:11">
      <c r="A1335" t="s">
        <v>2004</v>
      </c>
      <c r="B1335">
        <v>2022</v>
      </c>
      <c r="C1335" t="s">
        <v>220</v>
      </c>
      <c r="D1335">
        <v>20</v>
      </c>
      <c r="E1335" t="s">
        <v>178</v>
      </c>
      <c r="F1335" t="s">
        <v>1146</v>
      </c>
      <c r="G1335">
        <v>1</v>
      </c>
      <c r="H1335">
        <v>1293.7000035677399</v>
      </c>
      <c r="I1335">
        <v>9.0909090909090898E-2</v>
      </c>
      <c r="J1335">
        <v>5.0985194255816497E-2</v>
      </c>
      <c r="K1335">
        <v>2.8309525722727399E-3</v>
      </c>
    </row>
    <row r="1336" spans="1:11">
      <c r="A1336" t="s">
        <v>2005</v>
      </c>
      <c r="B1336">
        <v>2022</v>
      </c>
      <c r="C1336" t="s">
        <v>220</v>
      </c>
      <c r="D1336">
        <v>20</v>
      </c>
      <c r="E1336" t="s">
        <v>178</v>
      </c>
      <c r="F1336" t="s">
        <v>1149</v>
      </c>
      <c r="G1336">
        <v>2</v>
      </c>
      <c r="H1336">
        <v>6070.2211957796098</v>
      </c>
      <c r="I1336">
        <v>0.18181818181818199</v>
      </c>
      <c r="J1336">
        <v>0.23922965601692101</v>
      </c>
      <c r="K1336">
        <v>7.3082809046080598E-3</v>
      </c>
    </row>
    <row r="1337" spans="1:11">
      <c r="A1337" t="s">
        <v>1043</v>
      </c>
      <c r="B1337">
        <v>2022</v>
      </c>
      <c r="C1337" t="s">
        <v>220</v>
      </c>
      <c r="D1337">
        <v>20</v>
      </c>
      <c r="E1337" t="s">
        <v>178</v>
      </c>
      <c r="F1337" t="s">
        <v>181</v>
      </c>
      <c r="G1337">
        <v>8</v>
      </c>
      <c r="H1337">
        <v>18010.111840060901</v>
      </c>
      <c r="I1337">
        <v>0.72727272727272696</v>
      </c>
      <c r="J1337">
        <v>0.70978514972726303</v>
      </c>
      <c r="K1337">
        <v>4.73552965554889E-3</v>
      </c>
    </row>
    <row r="1338" spans="1:11">
      <c r="A1338" t="s">
        <v>2006</v>
      </c>
      <c r="B1338">
        <v>2022</v>
      </c>
      <c r="C1338" t="s">
        <v>220</v>
      </c>
      <c r="D1338">
        <v>20</v>
      </c>
      <c r="E1338" t="s">
        <v>187</v>
      </c>
      <c r="F1338" t="s">
        <v>1146</v>
      </c>
      <c r="G1338">
        <v>1</v>
      </c>
      <c r="H1338">
        <v>1238.59169350706</v>
      </c>
      <c r="I1338">
        <v>3.7037037037037E-2</v>
      </c>
      <c r="J1338">
        <v>4.1450532868056202E-2</v>
      </c>
      <c r="K1338">
        <v>5.2539373149690599E-4</v>
      </c>
    </row>
    <row r="1339" spans="1:11">
      <c r="A1339" t="s">
        <v>2007</v>
      </c>
      <c r="B1339">
        <v>2022</v>
      </c>
      <c r="C1339" t="s">
        <v>220</v>
      </c>
      <c r="D1339">
        <v>20</v>
      </c>
      <c r="E1339" t="s">
        <v>187</v>
      </c>
      <c r="F1339" t="s">
        <v>1149</v>
      </c>
      <c r="G1339">
        <v>5</v>
      </c>
      <c r="H1339">
        <v>5016.36681329367</v>
      </c>
      <c r="I1339">
        <v>0.18518518518518501</v>
      </c>
      <c r="J1339">
        <v>0.16787701593888499</v>
      </c>
      <c r="K1339">
        <v>1.14384088273671E-3</v>
      </c>
    </row>
    <row r="1340" spans="1:11">
      <c r="A1340" t="s">
        <v>2008</v>
      </c>
      <c r="B1340">
        <v>2022</v>
      </c>
      <c r="C1340" t="s">
        <v>220</v>
      </c>
      <c r="D1340">
        <v>20</v>
      </c>
      <c r="E1340" t="s">
        <v>187</v>
      </c>
      <c r="F1340" t="s">
        <v>1152</v>
      </c>
      <c r="G1340">
        <v>1</v>
      </c>
      <c r="H1340">
        <v>1924.81940083122</v>
      </c>
      <c r="I1340">
        <v>3.7037037037037E-2</v>
      </c>
      <c r="J1340">
        <v>6.4415731396774506E-2</v>
      </c>
      <c r="K1340">
        <v>3.2182673188016599E-3</v>
      </c>
    </row>
    <row r="1341" spans="1:11">
      <c r="A1341" t="s">
        <v>1045</v>
      </c>
      <c r="B1341">
        <v>2022</v>
      </c>
      <c r="C1341" t="s">
        <v>220</v>
      </c>
      <c r="D1341">
        <v>20</v>
      </c>
      <c r="E1341" t="s">
        <v>187</v>
      </c>
      <c r="F1341" t="s">
        <v>181</v>
      </c>
      <c r="G1341">
        <v>19</v>
      </c>
      <c r="H1341">
        <v>20754.513144101798</v>
      </c>
      <c r="I1341">
        <v>0.70370370370370405</v>
      </c>
      <c r="J1341">
        <v>0.69456757521456203</v>
      </c>
      <c r="K1341">
        <v>1.0399527110647199E-3</v>
      </c>
    </row>
    <row r="1342" spans="1:11">
      <c r="A1342" t="s">
        <v>1046</v>
      </c>
      <c r="B1342">
        <v>2022</v>
      </c>
      <c r="C1342" t="s">
        <v>220</v>
      </c>
      <c r="D1342">
        <v>20</v>
      </c>
      <c r="E1342" t="s">
        <v>187</v>
      </c>
      <c r="F1342" t="s">
        <v>183</v>
      </c>
      <c r="G1342">
        <v>1</v>
      </c>
      <c r="H1342">
        <v>946.90969059925396</v>
      </c>
      <c r="I1342">
        <v>3.7037037037037E-2</v>
      </c>
      <c r="J1342">
        <v>3.1689144581722201E-2</v>
      </c>
      <c r="K1342">
        <v>2.1380166078075798E-2</v>
      </c>
    </row>
    <row r="1343" spans="1:11">
      <c r="A1343" t="s">
        <v>2009</v>
      </c>
      <c r="B1343">
        <v>2022</v>
      </c>
      <c r="C1343" t="s">
        <v>220</v>
      </c>
      <c r="D1343">
        <v>21</v>
      </c>
      <c r="E1343" t="s">
        <v>178</v>
      </c>
      <c r="F1343" t="s">
        <v>1149</v>
      </c>
      <c r="G1343">
        <v>2</v>
      </c>
      <c r="H1343">
        <v>2676.37719078696</v>
      </c>
      <c r="I1343">
        <v>0.22222222222222199</v>
      </c>
      <c r="J1343">
        <v>0.15014658109500001</v>
      </c>
      <c r="K1343">
        <v>3.2222411154565599E-3</v>
      </c>
    </row>
    <row r="1344" spans="1:11">
      <c r="A1344" t="s">
        <v>1048</v>
      </c>
      <c r="B1344">
        <v>2022</v>
      </c>
      <c r="C1344" t="s">
        <v>220</v>
      </c>
      <c r="D1344">
        <v>21</v>
      </c>
      <c r="E1344" t="s">
        <v>178</v>
      </c>
      <c r="F1344" t="s">
        <v>181</v>
      </c>
      <c r="G1344">
        <v>7</v>
      </c>
      <c r="H1344">
        <v>15148.7186007287</v>
      </c>
      <c r="I1344">
        <v>0.77777777777777801</v>
      </c>
      <c r="J1344">
        <v>0.84985341890499999</v>
      </c>
      <c r="K1344">
        <v>3.9831627262717504E-3</v>
      </c>
    </row>
    <row r="1345" spans="1:11">
      <c r="A1345" t="s">
        <v>2010</v>
      </c>
      <c r="B1345">
        <v>2022</v>
      </c>
      <c r="C1345" t="s">
        <v>220</v>
      </c>
      <c r="D1345">
        <v>21</v>
      </c>
      <c r="E1345" t="s">
        <v>187</v>
      </c>
      <c r="F1345" t="s">
        <v>1146</v>
      </c>
      <c r="G1345">
        <v>4</v>
      </c>
      <c r="H1345">
        <v>6366.2767591182001</v>
      </c>
      <c r="I1345">
        <v>0.133333333333333</v>
      </c>
      <c r="J1345">
        <v>0.194481511773062</v>
      </c>
      <c r="K1345">
        <v>2.7004879168407501E-3</v>
      </c>
    </row>
    <row r="1346" spans="1:11">
      <c r="A1346" t="s">
        <v>2011</v>
      </c>
      <c r="B1346">
        <v>2022</v>
      </c>
      <c r="C1346" t="s">
        <v>220</v>
      </c>
      <c r="D1346">
        <v>21</v>
      </c>
      <c r="E1346" t="s">
        <v>187</v>
      </c>
      <c r="F1346" t="s">
        <v>1149</v>
      </c>
      <c r="G1346">
        <v>3</v>
      </c>
      <c r="H1346">
        <v>1628.9101225189499</v>
      </c>
      <c r="I1346">
        <v>0.1</v>
      </c>
      <c r="J1346">
        <v>4.9761095088459398E-2</v>
      </c>
      <c r="K1346">
        <v>3.7142698327068498E-4</v>
      </c>
    </row>
    <row r="1347" spans="1:11">
      <c r="A1347" t="s">
        <v>1050</v>
      </c>
      <c r="B1347">
        <v>2022</v>
      </c>
      <c r="C1347" t="s">
        <v>220</v>
      </c>
      <c r="D1347">
        <v>21</v>
      </c>
      <c r="E1347" t="s">
        <v>187</v>
      </c>
      <c r="F1347" t="s">
        <v>181</v>
      </c>
      <c r="G1347">
        <v>22</v>
      </c>
      <c r="H1347">
        <v>22336.923237171701</v>
      </c>
      <c r="I1347">
        <v>0.73333333333333295</v>
      </c>
      <c r="J1347">
        <v>0.682364082476002</v>
      </c>
      <c r="K1347">
        <v>1.1192430155338401E-3</v>
      </c>
    </row>
    <row r="1348" spans="1:11">
      <c r="A1348" t="s">
        <v>1051</v>
      </c>
      <c r="B1348">
        <v>2022</v>
      </c>
      <c r="C1348" t="s">
        <v>220</v>
      </c>
      <c r="D1348">
        <v>21</v>
      </c>
      <c r="E1348" t="s">
        <v>187</v>
      </c>
      <c r="F1348" t="s">
        <v>183</v>
      </c>
      <c r="G1348">
        <v>1</v>
      </c>
      <c r="H1348">
        <v>2402.5015215353101</v>
      </c>
      <c r="I1348">
        <v>3.3333333333333298E-2</v>
      </c>
      <c r="J1348">
        <v>7.3393310662476896E-2</v>
      </c>
      <c r="K1348">
        <v>5.4245808278451199E-2</v>
      </c>
    </row>
  </sheetData>
  <autoFilter ref="A1:K1407" xr:uid="{00000000-0001-0000-1400-000000000000}"/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1"/>
  </sheetPr>
  <dimension ref="A1:O5773"/>
  <sheetViews>
    <sheetView workbookViewId="0">
      <selection activeCell="I17" sqref="I17"/>
    </sheetView>
  </sheetViews>
  <sheetFormatPr defaultColWidth="11.42578125" defaultRowHeight="15"/>
  <sheetData>
    <row r="1" spans="1:15">
      <c r="A1" t="s">
        <v>168</v>
      </c>
      <c r="B1" t="s">
        <v>170</v>
      </c>
      <c r="C1" t="s">
        <v>1140</v>
      </c>
      <c r="D1" t="s">
        <v>171</v>
      </c>
      <c r="E1" t="s">
        <v>173</v>
      </c>
      <c r="F1" t="s">
        <v>172</v>
      </c>
      <c r="G1" t="s">
        <v>242</v>
      </c>
      <c r="H1" t="s">
        <v>1053</v>
      </c>
      <c r="I1" t="s">
        <v>1141</v>
      </c>
      <c r="J1" t="s">
        <v>1142</v>
      </c>
      <c r="K1" t="s">
        <v>1143</v>
      </c>
      <c r="L1" t="s">
        <v>169</v>
      </c>
      <c r="M1" t="s">
        <v>175</v>
      </c>
      <c r="N1" t="s">
        <v>174</v>
      </c>
      <c r="O1" t="s">
        <v>243</v>
      </c>
    </row>
    <row r="2" spans="1:15">
      <c r="A2">
        <v>2015</v>
      </c>
      <c r="B2" t="s">
        <v>179</v>
      </c>
      <c r="D2" t="s">
        <v>179</v>
      </c>
      <c r="F2">
        <v>1</v>
      </c>
      <c r="G2">
        <v>9999</v>
      </c>
      <c r="H2">
        <v>9999</v>
      </c>
      <c r="I2" t="s">
        <v>179</v>
      </c>
      <c r="J2">
        <v>2</v>
      </c>
      <c r="K2">
        <v>9999</v>
      </c>
      <c r="L2" t="s">
        <v>177</v>
      </c>
      <c r="N2">
        <v>1</v>
      </c>
    </row>
    <row r="3" spans="1:15">
      <c r="A3">
        <v>2015</v>
      </c>
      <c r="B3" t="s">
        <v>179</v>
      </c>
      <c r="D3" t="s">
        <v>179</v>
      </c>
      <c r="F3">
        <v>7785</v>
      </c>
      <c r="G3">
        <v>9999</v>
      </c>
      <c r="H3">
        <v>9999</v>
      </c>
      <c r="I3" t="s">
        <v>179</v>
      </c>
      <c r="J3">
        <v>3</v>
      </c>
      <c r="K3">
        <v>9999</v>
      </c>
      <c r="L3" t="s">
        <v>177</v>
      </c>
      <c r="N3">
        <v>1</v>
      </c>
    </row>
    <row r="4" spans="1:15">
      <c r="A4">
        <v>2015</v>
      </c>
      <c r="B4" t="s">
        <v>179</v>
      </c>
      <c r="D4" t="s">
        <v>179</v>
      </c>
      <c r="F4">
        <v>16994</v>
      </c>
      <c r="G4">
        <v>9999</v>
      </c>
      <c r="H4">
        <v>9999</v>
      </c>
      <c r="I4" t="s">
        <v>179</v>
      </c>
      <c r="J4">
        <v>4</v>
      </c>
      <c r="K4">
        <v>9999</v>
      </c>
      <c r="L4" t="s">
        <v>177</v>
      </c>
      <c r="N4">
        <v>1</v>
      </c>
    </row>
    <row r="5" spans="1:15">
      <c r="A5">
        <v>2015</v>
      </c>
      <c r="B5" t="s">
        <v>178</v>
      </c>
      <c r="C5">
        <v>1.22162075245196</v>
      </c>
      <c r="D5" t="s">
        <v>179</v>
      </c>
      <c r="E5">
        <v>1080428.2691250599</v>
      </c>
      <c r="F5">
        <v>1045</v>
      </c>
      <c r="G5">
        <v>9999</v>
      </c>
      <c r="H5">
        <v>9999</v>
      </c>
      <c r="I5" t="s">
        <v>181</v>
      </c>
      <c r="J5">
        <v>1</v>
      </c>
      <c r="K5">
        <v>9999</v>
      </c>
      <c r="L5" t="s">
        <v>177</v>
      </c>
      <c r="M5">
        <v>0.99951743178779695</v>
      </c>
      <c r="N5">
        <v>0.99904397705544901</v>
      </c>
      <c r="O5">
        <v>1</v>
      </c>
    </row>
    <row r="6" spans="1:15">
      <c r="A6">
        <v>2015</v>
      </c>
      <c r="B6" t="s">
        <v>178</v>
      </c>
      <c r="C6">
        <v>1.22162075245196</v>
      </c>
      <c r="D6" t="s">
        <v>181</v>
      </c>
      <c r="E6">
        <v>521.63206129698597</v>
      </c>
      <c r="F6">
        <v>1</v>
      </c>
      <c r="G6">
        <v>9999</v>
      </c>
      <c r="H6">
        <v>9999</v>
      </c>
      <c r="I6" t="s">
        <v>181</v>
      </c>
      <c r="J6">
        <v>1</v>
      </c>
      <c r="K6">
        <v>9999</v>
      </c>
      <c r="L6" t="s">
        <v>177</v>
      </c>
      <c r="M6">
        <v>4.8256821220343799E-4</v>
      </c>
      <c r="N6">
        <v>9.5602294455066896E-4</v>
      </c>
      <c r="O6">
        <v>1</v>
      </c>
    </row>
    <row r="7" spans="1:15">
      <c r="A7">
        <v>2015</v>
      </c>
      <c r="B7" t="s">
        <v>179</v>
      </c>
      <c r="C7">
        <v>1.27992651442337</v>
      </c>
      <c r="D7" t="s">
        <v>179</v>
      </c>
      <c r="E7">
        <v>29448.5492438529</v>
      </c>
      <c r="F7">
        <v>32</v>
      </c>
      <c r="G7">
        <v>9999</v>
      </c>
      <c r="H7">
        <v>9999</v>
      </c>
      <c r="I7" t="s">
        <v>181</v>
      </c>
      <c r="J7">
        <v>1</v>
      </c>
      <c r="K7">
        <v>9999</v>
      </c>
      <c r="L7" t="s">
        <v>177</v>
      </c>
      <c r="M7">
        <v>1</v>
      </c>
      <c r="N7">
        <v>1</v>
      </c>
      <c r="O7">
        <v>1</v>
      </c>
    </row>
    <row r="8" spans="1:15">
      <c r="A8">
        <v>2015</v>
      </c>
      <c r="B8" t="s">
        <v>183</v>
      </c>
      <c r="C8">
        <v>1.15287441734783</v>
      </c>
      <c r="D8" t="s">
        <v>179</v>
      </c>
      <c r="E8">
        <v>15653.728838748901</v>
      </c>
      <c r="F8">
        <v>18</v>
      </c>
      <c r="G8">
        <v>9999</v>
      </c>
      <c r="H8">
        <v>9999</v>
      </c>
      <c r="I8" t="s">
        <v>181</v>
      </c>
      <c r="J8">
        <v>1</v>
      </c>
      <c r="K8">
        <v>9999</v>
      </c>
      <c r="L8" t="s">
        <v>177</v>
      </c>
      <c r="M8">
        <v>1</v>
      </c>
      <c r="N8">
        <v>1</v>
      </c>
      <c r="O8">
        <v>1</v>
      </c>
    </row>
    <row r="9" spans="1:15">
      <c r="A9">
        <v>2015</v>
      </c>
      <c r="B9" t="s">
        <v>187</v>
      </c>
      <c r="C9">
        <v>1.2019273790783001</v>
      </c>
      <c r="D9" t="s">
        <v>179</v>
      </c>
      <c r="E9">
        <v>5118946.2072707601</v>
      </c>
      <c r="F9">
        <v>6267</v>
      </c>
      <c r="G9">
        <v>9999</v>
      </c>
      <c r="H9">
        <v>9999</v>
      </c>
      <c r="I9" t="s">
        <v>181</v>
      </c>
      <c r="J9">
        <v>1</v>
      </c>
      <c r="K9">
        <v>9999</v>
      </c>
      <c r="L9" t="s">
        <v>177</v>
      </c>
      <c r="M9">
        <v>0.97689844375585899</v>
      </c>
      <c r="N9">
        <v>0.96698040425860199</v>
      </c>
      <c r="O9">
        <v>1</v>
      </c>
    </row>
    <row r="10" spans="1:15">
      <c r="A10">
        <v>2015</v>
      </c>
      <c r="B10" t="s">
        <v>187</v>
      </c>
      <c r="C10">
        <v>1.2019273790783001</v>
      </c>
      <c r="D10" t="s">
        <v>181</v>
      </c>
      <c r="E10">
        <v>112917.471482269</v>
      </c>
      <c r="F10">
        <v>199</v>
      </c>
      <c r="G10">
        <v>9999</v>
      </c>
      <c r="H10">
        <v>9999</v>
      </c>
      <c r="I10" t="s">
        <v>181</v>
      </c>
      <c r="J10">
        <v>1</v>
      </c>
      <c r="K10">
        <v>9999</v>
      </c>
      <c r="L10" t="s">
        <v>177</v>
      </c>
      <c r="M10">
        <v>2.1549142674559901E-2</v>
      </c>
      <c r="N10">
        <v>3.0705138095972799E-2</v>
      </c>
      <c r="O10">
        <v>1</v>
      </c>
    </row>
    <row r="11" spans="1:15">
      <c r="A11">
        <v>2015</v>
      </c>
      <c r="B11" t="s">
        <v>187</v>
      </c>
      <c r="C11">
        <v>1.2019273790783001</v>
      </c>
      <c r="D11" t="s">
        <v>185</v>
      </c>
      <c r="E11">
        <v>8134.6445016019297</v>
      </c>
      <c r="F11">
        <v>15</v>
      </c>
      <c r="G11">
        <v>9999</v>
      </c>
      <c r="H11">
        <v>9999</v>
      </c>
      <c r="I11" t="s">
        <v>181</v>
      </c>
      <c r="J11">
        <v>1</v>
      </c>
      <c r="K11">
        <v>9999</v>
      </c>
      <c r="L11" t="s">
        <v>177</v>
      </c>
      <c r="M11">
        <v>1.55241356958095E-3</v>
      </c>
      <c r="N11">
        <v>2.3144576454250899E-3</v>
      </c>
      <c r="O11">
        <v>1</v>
      </c>
    </row>
    <row r="12" spans="1:15">
      <c r="A12">
        <v>2015</v>
      </c>
      <c r="B12" t="s">
        <v>179</v>
      </c>
      <c r="D12" t="s">
        <v>179</v>
      </c>
      <c r="F12">
        <v>447</v>
      </c>
      <c r="G12">
        <v>9999</v>
      </c>
      <c r="H12">
        <v>9999</v>
      </c>
      <c r="I12" t="s">
        <v>181</v>
      </c>
      <c r="J12">
        <v>2</v>
      </c>
      <c r="K12">
        <v>9999</v>
      </c>
      <c r="L12" t="s">
        <v>177</v>
      </c>
      <c r="N12">
        <v>1</v>
      </c>
    </row>
    <row r="13" spans="1:15">
      <c r="A13">
        <v>2015</v>
      </c>
      <c r="B13" t="s">
        <v>179</v>
      </c>
      <c r="D13" t="s">
        <v>179</v>
      </c>
      <c r="F13">
        <v>2515</v>
      </c>
      <c r="G13">
        <v>9999</v>
      </c>
      <c r="H13">
        <v>9999</v>
      </c>
      <c r="I13" t="s">
        <v>181</v>
      </c>
      <c r="J13">
        <v>3</v>
      </c>
      <c r="K13">
        <v>9999</v>
      </c>
      <c r="L13" t="s">
        <v>177</v>
      </c>
      <c r="N13">
        <v>1</v>
      </c>
    </row>
    <row r="14" spans="1:15">
      <c r="A14">
        <v>2015</v>
      </c>
      <c r="B14" t="s">
        <v>179</v>
      </c>
      <c r="D14" t="s">
        <v>179</v>
      </c>
      <c r="F14">
        <v>3456</v>
      </c>
      <c r="G14">
        <v>9999</v>
      </c>
      <c r="H14">
        <v>9999</v>
      </c>
      <c r="I14" t="s">
        <v>181</v>
      </c>
      <c r="J14">
        <v>4</v>
      </c>
      <c r="K14">
        <v>9999</v>
      </c>
      <c r="L14" t="s">
        <v>177</v>
      </c>
      <c r="N14">
        <v>1</v>
      </c>
    </row>
    <row r="15" spans="1:15">
      <c r="A15">
        <v>2015</v>
      </c>
      <c r="B15" t="s">
        <v>178</v>
      </c>
      <c r="C15">
        <v>1.22162075245196</v>
      </c>
      <c r="D15" t="s">
        <v>179</v>
      </c>
      <c r="E15">
        <v>846.58318144920599</v>
      </c>
      <c r="F15">
        <v>1</v>
      </c>
      <c r="G15">
        <v>9999</v>
      </c>
      <c r="H15">
        <v>9999</v>
      </c>
      <c r="I15" t="s">
        <v>185</v>
      </c>
      <c r="J15">
        <v>1</v>
      </c>
      <c r="K15">
        <v>9999</v>
      </c>
      <c r="L15" t="s">
        <v>177</v>
      </c>
      <c r="M15">
        <v>1.7356993277859399E-4</v>
      </c>
      <c r="N15">
        <v>2.0437359493153499E-4</v>
      </c>
      <c r="O15">
        <v>1</v>
      </c>
    </row>
    <row r="16" spans="1:15">
      <c r="A16">
        <v>2015</v>
      </c>
      <c r="B16" t="s">
        <v>178</v>
      </c>
      <c r="C16">
        <v>1.22162075245196</v>
      </c>
      <c r="D16" t="s">
        <v>181</v>
      </c>
      <c r="E16">
        <v>3355871.61233444</v>
      </c>
      <c r="F16">
        <v>3375</v>
      </c>
      <c r="G16">
        <v>9999</v>
      </c>
      <c r="H16">
        <v>9999</v>
      </c>
      <c r="I16" t="s">
        <v>185</v>
      </c>
      <c r="J16">
        <v>1</v>
      </c>
      <c r="K16">
        <v>9999</v>
      </c>
      <c r="L16" t="s">
        <v>177</v>
      </c>
      <c r="M16">
        <v>0.68803446953597203</v>
      </c>
      <c r="N16">
        <v>0.68976088289393001</v>
      </c>
      <c r="O16">
        <v>1</v>
      </c>
    </row>
    <row r="17" spans="1:15">
      <c r="A17">
        <v>2015</v>
      </c>
      <c r="B17" t="s">
        <v>178</v>
      </c>
      <c r="C17">
        <v>1.22162075245196</v>
      </c>
      <c r="D17" t="s">
        <v>183</v>
      </c>
      <c r="E17">
        <v>5678.0932573967002</v>
      </c>
      <c r="F17">
        <v>6</v>
      </c>
      <c r="G17">
        <v>9999</v>
      </c>
      <c r="H17">
        <v>9999</v>
      </c>
      <c r="I17" t="s">
        <v>185</v>
      </c>
      <c r="J17">
        <v>1</v>
      </c>
      <c r="K17">
        <v>9999</v>
      </c>
      <c r="L17" t="s">
        <v>177</v>
      </c>
      <c r="M17">
        <v>1.16414581176754E-3</v>
      </c>
      <c r="N17">
        <v>1.2262415695892101E-3</v>
      </c>
      <c r="O17">
        <v>1</v>
      </c>
    </row>
    <row r="18" spans="1:15">
      <c r="A18">
        <v>2015</v>
      </c>
      <c r="B18" t="s">
        <v>178</v>
      </c>
      <c r="C18">
        <v>1.22162075245196</v>
      </c>
      <c r="D18" t="s">
        <v>185</v>
      </c>
      <c r="E18">
        <v>1515079.7112267199</v>
      </c>
      <c r="F18">
        <v>1511</v>
      </c>
      <c r="G18">
        <v>9999</v>
      </c>
      <c r="H18">
        <v>9999</v>
      </c>
      <c r="I18" t="s">
        <v>185</v>
      </c>
      <c r="J18">
        <v>1</v>
      </c>
      <c r="K18">
        <v>9999</v>
      </c>
      <c r="L18" t="s">
        <v>177</v>
      </c>
      <c r="M18">
        <v>0.31062781471948198</v>
      </c>
      <c r="N18">
        <v>0.30880850194154902</v>
      </c>
      <c r="O18">
        <v>1</v>
      </c>
    </row>
    <row r="19" spans="1:15">
      <c r="A19">
        <v>2015</v>
      </c>
      <c r="B19" t="s">
        <v>179</v>
      </c>
      <c r="C19">
        <v>1.27992651442337</v>
      </c>
      <c r="D19" t="s">
        <v>179</v>
      </c>
      <c r="E19">
        <v>89433.585268818497</v>
      </c>
      <c r="F19">
        <v>102</v>
      </c>
      <c r="G19">
        <v>9999</v>
      </c>
      <c r="H19">
        <v>9999</v>
      </c>
      <c r="I19" t="s">
        <v>185</v>
      </c>
      <c r="J19">
        <v>1</v>
      </c>
      <c r="K19">
        <v>9999</v>
      </c>
      <c r="L19" t="s">
        <v>177</v>
      </c>
      <c r="M19">
        <v>0.85012105653766101</v>
      </c>
      <c r="N19">
        <v>0.85</v>
      </c>
      <c r="O19">
        <v>1</v>
      </c>
    </row>
    <row r="20" spans="1:15">
      <c r="A20">
        <v>2015</v>
      </c>
      <c r="B20" t="s">
        <v>179</v>
      </c>
      <c r="C20">
        <v>1.27992651442337</v>
      </c>
      <c r="D20" t="s">
        <v>181</v>
      </c>
      <c r="E20">
        <v>10719.3845582957</v>
      </c>
      <c r="F20">
        <v>12</v>
      </c>
      <c r="G20">
        <v>9999</v>
      </c>
      <c r="H20">
        <v>9999</v>
      </c>
      <c r="I20" t="s">
        <v>185</v>
      </c>
      <c r="J20">
        <v>1</v>
      </c>
      <c r="K20">
        <v>9999</v>
      </c>
      <c r="L20" t="s">
        <v>177</v>
      </c>
      <c r="M20">
        <v>0.101894321900892</v>
      </c>
      <c r="N20">
        <v>0.1</v>
      </c>
      <c r="O20">
        <v>1</v>
      </c>
    </row>
    <row r="21" spans="1:15">
      <c r="A21">
        <v>2015</v>
      </c>
      <c r="B21" t="s">
        <v>179</v>
      </c>
      <c r="C21">
        <v>1.27992651442337</v>
      </c>
      <c r="D21" t="s">
        <v>183</v>
      </c>
      <c r="E21">
        <v>1151.93386298103</v>
      </c>
      <c r="F21">
        <v>1</v>
      </c>
      <c r="G21">
        <v>9999</v>
      </c>
      <c r="H21">
        <v>9999</v>
      </c>
      <c r="I21" t="s">
        <v>185</v>
      </c>
      <c r="J21">
        <v>1</v>
      </c>
      <c r="K21">
        <v>9999</v>
      </c>
      <c r="L21" t="s">
        <v>177</v>
      </c>
      <c r="M21">
        <v>1.09498375774093E-2</v>
      </c>
      <c r="N21">
        <v>8.3333333333333297E-3</v>
      </c>
      <c r="O21">
        <v>1</v>
      </c>
    </row>
    <row r="22" spans="1:15">
      <c r="A22">
        <v>2015</v>
      </c>
      <c r="B22" t="s">
        <v>179</v>
      </c>
      <c r="C22">
        <v>1.27992651442337</v>
      </c>
      <c r="D22" t="s">
        <v>185</v>
      </c>
      <c r="E22">
        <v>3896.0963099047399</v>
      </c>
      <c r="F22">
        <v>5</v>
      </c>
      <c r="G22">
        <v>9999</v>
      </c>
      <c r="H22">
        <v>9999</v>
      </c>
      <c r="I22" t="s">
        <v>185</v>
      </c>
      <c r="J22">
        <v>1</v>
      </c>
      <c r="K22">
        <v>9999</v>
      </c>
      <c r="L22" t="s">
        <v>177</v>
      </c>
      <c r="M22">
        <v>3.7034783984037603E-2</v>
      </c>
      <c r="N22">
        <v>4.1666666666666699E-2</v>
      </c>
      <c r="O22">
        <v>1</v>
      </c>
    </row>
    <row r="23" spans="1:15">
      <c r="A23">
        <v>2015</v>
      </c>
      <c r="B23" t="s">
        <v>183</v>
      </c>
      <c r="C23">
        <v>1.15287441734783</v>
      </c>
      <c r="D23" t="s">
        <v>181</v>
      </c>
      <c r="E23">
        <v>62884.687968655002</v>
      </c>
      <c r="F23">
        <v>76</v>
      </c>
      <c r="G23">
        <v>9999</v>
      </c>
      <c r="H23">
        <v>9999</v>
      </c>
      <c r="I23" t="s">
        <v>185</v>
      </c>
      <c r="J23">
        <v>1</v>
      </c>
      <c r="K23">
        <v>9999</v>
      </c>
      <c r="L23" t="s">
        <v>177</v>
      </c>
      <c r="M23">
        <v>0.61413227048571195</v>
      </c>
      <c r="N23">
        <v>0.62295081967213095</v>
      </c>
      <c r="O23">
        <v>1</v>
      </c>
    </row>
    <row r="24" spans="1:15">
      <c r="A24">
        <v>2015</v>
      </c>
      <c r="B24" t="s">
        <v>183</v>
      </c>
      <c r="C24">
        <v>1.15287441734783</v>
      </c>
      <c r="D24" t="s">
        <v>183</v>
      </c>
      <c r="E24">
        <v>7049.8270620820103</v>
      </c>
      <c r="F24">
        <v>8</v>
      </c>
      <c r="G24">
        <v>9999</v>
      </c>
      <c r="H24">
        <v>9999</v>
      </c>
      <c r="I24" t="s">
        <v>185</v>
      </c>
      <c r="J24">
        <v>1</v>
      </c>
      <c r="K24">
        <v>9999</v>
      </c>
      <c r="L24" t="s">
        <v>177</v>
      </c>
      <c r="M24">
        <v>6.8848656803801006E-2</v>
      </c>
      <c r="N24">
        <v>6.5573770491803296E-2</v>
      </c>
      <c r="O24">
        <v>1</v>
      </c>
    </row>
    <row r="25" spans="1:15">
      <c r="A25">
        <v>2015</v>
      </c>
      <c r="B25" t="s">
        <v>183</v>
      </c>
      <c r="C25">
        <v>1.15287441734783</v>
      </c>
      <c r="D25" t="s">
        <v>185</v>
      </c>
      <c r="E25">
        <v>32461.484969263001</v>
      </c>
      <c r="F25">
        <v>38</v>
      </c>
      <c r="G25">
        <v>9999</v>
      </c>
      <c r="H25">
        <v>9999</v>
      </c>
      <c r="I25" t="s">
        <v>185</v>
      </c>
      <c r="J25">
        <v>1</v>
      </c>
      <c r="K25">
        <v>9999</v>
      </c>
      <c r="L25" t="s">
        <v>177</v>
      </c>
      <c r="M25">
        <v>0.31701907271048702</v>
      </c>
      <c r="N25">
        <v>0.31147540983606598</v>
      </c>
      <c r="O25">
        <v>1</v>
      </c>
    </row>
    <row r="26" spans="1:15">
      <c r="A26">
        <v>2015</v>
      </c>
      <c r="B26" t="s">
        <v>187</v>
      </c>
      <c r="C26">
        <v>1.2019273790783001</v>
      </c>
      <c r="D26" t="s">
        <v>179</v>
      </c>
      <c r="E26">
        <v>1818.5161245454699</v>
      </c>
      <c r="F26">
        <v>2</v>
      </c>
      <c r="G26">
        <v>9999</v>
      </c>
      <c r="H26">
        <v>9999</v>
      </c>
      <c r="I26" t="s">
        <v>185</v>
      </c>
      <c r="J26">
        <v>1</v>
      </c>
      <c r="K26">
        <v>9999</v>
      </c>
      <c r="L26" t="s">
        <v>177</v>
      </c>
      <c r="M26">
        <v>7.0077922203038706E-5</v>
      </c>
      <c r="N26">
        <v>6.0299083453931503E-5</v>
      </c>
      <c r="O26">
        <v>1</v>
      </c>
    </row>
    <row r="27" spans="1:15">
      <c r="A27">
        <v>2015</v>
      </c>
      <c r="B27" t="s">
        <v>187</v>
      </c>
      <c r="C27">
        <v>1.2019273790783001</v>
      </c>
      <c r="D27" t="s">
        <v>181</v>
      </c>
      <c r="E27">
        <v>18077922.880838498</v>
      </c>
      <c r="F27">
        <v>23251</v>
      </c>
      <c r="G27">
        <v>9999</v>
      </c>
      <c r="H27">
        <v>9999</v>
      </c>
      <c r="I27" t="s">
        <v>185</v>
      </c>
      <c r="J27">
        <v>1</v>
      </c>
      <c r="K27">
        <v>9999</v>
      </c>
      <c r="L27" t="s">
        <v>177</v>
      </c>
      <c r="M27">
        <v>0.69664670889436597</v>
      </c>
      <c r="N27">
        <v>0.701006994693681</v>
      </c>
      <c r="O27">
        <v>1</v>
      </c>
    </row>
    <row r="28" spans="1:15">
      <c r="A28">
        <v>2015</v>
      </c>
      <c r="B28" t="s">
        <v>187</v>
      </c>
      <c r="C28">
        <v>1.2019273790783001</v>
      </c>
      <c r="D28" t="s">
        <v>183</v>
      </c>
      <c r="E28">
        <v>22091.425227459102</v>
      </c>
      <c r="F28">
        <v>27</v>
      </c>
      <c r="G28">
        <v>9999</v>
      </c>
      <c r="H28">
        <v>9999</v>
      </c>
      <c r="I28" t="s">
        <v>185</v>
      </c>
      <c r="J28">
        <v>1</v>
      </c>
      <c r="K28">
        <v>9999</v>
      </c>
      <c r="L28" t="s">
        <v>177</v>
      </c>
      <c r="M28">
        <v>8.5131011902964398E-4</v>
      </c>
      <c r="N28">
        <v>8.1403762662807504E-4</v>
      </c>
      <c r="O28">
        <v>1</v>
      </c>
    </row>
    <row r="29" spans="1:15">
      <c r="A29">
        <v>2015</v>
      </c>
      <c r="B29" t="s">
        <v>187</v>
      </c>
      <c r="C29">
        <v>1.2019273790783001</v>
      </c>
      <c r="D29" t="s">
        <v>185</v>
      </c>
      <c r="E29">
        <v>7848082.1778094601</v>
      </c>
      <c r="F29">
        <v>9888</v>
      </c>
      <c r="G29">
        <v>9999</v>
      </c>
      <c r="H29">
        <v>9999</v>
      </c>
      <c r="I29" t="s">
        <v>185</v>
      </c>
      <c r="J29">
        <v>1</v>
      </c>
      <c r="K29">
        <v>9999</v>
      </c>
      <c r="L29" t="s">
        <v>177</v>
      </c>
      <c r="M29">
        <v>0.30243190306440099</v>
      </c>
      <c r="N29">
        <v>0.29811866859623698</v>
      </c>
      <c r="O29">
        <v>1</v>
      </c>
    </row>
    <row r="30" spans="1:15">
      <c r="A30">
        <v>2015</v>
      </c>
      <c r="B30" t="s">
        <v>179</v>
      </c>
      <c r="D30" t="s">
        <v>179</v>
      </c>
      <c r="F30">
        <v>2057</v>
      </c>
      <c r="G30">
        <v>9999</v>
      </c>
      <c r="H30">
        <v>9999</v>
      </c>
      <c r="I30" t="s">
        <v>185</v>
      </c>
      <c r="J30">
        <v>2</v>
      </c>
      <c r="K30">
        <v>9999</v>
      </c>
      <c r="L30" t="s">
        <v>177</v>
      </c>
      <c r="N30">
        <v>1</v>
      </c>
    </row>
    <row r="31" spans="1:15">
      <c r="A31">
        <v>2015</v>
      </c>
      <c r="B31" t="s">
        <v>179</v>
      </c>
      <c r="D31" t="s">
        <v>179</v>
      </c>
      <c r="F31">
        <v>16224</v>
      </c>
      <c r="G31">
        <v>9999</v>
      </c>
      <c r="H31">
        <v>9999</v>
      </c>
      <c r="I31" t="s">
        <v>185</v>
      </c>
      <c r="J31">
        <v>3</v>
      </c>
      <c r="K31">
        <v>9999</v>
      </c>
      <c r="L31" t="s">
        <v>177</v>
      </c>
      <c r="N31">
        <v>1</v>
      </c>
    </row>
    <row r="32" spans="1:15">
      <c r="A32">
        <v>2015</v>
      </c>
      <c r="B32" t="s">
        <v>179</v>
      </c>
      <c r="D32" t="s">
        <v>179</v>
      </c>
      <c r="F32">
        <v>1</v>
      </c>
      <c r="G32">
        <v>-9</v>
      </c>
      <c r="H32">
        <v>9999</v>
      </c>
      <c r="I32" t="s">
        <v>179</v>
      </c>
      <c r="J32">
        <v>2</v>
      </c>
      <c r="K32">
        <v>9999</v>
      </c>
      <c r="L32" t="s">
        <v>177</v>
      </c>
      <c r="N32">
        <v>1</v>
      </c>
    </row>
    <row r="33" spans="1:15">
      <c r="A33">
        <v>2015</v>
      </c>
      <c r="B33" t="s">
        <v>179</v>
      </c>
      <c r="D33" t="s">
        <v>179</v>
      </c>
      <c r="F33">
        <v>7785</v>
      </c>
      <c r="G33">
        <v>-9</v>
      </c>
      <c r="H33">
        <v>9999</v>
      </c>
      <c r="I33" t="s">
        <v>179</v>
      </c>
      <c r="J33">
        <v>3</v>
      </c>
      <c r="K33">
        <v>9999</v>
      </c>
      <c r="L33" t="s">
        <v>177</v>
      </c>
      <c r="N33">
        <v>1</v>
      </c>
    </row>
    <row r="34" spans="1:15">
      <c r="A34">
        <v>2015</v>
      </c>
      <c r="B34" t="s">
        <v>179</v>
      </c>
      <c r="D34" t="s">
        <v>179</v>
      </c>
      <c r="F34">
        <v>16994</v>
      </c>
      <c r="G34">
        <v>-9</v>
      </c>
      <c r="H34">
        <v>9999</v>
      </c>
      <c r="I34" t="s">
        <v>179</v>
      </c>
      <c r="J34">
        <v>4</v>
      </c>
      <c r="K34">
        <v>9999</v>
      </c>
      <c r="L34" t="s">
        <v>177</v>
      </c>
      <c r="N34">
        <v>1</v>
      </c>
    </row>
    <row r="35" spans="1:15">
      <c r="A35">
        <v>2015</v>
      </c>
      <c r="B35" t="s">
        <v>179</v>
      </c>
      <c r="C35">
        <v>1.27992651442337</v>
      </c>
      <c r="D35" t="s">
        <v>179</v>
      </c>
      <c r="E35">
        <v>22809.570413538899</v>
      </c>
      <c r="F35">
        <v>25</v>
      </c>
      <c r="G35">
        <v>-9</v>
      </c>
      <c r="H35">
        <v>9999</v>
      </c>
      <c r="I35" t="s">
        <v>181</v>
      </c>
      <c r="J35">
        <v>1</v>
      </c>
      <c r="K35">
        <v>9999</v>
      </c>
      <c r="L35" t="s">
        <v>177</v>
      </c>
      <c r="M35">
        <v>1</v>
      </c>
      <c r="N35">
        <v>1</v>
      </c>
      <c r="O35">
        <v>0.77455667593880395</v>
      </c>
    </row>
    <row r="36" spans="1:15">
      <c r="A36">
        <v>2015</v>
      </c>
      <c r="B36" t="s">
        <v>179</v>
      </c>
      <c r="D36" t="s">
        <v>179</v>
      </c>
      <c r="F36">
        <v>447</v>
      </c>
      <c r="G36">
        <v>-9</v>
      </c>
      <c r="H36">
        <v>9999</v>
      </c>
      <c r="I36" t="s">
        <v>181</v>
      </c>
      <c r="J36">
        <v>2</v>
      </c>
      <c r="K36">
        <v>9999</v>
      </c>
      <c r="L36" t="s">
        <v>177</v>
      </c>
      <c r="N36">
        <v>1</v>
      </c>
    </row>
    <row r="37" spans="1:15">
      <c r="A37">
        <v>2015</v>
      </c>
      <c r="B37" t="s">
        <v>179</v>
      </c>
      <c r="D37" t="s">
        <v>179</v>
      </c>
      <c r="F37">
        <v>2515</v>
      </c>
      <c r="G37">
        <v>-9</v>
      </c>
      <c r="H37">
        <v>9999</v>
      </c>
      <c r="I37" t="s">
        <v>181</v>
      </c>
      <c r="J37">
        <v>3</v>
      </c>
      <c r="K37">
        <v>9999</v>
      </c>
      <c r="L37" t="s">
        <v>177</v>
      </c>
      <c r="N37">
        <v>1</v>
      </c>
    </row>
    <row r="38" spans="1:15">
      <c r="A38">
        <v>2015</v>
      </c>
      <c r="B38" t="s">
        <v>179</v>
      </c>
      <c r="D38" t="s">
        <v>179</v>
      </c>
      <c r="F38">
        <v>3456</v>
      </c>
      <c r="G38">
        <v>-9</v>
      </c>
      <c r="H38">
        <v>9999</v>
      </c>
      <c r="I38" t="s">
        <v>181</v>
      </c>
      <c r="J38">
        <v>4</v>
      </c>
      <c r="K38">
        <v>9999</v>
      </c>
      <c r="L38" t="s">
        <v>177</v>
      </c>
      <c r="N38">
        <v>1</v>
      </c>
    </row>
    <row r="39" spans="1:15">
      <c r="A39">
        <v>2015</v>
      </c>
      <c r="B39" t="s">
        <v>178</v>
      </c>
      <c r="C39">
        <v>1.22162075245196</v>
      </c>
      <c r="D39" t="s">
        <v>179</v>
      </c>
      <c r="E39">
        <v>22121.108585400001</v>
      </c>
      <c r="F39">
        <v>22</v>
      </c>
      <c r="G39">
        <v>-8</v>
      </c>
      <c r="H39">
        <v>9999</v>
      </c>
      <c r="I39" t="s">
        <v>181</v>
      </c>
      <c r="J39">
        <v>1</v>
      </c>
      <c r="K39">
        <v>9999</v>
      </c>
      <c r="L39" t="s">
        <v>177</v>
      </c>
      <c r="M39">
        <v>1</v>
      </c>
      <c r="N39">
        <v>1</v>
      </c>
      <c r="O39">
        <v>2.0474388922934999E-2</v>
      </c>
    </row>
    <row r="40" spans="1:15">
      <c r="A40">
        <v>2015</v>
      </c>
      <c r="B40" t="s">
        <v>179</v>
      </c>
      <c r="C40">
        <v>1.27992651442337</v>
      </c>
      <c r="D40" t="s">
        <v>179</v>
      </c>
      <c r="E40">
        <v>3888.4167508181999</v>
      </c>
      <c r="F40">
        <v>4</v>
      </c>
      <c r="G40">
        <v>-8</v>
      </c>
      <c r="H40">
        <v>9999</v>
      </c>
      <c r="I40" t="s">
        <v>181</v>
      </c>
      <c r="J40">
        <v>1</v>
      </c>
      <c r="K40">
        <v>9999</v>
      </c>
      <c r="L40" t="s">
        <v>177</v>
      </c>
      <c r="M40">
        <v>1</v>
      </c>
      <c r="N40">
        <v>1</v>
      </c>
      <c r="O40">
        <v>0.13204102920723201</v>
      </c>
    </row>
    <row r="41" spans="1:15">
      <c r="A41">
        <v>2015</v>
      </c>
      <c r="B41" t="s">
        <v>183</v>
      </c>
      <c r="C41">
        <v>1.15287441734783</v>
      </c>
      <c r="D41" t="s">
        <v>179</v>
      </c>
      <c r="E41">
        <v>1875.72667702493</v>
      </c>
      <c r="F41">
        <v>2</v>
      </c>
      <c r="G41">
        <v>-8</v>
      </c>
      <c r="H41">
        <v>9999</v>
      </c>
      <c r="I41" t="s">
        <v>181</v>
      </c>
      <c r="J41">
        <v>1</v>
      </c>
      <c r="K41">
        <v>9999</v>
      </c>
      <c r="L41" t="s">
        <v>177</v>
      </c>
      <c r="M41">
        <v>1</v>
      </c>
      <c r="N41">
        <v>1</v>
      </c>
      <c r="O41">
        <v>0.119826189424068</v>
      </c>
    </row>
    <row r="42" spans="1:15">
      <c r="A42">
        <v>2015</v>
      </c>
      <c r="B42" t="s">
        <v>187</v>
      </c>
      <c r="C42">
        <v>1.2019273790783001</v>
      </c>
      <c r="D42" t="s">
        <v>179</v>
      </c>
      <c r="E42">
        <v>131999.27055251601</v>
      </c>
      <c r="F42">
        <v>153</v>
      </c>
      <c r="G42">
        <v>-8</v>
      </c>
      <c r="H42">
        <v>9999</v>
      </c>
      <c r="I42" t="s">
        <v>181</v>
      </c>
      <c r="J42">
        <v>1</v>
      </c>
      <c r="K42">
        <v>9999</v>
      </c>
      <c r="L42" t="s">
        <v>177</v>
      </c>
      <c r="M42">
        <v>1</v>
      </c>
      <c r="N42">
        <v>1</v>
      </c>
      <c r="O42">
        <v>2.5786414861134699E-2</v>
      </c>
    </row>
    <row r="43" spans="1:15">
      <c r="A43">
        <v>2015</v>
      </c>
      <c r="B43" t="s">
        <v>178</v>
      </c>
      <c r="C43">
        <v>1.22162075245196</v>
      </c>
      <c r="D43" t="s">
        <v>179</v>
      </c>
      <c r="E43">
        <v>903.99935681444799</v>
      </c>
      <c r="F43">
        <v>1</v>
      </c>
      <c r="G43">
        <v>1</v>
      </c>
      <c r="H43">
        <v>9999</v>
      </c>
      <c r="I43" t="s">
        <v>181</v>
      </c>
      <c r="J43">
        <v>1</v>
      </c>
      <c r="K43">
        <v>9999</v>
      </c>
      <c r="L43" t="s">
        <v>177</v>
      </c>
      <c r="M43">
        <v>1</v>
      </c>
      <c r="N43">
        <v>1</v>
      </c>
      <c r="O43">
        <v>8.36704650042627E-4</v>
      </c>
    </row>
    <row r="44" spans="1:15">
      <c r="A44">
        <v>2015</v>
      </c>
      <c r="B44" t="s">
        <v>187</v>
      </c>
      <c r="C44">
        <v>1.2019273790783001</v>
      </c>
      <c r="D44" t="s">
        <v>179</v>
      </c>
      <c r="E44">
        <v>53092.738116025699</v>
      </c>
      <c r="F44">
        <v>68</v>
      </c>
      <c r="G44">
        <v>1</v>
      </c>
      <c r="H44">
        <v>9999</v>
      </c>
      <c r="I44" t="s">
        <v>181</v>
      </c>
      <c r="J44">
        <v>1</v>
      </c>
      <c r="K44">
        <v>9999</v>
      </c>
      <c r="L44" t="s">
        <v>177</v>
      </c>
      <c r="M44">
        <v>0.93408754493550405</v>
      </c>
      <c r="N44">
        <v>0.90666666666666695</v>
      </c>
      <c r="O44">
        <v>1.0371810127759199E-2</v>
      </c>
    </row>
    <row r="45" spans="1:15">
      <c r="A45">
        <v>2015</v>
      </c>
      <c r="B45" t="s">
        <v>187</v>
      </c>
      <c r="C45">
        <v>1.2019273790783001</v>
      </c>
      <c r="D45" t="s">
        <v>181</v>
      </c>
      <c r="E45">
        <v>3138.2323867734399</v>
      </c>
      <c r="F45">
        <v>6</v>
      </c>
      <c r="G45">
        <v>1</v>
      </c>
      <c r="H45">
        <v>9999</v>
      </c>
      <c r="I45" t="s">
        <v>181</v>
      </c>
      <c r="J45">
        <v>1</v>
      </c>
      <c r="K45">
        <v>9999</v>
      </c>
      <c r="L45" t="s">
        <v>177</v>
      </c>
      <c r="M45">
        <v>5.5212518502854697E-2</v>
      </c>
      <c r="N45">
        <v>0.08</v>
      </c>
      <c r="O45">
        <v>2.77922658520229E-2</v>
      </c>
    </row>
    <row r="46" spans="1:15">
      <c r="A46">
        <v>2015</v>
      </c>
      <c r="B46" t="s">
        <v>187</v>
      </c>
      <c r="C46">
        <v>1.2019273790783001</v>
      </c>
      <c r="D46" t="s">
        <v>185</v>
      </c>
      <c r="E46">
        <v>608.17525381361895</v>
      </c>
      <c r="F46">
        <v>1</v>
      </c>
      <c r="G46">
        <v>1</v>
      </c>
      <c r="H46">
        <v>9999</v>
      </c>
      <c r="I46" t="s">
        <v>181</v>
      </c>
      <c r="J46">
        <v>1</v>
      </c>
      <c r="K46">
        <v>9999</v>
      </c>
      <c r="L46" t="s">
        <v>177</v>
      </c>
      <c r="M46">
        <v>1.0699936561640901E-2</v>
      </c>
      <c r="N46">
        <v>1.3333333333333299E-2</v>
      </c>
      <c r="O46">
        <v>7.4763593380614696E-2</v>
      </c>
    </row>
    <row r="47" spans="1:15">
      <c r="A47">
        <v>2015</v>
      </c>
      <c r="B47" t="s">
        <v>178</v>
      </c>
      <c r="C47">
        <v>1.22162075245196</v>
      </c>
      <c r="D47" t="s">
        <v>179</v>
      </c>
      <c r="E47">
        <v>2339.4037409455</v>
      </c>
      <c r="F47">
        <v>2</v>
      </c>
      <c r="G47">
        <v>2</v>
      </c>
      <c r="H47">
        <v>9999</v>
      </c>
      <c r="I47" t="s">
        <v>181</v>
      </c>
      <c r="J47">
        <v>1</v>
      </c>
      <c r="K47">
        <v>9999</v>
      </c>
      <c r="L47" t="s">
        <v>177</v>
      </c>
      <c r="M47">
        <v>1</v>
      </c>
      <c r="N47">
        <v>1</v>
      </c>
      <c r="O47">
        <v>2.1652559524751799E-3</v>
      </c>
    </row>
    <row r="48" spans="1:15">
      <c r="A48">
        <v>2015</v>
      </c>
      <c r="B48" t="s">
        <v>187</v>
      </c>
      <c r="C48">
        <v>1.2019273790783001</v>
      </c>
      <c r="D48" t="s">
        <v>179</v>
      </c>
      <c r="E48">
        <v>34977.288658557598</v>
      </c>
      <c r="F48">
        <v>40</v>
      </c>
      <c r="G48">
        <v>2</v>
      </c>
      <c r="H48">
        <v>9999</v>
      </c>
      <c r="I48" t="s">
        <v>181</v>
      </c>
      <c r="J48">
        <v>1</v>
      </c>
      <c r="K48">
        <v>9999</v>
      </c>
      <c r="L48" t="s">
        <v>177</v>
      </c>
      <c r="M48">
        <v>1</v>
      </c>
      <c r="N48">
        <v>1</v>
      </c>
      <c r="O48">
        <v>6.8329080326878797E-3</v>
      </c>
    </row>
    <row r="49" spans="1:15">
      <c r="A49">
        <v>2015</v>
      </c>
      <c r="B49" t="s">
        <v>178</v>
      </c>
      <c r="C49">
        <v>1.22162075245196</v>
      </c>
      <c r="D49" t="s">
        <v>179</v>
      </c>
      <c r="E49">
        <v>46580.399290993097</v>
      </c>
      <c r="F49">
        <v>42</v>
      </c>
      <c r="G49">
        <v>3</v>
      </c>
      <c r="H49">
        <v>9999</v>
      </c>
      <c r="I49" t="s">
        <v>181</v>
      </c>
      <c r="J49">
        <v>1</v>
      </c>
      <c r="K49">
        <v>9999</v>
      </c>
      <c r="L49" t="s">
        <v>177</v>
      </c>
      <c r="M49">
        <v>1</v>
      </c>
      <c r="N49">
        <v>1</v>
      </c>
      <c r="O49">
        <v>4.3112903116385597E-2</v>
      </c>
    </row>
    <row r="50" spans="1:15">
      <c r="A50">
        <v>2015</v>
      </c>
      <c r="B50" t="s">
        <v>183</v>
      </c>
      <c r="C50">
        <v>1.15287441734783</v>
      </c>
      <c r="D50" t="s">
        <v>179</v>
      </c>
      <c r="E50">
        <v>545.309599405526</v>
      </c>
      <c r="F50">
        <v>1</v>
      </c>
      <c r="G50">
        <v>3</v>
      </c>
      <c r="H50">
        <v>9999</v>
      </c>
      <c r="I50" t="s">
        <v>181</v>
      </c>
      <c r="J50">
        <v>1</v>
      </c>
      <c r="K50">
        <v>9999</v>
      </c>
      <c r="L50" t="s">
        <v>177</v>
      </c>
      <c r="M50">
        <v>1</v>
      </c>
      <c r="N50">
        <v>1</v>
      </c>
      <c r="O50">
        <v>3.4835763735454398E-2</v>
      </c>
    </row>
    <row r="51" spans="1:15">
      <c r="A51">
        <v>2015</v>
      </c>
      <c r="B51" t="s">
        <v>187</v>
      </c>
      <c r="C51">
        <v>1.2019273790783001</v>
      </c>
      <c r="D51" t="s">
        <v>179</v>
      </c>
      <c r="E51">
        <v>586039.35727313405</v>
      </c>
      <c r="F51">
        <v>710</v>
      </c>
      <c r="G51">
        <v>3</v>
      </c>
      <c r="H51">
        <v>9999</v>
      </c>
      <c r="I51" t="s">
        <v>181</v>
      </c>
      <c r="J51">
        <v>1</v>
      </c>
      <c r="K51">
        <v>9999</v>
      </c>
      <c r="L51" t="s">
        <v>177</v>
      </c>
      <c r="M51">
        <v>0.97056938340021703</v>
      </c>
      <c r="N51">
        <v>0.95945945945945899</v>
      </c>
      <c r="O51">
        <v>0.114484375014675</v>
      </c>
    </row>
    <row r="52" spans="1:15">
      <c r="A52">
        <v>2015</v>
      </c>
      <c r="B52" t="s">
        <v>187</v>
      </c>
      <c r="C52">
        <v>1.2019273790783001</v>
      </c>
      <c r="D52" t="s">
        <v>181</v>
      </c>
      <c r="E52">
        <v>15534.911374587</v>
      </c>
      <c r="F52">
        <v>26</v>
      </c>
      <c r="G52">
        <v>3</v>
      </c>
      <c r="H52">
        <v>9999</v>
      </c>
      <c r="I52" t="s">
        <v>181</v>
      </c>
      <c r="J52">
        <v>1</v>
      </c>
      <c r="K52">
        <v>9999</v>
      </c>
      <c r="L52" t="s">
        <v>177</v>
      </c>
      <c r="M52">
        <v>2.5728151474616202E-2</v>
      </c>
      <c r="N52">
        <v>3.5135135135135102E-2</v>
      </c>
      <c r="O52">
        <v>0.13757757033220899</v>
      </c>
    </row>
    <row r="53" spans="1:15">
      <c r="A53">
        <v>2015</v>
      </c>
      <c r="B53" t="s">
        <v>187</v>
      </c>
      <c r="C53">
        <v>1.2019273790783001</v>
      </c>
      <c r="D53" t="s">
        <v>185</v>
      </c>
      <c r="E53">
        <v>2235.58492508564</v>
      </c>
      <c r="F53">
        <v>4</v>
      </c>
      <c r="G53">
        <v>3</v>
      </c>
      <c r="H53">
        <v>9999</v>
      </c>
      <c r="I53" t="s">
        <v>181</v>
      </c>
      <c r="J53">
        <v>1</v>
      </c>
      <c r="K53">
        <v>9999</v>
      </c>
      <c r="L53" t="s">
        <v>177</v>
      </c>
      <c r="M53">
        <v>3.7024651251672102E-3</v>
      </c>
      <c r="N53">
        <v>5.40540540540541E-3</v>
      </c>
      <c r="O53">
        <v>0.27482269503546097</v>
      </c>
    </row>
    <row r="54" spans="1:15">
      <c r="A54">
        <v>2015</v>
      </c>
      <c r="B54" t="s">
        <v>178</v>
      </c>
      <c r="C54">
        <v>1.22162075245196</v>
      </c>
      <c r="D54" t="s">
        <v>179</v>
      </c>
      <c r="E54">
        <v>4369.7374315206498</v>
      </c>
      <c r="F54">
        <v>4</v>
      </c>
      <c r="G54">
        <v>4</v>
      </c>
      <c r="H54">
        <v>9999</v>
      </c>
      <c r="I54" t="s">
        <v>181</v>
      </c>
      <c r="J54">
        <v>1</v>
      </c>
      <c r="K54">
        <v>9999</v>
      </c>
      <c r="L54" t="s">
        <v>177</v>
      </c>
      <c r="M54">
        <v>1</v>
      </c>
      <c r="N54">
        <v>1</v>
      </c>
      <c r="O54">
        <v>4.0444493691925302E-3</v>
      </c>
    </row>
    <row r="55" spans="1:15">
      <c r="A55">
        <v>2015</v>
      </c>
      <c r="B55" t="s">
        <v>187</v>
      </c>
      <c r="C55">
        <v>1.2019273790783001</v>
      </c>
      <c r="D55" t="s">
        <v>179</v>
      </c>
      <c r="E55">
        <v>35953.253690369202</v>
      </c>
      <c r="F55">
        <v>42</v>
      </c>
      <c r="G55">
        <v>4</v>
      </c>
      <c r="H55">
        <v>9999</v>
      </c>
      <c r="I55" t="s">
        <v>181</v>
      </c>
      <c r="J55">
        <v>1</v>
      </c>
      <c r="K55">
        <v>9999</v>
      </c>
      <c r="L55" t="s">
        <v>177</v>
      </c>
      <c r="M55">
        <v>1</v>
      </c>
      <c r="N55">
        <v>1</v>
      </c>
      <c r="O55">
        <v>7.0235654438607796E-3</v>
      </c>
    </row>
    <row r="56" spans="1:15">
      <c r="A56">
        <v>2015</v>
      </c>
      <c r="B56" t="s">
        <v>178</v>
      </c>
      <c r="C56">
        <v>1.22162075245196</v>
      </c>
      <c r="D56" t="s">
        <v>179</v>
      </c>
      <c r="E56">
        <v>1786.0095400847599</v>
      </c>
      <c r="F56">
        <v>2</v>
      </c>
      <c r="G56">
        <v>5</v>
      </c>
      <c r="H56">
        <v>9999</v>
      </c>
      <c r="I56" t="s">
        <v>181</v>
      </c>
      <c r="J56">
        <v>1</v>
      </c>
      <c r="K56">
        <v>9999</v>
      </c>
      <c r="L56" t="s">
        <v>177</v>
      </c>
      <c r="M56">
        <v>1</v>
      </c>
      <c r="N56">
        <v>1</v>
      </c>
      <c r="O56">
        <v>1.65305702481395E-3</v>
      </c>
    </row>
    <row r="57" spans="1:15">
      <c r="A57">
        <v>2015</v>
      </c>
      <c r="B57" t="s">
        <v>187</v>
      </c>
      <c r="C57">
        <v>1.2019273790783001</v>
      </c>
      <c r="D57" t="s">
        <v>179</v>
      </c>
      <c r="E57">
        <v>34259.738013247799</v>
      </c>
      <c r="F57">
        <v>41</v>
      </c>
      <c r="G57">
        <v>5</v>
      </c>
      <c r="H57">
        <v>9999</v>
      </c>
      <c r="I57" t="s">
        <v>181</v>
      </c>
      <c r="J57">
        <v>1</v>
      </c>
      <c r="K57">
        <v>9999</v>
      </c>
      <c r="L57" t="s">
        <v>177</v>
      </c>
      <c r="M57">
        <v>0.988795226697194</v>
      </c>
      <c r="N57">
        <v>0.97619047619047605</v>
      </c>
      <c r="O57">
        <v>6.6927325715176603E-3</v>
      </c>
    </row>
    <row r="58" spans="1:15">
      <c r="A58">
        <v>2015</v>
      </c>
      <c r="B58" t="s">
        <v>187</v>
      </c>
      <c r="C58">
        <v>1.2019273790783001</v>
      </c>
      <c r="D58" t="s">
        <v>181</v>
      </c>
      <c r="E58">
        <v>388.222543442291</v>
      </c>
      <c r="F58">
        <v>1</v>
      </c>
      <c r="G58">
        <v>5</v>
      </c>
      <c r="H58">
        <v>9999</v>
      </c>
      <c r="I58" t="s">
        <v>181</v>
      </c>
      <c r="J58">
        <v>1</v>
      </c>
      <c r="K58">
        <v>9999</v>
      </c>
      <c r="L58" t="s">
        <v>177</v>
      </c>
      <c r="M58">
        <v>1.1204773302806399E-2</v>
      </c>
      <c r="N58">
        <v>2.3809523809523801E-2</v>
      </c>
      <c r="O58">
        <v>3.4381087208745398E-3</v>
      </c>
    </row>
    <row r="59" spans="1:15">
      <c r="A59">
        <v>2015</v>
      </c>
      <c r="B59" t="s">
        <v>178</v>
      </c>
      <c r="C59">
        <v>1.22162075245196</v>
      </c>
      <c r="D59" t="s">
        <v>179</v>
      </c>
      <c r="E59">
        <v>81979.303834793507</v>
      </c>
      <c r="F59">
        <v>78</v>
      </c>
      <c r="G59">
        <v>6</v>
      </c>
      <c r="H59">
        <v>9999</v>
      </c>
      <c r="I59" t="s">
        <v>181</v>
      </c>
      <c r="J59">
        <v>1</v>
      </c>
      <c r="K59">
        <v>9999</v>
      </c>
      <c r="L59" t="s">
        <v>177</v>
      </c>
      <c r="M59">
        <v>0.99367725886220304</v>
      </c>
      <c r="N59">
        <v>0.987341772151899</v>
      </c>
      <c r="O59">
        <v>7.5876674257311594E-2</v>
      </c>
    </row>
    <row r="60" spans="1:15">
      <c r="A60">
        <v>2015</v>
      </c>
      <c r="B60" t="s">
        <v>178</v>
      </c>
      <c r="C60">
        <v>1.22162075245196</v>
      </c>
      <c r="D60" t="s">
        <v>181</v>
      </c>
      <c r="E60">
        <v>521.63206129698597</v>
      </c>
      <c r="F60">
        <v>1</v>
      </c>
      <c r="G60">
        <v>6</v>
      </c>
      <c r="H60">
        <v>9999</v>
      </c>
      <c r="I60" t="s">
        <v>181</v>
      </c>
      <c r="J60">
        <v>1</v>
      </c>
      <c r="K60">
        <v>9999</v>
      </c>
      <c r="L60" t="s">
        <v>177</v>
      </c>
      <c r="M60">
        <v>6.3227411377972604E-3</v>
      </c>
      <c r="N60">
        <v>1.26582278481013E-2</v>
      </c>
      <c r="O60">
        <v>1</v>
      </c>
    </row>
    <row r="61" spans="1:15">
      <c r="A61">
        <v>2015</v>
      </c>
      <c r="B61" t="s">
        <v>183</v>
      </c>
      <c r="C61">
        <v>1.15287441734783</v>
      </c>
      <c r="D61" t="s">
        <v>179</v>
      </c>
      <c r="E61">
        <v>2358.7810578936701</v>
      </c>
      <c r="F61">
        <v>3</v>
      </c>
      <c r="G61">
        <v>6</v>
      </c>
      <c r="H61">
        <v>9999</v>
      </c>
      <c r="I61" t="s">
        <v>181</v>
      </c>
      <c r="J61">
        <v>1</v>
      </c>
      <c r="K61">
        <v>9999</v>
      </c>
      <c r="L61" t="s">
        <v>177</v>
      </c>
      <c r="M61">
        <v>1</v>
      </c>
      <c r="N61">
        <v>1</v>
      </c>
      <c r="O61">
        <v>0.150684931506849</v>
      </c>
    </row>
    <row r="62" spans="1:15">
      <c r="A62">
        <v>2015</v>
      </c>
      <c r="B62" t="s">
        <v>187</v>
      </c>
      <c r="C62">
        <v>1.2019273790783001</v>
      </c>
      <c r="D62" t="s">
        <v>179</v>
      </c>
      <c r="E62">
        <v>386961.721621637</v>
      </c>
      <c r="F62">
        <v>473</v>
      </c>
      <c r="G62">
        <v>6</v>
      </c>
      <c r="H62">
        <v>9999</v>
      </c>
      <c r="I62" t="s">
        <v>181</v>
      </c>
      <c r="J62">
        <v>1</v>
      </c>
      <c r="K62">
        <v>9999</v>
      </c>
      <c r="L62" t="s">
        <v>177</v>
      </c>
      <c r="M62">
        <v>0.982138826012947</v>
      </c>
      <c r="N62">
        <v>0.97525773195876297</v>
      </c>
      <c r="O62">
        <v>7.5594019931682702E-2</v>
      </c>
    </row>
    <row r="63" spans="1:15">
      <c r="A63">
        <v>2015</v>
      </c>
      <c r="B63" t="s">
        <v>187</v>
      </c>
      <c r="C63">
        <v>1.2019273790783001</v>
      </c>
      <c r="D63" t="s">
        <v>181</v>
      </c>
      <c r="E63">
        <v>7037.2848045034398</v>
      </c>
      <c r="F63">
        <v>12</v>
      </c>
      <c r="G63">
        <v>6</v>
      </c>
      <c r="H63">
        <v>9999</v>
      </c>
      <c r="I63" t="s">
        <v>181</v>
      </c>
      <c r="J63">
        <v>1</v>
      </c>
      <c r="K63">
        <v>9999</v>
      </c>
      <c r="L63" t="s">
        <v>177</v>
      </c>
      <c r="M63">
        <v>1.7861173987053301E-2</v>
      </c>
      <c r="N63">
        <v>2.4742268041237098E-2</v>
      </c>
      <c r="O63">
        <v>6.2322373253004403E-2</v>
      </c>
    </row>
    <row r="64" spans="1:15">
      <c r="A64">
        <v>2015</v>
      </c>
      <c r="B64" t="s">
        <v>178</v>
      </c>
      <c r="C64">
        <v>1.22162075245196</v>
      </c>
      <c r="D64" t="s">
        <v>179</v>
      </c>
      <c r="E64">
        <v>124073.911722783</v>
      </c>
      <c r="F64">
        <v>119</v>
      </c>
      <c r="G64">
        <v>7</v>
      </c>
      <c r="H64">
        <v>9999</v>
      </c>
      <c r="I64" t="s">
        <v>181</v>
      </c>
      <c r="J64">
        <v>1</v>
      </c>
      <c r="K64">
        <v>9999</v>
      </c>
      <c r="L64" t="s">
        <v>177</v>
      </c>
      <c r="M64">
        <v>1</v>
      </c>
      <c r="N64">
        <v>1</v>
      </c>
      <c r="O64">
        <v>0.114837713218351</v>
      </c>
    </row>
    <row r="65" spans="1:15">
      <c r="A65">
        <v>2015</v>
      </c>
      <c r="B65" t="s">
        <v>179</v>
      </c>
      <c r="C65">
        <v>1.27992651442337</v>
      </c>
      <c r="D65" t="s">
        <v>179</v>
      </c>
      <c r="E65">
        <v>1041.8601827406201</v>
      </c>
      <c r="F65">
        <v>1</v>
      </c>
      <c r="G65">
        <v>7</v>
      </c>
      <c r="H65">
        <v>9999</v>
      </c>
      <c r="I65" t="s">
        <v>181</v>
      </c>
      <c r="J65">
        <v>1</v>
      </c>
      <c r="K65">
        <v>9999</v>
      </c>
      <c r="L65" t="s">
        <v>177</v>
      </c>
      <c r="M65">
        <v>1</v>
      </c>
      <c r="N65">
        <v>1</v>
      </c>
      <c r="O65">
        <v>3.5378998609179403E-2</v>
      </c>
    </row>
    <row r="66" spans="1:15">
      <c r="A66">
        <v>2015</v>
      </c>
      <c r="B66" t="s">
        <v>183</v>
      </c>
      <c r="C66">
        <v>1.15287441734783</v>
      </c>
      <c r="D66" t="s">
        <v>179</v>
      </c>
      <c r="E66">
        <v>581.04870634330905</v>
      </c>
      <c r="F66">
        <v>1</v>
      </c>
      <c r="G66">
        <v>7</v>
      </c>
      <c r="H66">
        <v>9999</v>
      </c>
      <c r="I66" t="s">
        <v>181</v>
      </c>
      <c r="J66">
        <v>1</v>
      </c>
      <c r="K66">
        <v>9999</v>
      </c>
      <c r="L66" t="s">
        <v>177</v>
      </c>
      <c r="M66">
        <v>1</v>
      </c>
      <c r="N66">
        <v>1</v>
      </c>
      <c r="O66">
        <v>3.7118868758285503E-2</v>
      </c>
    </row>
    <row r="67" spans="1:15">
      <c r="A67">
        <v>2015</v>
      </c>
      <c r="B67" t="s">
        <v>187</v>
      </c>
      <c r="C67">
        <v>1.2019273790783001</v>
      </c>
      <c r="D67" t="s">
        <v>179</v>
      </c>
      <c r="E67">
        <v>701200.82717214199</v>
      </c>
      <c r="F67">
        <v>842</v>
      </c>
      <c r="G67">
        <v>7</v>
      </c>
      <c r="H67">
        <v>9999</v>
      </c>
      <c r="I67" t="s">
        <v>181</v>
      </c>
      <c r="J67">
        <v>1</v>
      </c>
      <c r="K67">
        <v>9999</v>
      </c>
      <c r="L67" t="s">
        <v>177</v>
      </c>
      <c r="M67">
        <v>0.97442822616071001</v>
      </c>
      <c r="N67">
        <v>0.96338672768878697</v>
      </c>
      <c r="O67">
        <v>0.13698147993354201</v>
      </c>
    </row>
    <row r="68" spans="1:15">
      <c r="A68">
        <v>2015</v>
      </c>
      <c r="B68" t="s">
        <v>187</v>
      </c>
      <c r="C68">
        <v>1.2019273790783001</v>
      </c>
      <c r="D68" t="s">
        <v>181</v>
      </c>
      <c r="E68">
        <v>17893.092892338602</v>
      </c>
      <c r="F68">
        <v>31</v>
      </c>
      <c r="G68">
        <v>7</v>
      </c>
      <c r="H68">
        <v>9999</v>
      </c>
      <c r="I68" t="s">
        <v>181</v>
      </c>
      <c r="J68">
        <v>1</v>
      </c>
      <c r="K68">
        <v>9999</v>
      </c>
      <c r="L68" t="s">
        <v>177</v>
      </c>
      <c r="M68">
        <v>2.4865251283181899E-2</v>
      </c>
      <c r="N68">
        <v>3.5469107551487397E-2</v>
      </c>
      <c r="O68">
        <v>0.15846168584414599</v>
      </c>
    </row>
    <row r="69" spans="1:15">
      <c r="A69">
        <v>2015</v>
      </c>
      <c r="B69" t="s">
        <v>187</v>
      </c>
      <c r="C69">
        <v>1.2019273790783001</v>
      </c>
      <c r="D69" t="s">
        <v>185</v>
      </c>
      <c r="E69">
        <v>508.41528135011998</v>
      </c>
      <c r="F69">
        <v>1</v>
      </c>
      <c r="G69">
        <v>7</v>
      </c>
      <c r="H69">
        <v>9999</v>
      </c>
      <c r="I69" t="s">
        <v>181</v>
      </c>
      <c r="J69">
        <v>1</v>
      </c>
      <c r="K69">
        <v>9999</v>
      </c>
      <c r="L69" t="s">
        <v>177</v>
      </c>
      <c r="M69">
        <v>7.0652255610841399E-4</v>
      </c>
      <c r="N69">
        <v>1.1441647597254E-3</v>
      </c>
      <c r="O69">
        <v>6.25E-2</v>
      </c>
    </row>
    <row r="70" spans="1:15">
      <c r="A70">
        <v>2015</v>
      </c>
      <c r="B70" t="s">
        <v>178</v>
      </c>
      <c r="C70">
        <v>1.22162075245196</v>
      </c>
      <c r="D70" t="s">
        <v>179</v>
      </c>
      <c r="E70">
        <v>51805.2712492301</v>
      </c>
      <c r="F70">
        <v>55</v>
      </c>
      <c r="G70">
        <v>8</v>
      </c>
      <c r="H70">
        <v>9999</v>
      </c>
      <c r="I70" t="s">
        <v>181</v>
      </c>
      <c r="J70">
        <v>1</v>
      </c>
      <c r="K70">
        <v>9999</v>
      </c>
      <c r="L70" t="s">
        <v>177</v>
      </c>
      <c r="M70">
        <v>1</v>
      </c>
      <c r="N70">
        <v>1</v>
      </c>
      <c r="O70">
        <v>4.7948829857240097E-2</v>
      </c>
    </row>
    <row r="71" spans="1:15">
      <c r="A71">
        <v>2015</v>
      </c>
      <c r="B71" t="s">
        <v>187</v>
      </c>
      <c r="C71">
        <v>1.2019273790783001</v>
      </c>
      <c r="D71" t="s">
        <v>179</v>
      </c>
      <c r="E71">
        <v>258220.87619380301</v>
      </c>
      <c r="F71">
        <v>314</v>
      </c>
      <c r="G71">
        <v>8</v>
      </c>
      <c r="H71">
        <v>9999</v>
      </c>
      <c r="I71" t="s">
        <v>181</v>
      </c>
      <c r="J71">
        <v>1</v>
      </c>
      <c r="K71">
        <v>9999</v>
      </c>
      <c r="L71" t="s">
        <v>177</v>
      </c>
      <c r="M71">
        <v>0.97675401905870396</v>
      </c>
      <c r="N71">
        <v>0.969135802469136</v>
      </c>
      <c r="O71">
        <v>5.0444147240116602E-2</v>
      </c>
    </row>
    <row r="72" spans="1:15">
      <c r="A72">
        <v>2015</v>
      </c>
      <c r="B72" t="s">
        <v>187</v>
      </c>
      <c r="C72">
        <v>1.2019273790783001</v>
      </c>
      <c r="D72" t="s">
        <v>181</v>
      </c>
      <c r="E72">
        <v>5632.2316983609098</v>
      </c>
      <c r="F72">
        <v>9</v>
      </c>
      <c r="G72">
        <v>8</v>
      </c>
      <c r="H72">
        <v>9999</v>
      </c>
      <c r="I72" t="s">
        <v>181</v>
      </c>
      <c r="J72">
        <v>1</v>
      </c>
      <c r="K72">
        <v>9999</v>
      </c>
      <c r="L72" t="s">
        <v>177</v>
      </c>
      <c r="M72">
        <v>2.1304648286899E-2</v>
      </c>
      <c r="N72">
        <v>2.7777777777777801E-2</v>
      </c>
      <c r="O72">
        <v>4.9879187201294299E-2</v>
      </c>
    </row>
    <row r="73" spans="1:15">
      <c r="A73">
        <v>2015</v>
      </c>
      <c r="B73" t="s">
        <v>187</v>
      </c>
      <c r="C73">
        <v>1.2019273790783001</v>
      </c>
      <c r="D73" t="s">
        <v>185</v>
      </c>
      <c r="E73">
        <v>513.22299086643397</v>
      </c>
      <c r="F73">
        <v>1</v>
      </c>
      <c r="G73">
        <v>8</v>
      </c>
      <c r="H73">
        <v>9999</v>
      </c>
      <c r="I73" t="s">
        <v>181</v>
      </c>
      <c r="J73">
        <v>1</v>
      </c>
      <c r="K73">
        <v>9999</v>
      </c>
      <c r="L73" t="s">
        <v>177</v>
      </c>
      <c r="M73">
        <v>1.94133265439732E-3</v>
      </c>
      <c r="N73">
        <v>3.08641975308642E-3</v>
      </c>
      <c r="O73">
        <v>6.3091016548463302E-2</v>
      </c>
    </row>
    <row r="74" spans="1:15">
      <c r="A74">
        <v>2015</v>
      </c>
      <c r="B74" t="s">
        <v>178</v>
      </c>
      <c r="C74">
        <v>1.22162075245196</v>
      </c>
      <c r="D74" t="s">
        <v>179</v>
      </c>
      <c r="E74">
        <v>59621.200823417799</v>
      </c>
      <c r="F74">
        <v>55</v>
      </c>
      <c r="G74">
        <v>9</v>
      </c>
      <c r="H74">
        <v>9999</v>
      </c>
      <c r="I74" t="s">
        <v>181</v>
      </c>
      <c r="J74">
        <v>1</v>
      </c>
      <c r="K74">
        <v>9999</v>
      </c>
      <c r="L74" t="s">
        <v>177</v>
      </c>
      <c r="M74">
        <v>1</v>
      </c>
      <c r="N74">
        <v>1</v>
      </c>
      <c r="O74">
        <v>5.5182933034230303E-2</v>
      </c>
    </row>
    <row r="75" spans="1:15">
      <c r="A75">
        <v>2015</v>
      </c>
      <c r="B75" t="s">
        <v>183</v>
      </c>
      <c r="C75">
        <v>1.15287441734783</v>
      </c>
      <c r="D75" t="s">
        <v>179</v>
      </c>
      <c r="E75">
        <v>2598.5789367020202</v>
      </c>
      <c r="F75">
        <v>3</v>
      </c>
      <c r="G75">
        <v>9</v>
      </c>
      <c r="H75">
        <v>9999</v>
      </c>
      <c r="I75" t="s">
        <v>181</v>
      </c>
      <c r="J75">
        <v>1</v>
      </c>
      <c r="K75">
        <v>9999</v>
      </c>
      <c r="L75" t="s">
        <v>177</v>
      </c>
      <c r="M75">
        <v>1</v>
      </c>
      <c r="N75">
        <v>1</v>
      </c>
      <c r="O75">
        <v>0.16600382972455399</v>
      </c>
    </row>
    <row r="76" spans="1:15">
      <c r="A76">
        <v>2015</v>
      </c>
      <c r="B76" t="s">
        <v>187</v>
      </c>
      <c r="C76">
        <v>1.2019273790783001</v>
      </c>
      <c r="D76" t="s">
        <v>179</v>
      </c>
      <c r="E76">
        <v>328649.01289827499</v>
      </c>
      <c r="F76">
        <v>383</v>
      </c>
      <c r="G76">
        <v>9</v>
      </c>
      <c r="H76">
        <v>9999</v>
      </c>
      <c r="I76" t="s">
        <v>181</v>
      </c>
      <c r="J76">
        <v>1</v>
      </c>
      <c r="K76">
        <v>9999</v>
      </c>
      <c r="L76" t="s">
        <v>177</v>
      </c>
      <c r="M76">
        <v>0.98064425890858997</v>
      </c>
      <c r="N76">
        <v>0.97455470737913497</v>
      </c>
      <c r="O76">
        <v>6.4202474413869406E-2</v>
      </c>
    </row>
    <row r="77" spans="1:15">
      <c r="A77">
        <v>2015</v>
      </c>
      <c r="B77" t="s">
        <v>187</v>
      </c>
      <c r="C77">
        <v>1.2019273790783001</v>
      </c>
      <c r="D77" t="s">
        <v>181</v>
      </c>
      <c r="E77">
        <v>5673.0972292495699</v>
      </c>
      <c r="F77">
        <v>9</v>
      </c>
      <c r="G77">
        <v>9</v>
      </c>
      <c r="H77">
        <v>9999</v>
      </c>
      <c r="I77" t="s">
        <v>181</v>
      </c>
      <c r="J77">
        <v>1</v>
      </c>
      <c r="K77">
        <v>9999</v>
      </c>
      <c r="L77" t="s">
        <v>177</v>
      </c>
      <c r="M77">
        <v>1.6927755781259001E-2</v>
      </c>
      <c r="N77">
        <v>2.2900763358778602E-2</v>
      </c>
      <c r="O77">
        <v>5.0241093382438998E-2</v>
      </c>
    </row>
    <row r="78" spans="1:15">
      <c r="A78">
        <v>2015</v>
      </c>
      <c r="B78" t="s">
        <v>187</v>
      </c>
      <c r="C78">
        <v>1.2019273790783001</v>
      </c>
      <c r="D78" t="s">
        <v>185</v>
      </c>
      <c r="E78">
        <v>813.70483563600806</v>
      </c>
      <c r="F78">
        <v>1</v>
      </c>
      <c r="G78">
        <v>9</v>
      </c>
      <c r="H78">
        <v>9999</v>
      </c>
      <c r="I78" t="s">
        <v>181</v>
      </c>
      <c r="J78">
        <v>1</v>
      </c>
      <c r="K78">
        <v>9999</v>
      </c>
      <c r="L78" t="s">
        <v>177</v>
      </c>
      <c r="M78">
        <v>2.4279853101509198E-3</v>
      </c>
      <c r="N78">
        <v>2.5445292620865098E-3</v>
      </c>
      <c r="O78">
        <v>0.100029550827423</v>
      </c>
    </row>
    <row r="79" spans="1:15">
      <c r="A79">
        <v>2015</v>
      </c>
      <c r="B79" t="s">
        <v>178</v>
      </c>
      <c r="C79">
        <v>1.22162075245196</v>
      </c>
      <c r="D79" t="s">
        <v>179</v>
      </c>
      <c r="E79">
        <v>65465.434503147902</v>
      </c>
      <c r="F79">
        <v>65</v>
      </c>
      <c r="G79">
        <v>10</v>
      </c>
      <c r="H79">
        <v>9999</v>
      </c>
      <c r="I79" t="s">
        <v>181</v>
      </c>
      <c r="J79">
        <v>1</v>
      </c>
      <c r="K79">
        <v>9999</v>
      </c>
      <c r="L79" t="s">
        <v>177</v>
      </c>
      <c r="M79">
        <v>1</v>
      </c>
      <c r="N79">
        <v>1</v>
      </c>
      <c r="O79">
        <v>6.0592115528559899E-2</v>
      </c>
    </row>
    <row r="80" spans="1:15">
      <c r="A80">
        <v>2015</v>
      </c>
      <c r="B80" t="s">
        <v>183</v>
      </c>
      <c r="C80">
        <v>1.15287441734783</v>
      </c>
      <c r="D80" t="s">
        <v>179</v>
      </c>
      <c r="E80">
        <v>881.94892927109402</v>
      </c>
      <c r="F80">
        <v>1</v>
      </c>
      <c r="G80">
        <v>10</v>
      </c>
      <c r="H80">
        <v>9999</v>
      </c>
      <c r="I80" t="s">
        <v>181</v>
      </c>
      <c r="J80">
        <v>1</v>
      </c>
      <c r="K80">
        <v>9999</v>
      </c>
      <c r="L80" t="s">
        <v>177</v>
      </c>
      <c r="M80">
        <v>1</v>
      </c>
      <c r="N80">
        <v>1</v>
      </c>
      <c r="O80">
        <v>5.63411400795404E-2</v>
      </c>
    </row>
    <row r="81" spans="1:15">
      <c r="A81">
        <v>2015</v>
      </c>
      <c r="B81" t="s">
        <v>187</v>
      </c>
      <c r="C81">
        <v>1.2019273790783001</v>
      </c>
      <c r="D81" t="s">
        <v>179</v>
      </c>
      <c r="E81">
        <v>148453.65637209799</v>
      </c>
      <c r="F81">
        <v>181</v>
      </c>
      <c r="G81">
        <v>10</v>
      </c>
      <c r="H81">
        <v>9999</v>
      </c>
      <c r="I81" t="s">
        <v>181</v>
      </c>
      <c r="J81">
        <v>1</v>
      </c>
      <c r="K81">
        <v>9999</v>
      </c>
      <c r="L81" t="s">
        <v>177</v>
      </c>
      <c r="M81">
        <v>0.974692234848485</v>
      </c>
      <c r="N81">
        <v>0.95767195767195801</v>
      </c>
      <c r="O81">
        <v>2.9000823677584199E-2</v>
      </c>
    </row>
    <row r="82" spans="1:15">
      <c r="A82">
        <v>2015</v>
      </c>
      <c r="B82" t="s">
        <v>187</v>
      </c>
      <c r="C82">
        <v>1.2019273790783001</v>
      </c>
      <c r="D82" t="s">
        <v>181</v>
      </c>
      <c r="E82">
        <v>3370.2043709355498</v>
      </c>
      <c r="F82">
        <v>7</v>
      </c>
      <c r="G82">
        <v>10</v>
      </c>
      <c r="H82">
        <v>9999</v>
      </c>
      <c r="I82" t="s">
        <v>181</v>
      </c>
      <c r="J82">
        <v>1</v>
      </c>
      <c r="K82">
        <v>9999</v>
      </c>
      <c r="L82" t="s">
        <v>177</v>
      </c>
      <c r="M82">
        <v>2.2127525252525301E-2</v>
      </c>
      <c r="N82">
        <v>3.7037037037037E-2</v>
      </c>
      <c r="O82">
        <v>2.98466156449913E-2</v>
      </c>
    </row>
    <row r="83" spans="1:15">
      <c r="A83">
        <v>2015</v>
      </c>
      <c r="B83" t="s">
        <v>187</v>
      </c>
      <c r="C83">
        <v>1.2019273790783001</v>
      </c>
      <c r="D83" t="s">
        <v>185</v>
      </c>
      <c r="E83">
        <v>484.376733768554</v>
      </c>
      <c r="F83">
        <v>1</v>
      </c>
      <c r="G83">
        <v>10</v>
      </c>
      <c r="H83">
        <v>9999</v>
      </c>
      <c r="I83" t="s">
        <v>181</v>
      </c>
      <c r="J83">
        <v>1</v>
      </c>
      <c r="K83">
        <v>9999</v>
      </c>
      <c r="L83" t="s">
        <v>177</v>
      </c>
      <c r="M83">
        <v>3.1802398989899E-3</v>
      </c>
      <c r="N83">
        <v>5.2910052910052898E-3</v>
      </c>
      <c r="O83">
        <v>5.9544917257683197E-2</v>
      </c>
    </row>
    <row r="84" spans="1:15">
      <c r="A84">
        <v>2015</v>
      </c>
      <c r="B84" t="s">
        <v>178</v>
      </c>
      <c r="C84">
        <v>1.22162075245196</v>
      </c>
      <c r="D84" t="s">
        <v>179</v>
      </c>
      <c r="E84">
        <v>75011.179062807496</v>
      </c>
      <c r="F84">
        <v>73</v>
      </c>
      <c r="G84">
        <v>11</v>
      </c>
      <c r="H84">
        <v>9999</v>
      </c>
      <c r="I84" t="s">
        <v>181</v>
      </c>
      <c r="J84">
        <v>1</v>
      </c>
      <c r="K84">
        <v>9999</v>
      </c>
      <c r="L84" t="s">
        <v>177</v>
      </c>
      <c r="M84">
        <v>1</v>
      </c>
      <c r="N84">
        <v>1</v>
      </c>
      <c r="O84">
        <v>6.9427264360226199E-2</v>
      </c>
    </row>
    <row r="85" spans="1:15">
      <c r="A85">
        <v>2015</v>
      </c>
      <c r="B85" t="s">
        <v>187</v>
      </c>
      <c r="C85">
        <v>1.2019273790783001</v>
      </c>
      <c r="D85" t="s">
        <v>179</v>
      </c>
      <c r="E85">
        <v>153775.79080665699</v>
      </c>
      <c r="F85">
        <v>188</v>
      </c>
      <c r="G85">
        <v>11</v>
      </c>
      <c r="H85">
        <v>9999</v>
      </c>
      <c r="I85" t="s">
        <v>181</v>
      </c>
      <c r="J85">
        <v>1</v>
      </c>
      <c r="K85">
        <v>9999</v>
      </c>
      <c r="L85" t="s">
        <v>177</v>
      </c>
      <c r="M85">
        <v>0.97890556856264099</v>
      </c>
      <c r="N85">
        <v>0.96907216494845405</v>
      </c>
      <c r="O85">
        <v>3.00405170478719E-2</v>
      </c>
    </row>
    <row r="86" spans="1:15">
      <c r="A86">
        <v>2015</v>
      </c>
      <c r="B86" t="s">
        <v>187</v>
      </c>
      <c r="C86">
        <v>1.2019273790783001</v>
      </c>
      <c r="D86" t="s">
        <v>181</v>
      </c>
      <c r="E86">
        <v>3313.7137841188701</v>
      </c>
      <c r="F86">
        <v>6</v>
      </c>
      <c r="G86">
        <v>11</v>
      </c>
      <c r="H86">
        <v>9999</v>
      </c>
      <c r="I86" t="s">
        <v>181</v>
      </c>
      <c r="J86">
        <v>1</v>
      </c>
      <c r="K86">
        <v>9999</v>
      </c>
      <c r="L86" t="s">
        <v>177</v>
      </c>
      <c r="M86">
        <v>2.1094431437359399E-2</v>
      </c>
      <c r="N86">
        <v>3.09278350515464E-2</v>
      </c>
      <c r="O86">
        <v>2.9346333571056E-2</v>
      </c>
    </row>
    <row r="87" spans="1:15">
      <c r="A87">
        <v>2015</v>
      </c>
      <c r="B87" t="s">
        <v>178</v>
      </c>
      <c r="C87">
        <v>1.22162075245196</v>
      </c>
      <c r="D87" t="s">
        <v>179</v>
      </c>
      <c r="E87">
        <v>17119.7932248617</v>
      </c>
      <c r="F87">
        <v>18</v>
      </c>
      <c r="G87">
        <v>12</v>
      </c>
      <c r="H87">
        <v>9999</v>
      </c>
      <c r="I87" t="s">
        <v>181</v>
      </c>
      <c r="J87">
        <v>1</v>
      </c>
      <c r="K87">
        <v>9999</v>
      </c>
      <c r="L87" t="s">
        <v>177</v>
      </c>
      <c r="M87">
        <v>1</v>
      </c>
      <c r="N87">
        <v>1</v>
      </c>
      <c r="O87">
        <v>1.58453769806721E-2</v>
      </c>
    </row>
    <row r="88" spans="1:15">
      <c r="A88">
        <v>2015</v>
      </c>
      <c r="B88" t="s">
        <v>183</v>
      </c>
      <c r="C88">
        <v>1.15287441734783</v>
      </c>
      <c r="D88" t="s">
        <v>179</v>
      </c>
      <c r="E88">
        <v>899.24204553131096</v>
      </c>
      <c r="F88">
        <v>1</v>
      </c>
      <c r="G88">
        <v>12</v>
      </c>
      <c r="H88">
        <v>9999</v>
      </c>
      <c r="I88" t="s">
        <v>181</v>
      </c>
      <c r="J88">
        <v>1</v>
      </c>
      <c r="K88">
        <v>9999</v>
      </c>
      <c r="L88" t="s">
        <v>177</v>
      </c>
      <c r="M88">
        <v>1</v>
      </c>
      <c r="N88">
        <v>1</v>
      </c>
      <c r="O88">
        <v>5.74458683163942E-2</v>
      </c>
    </row>
    <row r="89" spans="1:15">
      <c r="A89">
        <v>2015</v>
      </c>
      <c r="B89" t="s">
        <v>187</v>
      </c>
      <c r="C89">
        <v>1.2019273790783001</v>
      </c>
      <c r="D89" t="s">
        <v>179</v>
      </c>
      <c r="E89">
        <v>36586.6694191434</v>
      </c>
      <c r="F89">
        <v>45</v>
      </c>
      <c r="G89">
        <v>12</v>
      </c>
      <c r="H89">
        <v>9999</v>
      </c>
      <c r="I89" t="s">
        <v>181</v>
      </c>
      <c r="J89">
        <v>1</v>
      </c>
      <c r="K89">
        <v>9999</v>
      </c>
      <c r="L89" t="s">
        <v>177</v>
      </c>
      <c r="M89">
        <v>0.983394714737998</v>
      </c>
      <c r="N89">
        <v>0.97826086956521696</v>
      </c>
      <c r="O89">
        <v>7.1473049213092096E-3</v>
      </c>
    </row>
    <row r="90" spans="1:15">
      <c r="A90">
        <v>2015</v>
      </c>
      <c r="B90" t="s">
        <v>187</v>
      </c>
      <c r="C90">
        <v>1.2019273790783001</v>
      </c>
      <c r="D90" t="s">
        <v>181</v>
      </c>
      <c r="E90">
        <v>617.79067284624603</v>
      </c>
      <c r="F90">
        <v>1</v>
      </c>
      <c r="G90">
        <v>12</v>
      </c>
      <c r="H90">
        <v>9999</v>
      </c>
      <c r="I90" t="s">
        <v>181</v>
      </c>
      <c r="J90">
        <v>1</v>
      </c>
      <c r="K90">
        <v>9999</v>
      </c>
      <c r="L90" t="s">
        <v>177</v>
      </c>
      <c r="M90">
        <v>1.6605285262001699E-2</v>
      </c>
      <c r="N90">
        <v>2.1739130434782601E-2</v>
      </c>
      <c r="O90">
        <v>5.4711699149520496E-3</v>
      </c>
    </row>
    <row r="91" spans="1:15">
      <c r="A91">
        <v>2015</v>
      </c>
      <c r="B91" t="s">
        <v>178</v>
      </c>
      <c r="C91">
        <v>1.22162075245196</v>
      </c>
      <c r="D91" t="s">
        <v>179</v>
      </c>
      <c r="E91">
        <v>113894.145992601</v>
      </c>
      <c r="F91">
        <v>106</v>
      </c>
      <c r="G91">
        <v>13</v>
      </c>
      <c r="H91">
        <v>9999</v>
      </c>
      <c r="I91" t="s">
        <v>181</v>
      </c>
      <c r="J91">
        <v>1</v>
      </c>
      <c r="K91">
        <v>9999</v>
      </c>
      <c r="L91" t="s">
        <v>177</v>
      </c>
      <c r="M91">
        <v>1</v>
      </c>
      <c r="N91">
        <v>1</v>
      </c>
      <c r="O91">
        <v>0.105415740449695</v>
      </c>
    </row>
    <row r="92" spans="1:15">
      <c r="A92">
        <v>2015</v>
      </c>
      <c r="B92" t="s">
        <v>183</v>
      </c>
      <c r="C92">
        <v>1.15287441734783</v>
      </c>
      <c r="D92" t="s">
        <v>179</v>
      </c>
      <c r="E92">
        <v>1461.84476119705</v>
      </c>
      <c r="F92">
        <v>2</v>
      </c>
      <c r="G92">
        <v>13</v>
      </c>
      <c r="H92">
        <v>9999</v>
      </c>
      <c r="I92" t="s">
        <v>181</v>
      </c>
      <c r="J92">
        <v>1</v>
      </c>
      <c r="K92">
        <v>9999</v>
      </c>
      <c r="L92" t="s">
        <v>177</v>
      </c>
      <c r="M92">
        <v>1</v>
      </c>
      <c r="N92">
        <v>1</v>
      </c>
      <c r="O92">
        <v>9.33863602887023E-2</v>
      </c>
    </row>
    <row r="93" spans="1:15">
      <c r="A93">
        <v>2015</v>
      </c>
      <c r="B93" t="s">
        <v>187</v>
      </c>
      <c r="C93">
        <v>1.2019273790783001</v>
      </c>
      <c r="D93" t="s">
        <v>179</v>
      </c>
      <c r="E93">
        <v>276546.66294260998</v>
      </c>
      <c r="F93">
        <v>348</v>
      </c>
      <c r="G93">
        <v>13</v>
      </c>
      <c r="H93">
        <v>9999</v>
      </c>
      <c r="I93" t="s">
        <v>181</v>
      </c>
      <c r="J93">
        <v>1</v>
      </c>
      <c r="K93">
        <v>9999</v>
      </c>
      <c r="L93" t="s">
        <v>177</v>
      </c>
      <c r="M93">
        <v>0.98452309127396698</v>
      </c>
      <c r="N93">
        <v>0.97752808988763995</v>
      </c>
      <c r="O93">
        <v>5.4024139294492499E-2</v>
      </c>
    </row>
    <row r="94" spans="1:15">
      <c r="A94">
        <v>2015</v>
      </c>
      <c r="B94" t="s">
        <v>187</v>
      </c>
      <c r="C94">
        <v>1.2019273790783001</v>
      </c>
      <c r="D94" t="s">
        <v>181</v>
      </c>
      <c r="E94">
        <v>3836.5521940179301</v>
      </c>
      <c r="F94">
        <v>7</v>
      </c>
      <c r="G94">
        <v>13</v>
      </c>
      <c r="H94">
        <v>9999</v>
      </c>
      <c r="I94" t="s">
        <v>181</v>
      </c>
      <c r="J94">
        <v>1</v>
      </c>
      <c r="K94">
        <v>9999</v>
      </c>
      <c r="L94" t="s">
        <v>177</v>
      </c>
      <c r="M94">
        <v>1.36583612533857E-2</v>
      </c>
      <c r="N94">
        <v>1.9662921348314599E-2</v>
      </c>
      <c r="O94">
        <v>3.3976603829818902E-2</v>
      </c>
    </row>
    <row r="95" spans="1:15">
      <c r="A95">
        <v>2015</v>
      </c>
      <c r="B95" t="s">
        <v>187</v>
      </c>
      <c r="C95">
        <v>1.2019273790783001</v>
      </c>
      <c r="D95" t="s">
        <v>185</v>
      </c>
      <c r="E95">
        <v>510.81913610827701</v>
      </c>
      <c r="F95">
        <v>1</v>
      </c>
      <c r="G95">
        <v>13</v>
      </c>
      <c r="H95">
        <v>9999</v>
      </c>
      <c r="I95" t="s">
        <v>181</v>
      </c>
      <c r="J95">
        <v>1</v>
      </c>
      <c r="K95">
        <v>9999</v>
      </c>
      <c r="L95" t="s">
        <v>177</v>
      </c>
      <c r="M95">
        <v>1.8185474726469099E-3</v>
      </c>
      <c r="N95">
        <v>2.8089887640449398E-3</v>
      </c>
      <c r="O95">
        <v>6.2795508274231707E-2</v>
      </c>
    </row>
    <row r="96" spans="1:15">
      <c r="A96">
        <v>2015</v>
      </c>
      <c r="B96" t="s">
        <v>178</v>
      </c>
      <c r="C96">
        <v>1.22162075245196</v>
      </c>
      <c r="D96" t="s">
        <v>179</v>
      </c>
      <c r="E96">
        <v>81932.882246200301</v>
      </c>
      <c r="F96">
        <v>71</v>
      </c>
      <c r="G96">
        <v>14</v>
      </c>
      <c r="H96">
        <v>9999</v>
      </c>
      <c r="I96" t="s">
        <v>181</v>
      </c>
      <c r="J96">
        <v>1</v>
      </c>
      <c r="K96">
        <v>9999</v>
      </c>
      <c r="L96" t="s">
        <v>177</v>
      </c>
      <c r="M96">
        <v>1</v>
      </c>
      <c r="N96">
        <v>1</v>
      </c>
      <c r="O96">
        <v>7.5833708342849901E-2</v>
      </c>
    </row>
    <row r="97" spans="1:15">
      <c r="A97">
        <v>2015</v>
      </c>
      <c r="B97" t="s">
        <v>183</v>
      </c>
      <c r="C97">
        <v>1.15287441734783</v>
      </c>
      <c r="D97" t="s">
        <v>179</v>
      </c>
      <c r="E97">
        <v>1239.3399986489201</v>
      </c>
      <c r="F97">
        <v>1</v>
      </c>
      <c r="G97">
        <v>14</v>
      </c>
      <c r="H97">
        <v>9999</v>
      </c>
      <c r="I97" t="s">
        <v>181</v>
      </c>
      <c r="J97">
        <v>1</v>
      </c>
      <c r="K97">
        <v>9999</v>
      </c>
      <c r="L97" t="s">
        <v>177</v>
      </c>
      <c r="M97">
        <v>1</v>
      </c>
      <c r="N97">
        <v>1</v>
      </c>
      <c r="O97">
        <v>7.9172190307850901E-2</v>
      </c>
    </row>
    <row r="98" spans="1:15">
      <c r="A98">
        <v>2015</v>
      </c>
      <c r="B98" t="s">
        <v>187</v>
      </c>
      <c r="C98">
        <v>1.2019273790783001</v>
      </c>
      <c r="D98" t="s">
        <v>179</v>
      </c>
      <c r="E98">
        <v>261805.02363821401</v>
      </c>
      <c r="F98">
        <v>322</v>
      </c>
      <c r="G98">
        <v>14</v>
      </c>
      <c r="H98">
        <v>9999</v>
      </c>
      <c r="I98" t="s">
        <v>181</v>
      </c>
      <c r="J98">
        <v>1</v>
      </c>
      <c r="K98">
        <v>9999</v>
      </c>
      <c r="L98" t="s">
        <v>177</v>
      </c>
      <c r="M98">
        <v>0.98483999023393298</v>
      </c>
      <c r="N98">
        <v>0.97872340425531901</v>
      </c>
      <c r="O98">
        <v>5.1144320146665298E-2</v>
      </c>
    </row>
    <row r="99" spans="1:15">
      <c r="A99">
        <v>2015</v>
      </c>
      <c r="B99" t="s">
        <v>187</v>
      </c>
      <c r="C99">
        <v>1.2019273790783001</v>
      </c>
      <c r="D99" t="s">
        <v>181</v>
      </c>
      <c r="E99">
        <v>4030.0625020495399</v>
      </c>
      <c r="F99">
        <v>7</v>
      </c>
      <c r="G99">
        <v>14</v>
      </c>
      <c r="H99">
        <v>9999</v>
      </c>
      <c r="I99" t="s">
        <v>181</v>
      </c>
      <c r="J99">
        <v>1</v>
      </c>
      <c r="K99">
        <v>9999</v>
      </c>
      <c r="L99" t="s">
        <v>177</v>
      </c>
      <c r="M99">
        <v>1.51600097660665E-2</v>
      </c>
      <c r="N99">
        <v>2.1276595744680899E-2</v>
      </c>
      <c r="O99">
        <v>3.5690336040533503E-2</v>
      </c>
    </row>
    <row r="100" spans="1:15">
      <c r="A100">
        <v>2015</v>
      </c>
      <c r="B100" t="s">
        <v>178</v>
      </c>
      <c r="C100">
        <v>1.22162075245196</v>
      </c>
      <c r="D100" t="s">
        <v>179</v>
      </c>
      <c r="E100">
        <v>60362.724620156099</v>
      </c>
      <c r="F100">
        <v>66</v>
      </c>
      <c r="G100">
        <v>15</v>
      </c>
      <c r="H100">
        <v>9999</v>
      </c>
      <c r="I100" t="s">
        <v>181</v>
      </c>
      <c r="J100">
        <v>1</v>
      </c>
      <c r="K100">
        <v>9999</v>
      </c>
      <c r="L100" t="s">
        <v>177</v>
      </c>
      <c r="M100">
        <v>1</v>
      </c>
      <c r="N100">
        <v>1</v>
      </c>
      <c r="O100">
        <v>5.5869256983657099E-2</v>
      </c>
    </row>
    <row r="101" spans="1:15">
      <c r="A101">
        <v>2015</v>
      </c>
      <c r="B101" t="s">
        <v>187</v>
      </c>
      <c r="C101">
        <v>1.2019273790783001</v>
      </c>
      <c r="D101" t="s">
        <v>179</v>
      </c>
      <c r="E101">
        <v>265463.69058012898</v>
      </c>
      <c r="F101">
        <v>335</v>
      </c>
      <c r="G101">
        <v>15</v>
      </c>
      <c r="H101">
        <v>9999</v>
      </c>
      <c r="I101" t="s">
        <v>181</v>
      </c>
      <c r="J101">
        <v>1</v>
      </c>
      <c r="K101">
        <v>9999</v>
      </c>
      <c r="L101" t="s">
        <v>177</v>
      </c>
      <c r="M101">
        <v>0.97739120429783999</v>
      </c>
      <c r="N101">
        <v>0.96820809248554895</v>
      </c>
      <c r="O101">
        <v>5.1859050638796297E-2</v>
      </c>
    </row>
    <row r="102" spans="1:15">
      <c r="A102">
        <v>2015</v>
      </c>
      <c r="B102" t="s">
        <v>187</v>
      </c>
      <c r="C102">
        <v>1.2019273790783001</v>
      </c>
      <c r="D102" t="s">
        <v>181</v>
      </c>
      <c r="E102">
        <v>6140.6469797110303</v>
      </c>
      <c r="F102">
        <v>11</v>
      </c>
      <c r="G102">
        <v>15</v>
      </c>
      <c r="H102">
        <v>9999</v>
      </c>
      <c r="I102" t="s">
        <v>181</v>
      </c>
      <c r="J102">
        <v>1</v>
      </c>
      <c r="K102">
        <v>9999</v>
      </c>
      <c r="L102" t="s">
        <v>177</v>
      </c>
      <c r="M102">
        <v>2.26087957021604E-2</v>
      </c>
      <c r="N102">
        <v>3.17919075144509E-2</v>
      </c>
      <c r="O102">
        <v>5.4381725866712097E-2</v>
      </c>
    </row>
    <row r="103" spans="1:15">
      <c r="A103">
        <v>2015</v>
      </c>
      <c r="B103" t="s">
        <v>178</v>
      </c>
      <c r="C103">
        <v>1.22162075245196</v>
      </c>
      <c r="D103" t="s">
        <v>179</v>
      </c>
      <c r="E103">
        <v>84229.529260809999</v>
      </c>
      <c r="F103">
        <v>86</v>
      </c>
      <c r="G103">
        <v>16</v>
      </c>
      <c r="H103">
        <v>9999</v>
      </c>
      <c r="I103" t="s">
        <v>181</v>
      </c>
      <c r="J103">
        <v>1</v>
      </c>
      <c r="K103">
        <v>9999</v>
      </c>
      <c r="L103" t="s">
        <v>177</v>
      </c>
      <c r="M103">
        <v>1</v>
      </c>
      <c r="N103">
        <v>1</v>
      </c>
      <c r="O103">
        <v>7.7959390426742006E-2</v>
      </c>
    </row>
    <row r="104" spans="1:15">
      <c r="A104">
        <v>2015</v>
      </c>
      <c r="B104" t="s">
        <v>183</v>
      </c>
      <c r="C104">
        <v>1.15287441734783</v>
      </c>
      <c r="D104" t="s">
        <v>179</v>
      </c>
      <c r="E104">
        <v>1378.8378031480099</v>
      </c>
      <c r="F104">
        <v>1</v>
      </c>
      <c r="G104">
        <v>16</v>
      </c>
      <c r="H104">
        <v>9999</v>
      </c>
      <c r="I104" t="s">
        <v>181</v>
      </c>
      <c r="J104">
        <v>1</v>
      </c>
      <c r="K104">
        <v>9999</v>
      </c>
      <c r="L104" t="s">
        <v>177</v>
      </c>
      <c r="M104">
        <v>1</v>
      </c>
      <c r="N104">
        <v>1</v>
      </c>
      <c r="O104">
        <v>8.8083664751804402E-2</v>
      </c>
    </row>
    <row r="105" spans="1:15">
      <c r="A105">
        <v>2015</v>
      </c>
      <c r="B105" t="s">
        <v>187</v>
      </c>
      <c r="C105">
        <v>1.2019273790783001</v>
      </c>
      <c r="D105" t="s">
        <v>179</v>
      </c>
      <c r="E105">
        <v>442574.90145159001</v>
      </c>
      <c r="F105">
        <v>562</v>
      </c>
      <c r="G105">
        <v>16</v>
      </c>
      <c r="H105">
        <v>9999</v>
      </c>
      <c r="I105" t="s">
        <v>181</v>
      </c>
      <c r="J105">
        <v>1</v>
      </c>
      <c r="K105">
        <v>9999</v>
      </c>
      <c r="L105" t="s">
        <v>177</v>
      </c>
      <c r="M105">
        <v>0.96922963536196605</v>
      </c>
      <c r="N105">
        <v>0.95578231292517002</v>
      </c>
      <c r="O105">
        <v>8.6458205171793603E-2</v>
      </c>
    </row>
    <row r="106" spans="1:15">
      <c r="A106">
        <v>2015</v>
      </c>
      <c r="B106" t="s">
        <v>187</v>
      </c>
      <c r="C106">
        <v>1.2019273790783001</v>
      </c>
      <c r="D106" t="s">
        <v>181</v>
      </c>
      <c r="E106">
        <v>13143.0758902212</v>
      </c>
      <c r="F106">
        <v>24</v>
      </c>
      <c r="G106">
        <v>16</v>
      </c>
      <c r="H106">
        <v>9999</v>
      </c>
      <c r="I106" t="s">
        <v>181</v>
      </c>
      <c r="J106">
        <v>1</v>
      </c>
      <c r="K106">
        <v>9999</v>
      </c>
      <c r="L106" t="s">
        <v>177</v>
      </c>
      <c r="M106">
        <v>2.87830570844224E-2</v>
      </c>
      <c r="N106">
        <v>4.08163265306122E-2</v>
      </c>
      <c r="O106">
        <v>0.116395414435799</v>
      </c>
    </row>
    <row r="107" spans="1:15">
      <c r="A107">
        <v>2015</v>
      </c>
      <c r="B107" t="s">
        <v>187</v>
      </c>
      <c r="C107">
        <v>1.2019273790783001</v>
      </c>
      <c r="D107" t="s">
        <v>185</v>
      </c>
      <c r="E107">
        <v>907.45517120411603</v>
      </c>
      <c r="F107">
        <v>2</v>
      </c>
      <c r="G107">
        <v>16</v>
      </c>
      <c r="H107">
        <v>9999</v>
      </c>
      <c r="I107" t="s">
        <v>181</v>
      </c>
      <c r="J107">
        <v>1</v>
      </c>
      <c r="K107">
        <v>9999</v>
      </c>
      <c r="L107" t="s">
        <v>177</v>
      </c>
      <c r="M107">
        <v>1.98730755361124E-3</v>
      </c>
      <c r="N107">
        <v>3.40136054421769E-3</v>
      </c>
      <c r="O107">
        <v>0.111554373522459</v>
      </c>
    </row>
    <row r="108" spans="1:15">
      <c r="A108">
        <v>2015</v>
      </c>
      <c r="B108" t="s">
        <v>178</v>
      </c>
      <c r="C108">
        <v>1.22162075245196</v>
      </c>
      <c r="D108" t="s">
        <v>179</v>
      </c>
      <c r="E108">
        <v>102927.65649784</v>
      </c>
      <c r="F108">
        <v>104</v>
      </c>
      <c r="G108">
        <v>17</v>
      </c>
      <c r="H108">
        <v>9999</v>
      </c>
      <c r="I108" t="s">
        <v>181</v>
      </c>
      <c r="J108">
        <v>1</v>
      </c>
      <c r="K108">
        <v>9999</v>
      </c>
      <c r="L108" t="s">
        <v>177</v>
      </c>
      <c r="M108">
        <v>1</v>
      </c>
      <c r="N108">
        <v>1</v>
      </c>
      <c r="O108">
        <v>9.5265608499110199E-2</v>
      </c>
    </row>
    <row r="109" spans="1:15">
      <c r="A109">
        <v>2015</v>
      </c>
      <c r="B109" t="s">
        <v>179</v>
      </c>
      <c r="C109">
        <v>1.27992651442337</v>
      </c>
      <c r="D109" t="s">
        <v>179</v>
      </c>
      <c r="E109">
        <v>1708.7018967552001</v>
      </c>
      <c r="F109">
        <v>2</v>
      </c>
      <c r="G109">
        <v>17</v>
      </c>
      <c r="H109">
        <v>9999</v>
      </c>
      <c r="I109" t="s">
        <v>181</v>
      </c>
      <c r="J109">
        <v>1</v>
      </c>
      <c r="K109">
        <v>9999</v>
      </c>
      <c r="L109" t="s">
        <v>177</v>
      </c>
      <c r="M109">
        <v>1</v>
      </c>
      <c r="N109">
        <v>1</v>
      </c>
      <c r="O109">
        <v>5.8023296244784403E-2</v>
      </c>
    </row>
    <row r="110" spans="1:15">
      <c r="A110">
        <v>2015</v>
      </c>
      <c r="B110" t="s">
        <v>183</v>
      </c>
      <c r="C110">
        <v>1.15287441734783</v>
      </c>
      <c r="D110" t="s">
        <v>179</v>
      </c>
      <c r="E110">
        <v>1152.8744173478301</v>
      </c>
      <c r="F110">
        <v>1</v>
      </c>
      <c r="G110">
        <v>17</v>
      </c>
      <c r="H110">
        <v>9999</v>
      </c>
      <c r="I110" t="s">
        <v>181</v>
      </c>
      <c r="J110">
        <v>1</v>
      </c>
      <c r="K110">
        <v>9999</v>
      </c>
      <c r="L110" t="s">
        <v>177</v>
      </c>
      <c r="M110">
        <v>1</v>
      </c>
      <c r="N110">
        <v>1</v>
      </c>
      <c r="O110">
        <v>7.3648549123582305E-2</v>
      </c>
    </row>
    <row r="111" spans="1:15">
      <c r="A111">
        <v>2015</v>
      </c>
      <c r="B111" t="s">
        <v>187</v>
      </c>
      <c r="C111">
        <v>1.2019273790783001</v>
      </c>
      <c r="D111" t="s">
        <v>179</v>
      </c>
      <c r="E111">
        <v>681307.72712101694</v>
      </c>
      <c r="F111">
        <v>862</v>
      </c>
      <c r="G111">
        <v>17</v>
      </c>
      <c r="H111">
        <v>9999</v>
      </c>
      <c r="I111" t="s">
        <v>181</v>
      </c>
      <c r="J111">
        <v>1</v>
      </c>
      <c r="K111">
        <v>9999</v>
      </c>
      <c r="L111" t="s">
        <v>177</v>
      </c>
      <c r="M111">
        <v>0.97658151847136399</v>
      </c>
      <c r="N111">
        <v>0.96528555431131002</v>
      </c>
      <c r="O111">
        <v>0.13309530898240601</v>
      </c>
    </row>
    <row r="112" spans="1:15">
      <c r="A112">
        <v>2015</v>
      </c>
      <c r="B112" t="s">
        <v>187</v>
      </c>
      <c r="C112">
        <v>1.2019273790783001</v>
      </c>
      <c r="D112" t="s">
        <v>181</v>
      </c>
      <c r="E112">
        <v>15265.6796416735</v>
      </c>
      <c r="F112">
        <v>29</v>
      </c>
      <c r="G112">
        <v>17</v>
      </c>
      <c r="H112">
        <v>9999</v>
      </c>
      <c r="I112" t="s">
        <v>181</v>
      </c>
      <c r="J112">
        <v>1</v>
      </c>
      <c r="K112">
        <v>9999</v>
      </c>
      <c r="L112" t="s">
        <v>177</v>
      </c>
      <c r="M112">
        <v>2.1881713668447499E-2</v>
      </c>
      <c r="N112">
        <v>3.2474804031354998E-2</v>
      </c>
      <c r="O112">
        <v>0.135193247256432</v>
      </c>
    </row>
    <row r="113" spans="1:15">
      <c r="A113">
        <v>2015</v>
      </c>
      <c r="B113" t="s">
        <v>187</v>
      </c>
      <c r="C113">
        <v>1.2019273790783001</v>
      </c>
      <c r="D113" t="s">
        <v>185</v>
      </c>
      <c r="E113">
        <v>1072.1192221378401</v>
      </c>
      <c r="F113">
        <v>2</v>
      </c>
      <c r="G113">
        <v>17</v>
      </c>
      <c r="H113">
        <v>9999</v>
      </c>
      <c r="I113" t="s">
        <v>181</v>
      </c>
      <c r="J113">
        <v>1</v>
      </c>
      <c r="K113">
        <v>9999</v>
      </c>
      <c r="L113" t="s">
        <v>177</v>
      </c>
      <c r="M113">
        <v>1.53676786018858E-3</v>
      </c>
      <c r="N113">
        <v>2.2396416573348299E-3</v>
      </c>
      <c r="O113">
        <v>0.13179669030732899</v>
      </c>
    </row>
    <row r="114" spans="1:15">
      <c r="A114">
        <v>2015</v>
      </c>
      <c r="B114" t="s">
        <v>178</v>
      </c>
      <c r="C114">
        <v>1.22162075245196</v>
      </c>
      <c r="D114" t="s">
        <v>179</v>
      </c>
      <c r="E114">
        <v>77366.4638735349</v>
      </c>
      <c r="F114">
        <v>69</v>
      </c>
      <c r="G114">
        <v>18</v>
      </c>
      <c r="H114">
        <v>9999</v>
      </c>
      <c r="I114" t="s">
        <v>181</v>
      </c>
      <c r="J114">
        <v>1</v>
      </c>
      <c r="K114">
        <v>9999</v>
      </c>
      <c r="L114" t="s">
        <v>177</v>
      </c>
      <c r="M114">
        <v>1</v>
      </c>
      <c r="N114">
        <v>1</v>
      </c>
      <c r="O114">
        <v>7.1607219178175099E-2</v>
      </c>
    </row>
    <row r="115" spans="1:15">
      <c r="A115">
        <v>2015</v>
      </c>
      <c r="B115" t="s">
        <v>183</v>
      </c>
      <c r="C115">
        <v>1.15287441734783</v>
      </c>
      <c r="D115" t="s">
        <v>179</v>
      </c>
      <c r="E115">
        <v>680.19590623522299</v>
      </c>
      <c r="F115">
        <v>1</v>
      </c>
      <c r="G115">
        <v>18</v>
      </c>
      <c r="H115">
        <v>9999</v>
      </c>
      <c r="I115" t="s">
        <v>181</v>
      </c>
      <c r="J115">
        <v>1</v>
      </c>
      <c r="K115">
        <v>9999</v>
      </c>
      <c r="L115" t="s">
        <v>177</v>
      </c>
      <c r="M115">
        <v>1</v>
      </c>
      <c r="N115">
        <v>1</v>
      </c>
      <c r="O115">
        <v>4.34526439829135E-2</v>
      </c>
    </row>
    <row r="116" spans="1:15">
      <c r="A116">
        <v>2015</v>
      </c>
      <c r="B116" t="s">
        <v>187</v>
      </c>
      <c r="C116">
        <v>1.2019273790783001</v>
      </c>
      <c r="D116" t="s">
        <v>179</v>
      </c>
      <c r="E116">
        <v>295636.87550451001</v>
      </c>
      <c r="F116">
        <v>351</v>
      </c>
      <c r="G116">
        <v>18</v>
      </c>
      <c r="H116">
        <v>9999</v>
      </c>
      <c r="I116" t="s">
        <v>181</v>
      </c>
      <c r="J116">
        <v>1</v>
      </c>
      <c r="K116">
        <v>9999</v>
      </c>
      <c r="L116" t="s">
        <v>177</v>
      </c>
      <c r="M116">
        <v>0.972424726421659</v>
      </c>
      <c r="N116">
        <v>0.96164383561643796</v>
      </c>
      <c r="O116">
        <v>5.7753464000969298E-2</v>
      </c>
    </row>
    <row r="117" spans="1:15">
      <c r="A117">
        <v>2015</v>
      </c>
      <c r="B117" t="s">
        <v>187</v>
      </c>
      <c r="C117">
        <v>1.2019273790783001</v>
      </c>
      <c r="D117" t="s">
        <v>181</v>
      </c>
      <c r="E117">
        <v>7902.6725174398198</v>
      </c>
      <c r="F117">
        <v>13</v>
      </c>
      <c r="G117">
        <v>18</v>
      </c>
      <c r="H117">
        <v>9999</v>
      </c>
      <c r="I117" t="s">
        <v>181</v>
      </c>
      <c r="J117">
        <v>1</v>
      </c>
      <c r="K117">
        <v>9999</v>
      </c>
      <c r="L117" t="s">
        <v>177</v>
      </c>
      <c r="M117">
        <v>2.5993895882092499E-2</v>
      </c>
      <c r="N117">
        <v>3.5616438356164397E-2</v>
      </c>
      <c r="O117">
        <v>6.9986268853715394E-2</v>
      </c>
    </row>
    <row r="118" spans="1:15">
      <c r="A118">
        <v>2015</v>
      </c>
      <c r="B118" t="s">
        <v>187</v>
      </c>
      <c r="C118">
        <v>1.2019273790783001</v>
      </c>
      <c r="D118" t="s">
        <v>185</v>
      </c>
      <c r="E118">
        <v>480.77095163131997</v>
      </c>
      <c r="F118">
        <v>1</v>
      </c>
      <c r="G118">
        <v>18</v>
      </c>
      <c r="H118">
        <v>9999</v>
      </c>
      <c r="I118" t="s">
        <v>181</v>
      </c>
      <c r="J118">
        <v>1</v>
      </c>
      <c r="K118">
        <v>9999</v>
      </c>
      <c r="L118" t="s">
        <v>177</v>
      </c>
      <c r="M118">
        <v>1.5813776962489701E-3</v>
      </c>
      <c r="N118">
        <v>2.7397260273972599E-3</v>
      </c>
      <c r="O118">
        <v>5.9101654846335699E-2</v>
      </c>
    </row>
    <row r="119" spans="1:15">
      <c r="A119">
        <v>2015</v>
      </c>
      <c r="B119" t="s">
        <v>178</v>
      </c>
      <c r="C119">
        <v>1.22162075245196</v>
      </c>
      <c r="D119" t="s">
        <v>179</v>
      </c>
      <c r="E119">
        <v>2819.50069665912</v>
      </c>
      <c r="F119">
        <v>3</v>
      </c>
      <c r="G119">
        <v>20</v>
      </c>
      <c r="H119">
        <v>9999</v>
      </c>
      <c r="I119" t="s">
        <v>181</v>
      </c>
      <c r="J119">
        <v>1</v>
      </c>
      <c r="K119">
        <v>9999</v>
      </c>
      <c r="L119" t="s">
        <v>177</v>
      </c>
      <c r="M119">
        <v>1</v>
      </c>
      <c r="N119">
        <v>1</v>
      </c>
      <c r="O119">
        <v>2.60961396256538E-3</v>
      </c>
    </row>
    <row r="120" spans="1:15">
      <c r="A120">
        <v>2015</v>
      </c>
      <c r="B120" t="s">
        <v>187</v>
      </c>
      <c r="C120">
        <v>1.2019273790783001</v>
      </c>
      <c r="D120" t="s">
        <v>179</v>
      </c>
      <c r="E120">
        <v>4512.0353810599299</v>
      </c>
      <c r="F120">
        <v>6</v>
      </c>
      <c r="G120">
        <v>20</v>
      </c>
      <c r="H120">
        <v>9999</v>
      </c>
      <c r="I120" t="s">
        <v>181</v>
      </c>
      <c r="J120">
        <v>1</v>
      </c>
      <c r="K120">
        <v>9999</v>
      </c>
      <c r="L120" t="s">
        <v>177</v>
      </c>
      <c r="M120">
        <v>1</v>
      </c>
      <c r="N120">
        <v>1</v>
      </c>
      <c r="O120">
        <v>8.8143832702348101E-4</v>
      </c>
    </row>
    <row r="121" spans="1:15">
      <c r="A121">
        <v>2015</v>
      </c>
      <c r="B121" t="s">
        <v>178</v>
      </c>
      <c r="C121">
        <v>1.22162075245196</v>
      </c>
      <c r="D121" t="s">
        <v>179</v>
      </c>
      <c r="E121">
        <v>3718.61357046376</v>
      </c>
      <c r="F121">
        <v>4</v>
      </c>
      <c r="G121">
        <v>21</v>
      </c>
      <c r="H121">
        <v>9999</v>
      </c>
      <c r="I121" t="s">
        <v>181</v>
      </c>
      <c r="J121">
        <v>1</v>
      </c>
      <c r="K121">
        <v>9999</v>
      </c>
      <c r="L121" t="s">
        <v>177</v>
      </c>
      <c r="M121">
        <v>1</v>
      </c>
      <c r="N121">
        <v>1</v>
      </c>
      <c r="O121">
        <v>3.4417958847699401E-3</v>
      </c>
    </row>
    <row r="122" spans="1:15">
      <c r="A122">
        <v>2015</v>
      </c>
      <c r="B122" t="s">
        <v>187</v>
      </c>
      <c r="C122">
        <v>1.2019273790783001</v>
      </c>
      <c r="D122" t="s">
        <v>179</v>
      </c>
      <c r="E122">
        <v>929.08986402752498</v>
      </c>
      <c r="F122">
        <v>1</v>
      </c>
      <c r="G122">
        <v>21</v>
      </c>
      <c r="H122">
        <v>9999</v>
      </c>
      <c r="I122" t="s">
        <v>181</v>
      </c>
      <c r="J122">
        <v>1</v>
      </c>
      <c r="K122">
        <v>9999</v>
      </c>
      <c r="L122" t="s">
        <v>177</v>
      </c>
      <c r="M122">
        <v>1</v>
      </c>
      <c r="N122">
        <v>1</v>
      </c>
      <c r="O122">
        <v>1.8150022024218199E-4</v>
      </c>
    </row>
    <row r="123" spans="1:15">
      <c r="A123">
        <v>2015</v>
      </c>
      <c r="B123" t="s">
        <v>179</v>
      </c>
      <c r="C123">
        <v>1.27992651442337</v>
      </c>
      <c r="D123" t="s">
        <v>179</v>
      </c>
      <c r="E123">
        <v>89433.585268818497</v>
      </c>
      <c r="F123">
        <v>102</v>
      </c>
      <c r="G123">
        <v>-9</v>
      </c>
      <c r="H123">
        <v>9999</v>
      </c>
      <c r="I123" t="s">
        <v>185</v>
      </c>
      <c r="J123">
        <v>1</v>
      </c>
      <c r="K123">
        <v>9999</v>
      </c>
      <c r="L123" t="s">
        <v>177</v>
      </c>
      <c r="M123">
        <v>1</v>
      </c>
      <c r="N123">
        <v>1</v>
      </c>
      <c r="O123">
        <v>1</v>
      </c>
    </row>
    <row r="124" spans="1:15">
      <c r="A124">
        <v>2015</v>
      </c>
      <c r="B124" t="s">
        <v>179</v>
      </c>
      <c r="D124" t="s">
        <v>179</v>
      </c>
      <c r="F124">
        <v>2057</v>
      </c>
      <c r="G124">
        <v>-9</v>
      </c>
      <c r="H124">
        <v>9999</v>
      </c>
      <c r="I124" t="s">
        <v>185</v>
      </c>
      <c r="J124">
        <v>2</v>
      </c>
      <c r="K124">
        <v>9999</v>
      </c>
      <c r="L124" t="s">
        <v>177</v>
      </c>
      <c r="N124">
        <v>1</v>
      </c>
    </row>
    <row r="125" spans="1:15">
      <c r="A125">
        <v>2015</v>
      </c>
      <c r="B125" t="s">
        <v>179</v>
      </c>
      <c r="D125" t="s">
        <v>179</v>
      </c>
      <c r="F125">
        <v>16224</v>
      </c>
      <c r="G125">
        <v>-9</v>
      </c>
      <c r="H125">
        <v>9999</v>
      </c>
      <c r="I125" t="s">
        <v>185</v>
      </c>
      <c r="J125">
        <v>3</v>
      </c>
      <c r="K125">
        <v>9999</v>
      </c>
      <c r="L125" t="s">
        <v>177</v>
      </c>
      <c r="N125">
        <v>1</v>
      </c>
    </row>
    <row r="126" spans="1:15">
      <c r="A126">
        <v>2015</v>
      </c>
      <c r="B126" t="s">
        <v>178</v>
      </c>
      <c r="C126">
        <v>1.22162075245196</v>
      </c>
      <c r="D126" t="s">
        <v>181</v>
      </c>
      <c r="E126">
        <v>4036.2349661012699</v>
      </c>
      <c r="F126">
        <v>4</v>
      </c>
      <c r="G126">
        <v>-8</v>
      </c>
      <c r="H126">
        <v>9999</v>
      </c>
      <c r="I126" t="s">
        <v>185</v>
      </c>
      <c r="J126">
        <v>1</v>
      </c>
      <c r="K126">
        <v>9999</v>
      </c>
      <c r="L126" t="s">
        <v>177</v>
      </c>
      <c r="M126">
        <v>0.85751362574617196</v>
      </c>
      <c r="N126">
        <v>0.8</v>
      </c>
      <c r="O126">
        <v>1.20273819512826E-3</v>
      </c>
    </row>
    <row r="127" spans="1:15">
      <c r="A127">
        <v>2015</v>
      </c>
      <c r="B127" t="s">
        <v>178</v>
      </c>
      <c r="C127">
        <v>1.22162075245196</v>
      </c>
      <c r="D127" t="s">
        <v>185</v>
      </c>
      <c r="E127">
        <v>670.66979309612395</v>
      </c>
      <c r="F127">
        <v>1</v>
      </c>
      <c r="G127">
        <v>-8</v>
      </c>
      <c r="H127">
        <v>9999</v>
      </c>
      <c r="I127" t="s">
        <v>185</v>
      </c>
      <c r="J127">
        <v>1</v>
      </c>
      <c r="K127">
        <v>9999</v>
      </c>
      <c r="L127" t="s">
        <v>177</v>
      </c>
      <c r="M127">
        <v>0.14248637425382801</v>
      </c>
      <c r="N127">
        <v>0.2</v>
      </c>
      <c r="O127">
        <v>4.4266304150631199E-4</v>
      </c>
    </row>
    <row r="128" spans="1:15">
      <c r="A128">
        <v>2015</v>
      </c>
      <c r="B128" t="s">
        <v>183</v>
      </c>
      <c r="C128">
        <v>1.15287441734783</v>
      </c>
      <c r="D128" t="s">
        <v>181</v>
      </c>
      <c r="E128">
        <v>1609.41268661758</v>
      </c>
      <c r="F128">
        <v>2</v>
      </c>
      <c r="G128">
        <v>-8</v>
      </c>
      <c r="H128">
        <v>9999</v>
      </c>
      <c r="I128" t="s">
        <v>185</v>
      </c>
      <c r="J128">
        <v>1</v>
      </c>
      <c r="K128">
        <v>9999</v>
      </c>
      <c r="L128" t="s">
        <v>177</v>
      </c>
      <c r="M128">
        <v>0.35521628498727698</v>
      </c>
      <c r="N128">
        <v>0.4</v>
      </c>
      <c r="O128">
        <v>2.5593077402559301E-2</v>
      </c>
    </row>
    <row r="129" spans="1:15">
      <c r="A129">
        <v>2015</v>
      </c>
      <c r="B129" t="s">
        <v>183</v>
      </c>
      <c r="C129">
        <v>1.15287441734783</v>
      </c>
      <c r="D129" t="s">
        <v>183</v>
      </c>
      <c r="E129">
        <v>2026.7532256974901</v>
      </c>
      <c r="F129">
        <v>2</v>
      </c>
      <c r="G129">
        <v>-8</v>
      </c>
      <c r="H129">
        <v>9999</v>
      </c>
      <c r="I129" t="s">
        <v>185</v>
      </c>
      <c r="J129">
        <v>1</v>
      </c>
      <c r="K129">
        <v>9999</v>
      </c>
      <c r="L129" t="s">
        <v>177</v>
      </c>
      <c r="M129">
        <v>0.44732824427480899</v>
      </c>
      <c r="N129">
        <v>0.4</v>
      </c>
      <c r="O129">
        <v>0.28748977923139801</v>
      </c>
    </row>
    <row r="130" spans="1:15">
      <c r="A130">
        <v>2015</v>
      </c>
      <c r="B130" t="s">
        <v>183</v>
      </c>
      <c r="C130">
        <v>1.15287441734783</v>
      </c>
      <c r="D130" t="s">
        <v>185</v>
      </c>
      <c r="E130">
        <v>894.63054786192004</v>
      </c>
      <c r="F130">
        <v>1</v>
      </c>
      <c r="G130">
        <v>-8</v>
      </c>
      <c r="H130">
        <v>9999</v>
      </c>
      <c r="I130" t="s">
        <v>185</v>
      </c>
      <c r="J130">
        <v>1</v>
      </c>
      <c r="K130">
        <v>9999</v>
      </c>
      <c r="L130" t="s">
        <v>177</v>
      </c>
      <c r="M130">
        <v>0.197455470737914</v>
      </c>
      <c r="N130">
        <v>0.2</v>
      </c>
      <c r="O130">
        <v>2.75597542351813E-2</v>
      </c>
    </row>
    <row r="131" spans="1:15">
      <c r="A131">
        <v>2015</v>
      </c>
      <c r="B131" t="s">
        <v>187</v>
      </c>
      <c r="C131">
        <v>1.2019273790783001</v>
      </c>
      <c r="D131" t="s">
        <v>181</v>
      </c>
      <c r="E131">
        <v>10149.0747889372</v>
      </c>
      <c r="F131">
        <v>12</v>
      </c>
      <c r="G131">
        <v>-8</v>
      </c>
      <c r="H131">
        <v>9999</v>
      </c>
      <c r="I131" t="s">
        <v>185</v>
      </c>
      <c r="J131">
        <v>1</v>
      </c>
      <c r="K131">
        <v>9999</v>
      </c>
      <c r="L131" t="s">
        <v>177</v>
      </c>
      <c r="M131">
        <v>0.87784592993034605</v>
      </c>
      <c r="N131">
        <v>0.85714285714285698</v>
      </c>
      <c r="O131">
        <v>5.6140712933865501E-4</v>
      </c>
    </row>
    <row r="132" spans="1:15">
      <c r="A132">
        <v>2015</v>
      </c>
      <c r="B132" t="s">
        <v>187</v>
      </c>
      <c r="C132">
        <v>1.2019273790783001</v>
      </c>
      <c r="D132" t="s">
        <v>185</v>
      </c>
      <c r="E132">
        <v>1412.2646704169999</v>
      </c>
      <c r="F132">
        <v>2</v>
      </c>
      <c r="G132">
        <v>-8</v>
      </c>
      <c r="H132">
        <v>9999</v>
      </c>
      <c r="I132" t="s">
        <v>185</v>
      </c>
      <c r="J132">
        <v>1</v>
      </c>
      <c r="K132">
        <v>9999</v>
      </c>
      <c r="L132" t="s">
        <v>177</v>
      </c>
      <c r="M132">
        <v>0.12215407006965399</v>
      </c>
      <c r="N132">
        <v>0.14285714285714299</v>
      </c>
      <c r="O132">
        <v>1.79950290837957E-4</v>
      </c>
    </row>
    <row r="133" spans="1:15">
      <c r="A133">
        <v>2015</v>
      </c>
      <c r="B133" t="s">
        <v>178</v>
      </c>
      <c r="C133">
        <v>1.22162075245196</v>
      </c>
      <c r="D133" t="s">
        <v>181</v>
      </c>
      <c r="E133">
        <v>2413.9226068450698</v>
      </c>
      <c r="F133">
        <v>3</v>
      </c>
      <c r="G133">
        <v>1</v>
      </c>
      <c r="H133">
        <v>9999</v>
      </c>
      <c r="I133" t="s">
        <v>185</v>
      </c>
      <c r="J133">
        <v>1</v>
      </c>
      <c r="K133">
        <v>9999</v>
      </c>
      <c r="L133" t="s">
        <v>177</v>
      </c>
      <c r="M133">
        <v>0.52013687812582299</v>
      </c>
      <c r="N133">
        <v>0.6</v>
      </c>
      <c r="O133">
        <v>7.1931315786120801E-4</v>
      </c>
    </row>
    <row r="134" spans="1:15">
      <c r="A134">
        <v>2015</v>
      </c>
      <c r="B134" t="s">
        <v>178</v>
      </c>
      <c r="C134">
        <v>1.22162075245196</v>
      </c>
      <c r="D134" t="s">
        <v>185</v>
      </c>
      <c r="E134">
        <v>2227.0146317199201</v>
      </c>
      <c r="F134">
        <v>2</v>
      </c>
      <c r="G134">
        <v>1</v>
      </c>
      <c r="H134">
        <v>9999</v>
      </c>
      <c r="I134" t="s">
        <v>185</v>
      </c>
      <c r="J134">
        <v>1</v>
      </c>
      <c r="K134">
        <v>9999</v>
      </c>
      <c r="L134" t="s">
        <v>177</v>
      </c>
      <c r="M134">
        <v>0.47986312187417701</v>
      </c>
      <c r="N134">
        <v>0.4</v>
      </c>
      <c r="O134">
        <v>1.46989931633152E-3</v>
      </c>
    </row>
    <row r="135" spans="1:15">
      <c r="A135">
        <v>2015</v>
      </c>
      <c r="B135" t="s">
        <v>187</v>
      </c>
      <c r="C135">
        <v>1.2019273790783001</v>
      </c>
      <c r="D135" t="s">
        <v>181</v>
      </c>
      <c r="E135">
        <v>199868.50386693</v>
      </c>
      <c r="F135">
        <v>265</v>
      </c>
      <c r="G135">
        <v>1</v>
      </c>
      <c r="H135">
        <v>9999</v>
      </c>
      <c r="I135" t="s">
        <v>185</v>
      </c>
      <c r="J135">
        <v>1</v>
      </c>
      <c r="K135">
        <v>9999</v>
      </c>
      <c r="L135" t="s">
        <v>177</v>
      </c>
      <c r="M135">
        <v>0.57740786266380595</v>
      </c>
      <c r="N135">
        <v>0.55439330543933096</v>
      </c>
      <c r="O135">
        <v>1.1055944047575201E-2</v>
      </c>
    </row>
    <row r="136" spans="1:15">
      <c r="A136">
        <v>2015</v>
      </c>
      <c r="B136" t="s">
        <v>187</v>
      </c>
      <c r="C136">
        <v>1.2019273790783001</v>
      </c>
      <c r="D136" t="s">
        <v>185</v>
      </c>
      <c r="E136">
        <v>146279.36974334501</v>
      </c>
      <c r="F136">
        <v>213</v>
      </c>
      <c r="G136">
        <v>1</v>
      </c>
      <c r="H136">
        <v>9999</v>
      </c>
      <c r="I136" t="s">
        <v>185</v>
      </c>
      <c r="J136">
        <v>1</v>
      </c>
      <c r="K136">
        <v>9999</v>
      </c>
      <c r="L136" t="s">
        <v>177</v>
      </c>
      <c r="M136">
        <v>0.422592137336195</v>
      </c>
      <c r="N136">
        <v>0.44560669456066898</v>
      </c>
      <c r="O136">
        <v>1.8638868252036402E-2</v>
      </c>
    </row>
    <row r="137" spans="1:15">
      <c r="A137">
        <v>2015</v>
      </c>
      <c r="B137" t="s">
        <v>178</v>
      </c>
      <c r="C137">
        <v>1.22162075245196</v>
      </c>
      <c r="D137" t="s">
        <v>181</v>
      </c>
      <c r="E137">
        <v>14272.1952508962</v>
      </c>
      <c r="F137">
        <v>15</v>
      </c>
      <c r="G137">
        <v>2</v>
      </c>
      <c r="H137">
        <v>9999</v>
      </c>
      <c r="I137" t="s">
        <v>185</v>
      </c>
      <c r="J137">
        <v>1</v>
      </c>
      <c r="K137">
        <v>9999</v>
      </c>
      <c r="L137" t="s">
        <v>177</v>
      </c>
      <c r="M137">
        <v>0.73046142303363804</v>
      </c>
      <c r="N137">
        <v>0.75</v>
      </c>
      <c r="O137">
        <v>4.2529026433666501E-3</v>
      </c>
    </row>
    <row r="138" spans="1:15">
      <c r="A138">
        <v>2015</v>
      </c>
      <c r="B138" t="s">
        <v>178</v>
      </c>
      <c r="C138">
        <v>1.22162075245196</v>
      </c>
      <c r="D138" t="s">
        <v>185</v>
      </c>
      <c r="E138">
        <v>5266.4070638203902</v>
      </c>
      <c r="F138">
        <v>5</v>
      </c>
      <c r="G138">
        <v>2</v>
      </c>
      <c r="H138">
        <v>9999</v>
      </c>
      <c r="I138" t="s">
        <v>185</v>
      </c>
      <c r="J138">
        <v>1</v>
      </c>
      <c r="K138">
        <v>9999</v>
      </c>
      <c r="L138" t="s">
        <v>177</v>
      </c>
      <c r="M138">
        <v>0.26953857696636202</v>
      </c>
      <c r="N138">
        <v>0.25</v>
      </c>
      <c r="O138">
        <v>3.47599339150039E-3</v>
      </c>
    </row>
    <row r="139" spans="1:15">
      <c r="A139">
        <v>2015</v>
      </c>
      <c r="B139" t="s">
        <v>183</v>
      </c>
      <c r="C139">
        <v>1.15287441734783</v>
      </c>
      <c r="D139" t="s">
        <v>183</v>
      </c>
      <c r="E139">
        <v>772.42585962304895</v>
      </c>
      <c r="F139">
        <v>1</v>
      </c>
      <c r="G139">
        <v>2</v>
      </c>
      <c r="H139">
        <v>9999</v>
      </c>
      <c r="I139" t="s">
        <v>185</v>
      </c>
      <c r="J139">
        <v>1</v>
      </c>
      <c r="K139">
        <v>9999</v>
      </c>
      <c r="L139" t="s">
        <v>177</v>
      </c>
      <c r="M139">
        <v>1</v>
      </c>
      <c r="N139">
        <v>1</v>
      </c>
      <c r="O139">
        <v>0.109566639411284</v>
      </c>
    </row>
    <row r="140" spans="1:15">
      <c r="A140">
        <v>2015</v>
      </c>
      <c r="B140" t="s">
        <v>187</v>
      </c>
      <c r="C140">
        <v>1.2019273790783001</v>
      </c>
      <c r="D140" t="s">
        <v>181</v>
      </c>
      <c r="E140">
        <v>91502.731369230896</v>
      </c>
      <c r="F140">
        <v>120</v>
      </c>
      <c r="G140">
        <v>2</v>
      </c>
      <c r="H140">
        <v>9999</v>
      </c>
      <c r="I140" t="s">
        <v>185</v>
      </c>
      <c r="J140">
        <v>1</v>
      </c>
      <c r="K140">
        <v>9999</v>
      </c>
      <c r="L140" t="s">
        <v>177</v>
      </c>
      <c r="M140">
        <v>0.63070078785820205</v>
      </c>
      <c r="N140">
        <v>0.64864864864864902</v>
      </c>
      <c r="O140">
        <v>5.0615732776589104E-3</v>
      </c>
    </row>
    <row r="141" spans="1:15">
      <c r="A141">
        <v>2015</v>
      </c>
      <c r="B141" t="s">
        <v>187</v>
      </c>
      <c r="C141">
        <v>1.2019273790783001</v>
      </c>
      <c r="D141" t="s">
        <v>185</v>
      </c>
      <c r="E141">
        <v>53578.316777173299</v>
      </c>
      <c r="F141">
        <v>65</v>
      </c>
      <c r="G141">
        <v>2</v>
      </c>
      <c r="H141">
        <v>9999</v>
      </c>
      <c r="I141" t="s">
        <v>185</v>
      </c>
      <c r="J141">
        <v>1</v>
      </c>
      <c r="K141">
        <v>9999</v>
      </c>
      <c r="L141" t="s">
        <v>177</v>
      </c>
      <c r="M141">
        <v>0.36929921214179801</v>
      </c>
      <c r="N141">
        <v>0.35135135135135098</v>
      </c>
      <c r="O141">
        <v>6.8269311614328702E-3</v>
      </c>
    </row>
    <row r="142" spans="1:15">
      <c r="A142">
        <v>2015</v>
      </c>
      <c r="B142" t="s">
        <v>178</v>
      </c>
      <c r="C142">
        <v>1.22162075245196</v>
      </c>
      <c r="D142" t="s">
        <v>181</v>
      </c>
      <c r="E142">
        <v>142284.61227958399</v>
      </c>
      <c r="F142">
        <v>146</v>
      </c>
      <c r="G142">
        <v>3</v>
      </c>
      <c r="H142">
        <v>9999</v>
      </c>
      <c r="I142" t="s">
        <v>185</v>
      </c>
      <c r="J142">
        <v>1</v>
      </c>
      <c r="K142">
        <v>9999</v>
      </c>
      <c r="L142" t="s">
        <v>177</v>
      </c>
      <c r="M142">
        <v>0.75369333807875205</v>
      </c>
      <c r="N142">
        <v>0.76041666666666696</v>
      </c>
      <c r="O142">
        <v>4.2398705527535802E-2</v>
      </c>
    </row>
    <row r="143" spans="1:15">
      <c r="A143">
        <v>2015</v>
      </c>
      <c r="B143" t="s">
        <v>178</v>
      </c>
      <c r="C143">
        <v>1.22162075245196</v>
      </c>
      <c r="D143" t="s">
        <v>185</v>
      </c>
      <c r="E143">
        <v>46498.550700578802</v>
      </c>
      <c r="F143">
        <v>46</v>
      </c>
      <c r="G143">
        <v>3</v>
      </c>
      <c r="H143">
        <v>9999</v>
      </c>
      <c r="I143" t="s">
        <v>185</v>
      </c>
      <c r="J143">
        <v>1</v>
      </c>
      <c r="K143">
        <v>9999</v>
      </c>
      <c r="L143" t="s">
        <v>177</v>
      </c>
      <c r="M143">
        <v>0.246306661921248</v>
      </c>
      <c r="N143">
        <v>0.23958333333333301</v>
      </c>
      <c r="O143">
        <v>3.06904979031963E-2</v>
      </c>
    </row>
    <row r="144" spans="1:15">
      <c r="A144">
        <v>2015</v>
      </c>
      <c r="B144" t="s">
        <v>183</v>
      </c>
      <c r="C144">
        <v>1.15287441734783</v>
      </c>
      <c r="D144" t="s">
        <v>181</v>
      </c>
      <c r="E144">
        <v>6656.6968857663996</v>
      </c>
      <c r="F144">
        <v>8</v>
      </c>
      <c r="G144">
        <v>3</v>
      </c>
      <c r="H144">
        <v>9999</v>
      </c>
      <c r="I144" t="s">
        <v>185</v>
      </c>
      <c r="J144">
        <v>1</v>
      </c>
      <c r="K144">
        <v>9999</v>
      </c>
      <c r="L144" t="s">
        <v>177</v>
      </c>
      <c r="M144">
        <v>1</v>
      </c>
      <c r="N144">
        <v>1</v>
      </c>
      <c r="O144">
        <v>0.105855608110586</v>
      </c>
    </row>
    <row r="145" spans="1:15">
      <c r="A145">
        <v>2015</v>
      </c>
      <c r="B145" t="s">
        <v>187</v>
      </c>
      <c r="C145">
        <v>1.2019273790783001</v>
      </c>
      <c r="D145" t="s">
        <v>181</v>
      </c>
      <c r="E145">
        <v>2062172.0447596</v>
      </c>
      <c r="F145">
        <v>2602</v>
      </c>
      <c r="G145">
        <v>3</v>
      </c>
      <c r="H145">
        <v>9999</v>
      </c>
      <c r="I145" t="s">
        <v>185</v>
      </c>
      <c r="J145">
        <v>1</v>
      </c>
      <c r="K145">
        <v>9999</v>
      </c>
      <c r="L145" t="s">
        <v>177</v>
      </c>
      <c r="M145">
        <v>0.74111649472646102</v>
      </c>
      <c r="N145">
        <v>0.73941460642227896</v>
      </c>
      <c r="O145">
        <v>0.114071293386552</v>
      </c>
    </row>
    <row r="146" spans="1:15">
      <c r="A146">
        <v>2015</v>
      </c>
      <c r="B146" t="s">
        <v>187</v>
      </c>
      <c r="C146">
        <v>1.2019273790783001</v>
      </c>
      <c r="D146" t="s">
        <v>183</v>
      </c>
      <c r="E146">
        <v>3784.8693167175602</v>
      </c>
      <c r="F146">
        <v>4</v>
      </c>
      <c r="G146">
        <v>3</v>
      </c>
      <c r="H146">
        <v>9999</v>
      </c>
      <c r="I146" t="s">
        <v>185</v>
      </c>
      <c r="J146">
        <v>1</v>
      </c>
      <c r="K146">
        <v>9999</v>
      </c>
      <c r="L146" t="s">
        <v>177</v>
      </c>
      <c r="M146">
        <v>1.3602303882120899E-3</v>
      </c>
      <c r="N146">
        <v>1.1366865586814399E-3</v>
      </c>
      <c r="O146">
        <v>0.17132752992382999</v>
      </c>
    </row>
    <row r="147" spans="1:15">
      <c r="A147">
        <v>2015</v>
      </c>
      <c r="B147" t="s">
        <v>187</v>
      </c>
      <c r="C147">
        <v>1.2019273790783001</v>
      </c>
      <c r="D147" t="s">
        <v>185</v>
      </c>
      <c r="E147">
        <v>716563.86293152103</v>
      </c>
      <c r="F147">
        <v>913</v>
      </c>
      <c r="G147">
        <v>3</v>
      </c>
      <c r="H147">
        <v>9999</v>
      </c>
      <c r="I147" t="s">
        <v>185</v>
      </c>
      <c r="J147">
        <v>1</v>
      </c>
      <c r="K147">
        <v>9999</v>
      </c>
      <c r="L147" t="s">
        <v>177</v>
      </c>
      <c r="M147">
        <v>0.257523274885326</v>
      </c>
      <c r="N147">
        <v>0.25944870701903899</v>
      </c>
      <c r="O147">
        <v>9.1304327184240502E-2</v>
      </c>
    </row>
    <row r="148" spans="1:15">
      <c r="A148">
        <v>2015</v>
      </c>
      <c r="B148" t="s">
        <v>178</v>
      </c>
      <c r="C148">
        <v>1.22162075245196</v>
      </c>
      <c r="D148" t="s">
        <v>181</v>
      </c>
      <c r="E148">
        <v>13617.406527581999</v>
      </c>
      <c r="F148">
        <v>14</v>
      </c>
      <c r="G148">
        <v>4</v>
      </c>
      <c r="H148">
        <v>9999</v>
      </c>
      <c r="I148" t="s">
        <v>185</v>
      </c>
      <c r="J148">
        <v>1</v>
      </c>
      <c r="K148">
        <v>9999</v>
      </c>
      <c r="L148" t="s">
        <v>177</v>
      </c>
      <c r="M148">
        <v>0.785774707458057</v>
      </c>
      <c r="N148">
        <v>0.77777777777777801</v>
      </c>
      <c r="O148">
        <v>4.0577853090480202E-3</v>
      </c>
    </row>
    <row r="149" spans="1:15">
      <c r="A149">
        <v>2015</v>
      </c>
      <c r="B149" t="s">
        <v>178</v>
      </c>
      <c r="C149">
        <v>1.22162075245196</v>
      </c>
      <c r="D149" t="s">
        <v>185</v>
      </c>
      <c r="E149">
        <v>3712.5054667015002</v>
      </c>
      <c r="F149">
        <v>4</v>
      </c>
      <c r="G149">
        <v>4</v>
      </c>
      <c r="H149">
        <v>9999</v>
      </c>
      <c r="I149" t="s">
        <v>185</v>
      </c>
      <c r="J149">
        <v>1</v>
      </c>
      <c r="K149">
        <v>9999</v>
      </c>
      <c r="L149" t="s">
        <v>177</v>
      </c>
      <c r="M149">
        <v>0.214225292541943</v>
      </c>
      <c r="N149">
        <v>0.22222222222222199</v>
      </c>
      <c r="O149">
        <v>2.45036973249123E-3</v>
      </c>
    </row>
    <row r="150" spans="1:15">
      <c r="A150">
        <v>2015</v>
      </c>
      <c r="B150" t="s">
        <v>187</v>
      </c>
      <c r="C150">
        <v>1.2019273790783001</v>
      </c>
      <c r="D150" t="s">
        <v>181</v>
      </c>
      <c r="E150">
        <v>111823.71756730801</v>
      </c>
      <c r="F150">
        <v>142</v>
      </c>
      <c r="G150">
        <v>4</v>
      </c>
      <c r="H150">
        <v>9999</v>
      </c>
      <c r="I150" t="s">
        <v>185</v>
      </c>
      <c r="J150">
        <v>1</v>
      </c>
      <c r="K150">
        <v>9999</v>
      </c>
      <c r="L150" t="s">
        <v>177</v>
      </c>
      <c r="M150">
        <v>0.73229226518902202</v>
      </c>
      <c r="N150">
        <v>0.74345549738219896</v>
      </c>
      <c r="O150">
        <v>6.1856507688631502E-3</v>
      </c>
    </row>
    <row r="151" spans="1:15">
      <c r="A151">
        <v>2015</v>
      </c>
      <c r="B151" t="s">
        <v>187</v>
      </c>
      <c r="C151">
        <v>1.2019273790783001</v>
      </c>
      <c r="D151" t="s">
        <v>185</v>
      </c>
      <c r="E151">
        <v>40879.954017211101</v>
      </c>
      <c r="F151">
        <v>49</v>
      </c>
      <c r="G151">
        <v>4</v>
      </c>
      <c r="H151">
        <v>9999</v>
      </c>
      <c r="I151" t="s">
        <v>185</v>
      </c>
      <c r="J151">
        <v>1</v>
      </c>
      <c r="K151">
        <v>9999</v>
      </c>
      <c r="L151" t="s">
        <v>177</v>
      </c>
      <c r="M151">
        <v>0.26770773481097798</v>
      </c>
      <c r="N151">
        <v>0.25654450261780098</v>
      </c>
      <c r="O151">
        <v>5.2089100357281702E-3</v>
      </c>
    </row>
    <row r="152" spans="1:15">
      <c r="A152">
        <v>2015</v>
      </c>
      <c r="B152" t="s">
        <v>178</v>
      </c>
      <c r="C152">
        <v>1.22162075245196</v>
      </c>
      <c r="D152" t="s">
        <v>181</v>
      </c>
      <c r="E152">
        <v>15084.5730512768</v>
      </c>
      <c r="F152">
        <v>17</v>
      </c>
      <c r="G152">
        <v>5</v>
      </c>
      <c r="H152">
        <v>9999</v>
      </c>
      <c r="I152" t="s">
        <v>185</v>
      </c>
      <c r="J152">
        <v>1</v>
      </c>
      <c r="K152">
        <v>9999</v>
      </c>
      <c r="L152" t="s">
        <v>177</v>
      </c>
      <c r="M152">
        <v>0.93559630247007097</v>
      </c>
      <c r="N152">
        <v>0.94444444444444398</v>
      </c>
      <c r="O152">
        <v>4.4949791868776302E-3</v>
      </c>
    </row>
    <row r="153" spans="1:15">
      <c r="A153">
        <v>2015</v>
      </c>
      <c r="B153" t="s">
        <v>178</v>
      </c>
      <c r="C153">
        <v>1.22162075245196</v>
      </c>
      <c r="D153" t="s">
        <v>185</v>
      </c>
      <c r="E153">
        <v>1038.3776395841601</v>
      </c>
      <c r="F153">
        <v>1</v>
      </c>
      <c r="G153">
        <v>5</v>
      </c>
      <c r="H153">
        <v>9999</v>
      </c>
      <c r="I153" t="s">
        <v>185</v>
      </c>
      <c r="J153">
        <v>1</v>
      </c>
      <c r="K153">
        <v>9999</v>
      </c>
      <c r="L153" t="s">
        <v>177</v>
      </c>
      <c r="M153">
        <v>6.4403697529928805E-2</v>
      </c>
      <c r="N153">
        <v>5.5555555555555601E-2</v>
      </c>
      <c r="O153">
        <v>6.8536172182215901E-4</v>
      </c>
    </row>
    <row r="154" spans="1:15">
      <c r="A154">
        <v>2015</v>
      </c>
      <c r="B154" t="s">
        <v>179</v>
      </c>
      <c r="C154">
        <v>1.27992651442337</v>
      </c>
      <c r="D154" t="s">
        <v>181</v>
      </c>
      <c r="E154">
        <v>819.15296923095605</v>
      </c>
      <c r="F154">
        <v>1</v>
      </c>
      <c r="G154">
        <v>5</v>
      </c>
      <c r="H154">
        <v>9999</v>
      </c>
      <c r="I154" t="s">
        <v>185</v>
      </c>
      <c r="J154">
        <v>1</v>
      </c>
      <c r="K154">
        <v>9999</v>
      </c>
      <c r="L154" t="s">
        <v>177</v>
      </c>
      <c r="M154">
        <v>1</v>
      </c>
      <c r="N154">
        <v>1</v>
      </c>
      <c r="O154">
        <v>7.6417910447761195E-2</v>
      </c>
    </row>
    <row r="155" spans="1:15">
      <c r="A155">
        <v>2015</v>
      </c>
      <c r="B155" t="s">
        <v>187</v>
      </c>
      <c r="C155">
        <v>1.2019273790783001</v>
      </c>
      <c r="D155" t="s">
        <v>181</v>
      </c>
      <c r="E155">
        <v>166103.95993386299</v>
      </c>
      <c r="F155">
        <v>204</v>
      </c>
      <c r="G155">
        <v>5</v>
      </c>
      <c r="H155">
        <v>9999</v>
      </c>
      <c r="I155" t="s">
        <v>185</v>
      </c>
      <c r="J155">
        <v>1</v>
      </c>
      <c r="K155">
        <v>9999</v>
      </c>
      <c r="L155" t="s">
        <v>177</v>
      </c>
      <c r="M155">
        <v>0.838259645887798</v>
      </c>
      <c r="N155">
        <v>0.83606557377049195</v>
      </c>
      <c r="O155">
        <v>9.1882215135413899E-3</v>
      </c>
    </row>
    <row r="156" spans="1:15">
      <c r="A156">
        <v>2015</v>
      </c>
      <c r="B156" t="s">
        <v>187</v>
      </c>
      <c r="C156">
        <v>1.2019273790783001</v>
      </c>
      <c r="D156" t="s">
        <v>185</v>
      </c>
      <c r="E156">
        <v>32049.393563122801</v>
      </c>
      <c r="F156">
        <v>40</v>
      </c>
      <c r="G156">
        <v>5</v>
      </c>
      <c r="H156">
        <v>9999</v>
      </c>
      <c r="I156" t="s">
        <v>185</v>
      </c>
      <c r="J156">
        <v>1</v>
      </c>
      <c r="K156">
        <v>9999</v>
      </c>
      <c r="L156" t="s">
        <v>177</v>
      </c>
      <c r="M156">
        <v>0.161740354112202</v>
      </c>
      <c r="N156">
        <v>0.16393442622950799</v>
      </c>
      <c r="O156">
        <v>4.0837229831439401E-3</v>
      </c>
    </row>
    <row r="157" spans="1:15">
      <c r="A157">
        <v>2015</v>
      </c>
      <c r="B157" t="s">
        <v>178</v>
      </c>
      <c r="C157">
        <v>1.22162075245196</v>
      </c>
      <c r="D157" t="s">
        <v>179</v>
      </c>
      <c r="E157">
        <v>846.58318144920599</v>
      </c>
      <c r="F157">
        <v>1</v>
      </c>
      <c r="G157">
        <v>6</v>
      </c>
      <c r="H157">
        <v>9999</v>
      </c>
      <c r="I157" t="s">
        <v>185</v>
      </c>
      <c r="J157">
        <v>1</v>
      </c>
      <c r="K157">
        <v>9999</v>
      </c>
      <c r="L157" t="s">
        <v>177</v>
      </c>
      <c r="M157">
        <v>2.56717059274598E-3</v>
      </c>
      <c r="N157">
        <v>3.0487804878048799E-3</v>
      </c>
      <c r="O157">
        <v>1</v>
      </c>
    </row>
    <row r="158" spans="1:15">
      <c r="A158">
        <v>2015</v>
      </c>
      <c r="B158" t="s">
        <v>178</v>
      </c>
      <c r="C158">
        <v>1.22162075245196</v>
      </c>
      <c r="D158" t="s">
        <v>181</v>
      </c>
      <c r="E158">
        <v>265610.89210186701</v>
      </c>
      <c r="F158">
        <v>264</v>
      </c>
      <c r="G158">
        <v>6</v>
      </c>
      <c r="H158">
        <v>9999</v>
      </c>
      <c r="I158" t="s">
        <v>185</v>
      </c>
      <c r="J158">
        <v>1</v>
      </c>
      <c r="K158">
        <v>9999</v>
      </c>
      <c r="L158" t="s">
        <v>177</v>
      </c>
      <c r="M158">
        <v>0.80543588185829096</v>
      </c>
      <c r="N158">
        <v>0.80487804878048796</v>
      </c>
      <c r="O158">
        <v>7.9148108981767801E-2</v>
      </c>
    </row>
    <row r="159" spans="1:15">
      <c r="A159">
        <v>2015</v>
      </c>
      <c r="B159" t="s">
        <v>178</v>
      </c>
      <c r="C159">
        <v>1.22162075245196</v>
      </c>
      <c r="D159" t="s">
        <v>183</v>
      </c>
      <c r="E159">
        <v>941.86960014045906</v>
      </c>
      <c r="F159">
        <v>1</v>
      </c>
      <c r="G159">
        <v>6</v>
      </c>
      <c r="H159">
        <v>9999</v>
      </c>
      <c r="I159" t="s">
        <v>185</v>
      </c>
      <c r="J159">
        <v>1</v>
      </c>
      <c r="K159">
        <v>9999</v>
      </c>
      <c r="L159" t="s">
        <v>177</v>
      </c>
      <c r="M159">
        <v>2.8561162005875198E-3</v>
      </c>
      <c r="N159">
        <v>3.0487804878048799E-3</v>
      </c>
      <c r="O159">
        <v>0.165877796901893</v>
      </c>
    </row>
    <row r="160" spans="1:15">
      <c r="A160">
        <v>2015</v>
      </c>
      <c r="B160" t="s">
        <v>178</v>
      </c>
      <c r="C160">
        <v>1.22162075245196</v>
      </c>
      <c r="D160" t="s">
        <v>185</v>
      </c>
      <c r="E160">
        <v>62373.512378692001</v>
      </c>
      <c r="F160">
        <v>62</v>
      </c>
      <c r="G160">
        <v>6</v>
      </c>
      <c r="H160">
        <v>9999</v>
      </c>
      <c r="I160" t="s">
        <v>185</v>
      </c>
      <c r="J160">
        <v>1</v>
      </c>
      <c r="K160">
        <v>9999</v>
      </c>
      <c r="L160" t="s">
        <v>177</v>
      </c>
      <c r="M160">
        <v>0.189140831348376</v>
      </c>
      <c r="N160">
        <v>0.189024390243902</v>
      </c>
      <c r="O160">
        <v>4.1168469167995103E-2</v>
      </c>
    </row>
    <row r="161" spans="1:15">
      <c r="A161">
        <v>2015</v>
      </c>
      <c r="B161" t="s">
        <v>183</v>
      </c>
      <c r="C161">
        <v>1.15287441734783</v>
      </c>
      <c r="D161" t="s">
        <v>181</v>
      </c>
      <c r="E161">
        <v>3285.6920894413302</v>
      </c>
      <c r="F161">
        <v>4</v>
      </c>
      <c r="G161">
        <v>6</v>
      </c>
      <c r="H161">
        <v>9999</v>
      </c>
      <c r="I161" t="s">
        <v>185</v>
      </c>
      <c r="J161">
        <v>1</v>
      </c>
      <c r="K161">
        <v>9999</v>
      </c>
      <c r="L161" t="s">
        <v>177</v>
      </c>
      <c r="M161">
        <v>0.78685808945334101</v>
      </c>
      <c r="N161">
        <v>0.8</v>
      </c>
      <c r="O161">
        <v>5.2249477505225003E-2</v>
      </c>
    </row>
    <row r="162" spans="1:15">
      <c r="A162">
        <v>2015</v>
      </c>
      <c r="B162" t="s">
        <v>183</v>
      </c>
      <c r="C162">
        <v>1.15287441734783</v>
      </c>
      <c r="D162" t="s">
        <v>185</v>
      </c>
      <c r="E162">
        <v>890.01905019252899</v>
      </c>
      <c r="F162">
        <v>1</v>
      </c>
      <c r="G162">
        <v>6</v>
      </c>
      <c r="H162">
        <v>9999</v>
      </c>
      <c r="I162" t="s">
        <v>185</v>
      </c>
      <c r="J162">
        <v>1</v>
      </c>
      <c r="K162">
        <v>9999</v>
      </c>
      <c r="L162" t="s">
        <v>177</v>
      </c>
      <c r="M162">
        <v>0.21314191054665901</v>
      </c>
      <c r="N162">
        <v>0.2</v>
      </c>
      <c r="O162">
        <v>2.74176936463402E-2</v>
      </c>
    </row>
    <row r="163" spans="1:15">
      <c r="A163">
        <v>2015</v>
      </c>
      <c r="B163" t="s">
        <v>187</v>
      </c>
      <c r="C163">
        <v>1.2019273790783001</v>
      </c>
      <c r="D163" t="s">
        <v>181</v>
      </c>
      <c r="E163">
        <v>1541988.69244092</v>
      </c>
      <c r="F163">
        <v>1914</v>
      </c>
      <c r="G163">
        <v>6</v>
      </c>
      <c r="H163">
        <v>9999</v>
      </c>
      <c r="I163" t="s">
        <v>185</v>
      </c>
      <c r="J163">
        <v>1</v>
      </c>
      <c r="K163">
        <v>9999</v>
      </c>
      <c r="L163" t="s">
        <v>177</v>
      </c>
      <c r="M163">
        <v>0.84113485314085601</v>
      </c>
      <c r="N163">
        <v>0.83763676148796495</v>
      </c>
      <c r="O163">
        <v>8.5296784514737198E-2</v>
      </c>
    </row>
    <row r="164" spans="1:15">
      <c r="A164">
        <v>2015</v>
      </c>
      <c r="B164" t="s">
        <v>187</v>
      </c>
      <c r="C164">
        <v>1.2019273790783001</v>
      </c>
      <c r="D164" t="s">
        <v>183</v>
      </c>
      <c r="E164">
        <v>2746.4040611939099</v>
      </c>
      <c r="F164">
        <v>4</v>
      </c>
      <c r="G164">
        <v>6</v>
      </c>
      <c r="H164">
        <v>9999</v>
      </c>
      <c r="I164" t="s">
        <v>185</v>
      </c>
      <c r="J164">
        <v>1</v>
      </c>
      <c r="K164">
        <v>9999</v>
      </c>
      <c r="L164" t="s">
        <v>177</v>
      </c>
      <c r="M164">
        <v>1.49812783193694E-3</v>
      </c>
      <c r="N164">
        <v>1.75054704595186E-3</v>
      </c>
      <c r="O164">
        <v>0.124319912948857</v>
      </c>
    </row>
    <row r="165" spans="1:15">
      <c r="A165">
        <v>2015</v>
      </c>
      <c r="B165" t="s">
        <v>187</v>
      </c>
      <c r="C165">
        <v>1.2019273790783001</v>
      </c>
      <c r="D165" t="s">
        <v>185</v>
      </c>
      <c r="E165">
        <v>288489.01338113099</v>
      </c>
      <c r="F165">
        <v>367</v>
      </c>
      <c r="G165">
        <v>6</v>
      </c>
      <c r="H165">
        <v>9999</v>
      </c>
      <c r="I165" t="s">
        <v>185</v>
      </c>
      <c r="J165">
        <v>1</v>
      </c>
      <c r="K165">
        <v>9999</v>
      </c>
      <c r="L165" t="s">
        <v>177</v>
      </c>
      <c r="M165">
        <v>0.15736701902720701</v>
      </c>
      <c r="N165">
        <v>0.16061269146608301</v>
      </c>
      <c r="O165">
        <v>3.6759173368092098E-2</v>
      </c>
    </row>
    <row r="166" spans="1:15">
      <c r="A166">
        <v>2015</v>
      </c>
      <c r="B166" t="s">
        <v>178</v>
      </c>
      <c r="C166">
        <v>1.22162075245196</v>
      </c>
      <c r="D166" t="s">
        <v>181</v>
      </c>
      <c r="E166">
        <v>289770.88572310901</v>
      </c>
      <c r="F166">
        <v>289</v>
      </c>
      <c r="G166">
        <v>7</v>
      </c>
      <c r="H166">
        <v>9999</v>
      </c>
      <c r="I166" t="s">
        <v>185</v>
      </c>
      <c r="J166">
        <v>1</v>
      </c>
      <c r="K166">
        <v>9999</v>
      </c>
      <c r="L166" t="s">
        <v>177</v>
      </c>
      <c r="M166">
        <v>0.64949125439470801</v>
      </c>
      <c r="N166">
        <v>0.65981735159817401</v>
      </c>
      <c r="O166">
        <v>8.6347428983296698E-2</v>
      </c>
    </row>
    <row r="167" spans="1:15">
      <c r="A167">
        <v>2015</v>
      </c>
      <c r="B167" t="s">
        <v>178</v>
      </c>
      <c r="C167">
        <v>1.22162075245196</v>
      </c>
      <c r="D167" t="s">
        <v>183</v>
      </c>
      <c r="E167">
        <v>1933.8256511314501</v>
      </c>
      <c r="F167">
        <v>2</v>
      </c>
      <c r="G167">
        <v>7</v>
      </c>
      <c r="H167">
        <v>9999</v>
      </c>
      <c r="I167" t="s">
        <v>185</v>
      </c>
      <c r="J167">
        <v>1</v>
      </c>
      <c r="K167">
        <v>9999</v>
      </c>
      <c r="L167" t="s">
        <v>177</v>
      </c>
      <c r="M167">
        <v>4.3344687469196001E-3</v>
      </c>
      <c r="N167">
        <v>4.5662100456621002E-3</v>
      </c>
      <c r="O167">
        <v>0.34057659208261598</v>
      </c>
    </row>
    <row r="168" spans="1:15">
      <c r="A168">
        <v>2015</v>
      </c>
      <c r="B168" t="s">
        <v>178</v>
      </c>
      <c r="C168">
        <v>1.22162075245196</v>
      </c>
      <c r="D168" t="s">
        <v>185</v>
      </c>
      <c r="E168">
        <v>154445.84687024399</v>
      </c>
      <c r="F168">
        <v>147</v>
      </c>
      <c r="G168">
        <v>7</v>
      </c>
      <c r="H168">
        <v>9999</v>
      </c>
      <c r="I168" t="s">
        <v>185</v>
      </c>
      <c r="J168">
        <v>1</v>
      </c>
      <c r="K168">
        <v>9999</v>
      </c>
      <c r="L168" t="s">
        <v>177</v>
      </c>
      <c r="M168">
        <v>0.34617427685837299</v>
      </c>
      <c r="N168">
        <v>0.335616438356164</v>
      </c>
      <c r="O168">
        <v>0.10193908988801199</v>
      </c>
    </row>
    <row r="169" spans="1:15">
      <c r="A169">
        <v>2015</v>
      </c>
      <c r="B169" t="s">
        <v>179</v>
      </c>
      <c r="C169">
        <v>1.27992651442337</v>
      </c>
      <c r="D169" t="s">
        <v>181</v>
      </c>
      <c r="E169">
        <v>4242.9563953134702</v>
      </c>
      <c r="F169">
        <v>5</v>
      </c>
      <c r="G169">
        <v>7</v>
      </c>
      <c r="H169">
        <v>9999</v>
      </c>
      <c r="I169" t="s">
        <v>185</v>
      </c>
      <c r="J169">
        <v>1</v>
      </c>
      <c r="K169">
        <v>9999</v>
      </c>
      <c r="L169" t="s">
        <v>177</v>
      </c>
      <c r="M169">
        <v>0.71474773609314401</v>
      </c>
      <c r="N169">
        <v>0.71428571428571397</v>
      </c>
      <c r="O169">
        <v>0.39582089552238803</v>
      </c>
    </row>
    <row r="170" spans="1:15">
      <c r="A170">
        <v>2015</v>
      </c>
      <c r="B170" t="s">
        <v>179</v>
      </c>
      <c r="C170">
        <v>1.27992651442337</v>
      </c>
      <c r="D170" t="s">
        <v>183</v>
      </c>
      <c r="E170">
        <v>1151.93386298103</v>
      </c>
      <c r="F170">
        <v>1</v>
      </c>
      <c r="G170">
        <v>7</v>
      </c>
      <c r="H170">
        <v>9999</v>
      </c>
      <c r="I170" t="s">
        <v>185</v>
      </c>
      <c r="J170">
        <v>1</v>
      </c>
      <c r="K170">
        <v>9999</v>
      </c>
      <c r="L170" t="s">
        <v>177</v>
      </c>
      <c r="M170">
        <v>0.19404915912031001</v>
      </c>
      <c r="N170">
        <v>0.14285714285714299</v>
      </c>
      <c r="O170">
        <v>1</v>
      </c>
    </row>
    <row r="171" spans="1:15">
      <c r="A171">
        <v>2015</v>
      </c>
      <c r="B171" t="s">
        <v>179</v>
      </c>
      <c r="C171">
        <v>1.27992651442337</v>
      </c>
      <c r="D171" t="s">
        <v>185</v>
      </c>
      <c r="E171">
        <v>541.40891560108503</v>
      </c>
      <c r="F171">
        <v>1</v>
      </c>
      <c r="G171">
        <v>7</v>
      </c>
      <c r="H171">
        <v>9999</v>
      </c>
      <c r="I171" t="s">
        <v>185</v>
      </c>
      <c r="J171">
        <v>1</v>
      </c>
      <c r="K171">
        <v>9999</v>
      </c>
      <c r="L171" t="s">
        <v>177</v>
      </c>
      <c r="M171">
        <v>9.1203104786545905E-2</v>
      </c>
      <c r="N171">
        <v>0.14285714285714299</v>
      </c>
      <c r="O171">
        <v>0.138961892247043</v>
      </c>
    </row>
    <row r="172" spans="1:15">
      <c r="A172">
        <v>2015</v>
      </c>
      <c r="B172" t="s">
        <v>183</v>
      </c>
      <c r="C172">
        <v>1.15287441734783</v>
      </c>
      <c r="D172" t="s">
        <v>181</v>
      </c>
      <c r="E172">
        <v>6328.1276768222697</v>
      </c>
      <c r="F172">
        <v>7</v>
      </c>
      <c r="G172">
        <v>7</v>
      </c>
      <c r="H172">
        <v>9999</v>
      </c>
      <c r="I172" t="s">
        <v>185</v>
      </c>
      <c r="J172">
        <v>1</v>
      </c>
      <c r="K172">
        <v>9999</v>
      </c>
      <c r="L172" t="s">
        <v>177</v>
      </c>
      <c r="M172">
        <v>0.698434915383637</v>
      </c>
      <c r="N172">
        <v>0.7</v>
      </c>
      <c r="O172">
        <v>0.100630660360063</v>
      </c>
    </row>
    <row r="173" spans="1:15">
      <c r="A173">
        <v>2015</v>
      </c>
      <c r="B173" t="s">
        <v>183</v>
      </c>
      <c r="C173">
        <v>1.15287441734783</v>
      </c>
      <c r="D173" t="s">
        <v>185</v>
      </c>
      <c r="E173">
        <v>2732.3123691143701</v>
      </c>
      <c r="F173">
        <v>3</v>
      </c>
      <c r="G173">
        <v>7</v>
      </c>
      <c r="H173">
        <v>9999</v>
      </c>
      <c r="I173" t="s">
        <v>185</v>
      </c>
      <c r="J173">
        <v>1</v>
      </c>
      <c r="K173">
        <v>9999</v>
      </c>
      <c r="L173" t="s">
        <v>177</v>
      </c>
      <c r="M173">
        <v>0.301565084616363</v>
      </c>
      <c r="N173">
        <v>0.3</v>
      </c>
      <c r="O173">
        <v>8.4170898888375895E-2</v>
      </c>
    </row>
    <row r="174" spans="1:15">
      <c r="A174">
        <v>2015</v>
      </c>
      <c r="B174" t="s">
        <v>187</v>
      </c>
      <c r="C174">
        <v>1.2019273790783001</v>
      </c>
      <c r="D174" t="s">
        <v>179</v>
      </c>
      <c r="E174">
        <v>1818.5161245454699</v>
      </c>
      <c r="F174">
        <v>2</v>
      </c>
      <c r="G174">
        <v>7</v>
      </c>
      <c r="H174">
        <v>9999</v>
      </c>
      <c r="I174" t="s">
        <v>185</v>
      </c>
      <c r="J174">
        <v>1</v>
      </c>
      <c r="K174">
        <v>9999</v>
      </c>
      <c r="L174" t="s">
        <v>177</v>
      </c>
      <c r="M174">
        <v>5.1838040556328698E-4</v>
      </c>
      <c r="N174">
        <v>4.53001132502831E-4</v>
      </c>
      <c r="O174">
        <v>1</v>
      </c>
    </row>
    <row r="175" spans="1:15">
      <c r="A175">
        <v>2015</v>
      </c>
      <c r="B175" t="s">
        <v>187</v>
      </c>
      <c r="C175">
        <v>1.2019273790783001</v>
      </c>
      <c r="D175" t="s">
        <v>181</v>
      </c>
      <c r="E175">
        <v>2455229.9420479201</v>
      </c>
      <c r="F175">
        <v>3125</v>
      </c>
      <c r="G175">
        <v>7</v>
      </c>
      <c r="H175">
        <v>9999</v>
      </c>
      <c r="I175" t="s">
        <v>185</v>
      </c>
      <c r="J175">
        <v>1</v>
      </c>
      <c r="K175">
        <v>9999</v>
      </c>
      <c r="L175" t="s">
        <v>177</v>
      </c>
      <c r="M175">
        <v>0.69988001532185795</v>
      </c>
      <c r="N175">
        <v>0.70781426953567395</v>
      </c>
      <c r="O175">
        <v>0.135813719210536</v>
      </c>
    </row>
    <row r="176" spans="1:15">
      <c r="A176">
        <v>2015</v>
      </c>
      <c r="B176" t="s">
        <v>187</v>
      </c>
      <c r="C176">
        <v>1.2019273790783001</v>
      </c>
      <c r="D176" t="s">
        <v>183</v>
      </c>
      <c r="E176">
        <v>1530.05355356667</v>
      </c>
      <c r="F176">
        <v>2</v>
      </c>
      <c r="G176">
        <v>7</v>
      </c>
      <c r="H176">
        <v>9999</v>
      </c>
      <c r="I176" t="s">
        <v>185</v>
      </c>
      <c r="J176">
        <v>1</v>
      </c>
      <c r="K176">
        <v>9999</v>
      </c>
      <c r="L176" t="s">
        <v>177</v>
      </c>
      <c r="M176">
        <v>4.3615218524921699E-4</v>
      </c>
      <c r="N176">
        <v>4.53001132502831E-4</v>
      </c>
      <c r="O176">
        <v>6.9260065288356903E-2</v>
      </c>
    </row>
    <row r="177" spans="1:15">
      <c r="A177">
        <v>2015</v>
      </c>
      <c r="B177" t="s">
        <v>187</v>
      </c>
      <c r="C177">
        <v>1.2019273790783001</v>
      </c>
      <c r="D177" t="s">
        <v>185</v>
      </c>
      <c r="E177">
        <v>1049494.1411540699</v>
      </c>
      <c r="F177">
        <v>1286</v>
      </c>
      <c r="G177">
        <v>7</v>
      </c>
      <c r="H177">
        <v>9999</v>
      </c>
      <c r="I177" t="s">
        <v>185</v>
      </c>
      <c r="J177">
        <v>1</v>
      </c>
      <c r="K177">
        <v>9999</v>
      </c>
      <c r="L177" t="s">
        <v>177</v>
      </c>
      <c r="M177">
        <v>0.29916545208732898</v>
      </c>
      <c r="N177">
        <v>0.29127972819932102</v>
      </c>
      <c r="O177">
        <v>0.13372619161933999</v>
      </c>
    </row>
    <row r="178" spans="1:15">
      <c r="A178">
        <v>2015</v>
      </c>
      <c r="B178" t="s">
        <v>178</v>
      </c>
      <c r="C178">
        <v>1.22162075245196</v>
      </c>
      <c r="D178" t="s">
        <v>181</v>
      </c>
      <c r="E178">
        <v>129038.578460748</v>
      </c>
      <c r="F178">
        <v>134</v>
      </c>
      <c r="G178">
        <v>8</v>
      </c>
      <c r="H178">
        <v>9999</v>
      </c>
      <c r="I178" t="s">
        <v>185</v>
      </c>
      <c r="J178">
        <v>1</v>
      </c>
      <c r="K178">
        <v>9999</v>
      </c>
      <c r="L178" t="s">
        <v>177</v>
      </c>
      <c r="M178">
        <v>0.47300661848339098</v>
      </c>
      <c r="N178">
        <v>0.46527777777777801</v>
      </c>
      <c r="O178">
        <v>3.8451583781235602E-2</v>
      </c>
    </row>
    <row r="179" spans="1:15">
      <c r="A179">
        <v>2015</v>
      </c>
      <c r="B179" t="s">
        <v>178</v>
      </c>
      <c r="C179">
        <v>1.22162075245196</v>
      </c>
      <c r="D179" t="s">
        <v>185</v>
      </c>
      <c r="E179">
        <v>143766.43825230899</v>
      </c>
      <c r="F179">
        <v>154</v>
      </c>
      <c r="G179">
        <v>8</v>
      </c>
      <c r="H179">
        <v>9999</v>
      </c>
      <c r="I179" t="s">
        <v>185</v>
      </c>
      <c r="J179">
        <v>1</v>
      </c>
      <c r="K179">
        <v>9999</v>
      </c>
      <c r="L179" t="s">
        <v>177</v>
      </c>
      <c r="M179">
        <v>0.52699338151660902</v>
      </c>
      <c r="N179">
        <v>0.53472222222222199</v>
      </c>
      <c r="O179">
        <v>9.4890346156047994E-2</v>
      </c>
    </row>
    <row r="180" spans="1:15">
      <c r="A180">
        <v>2015</v>
      </c>
      <c r="B180" t="s">
        <v>183</v>
      </c>
      <c r="C180">
        <v>1.15287441734783</v>
      </c>
      <c r="D180" t="s">
        <v>185</v>
      </c>
      <c r="E180">
        <v>2747.2997365398901</v>
      </c>
      <c r="F180">
        <v>3</v>
      </c>
      <c r="G180">
        <v>8</v>
      </c>
      <c r="H180">
        <v>9999</v>
      </c>
      <c r="I180" t="s">
        <v>185</v>
      </c>
      <c r="J180">
        <v>1</v>
      </c>
      <c r="K180">
        <v>9999</v>
      </c>
      <c r="L180" t="s">
        <v>177</v>
      </c>
      <c r="M180">
        <v>1</v>
      </c>
      <c r="N180">
        <v>1</v>
      </c>
      <c r="O180">
        <v>8.4632595802109606E-2</v>
      </c>
    </row>
    <row r="181" spans="1:15">
      <c r="A181">
        <v>2015</v>
      </c>
      <c r="B181" t="s">
        <v>187</v>
      </c>
      <c r="C181">
        <v>1.2019273790783001</v>
      </c>
      <c r="D181" t="s">
        <v>181</v>
      </c>
      <c r="E181">
        <v>718417.23495006002</v>
      </c>
      <c r="F181">
        <v>927</v>
      </c>
      <c r="G181">
        <v>8</v>
      </c>
      <c r="H181">
        <v>9999</v>
      </c>
      <c r="I181" t="s">
        <v>185</v>
      </c>
      <c r="J181">
        <v>1</v>
      </c>
      <c r="K181">
        <v>9999</v>
      </c>
      <c r="L181" t="s">
        <v>177</v>
      </c>
      <c r="M181">
        <v>0.56968345888739802</v>
      </c>
      <c r="N181">
        <v>0.58082706766917302</v>
      </c>
      <c r="O181">
        <v>3.9740032064830698E-2</v>
      </c>
    </row>
    <row r="182" spans="1:15">
      <c r="A182">
        <v>2015</v>
      </c>
      <c r="B182" t="s">
        <v>187</v>
      </c>
      <c r="C182">
        <v>1.2019273790783001</v>
      </c>
      <c r="D182" t="s">
        <v>185</v>
      </c>
      <c r="E182">
        <v>542664.20201695699</v>
      </c>
      <c r="F182">
        <v>669</v>
      </c>
      <c r="G182">
        <v>8</v>
      </c>
      <c r="H182">
        <v>9999</v>
      </c>
      <c r="I182" t="s">
        <v>185</v>
      </c>
      <c r="J182">
        <v>1</v>
      </c>
      <c r="K182">
        <v>9999</v>
      </c>
      <c r="L182" t="s">
        <v>177</v>
      </c>
      <c r="M182">
        <v>0.43031654111260198</v>
      </c>
      <c r="N182">
        <v>0.41917293233082698</v>
      </c>
      <c r="O182">
        <v>6.9146090690964696E-2</v>
      </c>
    </row>
    <row r="183" spans="1:15">
      <c r="A183">
        <v>2015</v>
      </c>
      <c r="B183" t="s">
        <v>178</v>
      </c>
      <c r="C183">
        <v>1.22162075245196</v>
      </c>
      <c r="D183" t="s">
        <v>181</v>
      </c>
      <c r="E183">
        <v>108279.577014332</v>
      </c>
      <c r="F183">
        <v>105</v>
      </c>
      <c r="G183">
        <v>9</v>
      </c>
      <c r="H183">
        <v>9999</v>
      </c>
      <c r="I183" t="s">
        <v>185</v>
      </c>
      <c r="J183">
        <v>1</v>
      </c>
      <c r="K183">
        <v>9999</v>
      </c>
      <c r="L183" t="s">
        <v>177</v>
      </c>
      <c r="M183">
        <v>0.47460858017948598</v>
      </c>
      <c r="N183">
        <v>0.48611111111111099</v>
      </c>
      <c r="O183">
        <v>3.2265709038555697E-2</v>
      </c>
    </row>
    <row r="184" spans="1:15">
      <c r="A184">
        <v>2015</v>
      </c>
      <c r="B184" t="s">
        <v>178</v>
      </c>
      <c r="C184">
        <v>1.22162075245196</v>
      </c>
      <c r="D184" t="s">
        <v>185</v>
      </c>
      <c r="E184">
        <v>119865.428230586</v>
      </c>
      <c r="F184">
        <v>111</v>
      </c>
      <c r="G184">
        <v>9</v>
      </c>
      <c r="H184">
        <v>9999</v>
      </c>
      <c r="I184" t="s">
        <v>185</v>
      </c>
      <c r="J184">
        <v>1</v>
      </c>
      <c r="K184">
        <v>9999</v>
      </c>
      <c r="L184" t="s">
        <v>177</v>
      </c>
      <c r="M184">
        <v>0.52539141982051496</v>
      </c>
      <c r="N184">
        <v>0.51388888888888895</v>
      </c>
      <c r="O184">
        <v>7.9114931935517996E-2</v>
      </c>
    </row>
    <row r="185" spans="1:15">
      <c r="A185">
        <v>2015</v>
      </c>
      <c r="B185" t="s">
        <v>179</v>
      </c>
      <c r="C185">
        <v>1.27992651442337</v>
      </c>
      <c r="D185" t="s">
        <v>181</v>
      </c>
      <c r="E185">
        <v>633.56362463956805</v>
      </c>
      <c r="F185">
        <v>1</v>
      </c>
      <c r="G185">
        <v>9</v>
      </c>
      <c r="H185">
        <v>9999</v>
      </c>
      <c r="I185" t="s">
        <v>185</v>
      </c>
      <c r="J185">
        <v>1</v>
      </c>
      <c r="K185">
        <v>9999</v>
      </c>
      <c r="L185" t="s">
        <v>177</v>
      </c>
      <c r="M185">
        <v>1</v>
      </c>
      <c r="N185">
        <v>1</v>
      </c>
      <c r="O185">
        <v>5.91044776119403E-2</v>
      </c>
    </row>
    <row r="186" spans="1:15">
      <c r="A186">
        <v>2015</v>
      </c>
      <c r="B186" t="s">
        <v>183</v>
      </c>
      <c r="C186">
        <v>1.15287441734783</v>
      </c>
      <c r="D186" t="s">
        <v>181</v>
      </c>
      <c r="E186">
        <v>6629.02789975005</v>
      </c>
      <c r="F186">
        <v>9</v>
      </c>
      <c r="G186">
        <v>9</v>
      </c>
      <c r="H186">
        <v>9999</v>
      </c>
      <c r="I186" t="s">
        <v>185</v>
      </c>
      <c r="J186">
        <v>1</v>
      </c>
      <c r="K186">
        <v>9999</v>
      </c>
      <c r="L186" t="s">
        <v>177</v>
      </c>
      <c r="M186">
        <v>0.503679046951647</v>
      </c>
      <c r="N186">
        <v>0.6</v>
      </c>
      <c r="O186">
        <v>0.105415612510542</v>
      </c>
    </row>
    <row r="187" spans="1:15">
      <c r="A187">
        <v>2015</v>
      </c>
      <c r="B187" t="s">
        <v>183</v>
      </c>
      <c r="C187">
        <v>1.15287441734783</v>
      </c>
      <c r="D187" t="s">
        <v>183</v>
      </c>
      <c r="E187">
        <v>2842.9883131797601</v>
      </c>
      <c r="F187">
        <v>3</v>
      </c>
      <c r="G187">
        <v>9</v>
      </c>
      <c r="H187">
        <v>9999</v>
      </c>
      <c r="I187" t="s">
        <v>185</v>
      </c>
      <c r="J187">
        <v>1</v>
      </c>
      <c r="K187">
        <v>9999</v>
      </c>
      <c r="L187" t="s">
        <v>177</v>
      </c>
      <c r="M187">
        <v>0.21601261387526299</v>
      </c>
      <c r="N187">
        <v>0.2</v>
      </c>
      <c r="O187">
        <v>0.403270645952576</v>
      </c>
    </row>
    <row r="188" spans="1:15">
      <c r="A188">
        <v>2015</v>
      </c>
      <c r="B188" t="s">
        <v>183</v>
      </c>
      <c r="C188">
        <v>1.15287441734783</v>
      </c>
      <c r="D188" t="s">
        <v>185</v>
      </c>
      <c r="E188">
        <v>3689.1981355130702</v>
      </c>
      <c r="F188">
        <v>3</v>
      </c>
      <c r="G188">
        <v>9</v>
      </c>
      <c r="H188">
        <v>9999</v>
      </c>
      <c r="I188" t="s">
        <v>185</v>
      </c>
      <c r="J188">
        <v>1</v>
      </c>
      <c r="K188">
        <v>9999</v>
      </c>
      <c r="L188" t="s">
        <v>177</v>
      </c>
      <c r="M188">
        <v>0.28030833917309</v>
      </c>
      <c r="N188">
        <v>0.2</v>
      </c>
      <c r="O188">
        <v>0.113648471072913</v>
      </c>
    </row>
    <row r="189" spans="1:15">
      <c r="A189">
        <v>2015</v>
      </c>
      <c r="B189" t="s">
        <v>187</v>
      </c>
      <c r="C189">
        <v>1.2019273790783001</v>
      </c>
      <c r="D189" t="s">
        <v>181</v>
      </c>
      <c r="E189">
        <v>558308.48878303997</v>
      </c>
      <c r="F189">
        <v>714</v>
      </c>
      <c r="G189">
        <v>9</v>
      </c>
      <c r="H189">
        <v>9999</v>
      </c>
      <c r="I189" t="s">
        <v>185</v>
      </c>
      <c r="J189">
        <v>1</v>
      </c>
      <c r="K189">
        <v>9999</v>
      </c>
      <c r="L189" t="s">
        <v>177</v>
      </c>
      <c r="M189">
        <v>0.40935600879852202</v>
      </c>
      <c r="N189">
        <v>0.42780107849011401</v>
      </c>
      <c r="O189">
        <v>3.0883442332570801E-2</v>
      </c>
    </row>
    <row r="190" spans="1:15">
      <c r="A190">
        <v>2015</v>
      </c>
      <c r="B190" t="s">
        <v>187</v>
      </c>
      <c r="C190">
        <v>1.2019273790783001</v>
      </c>
      <c r="D190" t="s">
        <v>183</v>
      </c>
      <c r="E190">
        <v>1025.24405435379</v>
      </c>
      <c r="F190">
        <v>1</v>
      </c>
      <c r="G190">
        <v>9</v>
      </c>
      <c r="H190">
        <v>9999</v>
      </c>
      <c r="I190" t="s">
        <v>185</v>
      </c>
      <c r="J190">
        <v>1</v>
      </c>
      <c r="K190">
        <v>9999</v>
      </c>
      <c r="L190" t="s">
        <v>177</v>
      </c>
      <c r="M190">
        <v>7.5171669886211405E-4</v>
      </c>
      <c r="N190">
        <v>5.9916117435590197E-4</v>
      </c>
      <c r="O190">
        <v>4.6409140369967301E-2</v>
      </c>
    </row>
    <row r="191" spans="1:15">
      <c r="A191">
        <v>2015</v>
      </c>
      <c r="B191" t="s">
        <v>187</v>
      </c>
      <c r="C191">
        <v>1.2019273790783001</v>
      </c>
      <c r="D191" t="s">
        <v>185</v>
      </c>
      <c r="E191">
        <v>804536.53358839895</v>
      </c>
      <c r="F191">
        <v>954</v>
      </c>
      <c r="G191">
        <v>9</v>
      </c>
      <c r="H191">
        <v>9999</v>
      </c>
      <c r="I191" t="s">
        <v>185</v>
      </c>
      <c r="J191">
        <v>1</v>
      </c>
      <c r="K191">
        <v>9999</v>
      </c>
      <c r="L191" t="s">
        <v>177</v>
      </c>
      <c r="M191">
        <v>0.58989227450261605</v>
      </c>
      <c r="N191">
        <v>0.57159976033552995</v>
      </c>
      <c r="O191">
        <v>0.1025137753862</v>
      </c>
    </row>
    <row r="192" spans="1:15">
      <c r="A192">
        <v>2015</v>
      </c>
      <c r="B192" t="s">
        <v>178</v>
      </c>
      <c r="C192">
        <v>1.22162075245196</v>
      </c>
      <c r="D192" t="s">
        <v>181</v>
      </c>
      <c r="E192">
        <v>271638.36889446498</v>
      </c>
      <c r="F192">
        <v>254</v>
      </c>
      <c r="G192">
        <v>10</v>
      </c>
      <c r="H192">
        <v>9999</v>
      </c>
      <c r="I192" t="s">
        <v>185</v>
      </c>
      <c r="J192">
        <v>1</v>
      </c>
      <c r="K192">
        <v>9999</v>
      </c>
      <c r="L192" t="s">
        <v>177</v>
      </c>
      <c r="M192">
        <v>0.71367727109330903</v>
      </c>
      <c r="N192">
        <v>0.70752089136490204</v>
      </c>
      <c r="O192">
        <v>8.0944207727156103E-2</v>
      </c>
    </row>
    <row r="193" spans="1:15">
      <c r="A193">
        <v>2015</v>
      </c>
      <c r="B193" t="s">
        <v>178</v>
      </c>
      <c r="C193">
        <v>1.22162075245196</v>
      </c>
      <c r="D193" t="s">
        <v>183</v>
      </c>
      <c r="E193">
        <v>943.091220892911</v>
      </c>
      <c r="F193">
        <v>1</v>
      </c>
      <c r="G193">
        <v>10</v>
      </c>
      <c r="H193">
        <v>9999</v>
      </c>
      <c r="I193" t="s">
        <v>185</v>
      </c>
      <c r="J193">
        <v>1</v>
      </c>
      <c r="K193">
        <v>9999</v>
      </c>
      <c r="L193" t="s">
        <v>177</v>
      </c>
      <c r="M193">
        <v>2.4777897601807601E-3</v>
      </c>
      <c r="N193">
        <v>2.7855153203342601E-3</v>
      </c>
      <c r="O193">
        <v>0.16609294320137699</v>
      </c>
    </row>
    <row r="194" spans="1:15">
      <c r="A194">
        <v>2015</v>
      </c>
      <c r="B194" t="s">
        <v>178</v>
      </c>
      <c r="C194">
        <v>1.22162075245196</v>
      </c>
      <c r="D194" t="s">
        <v>185</v>
      </c>
      <c r="E194">
        <v>108036.474484594</v>
      </c>
      <c r="F194">
        <v>104</v>
      </c>
      <c r="G194">
        <v>10</v>
      </c>
      <c r="H194">
        <v>9999</v>
      </c>
      <c r="I194" t="s">
        <v>185</v>
      </c>
      <c r="J194">
        <v>1</v>
      </c>
      <c r="K194">
        <v>9999</v>
      </c>
      <c r="L194" t="s">
        <v>177</v>
      </c>
      <c r="M194">
        <v>0.28384493914651099</v>
      </c>
      <c r="N194">
        <v>0.28969359331476302</v>
      </c>
      <c r="O194">
        <v>7.1307452462101503E-2</v>
      </c>
    </row>
    <row r="195" spans="1:15">
      <c r="A195">
        <v>2015</v>
      </c>
      <c r="B195" t="s">
        <v>179</v>
      </c>
      <c r="C195">
        <v>1.27992651442337</v>
      </c>
      <c r="D195" t="s">
        <v>181</v>
      </c>
      <c r="E195">
        <v>765.39605562517499</v>
      </c>
      <c r="F195">
        <v>1</v>
      </c>
      <c r="G195">
        <v>10</v>
      </c>
      <c r="H195">
        <v>9999</v>
      </c>
      <c r="I195" t="s">
        <v>185</v>
      </c>
      <c r="J195">
        <v>1</v>
      </c>
      <c r="K195">
        <v>9999</v>
      </c>
      <c r="L195" t="s">
        <v>177</v>
      </c>
      <c r="M195">
        <v>1</v>
      </c>
      <c r="N195">
        <v>1</v>
      </c>
      <c r="O195">
        <v>7.1402985074626904E-2</v>
      </c>
    </row>
    <row r="196" spans="1:15">
      <c r="A196">
        <v>2015</v>
      </c>
      <c r="B196" t="s">
        <v>183</v>
      </c>
      <c r="C196">
        <v>1.15287441734783</v>
      </c>
      <c r="D196" t="s">
        <v>181</v>
      </c>
      <c r="E196">
        <v>4250.6479767614701</v>
      </c>
      <c r="F196">
        <v>4</v>
      </c>
      <c r="G196">
        <v>10</v>
      </c>
      <c r="H196">
        <v>9999</v>
      </c>
      <c r="I196" t="s">
        <v>185</v>
      </c>
      <c r="J196">
        <v>1</v>
      </c>
      <c r="K196">
        <v>9999</v>
      </c>
      <c r="L196" t="s">
        <v>177</v>
      </c>
      <c r="M196">
        <v>0.80502183406113503</v>
      </c>
      <c r="N196">
        <v>0.8</v>
      </c>
      <c r="O196">
        <v>6.75943240567594E-2</v>
      </c>
    </row>
    <row r="197" spans="1:15">
      <c r="A197">
        <v>2015</v>
      </c>
      <c r="B197" t="s">
        <v>183</v>
      </c>
      <c r="C197">
        <v>1.15287441734783</v>
      </c>
      <c r="D197" t="s">
        <v>185</v>
      </c>
      <c r="E197">
        <v>1029.51685469162</v>
      </c>
      <c r="F197">
        <v>1</v>
      </c>
      <c r="G197">
        <v>10</v>
      </c>
      <c r="H197">
        <v>9999</v>
      </c>
      <c r="I197" t="s">
        <v>185</v>
      </c>
      <c r="J197">
        <v>1</v>
      </c>
      <c r="K197">
        <v>9999</v>
      </c>
      <c r="L197" t="s">
        <v>177</v>
      </c>
      <c r="M197">
        <v>0.19497816593886499</v>
      </c>
      <c r="N197">
        <v>0.2</v>
      </c>
      <c r="O197">
        <v>3.1715026458784698E-2</v>
      </c>
    </row>
    <row r="198" spans="1:15">
      <c r="A198">
        <v>2015</v>
      </c>
      <c r="B198" t="s">
        <v>187</v>
      </c>
      <c r="C198">
        <v>1.2019273790783001</v>
      </c>
      <c r="D198" t="s">
        <v>181</v>
      </c>
      <c r="E198">
        <v>654865.32478129503</v>
      </c>
      <c r="F198">
        <v>807</v>
      </c>
      <c r="G198">
        <v>10</v>
      </c>
      <c r="H198">
        <v>9999</v>
      </c>
      <c r="I198" t="s">
        <v>185</v>
      </c>
      <c r="J198">
        <v>1</v>
      </c>
      <c r="K198">
        <v>9999</v>
      </c>
      <c r="L198" t="s">
        <v>177</v>
      </c>
      <c r="M198">
        <v>0.73122207653294702</v>
      </c>
      <c r="N198">
        <v>0.73968835930339105</v>
      </c>
      <c r="O198">
        <v>3.62245889142171E-2</v>
      </c>
    </row>
    <row r="199" spans="1:15">
      <c r="A199">
        <v>2015</v>
      </c>
      <c r="B199" t="s">
        <v>187</v>
      </c>
      <c r="C199">
        <v>1.2019273790783001</v>
      </c>
      <c r="D199" t="s">
        <v>185</v>
      </c>
      <c r="E199">
        <v>240711.19813539</v>
      </c>
      <c r="F199">
        <v>284</v>
      </c>
      <c r="G199">
        <v>10</v>
      </c>
      <c r="H199">
        <v>9999</v>
      </c>
      <c r="I199" t="s">
        <v>185</v>
      </c>
      <c r="J199">
        <v>1</v>
      </c>
      <c r="K199">
        <v>9999</v>
      </c>
      <c r="L199" t="s">
        <v>177</v>
      </c>
      <c r="M199">
        <v>0.26877792346705298</v>
      </c>
      <c r="N199">
        <v>0.260311640696609</v>
      </c>
      <c r="O199">
        <v>3.06713401671562E-2</v>
      </c>
    </row>
    <row r="200" spans="1:15">
      <c r="A200">
        <v>2015</v>
      </c>
      <c r="B200" t="s">
        <v>178</v>
      </c>
      <c r="C200">
        <v>1.22162075245196</v>
      </c>
      <c r="D200" t="s">
        <v>181</v>
      </c>
      <c r="E200">
        <v>324420.93674565601</v>
      </c>
      <c r="F200">
        <v>316</v>
      </c>
      <c r="G200">
        <v>11</v>
      </c>
      <c r="H200">
        <v>9999</v>
      </c>
      <c r="I200" t="s">
        <v>185</v>
      </c>
      <c r="J200">
        <v>1</v>
      </c>
      <c r="K200">
        <v>9999</v>
      </c>
      <c r="L200" t="s">
        <v>177</v>
      </c>
      <c r="M200">
        <v>0.79541976044496498</v>
      </c>
      <c r="N200">
        <v>0.79797979797979801</v>
      </c>
      <c r="O200">
        <v>9.6672630607575694E-2</v>
      </c>
    </row>
    <row r="201" spans="1:15">
      <c r="A201">
        <v>2015</v>
      </c>
      <c r="B201" t="s">
        <v>178</v>
      </c>
      <c r="C201">
        <v>1.22162075245196</v>
      </c>
      <c r="D201" t="s">
        <v>185</v>
      </c>
      <c r="E201">
        <v>83440.362254726002</v>
      </c>
      <c r="F201">
        <v>80</v>
      </c>
      <c r="G201">
        <v>11</v>
      </c>
      <c r="H201">
        <v>9999</v>
      </c>
      <c r="I201" t="s">
        <v>185</v>
      </c>
      <c r="J201">
        <v>1</v>
      </c>
      <c r="K201">
        <v>9999</v>
      </c>
      <c r="L201" t="s">
        <v>177</v>
      </c>
      <c r="M201">
        <v>0.20458023955503499</v>
      </c>
      <c r="N201">
        <v>0.20202020202020199</v>
      </c>
      <c r="O201">
        <v>5.5073249041904603E-2</v>
      </c>
    </row>
    <row r="202" spans="1:15">
      <c r="A202">
        <v>2015</v>
      </c>
      <c r="B202" t="s">
        <v>183</v>
      </c>
      <c r="C202">
        <v>1.15287441734783</v>
      </c>
      <c r="D202" t="s">
        <v>181</v>
      </c>
      <c r="E202">
        <v>1648.6104168074</v>
      </c>
      <c r="F202">
        <v>2</v>
      </c>
      <c r="G202">
        <v>11</v>
      </c>
      <c r="H202">
        <v>9999</v>
      </c>
      <c r="I202" t="s">
        <v>185</v>
      </c>
      <c r="J202">
        <v>1</v>
      </c>
      <c r="K202">
        <v>9999</v>
      </c>
      <c r="L202" t="s">
        <v>177</v>
      </c>
      <c r="M202">
        <v>0.69350145489815695</v>
      </c>
      <c r="N202">
        <v>0.66666666666666696</v>
      </c>
      <c r="O202">
        <v>2.6216404502621599E-2</v>
      </c>
    </row>
    <row r="203" spans="1:15">
      <c r="A203">
        <v>2015</v>
      </c>
      <c r="B203" t="s">
        <v>183</v>
      </c>
      <c r="C203">
        <v>1.15287441734783</v>
      </c>
      <c r="D203" t="s">
        <v>183</v>
      </c>
      <c r="E203">
        <v>728.61663176383195</v>
      </c>
      <c r="F203">
        <v>1</v>
      </c>
      <c r="G203">
        <v>11</v>
      </c>
      <c r="H203">
        <v>9999</v>
      </c>
      <c r="I203" t="s">
        <v>185</v>
      </c>
      <c r="J203">
        <v>1</v>
      </c>
      <c r="K203">
        <v>9999</v>
      </c>
      <c r="L203" t="s">
        <v>177</v>
      </c>
      <c r="M203">
        <v>0.30649854510184299</v>
      </c>
      <c r="N203">
        <v>0.33333333333333298</v>
      </c>
      <c r="O203">
        <v>0.10335241210139</v>
      </c>
    </row>
    <row r="204" spans="1:15">
      <c r="A204">
        <v>2015</v>
      </c>
      <c r="B204" t="s">
        <v>187</v>
      </c>
      <c r="C204">
        <v>1.2019273790783001</v>
      </c>
      <c r="D204" t="s">
        <v>181</v>
      </c>
      <c r="E204">
        <v>680788.49449325597</v>
      </c>
      <c r="F204">
        <v>874</v>
      </c>
      <c r="G204">
        <v>11</v>
      </c>
      <c r="H204">
        <v>9999</v>
      </c>
      <c r="I204" t="s">
        <v>185</v>
      </c>
      <c r="J204">
        <v>1</v>
      </c>
      <c r="K204">
        <v>9999</v>
      </c>
      <c r="L204" t="s">
        <v>177</v>
      </c>
      <c r="M204">
        <v>0.81589163198780801</v>
      </c>
      <c r="N204">
        <v>0.82452830188679205</v>
      </c>
      <c r="O204">
        <v>3.76585572900551E-2</v>
      </c>
    </row>
    <row r="205" spans="1:15">
      <c r="A205">
        <v>2015</v>
      </c>
      <c r="B205" t="s">
        <v>187</v>
      </c>
      <c r="C205">
        <v>1.2019273790783001</v>
      </c>
      <c r="D205" t="s">
        <v>185</v>
      </c>
      <c r="E205">
        <v>153621.94410213499</v>
      </c>
      <c r="F205">
        <v>186</v>
      </c>
      <c r="G205">
        <v>11</v>
      </c>
      <c r="H205">
        <v>9999</v>
      </c>
      <c r="I205" t="s">
        <v>185</v>
      </c>
      <c r="J205">
        <v>1</v>
      </c>
      <c r="K205">
        <v>9999</v>
      </c>
      <c r="L205" t="s">
        <v>177</v>
      </c>
      <c r="M205">
        <v>0.18410836801219199</v>
      </c>
      <c r="N205">
        <v>0.17547169811320801</v>
      </c>
      <c r="O205">
        <v>1.9574456615210099E-2</v>
      </c>
    </row>
    <row r="206" spans="1:15">
      <c r="A206">
        <v>2015</v>
      </c>
      <c r="B206" t="s">
        <v>178</v>
      </c>
      <c r="C206">
        <v>1.22162075245196</v>
      </c>
      <c r="D206" t="s">
        <v>181</v>
      </c>
      <c r="E206">
        <v>49226.4298408041</v>
      </c>
      <c r="F206">
        <v>52</v>
      </c>
      <c r="G206">
        <v>12</v>
      </c>
      <c r="H206">
        <v>9999</v>
      </c>
      <c r="I206" t="s">
        <v>185</v>
      </c>
      <c r="J206">
        <v>1</v>
      </c>
      <c r="K206">
        <v>9999</v>
      </c>
      <c r="L206" t="s">
        <v>177</v>
      </c>
      <c r="M206">
        <v>0.78444197862524101</v>
      </c>
      <c r="N206">
        <v>0.77611940298507498</v>
      </c>
      <c r="O206">
        <v>1.46687464621332E-2</v>
      </c>
    </row>
    <row r="207" spans="1:15">
      <c r="A207">
        <v>2015</v>
      </c>
      <c r="B207" t="s">
        <v>178</v>
      </c>
      <c r="C207">
        <v>1.22162075245196</v>
      </c>
      <c r="D207" t="s">
        <v>185</v>
      </c>
      <c r="E207">
        <v>13527.006591900499</v>
      </c>
      <c r="F207">
        <v>15</v>
      </c>
      <c r="G207">
        <v>12</v>
      </c>
      <c r="H207">
        <v>9999</v>
      </c>
      <c r="I207" t="s">
        <v>185</v>
      </c>
      <c r="J207">
        <v>1</v>
      </c>
      <c r="K207">
        <v>9999</v>
      </c>
      <c r="L207" t="s">
        <v>177</v>
      </c>
      <c r="M207">
        <v>0.21555802137475899</v>
      </c>
      <c r="N207">
        <v>0.22388059701492499</v>
      </c>
      <c r="O207">
        <v>8.9282474655726692E-3</v>
      </c>
    </row>
    <row r="208" spans="1:15">
      <c r="A208">
        <v>2015</v>
      </c>
      <c r="B208" t="s">
        <v>183</v>
      </c>
      <c r="C208">
        <v>1.15287441734783</v>
      </c>
      <c r="D208" t="s">
        <v>181</v>
      </c>
      <c r="E208">
        <v>838.13970141187599</v>
      </c>
      <c r="F208">
        <v>1</v>
      </c>
      <c r="G208">
        <v>12</v>
      </c>
      <c r="H208">
        <v>9999</v>
      </c>
      <c r="I208" t="s">
        <v>185</v>
      </c>
      <c r="J208">
        <v>1</v>
      </c>
      <c r="K208">
        <v>9999</v>
      </c>
      <c r="L208" t="s">
        <v>177</v>
      </c>
      <c r="M208">
        <v>1</v>
      </c>
      <c r="N208">
        <v>1</v>
      </c>
      <c r="O208">
        <v>1.3328200051332799E-2</v>
      </c>
    </row>
    <row r="209" spans="1:15">
      <c r="A209">
        <v>2015</v>
      </c>
      <c r="B209" t="s">
        <v>187</v>
      </c>
      <c r="C209">
        <v>1.2019273790783001</v>
      </c>
      <c r="D209" t="s">
        <v>181</v>
      </c>
      <c r="E209">
        <v>227807.30579360499</v>
      </c>
      <c r="F209">
        <v>292</v>
      </c>
      <c r="G209">
        <v>12</v>
      </c>
      <c r="H209">
        <v>9999</v>
      </c>
      <c r="I209" t="s">
        <v>185</v>
      </c>
      <c r="J209">
        <v>1</v>
      </c>
      <c r="K209">
        <v>9999</v>
      </c>
      <c r="L209" t="s">
        <v>177</v>
      </c>
      <c r="M209">
        <v>0.78548102346476101</v>
      </c>
      <c r="N209">
        <v>0.79132791327913299</v>
      </c>
      <c r="O209">
        <v>1.2601409315395801E-2</v>
      </c>
    </row>
    <row r="210" spans="1:15">
      <c r="A210">
        <v>2015</v>
      </c>
      <c r="B210" t="s">
        <v>187</v>
      </c>
      <c r="C210">
        <v>1.2019273790783001</v>
      </c>
      <c r="D210" t="s">
        <v>183</v>
      </c>
      <c r="E210">
        <v>604.56947167638396</v>
      </c>
      <c r="F210">
        <v>1</v>
      </c>
      <c r="G210">
        <v>12</v>
      </c>
      <c r="H210">
        <v>9999</v>
      </c>
      <c r="I210" t="s">
        <v>185</v>
      </c>
      <c r="J210">
        <v>1</v>
      </c>
      <c r="K210">
        <v>9999</v>
      </c>
      <c r="L210" t="s">
        <v>177</v>
      </c>
      <c r="M210">
        <v>2.08455934156106E-3</v>
      </c>
      <c r="N210">
        <v>2.7100271002710001E-3</v>
      </c>
      <c r="O210">
        <v>2.7366702937976099E-2</v>
      </c>
    </row>
    <row r="211" spans="1:15">
      <c r="A211">
        <v>2015</v>
      </c>
      <c r="B211" t="s">
        <v>187</v>
      </c>
      <c r="C211">
        <v>1.2019273790783001</v>
      </c>
      <c r="D211" t="s">
        <v>185</v>
      </c>
      <c r="E211">
        <v>61610.797451553597</v>
      </c>
      <c r="F211">
        <v>76</v>
      </c>
      <c r="G211">
        <v>12</v>
      </c>
      <c r="H211">
        <v>9999</v>
      </c>
      <c r="I211" t="s">
        <v>185</v>
      </c>
      <c r="J211">
        <v>1</v>
      </c>
      <c r="K211">
        <v>9999</v>
      </c>
      <c r="L211" t="s">
        <v>177</v>
      </c>
      <c r="M211">
        <v>0.212434417193678</v>
      </c>
      <c r="N211">
        <v>0.20596205962059599</v>
      </c>
      <c r="O211">
        <v>7.8504271560456904E-3</v>
      </c>
    </row>
    <row r="212" spans="1:15">
      <c r="A212">
        <v>2015</v>
      </c>
      <c r="B212" t="s">
        <v>178</v>
      </c>
      <c r="C212">
        <v>1.22162075245196</v>
      </c>
      <c r="D212" t="s">
        <v>181</v>
      </c>
      <c r="E212">
        <v>437233.94837233698</v>
      </c>
      <c r="F212">
        <v>433</v>
      </c>
      <c r="G212">
        <v>13</v>
      </c>
      <c r="H212">
        <v>9999</v>
      </c>
      <c r="I212" t="s">
        <v>185</v>
      </c>
      <c r="J212">
        <v>1</v>
      </c>
      <c r="K212">
        <v>9999</v>
      </c>
      <c r="L212" t="s">
        <v>177</v>
      </c>
      <c r="M212">
        <v>0.73077323576432296</v>
      </c>
      <c r="N212">
        <v>0.72651006711409405</v>
      </c>
      <c r="O212">
        <v>0.130289235966386</v>
      </c>
    </row>
    <row r="213" spans="1:15">
      <c r="A213">
        <v>2015</v>
      </c>
      <c r="B213" t="s">
        <v>178</v>
      </c>
      <c r="C213">
        <v>1.22162075245196</v>
      </c>
      <c r="D213" t="s">
        <v>185</v>
      </c>
      <c r="E213">
        <v>161082.91241831501</v>
      </c>
      <c r="F213">
        <v>163</v>
      </c>
      <c r="G213">
        <v>13</v>
      </c>
      <c r="H213">
        <v>9999</v>
      </c>
      <c r="I213" t="s">
        <v>185</v>
      </c>
      <c r="J213">
        <v>1</v>
      </c>
      <c r="K213">
        <v>9999</v>
      </c>
      <c r="L213" t="s">
        <v>177</v>
      </c>
      <c r="M213">
        <v>0.26922676423567599</v>
      </c>
      <c r="N213">
        <v>0.27348993288590601</v>
      </c>
      <c r="O213">
        <v>0.106319760752318</v>
      </c>
    </row>
    <row r="214" spans="1:15">
      <c r="A214">
        <v>2015</v>
      </c>
      <c r="B214" t="s">
        <v>183</v>
      </c>
      <c r="C214">
        <v>1.15287441734783</v>
      </c>
      <c r="D214" t="s">
        <v>181</v>
      </c>
      <c r="E214">
        <v>7825.7115449571002</v>
      </c>
      <c r="F214">
        <v>9</v>
      </c>
      <c r="G214">
        <v>13</v>
      </c>
      <c r="H214">
        <v>9999</v>
      </c>
      <c r="I214" t="s">
        <v>185</v>
      </c>
      <c r="J214">
        <v>1</v>
      </c>
      <c r="K214">
        <v>9999</v>
      </c>
      <c r="L214" t="s">
        <v>177</v>
      </c>
      <c r="M214">
        <v>0.82159283466472999</v>
      </c>
      <c r="N214">
        <v>0.81818181818181801</v>
      </c>
      <c r="O214">
        <v>0.12444542221244501</v>
      </c>
    </row>
    <row r="215" spans="1:15">
      <c r="A215">
        <v>2015</v>
      </c>
      <c r="B215" t="s">
        <v>183</v>
      </c>
      <c r="C215">
        <v>1.15287441734783</v>
      </c>
      <c r="D215" t="s">
        <v>185</v>
      </c>
      <c r="E215">
        <v>1699.33689117071</v>
      </c>
      <c r="F215">
        <v>2</v>
      </c>
      <c r="G215">
        <v>13</v>
      </c>
      <c r="H215">
        <v>9999</v>
      </c>
      <c r="I215" t="s">
        <v>185</v>
      </c>
      <c r="J215">
        <v>1</v>
      </c>
      <c r="K215">
        <v>9999</v>
      </c>
      <c r="L215" t="s">
        <v>177</v>
      </c>
      <c r="M215">
        <v>0.17840716533527001</v>
      </c>
      <c r="N215">
        <v>0.18181818181818199</v>
      </c>
      <c r="O215">
        <v>5.2349326987960403E-2</v>
      </c>
    </row>
    <row r="216" spans="1:15">
      <c r="A216">
        <v>2015</v>
      </c>
      <c r="B216" t="s">
        <v>187</v>
      </c>
      <c r="C216">
        <v>1.2019273790783001</v>
      </c>
      <c r="D216" t="s">
        <v>181</v>
      </c>
      <c r="E216">
        <v>1205885.3259376001</v>
      </c>
      <c r="F216">
        <v>1565</v>
      </c>
      <c r="G216">
        <v>13</v>
      </c>
      <c r="H216">
        <v>9999</v>
      </c>
      <c r="I216" t="s">
        <v>185</v>
      </c>
      <c r="J216">
        <v>1</v>
      </c>
      <c r="K216">
        <v>9999</v>
      </c>
      <c r="L216" t="s">
        <v>177</v>
      </c>
      <c r="M216">
        <v>0.760443186925713</v>
      </c>
      <c r="N216">
        <v>0.759708737864078</v>
      </c>
      <c r="O216">
        <v>6.6704860612928393E-2</v>
      </c>
    </row>
    <row r="217" spans="1:15">
      <c r="A217">
        <v>2015</v>
      </c>
      <c r="B217" t="s">
        <v>187</v>
      </c>
      <c r="C217">
        <v>1.2019273790783001</v>
      </c>
      <c r="D217" t="s">
        <v>183</v>
      </c>
      <c r="E217">
        <v>2465.15305448959</v>
      </c>
      <c r="F217">
        <v>3</v>
      </c>
      <c r="G217">
        <v>13</v>
      </c>
      <c r="H217">
        <v>9999</v>
      </c>
      <c r="I217" t="s">
        <v>185</v>
      </c>
      <c r="J217">
        <v>1</v>
      </c>
      <c r="K217">
        <v>9999</v>
      </c>
      <c r="L217" t="s">
        <v>177</v>
      </c>
      <c r="M217">
        <v>1.55454984374917E-3</v>
      </c>
      <c r="N217">
        <v>1.4563106796116501E-3</v>
      </c>
      <c r="O217">
        <v>0.111588683351469</v>
      </c>
    </row>
    <row r="218" spans="1:15">
      <c r="A218">
        <v>2015</v>
      </c>
      <c r="B218" t="s">
        <v>187</v>
      </c>
      <c r="C218">
        <v>1.2019273790783001</v>
      </c>
      <c r="D218" t="s">
        <v>185</v>
      </c>
      <c r="E218">
        <v>377416.01437699801</v>
      </c>
      <c r="F218">
        <v>492</v>
      </c>
      <c r="G218">
        <v>13</v>
      </c>
      <c r="H218">
        <v>9999</v>
      </c>
      <c r="I218" t="s">
        <v>185</v>
      </c>
      <c r="J218">
        <v>1</v>
      </c>
      <c r="K218">
        <v>9999</v>
      </c>
      <c r="L218" t="s">
        <v>177</v>
      </c>
      <c r="M218">
        <v>0.238002263230538</v>
      </c>
      <c r="N218">
        <v>0.23883495145631101</v>
      </c>
      <c r="O218">
        <v>4.8090222021903099E-2</v>
      </c>
    </row>
    <row r="219" spans="1:15">
      <c r="A219">
        <v>2015</v>
      </c>
      <c r="B219" t="s">
        <v>178</v>
      </c>
      <c r="C219">
        <v>1.22162075245196</v>
      </c>
      <c r="D219" t="s">
        <v>181</v>
      </c>
      <c r="E219">
        <v>186777.261704637</v>
      </c>
      <c r="F219">
        <v>186</v>
      </c>
      <c r="G219">
        <v>14</v>
      </c>
      <c r="H219">
        <v>9999</v>
      </c>
      <c r="I219" t="s">
        <v>185</v>
      </c>
      <c r="J219">
        <v>1</v>
      </c>
      <c r="K219">
        <v>9999</v>
      </c>
      <c r="L219" t="s">
        <v>177</v>
      </c>
      <c r="M219">
        <v>0.66104171800891498</v>
      </c>
      <c r="N219">
        <v>0.67391304347826098</v>
      </c>
      <c r="O219">
        <v>5.5656855589511001E-2</v>
      </c>
    </row>
    <row r="220" spans="1:15">
      <c r="A220">
        <v>2015</v>
      </c>
      <c r="B220" t="s">
        <v>178</v>
      </c>
      <c r="C220">
        <v>1.22162075245196</v>
      </c>
      <c r="D220" t="s">
        <v>183</v>
      </c>
      <c r="E220">
        <v>1859.30678523188</v>
      </c>
      <c r="F220">
        <v>2</v>
      </c>
      <c r="G220">
        <v>14</v>
      </c>
      <c r="H220">
        <v>9999</v>
      </c>
      <c r="I220" t="s">
        <v>185</v>
      </c>
      <c r="J220">
        <v>1</v>
      </c>
      <c r="K220">
        <v>9999</v>
      </c>
      <c r="L220" t="s">
        <v>177</v>
      </c>
      <c r="M220">
        <v>6.5804549247484804E-3</v>
      </c>
      <c r="N220">
        <v>7.2463768115942004E-3</v>
      </c>
      <c r="O220">
        <v>0.32745266781411397</v>
      </c>
    </row>
    <row r="221" spans="1:15">
      <c r="A221">
        <v>2015</v>
      </c>
      <c r="B221" t="s">
        <v>178</v>
      </c>
      <c r="C221">
        <v>1.22162075245196</v>
      </c>
      <c r="D221" t="s">
        <v>185</v>
      </c>
      <c r="E221">
        <v>93913.316965496604</v>
      </c>
      <c r="F221">
        <v>88</v>
      </c>
      <c r="G221">
        <v>14</v>
      </c>
      <c r="H221">
        <v>9999</v>
      </c>
      <c r="I221" t="s">
        <v>185</v>
      </c>
      <c r="J221">
        <v>1</v>
      </c>
      <c r="K221">
        <v>9999</v>
      </c>
      <c r="L221" t="s">
        <v>177</v>
      </c>
      <c r="M221">
        <v>0.33237782706633601</v>
      </c>
      <c r="N221">
        <v>0.31884057971014501</v>
      </c>
      <c r="O221">
        <v>6.1985726737412102E-2</v>
      </c>
    </row>
    <row r="222" spans="1:15">
      <c r="A222">
        <v>2015</v>
      </c>
      <c r="B222" t="s">
        <v>179</v>
      </c>
      <c r="C222">
        <v>1.27992651442337</v>
      </c>
      <c r="D222" t="s">
        <v>185</v>
      </c>
      <c r="E222">
        <v>802.51392454345296</v>
      </c>
      <c r="F222">
        <v>1</v>
      </c>
      <c r="G222">
        <v>14</v>
      </c>
      <c r="H222">
        <v>9999</v>
      </c>
      <c r="I222" t="s">
        <v>185</v>
      </c>
      <c r="J222">
        <v>1</v>
      </c>
      <c r="K222">
        <v>9999</v>
      </c>
      <c r="L222" t="s">
        <v>177</v>
      </c>
      <c r="M222">
        <v>1</v>
      </c>
      <c r="N222">
        <v>1</v>
      </c>
      <c r="O222">
        <v>0.20597897503285201</v>
      </c>
    </row>
    <row r="223" spans="1:15">
      <c r="A223">
        <v>2015</v>
      </c>
      <c r="B223" t="s">
        <v>183</v>
      </c>
      <c r="C223">
        <v>1.15287441734783</v>
      </c>
      <c r="D223" t="s">
        <v>181</v>
      </c>
      <c r="E223">
        <v>2006.0014861852301</v>
      </c>
      <c r="F223">
        <v>3</v>
      </c>
      <c r="G223">
        <v>14</v>
      </c>
      <c r="H223">
        <v>9999</v>
      </c>
      <c r="I223" t="s">
        <v>185</v>
      </c>
      <c r="J223">
        <v>1</v>
      </c>
      <c r="K223">
        <v>9999</v>
      </c>
      <c r="L223" t="s">
        <v>177</v>
      </c>
      <c r="M223">
        <v>0.40893066980023501</v>
      </c>
      <c r="N223">
        <v>0.42857142857142899</v>
      </c>
      <c r="O223">
        <v>3.1899681003190003E-2</v>
      </c>
    </row>
    <row r="224" spans="1:15">
      <c r="A224">
        <v>2015</v>
      </c>
      <c r="B224" t="s">
        <v>183</v>
      </c>
      <c r="C224">
        <v>1.15287441734783</v>
      </c>
      <c r="D224" t="s">
        <v>185</v>
      </c>
      <c r="E224">
        <v>2899.4791596298001</v>
      </c>
      <c r="F224">
        <v>4</v>
      </c>
      <c r="G224">
        <v>14</v>
      </c>
      <c r="H224">
        <v>9999</v>
      </c>
      <c r="I224" t="s">
        <v>185</v>
      </c>
      <c r="J224">
        <v>1</v>
      </c>
      <c r="K224">
        <v>9999</v>
      </c>
      <c r="L224" t="s">
        <v>177</v>
      </c>
      <c r="M224">
        <v>0.59106933019976504</v>
      </c>
      <c r="N224">
        <v>0.57142857142857095</v>
      </c>
      <c r="O224">
        <v>8.9320595233867206E-2</v>
      </c>
    </row>
    <row r="225" spans="1:15">
      <c r="A225">
        <v>2015</v>
      </c>
      <c r="B225" t="s">
        <v>187</v>
      </c>
      <c r="C225">
        <v>1.2019273790783001</v>
      </c>
      <c r="D225" t="s">
        <v>181</v>
      </c>
      <c r="E225">
        <v>849869.62854509498</v>
      </c>
      <c r="F225">
        <v>1083</v>
      </c>
      <c r="G225">
        <v>14</v>
      </c>
      <c r="H225">
        <v>9999</v>
      </c>
      <c r="I225" t="s">
        <v>185</v>
      </c>
      <c r="J225">
        <v>1</v>
      </c>
      <c r="K225">
        <v>9999</v>
      </c>
      <c r="L225" t="s">
        <v>177</v>
      </c>
      <c r="M225">
        <v>0.72600357103620605</v>
      </c>
      <c r="N225">
        <v>0.72880215343203203</v>
      </c>
      <c r="O225">
        <v>4.7011464433555201E-2</v>
      </c>
    </row>
    <row r="226" spans="1:15">
      <c r="A226">
        <v>2015</v>
      </c>
      <c r="B226" t="s">
        <v>187</v>
      </c>
      <c r="C226">
        <v>1.2019273790783001</v>
      </c>
      <c r="D226" t="s">
        <v>183</v>
      </c>
      <c r="E226">
        <v>954.33033898816905</v>
      </c>
      <c r="F226">
        <v>1</v>
      </c>
      <c r="G226">
        <v>14</v>
      </c>
      <c r="H226">
        <v>9999</v>
      </c>
      <c r="I226" t="s">
        <v>185</v>
      </c>
      <c r="J226">
        <v>1</v>
      </c>
      <c r="K226">
        <v>9999</v>
      </c>
      <c r="L226" t="s">
        <v>177</v>
      </c>
      <c r="M226">
        <v>8.1523943294655702E-4</v>
      </c>
      <c r="N226">
        <v>6.7294751009421298E-4</v>
      </c>
      <c r="O226">
        <v>4.3199129488574503E-2</v>
      </c>
    </row>
    <row r="227" spans="1:15">
      <c r="A227">
        <v>2015</v>
      </c>
      <c r="B227" t="s">
        <v>187</v>
      </c>
      <c r="C227">
        <v>1.2019273790783001</v>
      </c>
      <c r="D227" t="s">
        <v>185</v>
      </c>
      <c r="E227">
        <v>319789.606187089</v>
      </c>
      <c r="F227">
        <v>402</v>
      </c>
      <c r="G227">
        <v>14</v>
      </c>
      <c r="H227">
        <v>9999</v>
      </c>
      <c r="I227" t="s">
        <v>185</v>
      </c>
      <c r="J227">
        <v>1</v>
      </c>
      <c r="K227">
        <v>9999</v>
      </c>
      <c r="L227" t="s">
        <v>177</v>
      </c>
      <c r="M227">
        <v>0.27318118953084702</v>
      </c>
      <c r="N227">
        <v>0.27052489905787303</v>
      </c>
      <c r="O227">
        <v>4.0747484409796003E-2</v>
      </c>
    </row>
    <row r="228" spans="1:15">
      <c r="A228">
        <v>2015</v>
      </c>
      <c r="B228" t="s">
        <v>178</v>
      </c>
      <c r="C228">
        <v>1.22162075245196</v>
      </c>
      <c r="D228" t="s">
        <v>181</v>
      </c>
      <c r="E228">
        <v>201437.93235481301</v>
      </c>
      <c r="F228">
        <v>216</v>
      </c>
      <c r="G228">
        <v>15</v>
      </c>
      <c r="H228">
        <v>9999</v>
      </c>
      <c r="I228" t="s">
        <v>185</v>
      </c>
      <c r="J228">
        <v>1</v>
      </c>
      <c r="K228">
        <v>9999</v>
      </c>
      <c r="L228" t="s">
        <v>177</v>
      </c>
      <c r="M228">
        <v>0.67195338128323701</v>
      </c>
      <c r="N228">
        <v>0.66873065015479904</v>
      </c>
      <c r="O228">
        <v>6.0025518143910002E-2</v>
      </c>
    </row>
    <row r="229" spans="1:15">
      <c r="A229">
        <v>2015</v>
      </c>
      <c r="B229" t="s">
        <v>178</v>
      </c>
      <c r="C229">
        <v>1.22162075245196</v>
      </c>
      <c r="D229" t="s">
        <v>185</v>
      </c>
      <c r="E229">
        <v>98341.692193134993</v>
      </c>
      <c r="F229">
        <v>107</v>
      </c>
      <c r="G229">
        <v>15</v>
      </c>
      <c r="H229">
        <v>9999</v>
      </c>
      <c r="I229" t="s">
        <v>185</v>
      </c>
      <c r="J229">
        <v>1</v>
      </c>
      <c r="K229">
        <v>9999</v>
      </c>
      <c r="L229" t="s">
        <v>177</v>
      </c>
      <c r="M229">
        <v>0.32804661871676299</v>
      </c>
      <c r="N229">
        <v>0.33126934984520101</v>
      </c>
      <c r="O229">
        <v>6.4908592904006607E-2</v>
      </c>
    </row>
    <row r="230" spans="1:15">
      <c r="A230">
        <v>2015</v>
      </c>
      <c r="B230" t="s">
        <v>179</v>
      </c>
      <c r="C230">
        <v>1.27992651442337</v>
      </c>
      <c r="D230" t="s">
        <v>181</v>
      </c>
      <c r="E230">
        <v>1366.9615174041601</v>
      </c>
      <c r="F230">
        <v>1</v>
      </c>
      <c r="G230">
        <v>15</v>
      </c>
      <c r="H230">
        <v>9999</v>
      </c>
      <c r="I230" t="s">
        <v>185</v>
      </c>
      <c r="J230">
        <v>1</v>
      </c>
      <c r="K230">
        <v>9999</v>
      </c>
      <c r="L230" t="s">
        <v>177</v>
      </c>
      <c r="M230">
        <v>1</v>
      </c>
      <c r="N230">
        <v>1</v>
      </c>
      <c r="O230">
        <v>0.12752238805970201</v>
      </c>
    </row>
    <row r="231" spans="1:15">
      <c r="A231">
        <v>2015</v>
      </c>
      <c r="B231" t="s">
        <v>183</v>
      </c>
      <c r="C231">
        <v>1.15287441734783</v>
      </c>
      <c r="D231" t="s">
        <v>181</v>
      </c>
      <c r="E231">
        <v>718.24076200770105</v>
      </c>
      <c r="F231">
        <v>1</v>
      </c>
      <c r="G231">
        <v>15</v>
      </c>
      <c r="H231">
        <v>9999</v>
      </c>
      <c r="I231" t="s">
        <v>185</v>
      </c>
      <c r="J231">
        <v>1</v>
      </c>
      <c r="K231">
        <v>9999</v>
      </c>
      <c r="L231" t="s">
        <v>177</v>
      </c>
      <c r="M231">
        <v>0.32789473684210502</v>
      </c>
      <c r="N231">
        <v>0.33333333333333298</v>
      </c>
      <c r="O231">
        <v>1.14215524511422E-2</v>
      </c>
    </row>
    <row r="232" spans="1:15">
      <c r="A232">
        <v>2015</v>
      </c>
      <c r="B232" t="s">
        <v>183</v>
      </c>
      <c r="C232">
        <v>1.15287441734783</v>
      </c>
      <c r="D232" t="s">
        <v>185</v>
      </c>
      <c r="E232">
        <v>1472.22063095319</v>
      </c>
      <c r="F232">
        <v>2</v>
      </c>
      <c r="G232">
        <v>15</v>
      </c>
      <c r="H232">
        <v>9999</v>
      </c>
      <c r="I232" t="s">
        <v>185</v>
      </c>
      <c r="J232">
        <v>1</v>
      </c>
      <c r="K232">
        <v>9999</v>
      </c>
      <c r="L232" t="s">
        <v>177</v>
      </c>
      <c r="M232">
        <v>0.67210526315789498</v>
      </c>
      <c r="N232">
        <v>0.66666666666666696</v>
      </c>
      <c r="O232">
        <v>4.5352842987534198E-2</v>
      </c>
    </row>
    <row r="233" spans="1:15">
      <c r="A233">
        <v>2015</v>
      </c>
      <c r="B233" t="s">
        <v>187</v>
      </c>
      <c r="C233">
        <v>1.2019273790783001</v>
      </c>
      <c r="D233" t="s">
        <v>181</v>
      </c>
      <c r="E233">
        <v>1187408.09633903</v>
      </c>
      <c r="F233">
        <v>1560</v>
      </c>
      <c r="G233">
        <v>15</v>
      </c>
      <c r="H233">
        <v>9999</v>
      </c>
      <c r="I233" t="s">
        <v>185</v>
      </c>
      <c r="J233">
        <v>1</v>
      </c>
      <c r="K233">
        <v>9999</v>
      </c>
      <c r="L233" t="s">
        <v>177</v>
      </c>
      <c r="M233">
        <v>0.75560188793394201</v>
      </c>
      <c r="N233">
        <v>0.76060458313017998</v>
      </c>
      <c r="O233">
        <v>6.5682772526793498E-2</v>
      </c>
    </row>
    <row r="234" spans="1:15">
      <c r="A234">
        <v>2015</v>
      </c>
      <c r="B234" t="s">
        <v>187</v>
      </c>
      <c r="C234">
        <v>1.2019273790783001</v>
      </c>
      <c r="D234" t="s">
        <v>183</v>
      </c>
      <c r="E234">
        <v>5198.3359145136401</v>
      </c>
      <c r="F234">
        <v>7</v>
      </c>
      <c r="G234">
        <v>15</v>
      </c>
      <c r="H234">
        <v>9999</v>
      </c>
      <c r="I234" t="s">
        <v>185</v>
      </c>
      <c r="J234">
        <v>1</v>
      </c>
      <c r="K234">
        <v>9999</v>
      </c>
      <c r="L234" t="s">
        <v>177</v>
      </c>
      <c r="M234">
        <v>3.3079380570433799E-3</v>
      </c>
      <c r="N234">
        <v>3.4129692832764501E-3</v>
      </c>
      <c r="O234">
        <v>0.23531011969532101</v>
      </c>
    </row>
    <row r="235" spans="1:15">
      <c r="A235">
        <v>2015</v>
      </c>
      <c r="B235" t="s">
        <v>187</v>
      </c>
      <c r="C235">
        <v>1.2019273790783001</v>
      </c>
      <c r="D235" t="s">
        <v>185</v>
      </c>
      <c r="E235">
        <v>378866.74072354502</v>
      </c>
      <c r="F235">
        <v>484</v>
      </c>
      <c r="G235">
        <v>15</v>
      </c>
      <c r="H235">
        <v>9999</v>
      </c>
      <c r="I235" t="s">
        <v>185</v>
      </c>
      <c r="J235">
        <v>1</v>
      </c>
      <c r="K235">
        <v>9999</v>
      </c>
      <c r="L235" t="s">
        <v>177</v>
      </c>
      <c r="M235">
        <v>0.241090174009014</v>
      </c>
      <c r="N235">
        <v>0.23598244758654299</v>
      </c>
      <c r="O235">
        <v>4.82750730866192E-2</v>
      </c>
    </row>
    <row r="236" spans="1:15">
      <c r="A236">
        <v>2015</v>
      </c>
      <c r="B236" t="s">
        <v>178</v>
      </c>
      <c r="C236">
        <v>1.22162075245196</v>
      </c>
      <c r="D236" t="s">
        <v>181</v>
      </c>
      <c r="E236">
        <v>374583.12808283902</v>
      </c>
      <c r="F236">
        <v>392</v>
      </c>
      <c r="G236">
        <v>16</v>
      </c>
      <c r="H236">
        <v>9999</v>
      </c>
      <c r="I236" t="s">
        <v>185</v>
      </c>
      <c r="J236">
        <v>1</v>
      </c>
      <c r="K236">
        <v>9999</v>
      </c>
      <c r="L236" t="s">
        <v>177</v>
      </c>
      <c r="M236">
        <v>0.78783362966464898</v>
      </c>
      <c r="N236">
        <v>0.793522267206478</v>
      </c>
      <c r="O236">
        <v>0.11162022012584299</v>
      </c>
    </row>
    <row r="237" spans="1:15">
      <c r="A237">
        <v>2015</v>
      </c>
      <c r="B237" t="s">
        <v>178</v>
      </c>
      <c r="C237">
        <v>1.22162075245196</v>
      </c>
      <c r="D237" t="s">
        <v>185</v>
      </c>
      <c r="E237">
        <v>100876.555254473</v>
      </c>
      <c r="F237">
        <v>102</v>
      </c>
      <c r="G237">
        <v>16</v>
      </c>
      <c r="H237">
        <v>9999</v>
      </c>
      <c r="I237" t="s">
        <v>185</v>
      </c>
      <c r="J237">
        <v>1</v>
      </c>
      <c r="K237">
        <v>9999</v>
      </c>
      <c r="L237" t="s">
        <v>177</v>
      </c>
      <c r="M237">
        <v>0.21216637033535099</v>
      </c>
      <c r="N237">
        <v>0.206477732793522</v>
      </c>
      <c r="O237">
        <v>6.6581681813160695E-2</v>
      </c>
    </row>
    <row r="238" spans="1:15">
      <c r="A238">
        <v>2015</v>
      </c>
      <c r="B238" t="s">
        <v>183</v>
      </c>
      <c r="C238">
        <v>1.15287441734783</v>
      </c>
      <c r="D238" t="s">
        <v>181</v>
      </c>
      <c r="E238">
        <v>4181.4755117205996</v>
      </c>
      <c r="F238">
        <v>6</v>
      </c>
      <c r="G238">
        <v>16</v>
      </c>
      <c r="H238">
        <v>9999</v>
      </c>
      <c r="I238" t="s">
        <v>185</v>
      </c>
      <c r="J238">
        <v>1</v>
      </c>
      <c r="K238">
        <v>9999</v>
      </c>
      <c r="L238" t="s">
        <v>177</v>
      </c>
      <c r="M238">
        <v>0.69138391155165801</v>
      </c>
      <c r="N238">
        <v>0.75</v>
      </c>
      <c r="O238">
        <v>6.6494335056649395E-2</v>
      </c>
    </row>
    <row r="239" spans="1:15">
      <c r="A239">
        <v>2015</v>
      </c>
      <c r="B239" t="s">
        <v>183</v>
      </c>
      <c r="C239">
        <v>1.15287441734783</v>
      </c>
      <c r="D239" t="s">
        <v>185</v>
      </c>
      <c r="E239">
        <v>1866.50368168614</v>
      </c>
      <c r="F239">
        <v>2</v>
      </c>
      <c r="G239">
        <v>16</v>
      </c>
      <c r="H239">
        <v>9999</v>
      </c>
      <c r="I239" t="s">
        <v>185</v>
      </c>
      <c r="J239">
        <v>1</v>
      </c>
      <c r="K239">
        <v>9999</v>
      </c>
      <c r="L239" t="s">
        <v>177</v>
      </c>
      <c r="M239">
        <v>0.30861608844834199</v>
      </c>
      <c r="N239">
        <v>0.25</v>
      </c>
      <c r="O239">
        <v>5.74990233334517E-2</v>
      </c>
    </row>
    <row r="240" spans="1:15">
      <c r="A240">
        <v>2015</v>
      </c>
      <c r="B240" t="s">
        <v>187</v>
      </c>
      <c r="C240">
        <v>1.2019273790783001</v>
      </c>
      <c r="D240" t="s">
        <v>181</v>
      </c>
      <c r="E240">
        <v>2272687.2213503998</v>
      </c>
      <c r="F240">
        <v>2996</v>
      </c>
      <c r="G240">
        <v>16</v>
      </c>
      <c r="H240">
        <v>9999</v>
      </c>
      <c r="I240" t="s">
        <v>185</v>
      </c>
      <c r="J240">
        <v>1</v>
      </c>
      <c r="K240">
        <v>9999</v>
      </c>
      <c r="L240" t="s">
        <v>177</v>
      </c>
      <c r="M240">
        <v>0.781352440810828</v>
      </c>
      <c r="N240">
        <v>0.78244972577696503</v>
      </c>
      <c r="O240">
        <v>0.125716169735369</v>
      </c>
    </row>
    <row r="241" spans="1:15">
      <c r="A241">
        <v>2015</v>
      </c>
      <c r="B241" t="s">
        <v>187</v>
      </c>
      <c r="C241">
        <v>1.2019273790783001</v>
      </c>
      <c r="D241" t="s">
        <v>183</v>
      </c>
      <c r="E241">
        <v>1012.02285318393</v>
      </c>
      <c r="F241">
        <v>1</v>
      </c>
      <c r="G241">
        <v>16</v>
      </c>
      <c r="H241">
        <v>9999</v>
      </c>
      <c r="I241" t="s">
        <v>185</v>
      </c>
      <c r="J241">
        <v>1</v>
      </c>
      <c r="K241">
        <v>9999</v>
      </c>
      <c r="L241" t="s">
        <v>177</v>
      </c>
      <c r="M241">
        <v>3.4793460317066797E-4</v>
      </c>
      <c r="N241">
        <v>2.6116479498563601E-4</v>
      </c>
      <c r="O241">
        <v>4.5810663764961901E-2</v>
      </c>
    </row>
    <row r="242" spans="1:15">
      <c r="A242">
        <v>2015</v>
      </c>
      <c r="B242" t="s">
        <v>187</v>
      </c>
      <c r="C242">
        <v>1.2019273790783001</v>
      </c>
      <c r="D242" t="s">
        <v>185</v>
      </c>
      <c r="E242">
        <v>634959.00352899998</v>
      </c>
      <c r="F242">
        <v>832</v>
      </c>
      <c r="G242">
        <v>16</v>
      </c>
      <c r="H242">
        <v>9999</v>
      </c>
      <c r="I242" t="s">
        <v>185</v>
      </c>
      <c r="J242">
        <v>1</v>
      </c>
      <c r="K242">
        <v>9999</v>
      </c>
      <c r="L242" t="s">
        <v>177</v>
      </c>
      <c r="M242">
        <v>0.218299624586001</v>
      </c>
      <c r="N242">
        <v>0.21728910942804899</v>
      </c>
      <c r="O242">
        <v>8.0906263357480399E-2</v>
      </c>
    </row>
    <row r="243" spans="1:15">
      <c r="A243">
        <v>2015</v>
      </c>
      <c r="B243" t="s">
        <v>178</v>
      </c>
      <c r="C243">
        <v>1.22162075245196</v>
      </c>
      <c r="D243" t="s">
        <v>181</v>
      </c>
      <c r="E243">
        <v>336419.69577624003</v>
      </c>
      <c r="F243">
        <v>343</v>
      </c>
      <c r="G243">
        <v>17</v>
      </c>
      <c r="H243">
        <v>9999</v>
      </c>
      <c r="I243" t="s">
        <v>185</v>
      </c>
      <c r="J243">
        <v>1</v>
      </c>
      <c r="K243">
        <v>9999</v>
      </c>
      <c r="L243" t="s">
        <v>177</v>
      </c>
      <c r="M243">
        <v>0.65260294229165094</v>
      </c>
      <c r="N243">
        <v>0.64839319470699397</v>
      </c>
      <c r="O243">
        <v>0.100248082953989</v>
      </c>
    </row>
    <row r="244" spans="1:15">
      <c r="A244">
        <v>2015</v>
      </c>
      <c r="B244" t="s">
        <v>178</v>
      </c>
      <c r="C244">
        <v>1.22162075245196</v>
      </c>
      <c r="D244" t="s">
        <v>185</v>
      </c>
      <c r="E244">
        <v>179084.71582644701</v>
      </c>
      <c r="F244">
        <v>186</v>
      </c>
      <c r="G244">
        <v>17</v>
      </c>
      <c r="H244">
        <v>9999</v>
      </c>
      <c r="I244" t="s">
        <v>185</v>
      </c>
      <c r="J244">
        <v>1</v>
      </c>
      <c r="K244">
        <v>9999</v>
      </c>
      <c r="L244" t="s">
        <v>177</v>
      </c>
      <c r="M244">
        <v>0.347397057708349</v>
      </c>
      <c r="N244">
        <v>0.35160680529300598</v>
      </c>
      <c r="O244">
        <v>0.11820151408498999</v>
      </c>
    </row>
    <row r="245" spans="1:15">
      <c r="A245">
        <v>2015</v>
      </c>
      <c r="B245" t="s">
        <v>179</v>
      </c>
      <c r="C245">
        <v>1.27992651442337</v>
      </c>
      <c r="D245" t="s">
        <v>181</v>
      </c>
      <c r="E245">
        <v>1876.37227014466</v>
      </c>
      <c r="F245">
        <v>2</v>
      </c>
      <c r="G245">
        <v>17</v>
      </c>
      <c r="H245">
        <v>9999</v>
      </c>
      <c r="I245" t="s">
        <v>185</v>
      </c>
      <c r="J245">
        <v>1</v>
      </c>
      <c r="K245">
        <v>9999</v>
      </c>
      <c r="L245" t="s">
        <v>177</v>
      </c>
      <c r="M245">
        <v>1</v>
      </c>
      <c r="N245">
        <v>1</v>
      </c>
      <c r="O245">
        <v>0.175044776119403</v>
      </c>
    </row>
    <row r="246" spans="1:15">
      <c r="A246">
        <v>2015</v>
      </c>
      <c r="B246" t="s">
        <v>183</v>
      </c>
      <c r="C246">
        <v>1.15287441734783</v>
      </c>
      <c r="D246" t="s">
        <v>181</v>
      </c>
      <c r="E246">
        <v>11695.9109639938</v>
      </c>
      <c r="F246">
        <v>14</v>
      </c>
      <c r="G246">
        <v>17</v>
      </c>
      <c r="H246">
        <v>9999</v>
      </c>
      <c r="I246" t="s">
        <v>185</v>
      </c>
      <c r="J246">
        <v>1</v>
      </c>
      <c r="K246">
        <v>9999</v>
      </c>
      <c r="L246" t="s">
        <v>177</v>
      </c>
      <c r="M246">
        <v>0.69600713501646505</v>
      </c>
      <c r="N246">
        <v>0.66666666666666696</v>
      </c>
      <c r="O246">
        <v>0.185989806768599</v>
      </c>
    </row>
    <row r="247" spans="1:15">
      <c r="A247">
        <v>2015</v>
      </c>
      <c r="B247" t="s">
        <v>183</v>
      </c>
      <c r="C247">
        <v>1.15287441734783</v>
      </c>
      <c r="D247" t="s">
        <v>183</v>
      </c>
      <c r="E247">
        <v>679.04303181787498</v>
      </c>
      <c r="F247">
        <v>1</v>
      </c>
      <c r="G247">
        <v>17</v>
      </c>
      <c r="H247">
        <v>9999</v>
      </c>
      <c r="I247" t="s">
        <v>185</v>
      </c>
      <c r="J247">
        <v>1</v>
      </c>
      <c r="K247">
        <v>9999</v>
      </c>
      <c r="L247" t="s">
        <v>177</v>
      </c>
      <c r="M247">
        <v>4.0408891328210801E-2</v>
      </c>
      <c r="N247">
        <v>4.7619047619047603E-2</v>
      </c>
      <c r="O247">
        <v>9.6320523303352404E-2</v>
      </c>
    </row>
    <row r="248" spans="1:15">
      <c r="A248">
        <v>2015</v>
      </c>
      <c r="B248" t="s">
        <v>183</v>
      </c>
      <c r="C248">
        <v>1.15287441734783</v>
      </c>
      <c r="D248" t="s">
        <v>185</v>
      </c>
      <c r="E248">
        <v>4429.34351145038</v>
      </c>
      <c r="F248">
        <v>6</v>
      </c>
      <c r="G248">
        <v>17</v>
      </c>
      <c r="H248">
        <v>9999</v>
      </c>
      <c r="I248" t="s">
        <v>185</v>
      </c>
      <c r="J248">
        <v>1</v>
      </c>
      <c r="K248">
        <v>9999</v>
      </c>
      <c r="L248" t="s">
        <v>177</v>
      </c>
      <c r="M248">
        <v>0.26358397365532399</v>
      </c>
      <c r="N248">
        <v>0.28571428571428598</v>
      </c>
      <c r="O248">
        <v>0.13644919558191601</v>
      </c>
    </row>
    <row r="249" spans="1:15">
      <c r="A249">
        <v>2015</v>
      </c>
      <c r="B249" t="s">
        <v>187</v>
      </c>
      <c r="C249">
        <v>1.2019273790783001</v>
      </c>
      <c r="D249" t="s">
        <v>181</v>
      </c>
      <c r="E249">
        <v>2203729.0418305402</v>
      </c>
      <c r="F249">
        <v>2924</v>
      </c>
      <c r="G249">
        <v>17</v>
      </c>
      <c r="H249">
        <v>9999</v>
      </c>
      <c r="I249" t="s">
        <v>185</v>
      </c>
      <c r="J249">
        <v>1</v>
      </c>
      <c r="K249">
        <v>9999</v>
      </c>
      <c r="L249" t="s">
        <v>177</v>
      </c>
      <c r="M249">
        <v>0.60119905617936298</v>
      </c>
      <c r="N249">
        <v>0.60613598673300195</v>
      </c>
      <c r="O249">
        <v>0.121901672905484</v>
      </c>
    </row>
    <row r="250" spans="1:15">
      <c r="A250">
        <v>2015</v>
      </c>
      <c r="B250" t="s">
        <v>187</v>
      </c>
      <c r="C250">
        <v>1.2019273790783001</v>
      </c>
      <c r="D250" t="s">
        <v>183</v>
      </c>
      <c r="E250">
        <v>1977.1705385838</v>
      </c>
      <c r="F250">
        <v>2</v>
      </c>
      <c r="G250">
        <v>17</v>
      </c>
      <c r="H250">
        <v>9999</v>
      </c>
      <c r="I250" t="s">
        <v>185</v>
      </c>
      <c r="J250">
        <v>1</v>
      </c>
      <c r="K250">
        <v>9999</v>
      </c>
      <c r="L250" t="s">
        <v>177</v>
      </c>
      <c r="M250">
        <v>5.3939165802109796E-4</v>
      </c>
      <c r="N250">
        <v>4.1459369817578801E-4</v>
      </c>
      <c r="O250">
        <v>8.9499455930359101E-2</v>
      </c>
    </row>
    <row r="251" spans="1:15">
      <c r="A251">
        <v>2015</v>
      </c>
      <c r="B251" t="s">
        <v>187</v>
      </c>
      <c r="C251">
        <v>1.2019273790783001</v>
      </c>
      <c r="D251" t="s">
        <v>185</v>
      </c>
      <c r="E251">
        <v>1459850.1772820901</v>
      </c>
      <c r="F251">
        <v>1898</v>
      </c>
      <c r="G251">
        <v>17</v>
      </c>
      <c r="H251">
        <v>9999</v>
      </c>
      <c r="I251" t="s">
        <v>185</v>
      </c>
      <c r="J251">
        <v>1</v>
      </c>
      <c r="K251">
        <v>9999</v>
      </c>
      <c r="L251" t="s">
        <v>177</v>
      </c>
      <c r="M251">
        <v>0.39826155216261599</v>
      </c>
      <c r="N251">
        <v>0.39344941956882301</v>
      </c>
      <c r="O251">
        <v>0.18601362016950199</v>
      </c>
    </row>
    <row r="252" spans="1:15">
      <c r="A252">
        <v>2015</v>
      </c>
      <c r="B252" t="s">
        <v>178</v>
      </c>
      <c r="C252">
        <v>1.22162075245196</v>
      </c>
      <c r="D252" t="s">
        <v>181</v>
      </c>
      <c r="E252">
        <v>168412.63693302701</v>
      </c>
      <c r="F252">
        <v>168</v>
      </c>
      <c r="G252">
        <v>18</v>
      </c>
      <c r="H252">
        <v>9999</v>
      </c>
      <c r="I252" t="s">
        <v>185</v>
      </c>
      <c r="J252">
        <v>1</v>
      </c>
      <c r="K252">
        <v>9999</v>
      </c>
      <c r="L252" t="s">
        <v>177</v>
      </c>
      <c r="M252">
        <v>0.56546349466776002</v>
      </c>
      <c r="N252">
        <v>0.573378839590444</v>
      </c>
      <c r="O252">
        <v>5.0184469606652897E-2</v>
      </c>
    </row>
    <row r="253" spans="1:15">
      <c r="A253">
        <v>2015</v>
      </c>
      <c r="B253" t="s">
        <v>178</v>
      </c>
      <c r="C253">
        <v>1.22162075245196</v>
      </c>
      <c r="D253" t="s">
        <v>185</v>
      </c>
      <c r="E253">
        <v>129418.50251476</v>
      </c>
      <c r="F253">
        <v>125</v>
      </c>
      <c r="G253">
        <v>18</v>
      </c>
      <c r="H253">
        <v>9999</v>
      </c>
      <c r="I253" t="s">
        <v>185</v>
      </c>
      <c r="J253">
        <v>1</v>
      </c>
      <c r="K253">
        <v>9999</v>
      </c>
      <c r="L253" t="s">
        <v>177</v>
      </c>
      <c r="M253">
        <v>0.43453650533223998</v>
      </c>
      <c r="N253">
        <v>0.426621160409556</v>
      </c>
      <c r="O253">
        <v>8.5420259776281801E-2</v>
      </c>
    </row>
    <row r="254" spans="1:15">
      <c r="A254">
        <v>2015</v>
      </c>
      <c r="B254" t="s">
        <v>179</v>
      </c>
      <c r="C254">
        <v>1.27992651442337</v>
      </c>
      <c r="D254" t="s">
        <v>181</v>
      </c>
      <c r="E254">
        <v>1014.9817259377299</v>
      </c>
      <c r="F254">
        <v>1</v>
      </c>
      <c r="G254">
        <v>18</v>
      </c>
      <c r="H254">
        <v>9999</v>
      </c>
      <c r="I254" t="s">
        <v>185</v>
      </c>
      <c r="J254">
        <v>1</v>
      </c>
      <c r="K254">
        <v>9999</v>
      </c>
      <c r="L254" t="s">
        <v>177</v>
      </c>
      <c r="M254">
        <v>0.28453534266236102</v>
      </c>
      <c r="N254">
        <v>0.25</v>
      </c>
      <c r="O254">
        <v>9.46865671641791E-2</v>
      </c>
    </row>
    <row r="255" spans="1:15">
      <c r="A255">
        <v>2015</v>
      </c>
      <c r="B255" t="s">
        <v>179</v>
      </c>
      <c r="C255">
        <v>1.27992651442337</v>
      </c>
      <c r="D255" t="s">
        <v>185</v>
      </c>
      <c r="E255">
        <v>2552.1734697602001</v>
      </c>
      <c r="F255">
        <v>3</v>
      </c>
      <c r="G255">
        <v>18</v>
      </c>
      <c r="H255">
        <v>9999</v>
      </c>
      <c r="I255" t="s">
        <v>185</v>
      </c>
      <c r="J255">
        <v>1</v>
      </c>
      <c r="K255">
        <v>9999</v>
      </c>
      <c r="L255" t="s">
        <v>177</v>
      </c>
      <c r="M255">
        <v>0.71546465733763898</v>
      </c>
      <c r="N255">
        <v>0.75</v>
      </c>
      <c r="O255">
        <v>0.65505913272010496</v>
      </c>
    </row>
    <row r="256" spans="1:15">
      <c r="A256">
        <v>2015</v>
      </c>
      <c r="B256" t="s">
        <v>183</v>
      </c>
      <c r="C256">
        <v>1.15287441734783</v>
      </c>
      <c r="D256" t="s">
        <v>181</v>
      </c>
      <c r="E256">
        <v>4446.6366277105999</v>
      </c>
      <c r="F256">
        <v>5</v>
      </c>
      <c r="G256">
        <v>18</v>
      </c>
      <c r="H256">
        <v>9999</v>
      </c>
      <c r="I256" t="s">
        <v>185</v>
      </c>
      <c r="J256">
        <v>1</v>
      </c>
      <c r="K256">
        <v>9999</v>
      </c>
      <c r="L256" t="s">
        <v>177</v>
      </c>
      <c r="M256">
        <v>0.399523513569505</v>
      </c>
      <c r="N256">
        <v>0.38461538461538503</v>
      </c>
      <c r="O256">
        <v>7.0710959557071101E-2</v>
      </c>
    </row>
    <row r="257" spans="1:15">
      <c r="A257">
        <v>2015</v>
      </c>
      <c r="B257" t="s">
        <v>183</v>
      </c>
      <c r="C257">
        <v>1.15287441734783</v>
      </c>
      <c r="D257" t="s">
        <v>185</v>
      </c>
      <c r="E257">
        <v>6683.2129973654</v>
      </c>
      <c r="F257">
        <v>8</v>
      </c>
      <c r="G257">
        <v>18</v>
      </c>
      <c r="H257">
        <v>9999</v>
      </c>
      <c r="I257" t="s">
        <v>185</v>
      </c>
      <c r="J257">
        <v>1</v>
      </c>
      <c r="K257">
        <v>9999</v>
      </c>
      <c r="L257" t="s">
        <v>177</v>
      </c>
      <c r="M257">
        <v>0.600476486430495</v>
      </c>
      <c r="N257">
        <v>0.61538461538461497</v>
      </c>
      <c r="O257">
        <v>0.20588130837802299</v>
      </c>
    </row>
    <row r="258" spans="1:15">
      <c r="A258">
        <v>2015</v>
      </c>
      <c r="B258" t="s">
        <v>187</v>
      </c>
      <c r="C258">
        <v>1.2019273790783001</v>
      </c>
      <c r="D258" t="s">
        <v>181</v>
      </c>
      <c r="E258">
        <v>825361.12735831004</v>
      </c>
      <c r="F258">
        <v>1053</v>
      </c>
      <c r="G258">
        <v>18</v>
      </c>
      <c r="H258">
        <v>9999</v>
      </c>
      <c r="I258" t="s">
        <v>185</v>
      </c>
      <c r="J258">
        <v>1</v>
      </c>
      <c r="K258">
        <v>9999</v>
      </c>
      <c r="L258" t="s">
        <v>177</v>
      </c>
      <c r="M258">
        <v>0.61139710923268398</v>
      </c>
      <c r="N258">
        <v>0.61832061068702304</v>
      </c>
      <c r="O258">
        <v>4.5655749988464701E-2</v>
      </c>
    </row>
    <row r="259" spans="1:15">
      <c r="A259">
        <v>2015</v>
      </c>
      <c r="B259" t="s">
        <v>187</v>
      </c>
      <c r="C259">
        <v>1.2019273790783001</v>
      </c>
      <c r="D259" t="s">
        <v>183</v>
      </c>
      <c r="E259">
        <v>793.27207019167702</v>
      </c>
      <c r="F259">
        <v>1</v>
      </c>
      <c r="G259">
        <v>18</v>
      </c>
      <c r="H259">
        <v>9999</v>
      </c>
      <c r="I259" t="s">
        <v>185</v>
      </c>
      <c r="J259">
        <v>1</v>
      </c>
      <c r="K259">
        <v>9999</v>
      </c>
      <c r="L259" t="s">
        <v>177</v>
      </c>
      <c r="M259">
        <v>5.8762671814039302E-4</v>
      </c>
      <c r="N259">
        <v>5.87199060481503E-4</v>
      </c>
      <c r="O259">
        <v>3.5908596300326397E-2</v>
      </c>
    </row>
    <row r="260" spans="1:15">
      <c r="A260">
        <v>2015</v>
      </c>
      <c r="B260" t="s">
        <v>187</v>
      </c>
      <c r="C260">
        <v>1.2019273790783001</v>
      </c>
      <c r="D260" t="s">
        <v>185</v>
      </c>
      <c r="E260">
        <v>523804.75951183902</v>
      </c>
      <c r="F260">
        <v>649</v>
      </c>
      <c r="G260">
        <v>18</v>
      </c>
      <c r="H260">
        <v>9999</v>
      </c>
      <c r="I260" t="s">
        <v>185</v>
      </c>
      <c r="J260">
        <v>1</v>
      </c>
      <c r="K260">
        <v>9999</v>
      </c>
      <c r="L260" t="s">
        <v>177</v>
      </c>
      <c r="M260">
        <v>0.38801526404917502</v>
      </c>
      <c r="N260">
        <v>0.38109219025249602</v>
      </c>
      <c r="O260">
        <v>6.6743026849655399E-2</v>
      </c>
    </row>
    <row r="261" spans="1:15">
      <c r="A261">
        <v>2015</v>
      </c>
      <c r="B261" t="s">
        <v>178</v>
      </c>
      <c r="C261">
        <v>1.22162075245196</v>
      </c>
      <c r="D261" t="s">
        <v>181</v>
      </c>
      <c r="E261">
        <v>8157.98338487417</v>
      </c>
      <c r="F261">
        <v>10</v>
      </c>
      <c r="G261">
        <v>20</v>
      </c>
      <c r="H261">
        <v>9999</v>
      </c>
      <c r="I261" t="s">
        <v>185</v>
      </c>
      <c r="J261">
        <v>1</v>
      </c>
      <c r="K261">
        <v>9999</v>
      </c>
      <c r="L261" t="s">
        <v>177</v>
      </c>
      <c r="M261">
        <v>0.655992141453831</v>
      </c>
      <c r="N261">
        <v>0.66666666666666696</v>
      </c>
      <c r="O261">
        <v>2.43095813167872E-3</v>
      </c>
    </row>
    <row r="262" spans="1:15">
      <c r="A262">
        <v>2015</v>
      </c>
      <c r="B262" t="s">
        <v>178</v>
      </c>
      <c r="C262">
        <v>1.22162075245196</v>
      </c>
      <c r="D262" t="s">
        <v>185</v>
      </c>
      <c r="E262">
        <v>4278.1158750867498</v>
      </c>
      <c r="F262">
        <v>5</v>
      </c>
      <c r="G262">
        <v>20</v>
      </c>
      <c r="H262">
        <v>9999</v>
      </c>
      <c r="I262" t="s">
        <v>185</v>
      </c>
      <c r="J262">
        <v>1</v>
      </c>
      <c r="K262">
        <v>9999</v>
      </c>
      <c r="L262" t="s">
        <v>177</v>
      </c>
      <c r="M262">
        <v>0.344007858546169</v>
      </c>
      <c r="N262">
        <v>0.33333333333333298</v>
      </c>
      <c r="O262">
        <v>2.8236902939073002E-3</v>
      </c>
    </row>
    <row r="263" spans="1:15">
      <c r="A263">
        <v>2015</v>
      </c>
      <c r="B263" t="s">
        <v>183</v>
      </c>
      <c r="C263">
        <v>1.15287441734783</v>
      </c>
      <c r="D263" t="s">
        <v>181</v>
      </c>
      <c r="E263">
        <v>764.355738701615</v>
      </c>
      <c r="F263">
        <v>1</v>
      </c>
      <c r="G263">
        <v>20</v>
      </c>
      <c r="H263">
        <v>9999</v>
      </c>
      <c r="I263" t="s">
        <v>185</v>
      </c>
      <c r="J263">
        <v>1</v>
      </c>
      <c r="K263">
        <v>9999</v>
      </c>
      <c r="L263" t="s">
        <v>177</v>
      </c>
      <c r="M263">
        <v>1</v>
      </c>
      <c r="N263">
        <v>1</v>
      </c>
      <c r="O263">
        <v>1.21548784512155E-2</v>
      </c>
    </row>
    <row r="264" spans="1:15">
      <c r="A264">
        <v>2015</v>
      </c>
      <c r="B264" t="s">
        <v>187</v>
      </c>
      <c r="C264">
        <v>1.2019273790783001</v>
      </c>
      <c r="D264" t="s">
        <v>181</v>
      </c>
      <c r="E264">
        <v>38417.204817479702</v>
      </c>
      <c r="F264">
        <v>52</v>
      </c>
      <c r="G264">
        <v>20</v>
      </c>
      <c r="H264">
        <v>9999</v>
      </c>
      <c r="I264" t="s">
        <v>185</v>
      </c>
      <c r="J264">
        <v>1</v>
      </c>
      <c r="K264">
        <v>9999</v>
      </c>
      <c r="L264" t="s">
        <v>177</v>
      </c>
      <c r="M264">
        <v>0.74379261396690899</v>
      </c>
      <c r="N264">
        <v>0.75362318840579701</v>
      </c>
      <c r="O264">
        <v>2.1250895399160898E-3</v>
      </c>
    </row>
    <row r="265" spans="1:15">
      <c r="A265">
        <v>2015</v>
      </c>
      <c r="B265" t="s">
        <v>187</v>
      </c>
      <c r="C265">
        <v>1.2019273790783001</v>
      </c>
      <c r="D265" t="s">
        <v>185</v>
      </c>
      <c r="E265">
        <v>13233.220443652101</v>
      </c>
      <c r="F265">
        <v>17</v>
      </c>
      <c r="G265">
        <v>20</v>
      </c>
      <c r="H265">
        <v>9999</v>
      </c>
      <c r="I265" t="s">
        <v>185</v>
      </c>
      <c r="J265">
        <v>1</v>
      </c>
      <c r="K265">
        <v>9999</v>
      </c>
      <c r="L265" t="s">
        <v>177</v>
      </c>
      <c r="M265">
        <v>0.25620738603309101</v>
      </c>
      <c r="N265">
        <v>0.24637681159420299</v>
      </c>
      <c r="O265">
        <v>1.6861725124475799E-3</v>
      </c>
    </row>
    <row r="266" spans="1:15">
      <c r="A266">
        <v>2015</v>
      </c>
      <c r="B266" t="s">
        <v>178</v>
      </c>
      <c r="C266">
        <v>1.22162075245196</v>
      </c>
      <c r="D266" t="s">
        <v>181</v>
      </c>
      <c r="E266">
        <v>13154.4122624027</v>
      </c>
      <c r="F266">
        <v>14</v>
      </c>
      <c r="G266">
        <v>21</v>
      </c>
      <c r="H266">
        <v>9999</v>
      </c>
      <c r="I266" t="s">
        <v>185</v>
      </c>
      <c r="J266">
        <v>1</v>
      </c>
      <c r="K266">
        <v>9999</v>
      </c>
      <c r="L266" t="s">
        <v>177</v>
      </c>
      <c r="M266">
        <v>0.80358208955223898</v>
      </c>
      <c r="N266">
        <v>0.82352941176470595</v>
      </c>
      <c r="O266">
        <v>3.9198198804906298E-3</v>
      </c>
    </row>
    <row r="267" spans="1:15">
      <c r="A267">
        <v>2015</v>
      </c>
      <c r="B267" t="s">
        <v>178</v>
      </c>
      <c r="C267">
        <v>1.22162075245196</v>
      </c>
      <c r="D267" t="s">
        <v>185</v>
      </c>
      <c r="E267">
        <v>3215.30582045355</v>
      </c>
      <c r="F267">
        <v>3</v>
      </c>
      <c r="G267">
        <v>21</v>
      </c>
      <c r="H267">
        <v>9999</v>
      </c>
      <c r="I267" t="s">
        <v>185</v>
      </c>
      <c r="J267">
        <v>1</v>
      </c>
      <c r="K267">
        <v>9999</v>
      </c>
      <c r="L267" t="s">
        <v>177</v>
      </c>
      <c r="M267">
        <v>0.196417910447761</v>
      </c>
      <c r="N267">
        <v>0.17647058823529399</v>
      </c>
      <c r="O267">
        <v>2.12220241392461E-3</v>
      </c>
    </row>
    <row r="268" spans="1:15">
      <c r="A268">
        <v>2015</v>
      </c>
      <c r="B268" t="s">
        <v>183</v>
      </c>
      <c r="C268">
        <v>1.15287441734783</v>
      </c>
      <c r="D268" t="s">
        <v>185</v>
      </c>
      <c r="E268">
        <v>1428.41140309397</v>
      </c>
      <c r="F268">
        <v>2</v>
      </c>
      <c r="G268">
        <v>21</v>
      </c>
      <c r="H268">
        <v>9999</v>
      </c>
      <c r="I268" t="s">
        <v>185</v>
      </c>
      <c r="J268">
        <v>1</v>
      </c>
      <c r="K268">
        <v>9999</v>
      </c>
      <c r="L268" t="s">
        <v>177</v>
      </c>
      <c r="M268">
        <v>1</v>
      </c>
      <c r="N268">
        <v>1</v>
      </c>
      <c r="O268">
        <v>4.4003267393543301E-2</v>
      </c>
    </row>
    <row r="269" spans="1:15">
      <c r="A269">
        <v>2015</v>
      </c>
      <c r="B269" t="s">
        <v>187</v>
      </c>
      <c r="C269">
        <v>1.2019273790783001</v>
      </c>
      <c r="D269" t="s">
        <v>181</v>
      </c>
      <c r="E269">
        <v>15539.719084103301</v>
      </c>
      <c r="F269">
        <v>20</v>
      </c>
      <c r="G269">
        <v>21</v>
      </c>
      <c r="H269">
        <v>9999</v>
      </c>
      <c r="I269" t="s">
        <v>185</v>
      </c>
      <c r="J269">
        <v>1</v>
      </c>
      <c r="K269">
        <v>9999</v>
      </c>
      <c r="L269" t="s">
        <v>177</v>
      </c>
      <c r="M269">
        <v>0.65261723285043705</v>
      </c>
      <c r="N269">
        <v>0.66666666666666696</v>
      </c>
      <c r="O269">
        <v>8.5959649161765404E-4</v>
      </c>
    </row>
    <row r="270" spans="1:15">
      <c r="A270">
        <v>2015</v>
      </c>
      <c r="B270" t="s">
        <v>187</v>
      </c>
      <c r="C270">
        <v>1.2019273790783001</v>
      </c>
      <c r="D270" t="s">
        <v>185</v>
      </c>
      <c r="E270">
        <v>8271.6642228168494</v>
      </c>
      <c r="F270">
        <v>10</v>
      </c>
      <c r="G270">
        <v>21</v>
      </c>
      <c r="H270">
        <v>9999</v>
      </c>
      <c r="I270" t="s">
        <v>185</v>
      </c>
      <c r="J270">
        <v>1</v>
      </c>
      <c r="K270">
        <v>9999</v>
      </c>
      <c r="L270" t="s">
        <v>177</v>
      </c>
      <c r="M270">
        <v>0.34738276714956301</v>
      </c>
      <c r="N270">
        <v>0.33333333333333298</v>
      </c>
      <c r="O270">
        <v>1.05397268216751E-3</v>
      </c>
    </row>
    <row r="271" spans="1:15">
      <c r="A271">
        <v>2015</v>
      </c>
      <c r="B271" t="s">
        <v>179</v>
      </c>
      <c r="D271" t="s">
        <v>179</v>
      </c>
      <c r="F271">
        <v>1</v>
      </c>
      <c r="G271">
        <v>9999</v>
      </c>
      <c r="H271">
        <v>-9</v>
      </c>
      <c r="I271" t="s">
        <v>179</v>
      </c>
      <c r="J271">
        <v>2</v>
      </c>
      <c r="K271">
        <v>9999</v>
      </c>
      <c r="L271" t="s">
        <v>177</v>
      </c>
      <c r="N271">
        <v>1</v>
      </c>
    </row>
    <row r="272" spans="1:15">
      <c r="A272">
        <v>2015</v>
      </c>
      <c r="B272" t="s">
        <v>179</v>
      </c>
      <c r="D272" t="s">
        <v>179</v>
      </c>
      <c r="F272">
        <v>7785</v>
      </c>
      <c r="G272">
        <v>9999</v>
      </c>
      <c r="H272">
        <v>-9</v>
      </c>
      <c r="I272" t="s">
        <v>179</v>
      </c>
      <c r="J272">
        <v>3</v>
      </c>
      <c r="K272">
        <v>9999</v>
      </c>
      <c r="L272" t="s">
        <v>177</v>
      </c>
      <c r="N272">
        <v>1</v>
      </c>
    </row>
    <row r="273" spans="1:15">
      <c r="A273">
        <v>2015</v>
      </c>
      <c r="B273" t="s">
        <v>179</v>
      </c>
      <c r="D273" t="s">
        <v>179</v>
      </c>
      <c r="F273">
        <v>16994</v>
      </c>
      <c r="G273">
        <v>9999</v>
      </c>
      <c r="H273">
        <v>-9</v>
      </c>
      <c r="I273" t="s">
        <v>179</v>
      </c>
      <c r="J273">
        <v>4</v>
      </c>
      <c r="K273">
        <v>9999</v>
      </c>
      <c r="L273" t="s">
        <v>177</v>
      </c>
      <c r="N273">
        <v>1</v>
      </c>
    </row>
    <row r="274" spans="1:15">
      <c r="A274">
        <v>2015</v>
      </c>
      <c r="B274" t="s">
        <v>179</v>
      </c>
      <c r="C274">
        <v>1.27992651442337</v>
      </c>
      <c r="D274" t="s">
        <v>179</v>
      </c>
      <c r="E274">
        <v>22809.570413538899</v>
      </c>
      <c r="F274">
        <v>25</v>
      </c>
      <c r="G274">
        <v>9999</v>
      </c>
      <c r="H274">
        <v>-9</v>
      </c>
      <c r="I274" t="s">
        <v>181</v>
      </c>
      <c r="J274">
        <v>1</v>
      </c>
      <c r="K274">
        <v>9999</v>
      </c>
      <c r="L274" t="s">
        <v>177</v>
      </c>
      <c r="M274">
        <v>1</v>
      </c>
      <c r="N274">
        <v>1</v>
      </c>
      <c r="O274">
        <v>0.77455667593880395</v>
      </c>
    </row>
    <row r="275" spans="1:15">
      <c r="A275">
        <v>2015</v>
      </c>
      <c r="B275" t="s">
        <v>179</v>
      </c>
      <c r="D275" t="s">
        <v>179</v>
      </c>
      <c r="F275">
        <v>447</v>
      </c>
      <c r="G275">
        <v>9999</v>
      </c>
      <c r="H275">
        <v>-9</v>
      </c>
      <c r="I275" t="s">
        <v>181</v>
      </c>
      <c r="J275">
        <v>2</v>
      </c>
      <c r="K275">
        <v>9999</v>
      </c>
      <c r="L275" t="s">
        <v>177</v>
      </c>
      <c r="N275">
        <v>1</v>
      </c>
    </row>
    <row r="276" spans="1:15">
      <c r="A276">
        <v>2015</v>
      </c>
      <c r="B276" t="s">
        <v>179</v>
      </c>
      <c r="D276" t="s">
        <v>179</v>
      </c>
      <c r="F276">
        <v>2511</v>
      </c>
      <c r="G276">
        <v>9999</v>
      </c>
      <c r="H276">
        <v>-9</v>
      </c>
      <c r="I276" t="s">
        <v>181</v>
      </c>
      <c r="J276">
        <v>3</v>
      </c>
      <c r="K276">
        <v>9999</v>
      </c>
      <c r="L276" t="s">
        <v>177</v>
      </c>
      <c r="N276">
        <v>1</v>
      </c>
    </row>
    <row r="277" spans="1:15">
      <c r="A277">
        <v>2015</v>
      </c>
      <c r="B277" t="s">
        <v>179</v>
      </c>
      <c r="D277" t="s">
        <v>179</v>
      </c>
      <c r="F277">
        <v>3456</v>
      </c>
      <c r="G277">
        <v>9999</v>
      </c>
      <c r="H277">
        <v>-9</v>
      </c>
      <c r="I277" t="s">
        <v>181</v>
      </c>
      <c r="J277">
        <v>4</v>
      </c>
      <c r="K277">
        <v>9999</v>
      </c>
      <c r="L277" t="s">
        <v>177</v>
      </c>
      <c r="N277">
        <v>1</v>
      </c>
    </row>
    <row r="278" spans="1:15">
      <c r="A278">
        <v>2015</v>
      </c>
      <c r="B278" t="s">
        <v>178</v>
      </c>
      <c r="C278">
        <v>1.22162075245196</v>
      </c>
      <c r="D278" t="s">
        <v>179</v>
      </c>
      <c r="E278">
        <v>3278.83009958105</v>
      </c>
      <c r="F278">
        <v>3</v>
      </c>
      <c r="G278">
        <v>9999</v>
      </c>
      <c r="H278">
        <v>-8</v>
      </c>
      <c r="I278" t="s">
        <v>181</v>
      </c>
      <c r="J278">
        <v>1</v>
      </c>
      <c r="K278">
        <v>9999</v>
      </c>
      <c r="L278" t="s">
        <v>177</v>
      </c>
      <c r="M278">
        <v>1</v>
      </c>
      <c r="N278">
        <v>1</v>
      </c>
      <c r="O278">
        <v>3.0347503793438E-3</v>
      </c>
    </row>
    <row r="279" spans="1:15">
      <c r="A279">
        <v>2015</v>
      </c>
      <c r="B279" t="s">
        <v>183</v>
      </c>
      <c r="C279">
        <v>1.15287441734783</v>
      </c>
      <c r="D279" t="s">
        <v>179</v>
      </c>
      <c r="E279">
        <v>843.90407349861505</v>
      </c>
      <c r="F279">
        <v>1</v>
      </c>
      <c r="G279">
        <v>9999</v>
      </c>
      <c r="H279">
        <v>-8</v>
      </c>
      <c r="I279" t="s">
        <v>181</v>
      </c>
      <c r="J279">
        <v>1</v>
      </c>
      <c r="K279">
        <v>9999</v>
      </c>
      <c r="L279" t="s">
        <v>177</v>
      </c>
      <c r="M279">
        <v>1</v>
      </c>
      <c r="N279">
        <v>1</v>
      </c>
      <c r="O279">
        <v>5.3910737958462199E-2</v>
      </c>
    </row>
    <row r="280" spans="1:15">
      <c r="A280">
        <v>2015</v>
      </c>
      <c r="B280" t="s">
        <v>187</v>
      </c>
      <c r="C280">
        <v>1.2019273790783001</v>
      </c>
      <c r="D280" t="s">
        <v>179</v>
      </c>
      <c r="E280">
        <v>2152.6519359292301</v>
      </c>
      <c r="F280">
        <v>3</v>
      </c>
      <c r="G280">
        <v>9999</v>
      </c>
      <c r="H280">
        <v>-8</v>
      </c>
      <c r="I280" t="s">
        <v>181</v>
      </c>
      <c r="J280">
        <v>1</v>
      </c>
      <c r="K280">
        <v>9999</v>
      </c>
      <c r="L280" t="s">
        <v>177</v>
      </c>
      <c r="M280">
        <v>1</v>
      </c>
      <c r="N280">
        <v>1</v>
      </c>
      <c r="O280">
        <v>4.2052638351067E-4</v>
      </c>
    </row>
    <row r="281" spans="1:15">
      <c r="A281">
        <v>2015</v>
      </c>
      <c r="B281" t="s">
        <v>178</v>
      </c>
      <c r="C281">
        <v>1.22162075245196</v>
      </c>
      <c r="D281" t="s">
        <v>179</v>
      </c>
      <c r="E281">
        <v>123323.83658077801</v>
      </c>
      <c r="F281">
        <v>119</v>
      </c>
      <c r="G281">
        <v>9999</v>
      </c>
      <c r="H281">
        <v>1</v>
      </c>
      <c r="I281" t="s">
        <v>181</v>
      </c>
      <c r="J281">
        <v>1</v>
      </c>
      <c r="K281">
        <v>9999</v>
      </c>
      <c r="L281" t="s">
        <v>177</v>
      </c>
      <c r="M281">
        <v>1</v>
      </c>
      <c r="N281">
        <v>1</v>
      </c>
      <c r="O281">
        <v>0.114143474495207</v>
      </c>
    </row>
    <row r="282" spans="1:15">
      <c r="A282">
        <v>2015</v>
      </c>
      <c r="B282" t="s">
        <v>183</v>
      </c>
      <c r="C282">
        <v>1.15287441734783</v>
      </c>
      <c r="D282" t="s">
        <v>179</v>
      </c>
      <c r="E282">
        <v>1461.84476119705</v>
      </c>
      <c r="F282">
        <v>2</v>
      </c>
      <c r="G282">
        <v>9999</v>
      </c>
      <c r="H282">
        <v>1</v>
      </c>
      <c r="I282" t="s">
        <v>181</v>
      </c>
      <c r="J282">
        <v>1</v>
      </c>
      <c r="K282">
        <v>9999</v>
      </c>
      <c r="L282" t="s">
        <v>177</v>
      </c>
      <c r="M282">
        <v>1</v>
      </c>
      <c r="N282">
        <v>1</v>
      </c>
      <c r="O282">
        <v>9.33863602887023E-2</v>
      </c>
    </row>
    <row r="283" spans="1:15">
      <c r="A283">
        <v>2015</v>
      </c>
      <c r="B283" t="s">
        <v>187</v>
      </c>
      <c r="C283">
        <v>1.2019273790783001</v>
      </c>
      <c r="D283" t="s">
        <v>179</v>
      </c>
      <c r="E283">
        <v>490173.62951784901</v>
      </c>
      <c r="F283">
        <v>620</v>
      </c>
      <c r="G283">
        <v>9999</v>
      </c>
      <c r="H283">
        <v>1</v>
      </c>
      <c r="I283" t="s">
        <v>181</v>
      </c>
      <c r="J283">
        <v>1</v>
      </c>
      <c r="K283">
        <v>9999</v>
      </c>
      <c r="L283" t="s">
        <v>177</v>
      </c>
      <c r="M283">
        <v>0.98849886564154299</v>
      </c>
      <c r="N283">
        <v>0.98256735340728996</v>
      </c>
      <c r="O283">
        <v>9.5756745562519202E-2</v>
      </c>
    </row>
    <row r="284" spans="1:15">
      <c r="A284">
        <v>2015</v>
      </c>
      <c r="B284" t="s">
        <v>187</v>
      </c>
      <c r="C284">
        <v>1.2019273790783001</v>
      </c>
      <c r="D284" t="s">
        <v>181</v>
      </c>
      <c r="E284">
        <v>5189.9224228600997</v>
      </c>
      <c r="F284">
        <v>10</v>
      </c>
      <c r="G284">
        <v>9999</v>
      </c>
      <c r="H284">
        <v>1</v>
      </c>
      <c r="I284" t="s">
        <v>181</v>
      </c>
      <c r="J284">
        <v>1</v>
      </c>
      <c r="K284">
        <v>9999</v>
      </c>
      <c r="L284" t="s">
        <v>177</v>
      </c>
      <c r="M284">
        <v>1.0466153458338999E-2</v>
      </c>
      <c r="N284">
        <v>1.5847860538827301E-2</v>
      </c>
      <c r="O284">
        <v>4.5962085005375401E-2</v>
      </c>
    </row>
    <row r="285" spans="1:15">
      <c r="A285">
        <v>2015</v>
      </c>
      <c r="B285" t="s">
        <v>187</v>
      </c>
      <c r="C285">
        <v>1.2019273790783001</v>
      </c>
      <c r="D285" t="s">
        <v>185</v>
      </c>
      <c r="E285">
        <v>513.22299086643397</v>
      </c>
      <c r="F285">
        <v>1</v>
      </c>
      <c r="G285">
        <v>9999</v>
      </c>
      <c r="H285">
        <v>1</v>
      </c>
      <c r="I285" t="s">
        <v>181</v>
      </c>
      <c r="J285">
        <v>1</v>
      </c>
      <c r="K285">
        <v>9999</v>
      </c>
      <c r="L285" t="s">
        <v>177</v>
      </c>
      <c r="M285">
        <v>1.0349809001182801E-3</v>
      </c>
      <c r="N285">
        <v>1.58478605388273E-3</v>
      </c>
      <c r="O285">
        <v>6.3091016548463399E-2</v>
      </c>
    </row>
    <row r="286" spans="1:15">
      <c r="A286">
        <v>2015</v>
      </c>
      <c r="B286" t="s">
        <v>178</v>
      </c>
      <c r="C286">
        <v>1.22162075245196</v>
      </c>
      <c r="D286" t="s">
        <v>179</v>
      </c>
      <c r="E286">
        <v>229822.29053803399</v>
      </c>
      <c r="F286">
        <v>228</v>
      </c>
      <c r="G286">
        <v>9999</v>
      </c>
      <c r="H286">
        <v>2</v>
      </c>
      <c r="I286" t="s">
        <v>181</v>
      </c>
      <c r="J286">
        <v>1</v>
      </c>
      <c r="K286">
        <v>9999</v>
      </c>
      <c r="L286" t="s">
        <v>177</v>
      </c>
      <c r="M286">
        <v>1</v>
      </c>
      <c r="N286">
        <v>1</v>
      </c>
      <c r="O286">
        <v>0.212714066361986</v>
      </c>
    </row>
    <row r="287" spans="1:15">
      <c r="A287">
        <v>2015</v>
      </c>
      <c r="B287" t="s">
        <v>179</v>
      </c>
      <c r="C287">
        <v>1.27992651442337</v>
      </c>
      <c r="D287" t="s">
        <v>179</v>
      </c>
      <c r="E287">
        <v>840.91171997615402</v>
      </c>
      <c r="F287">
        <v>1</v>
      </c>
      <c r="G287">
        <v>9999</v>
      </c>
      <c r="H287">
        <v>2</v>
      </c>
      <c r="I287" t="s">
        <v>181</v>
      </c>
      <c r="J287">
        <v>1</v>
      </c>
      <c r="K287">
        <v>9999</v>
      </c>
      <c r="L287" t="s">
        <v>177</v>
      </c>
      <c r="M287">
        <v>1</v>
      </c>
      <c r="N287">
        <v>1</v>
      </c>
      <c r="O287">
        <v>2.8555285118219701E-2</v>
      </c>
    </row>
    <row r="288" spans="1:15">
      <c r="A288">
        <v>2015</v>
      </c>
      <c r="B288" t="s">
        <v>183</v>
      </c>
      <c r="C288">
        <v>1.15287441734783</v>
      </c>
      <c r="D288" t="s">
        <v>179</v>
      </c>
      <c r="E288">
        <v>682.501655069918</v>
      </c>
      <c r="F288">
        <v>1</v>
      </c>
      <c r="G288">
        <v>9999</v>
      </c>
      <c r="H288">
        <v>2</v>
      </c>
      <c r="I288" t="s">
        <v>181</v>
      </c>
      <c r="J288">
        <v>1</v>
      </c>
      <c r="K288">
        <v>9999</v>
      </c>
      <c r="L288" t="s">
        <v>177</v>
      </c>
      <c r="M288">
        <v>1</v>
      </c>
      <c r="N288">
        <v>1</v>
      </c>
      <c r="O288">
        <v>4.3599941081160699E-2</v>
      </c>
    </row>
    <row r="289" spans="1:15">
      <c r="A289">
        <v>2015</v>
      </c>
      <c r="B289" t="s">
        <v>187</v>
      </c>
      <c r="C289">
        <v>1.2019273790783001</v>
      </c>
      <c r="D289" t="s">
        <v>179</v>
      </c>
      <c r="E289">
        <v>809810.59092779504</v>
      </c>
      <c r="F289">
        <v>1007</v>
      </c>
      <c r="G289">
        <v>9999</v>
      </c>
      <c r="H289">
        <v>2</v>
      </c>
      <c r="I289" t="s">
        <v>181</v>
      </c>
      <c r="J289">
        <v>1</v>
      </c>
      <c r="K289">
        <v>9999</v>
      </c>
      <c r="L289" t="s">
        <v>177</v>
      </c>
      <c r="M289">
        <v>0.97329280835769805</v>
      </c>
      <c r="N289">
        <v>0.95996186844613896</v>
      </c>
      <c r="O289">
        <v>0.15819869132001599</v>
      </c>
    </row>
    <row r="290" spans="1:15">
      <c r="A290">
        <v>2015</v>
      </c>
      <c r="B290" t="s">
        <v>187</v>
      </c>
      <c r="C290">
        <v>1.2019273790783001</v>
      </c>
      <c r="D290" t="s">
        <v>181</v>
      </c>
      <c r="E290">
        <v>20308.966924286</v>
      </c>
      <c r="F290">
        <v>38</v>
      </c>
      <c r="G290">
        <v>9999</v>
      </c>
      <c r="H290">
        <v>2</v>
      </c>
      <c r="I290" t="s">
        <v>181</v>
      </c>
      <c r="J290">
        <v>1</v>
      </c>
      <c r="K290">
        <v>9999</v>
      </c>
      <c r="L290" t="s">
        <v>177</v>
      </c>
      <c r="M290">
        <v>2.4408882365857299E-2</v>
      </c>
      <c r="N290">
        <v>3.6224976167778797E-2</v>
      </c>
      <c r="O290">
        <v>0.17985672772946401</v>
      </c>
    </row>
    <row r="291" spans="1:15">
      <c r="A291">
        <v>2015</v>
      </c>
      <c r="B291" t="s">
        <v>187</v>
      </c>
      <c r="C291">
        <v>1.2019273790783001</v>
      </c>
      <c r="D291" t="s">
        <v>185</v>
      </c>
      <c r="E291">
        <v>1912.26646011357</v>
      </c>
      <c r="F291">
        <v>4</v>
      </c>
      <c r="G291">
        <v>9999</v>
      </c>
      <c r="H291">
        <v>2</v>
      </c>
      <c r="I291" t="s">
        <v>181</v>
      </c>
      <c r="J291">
        <v>1</v>
      </c>
      <c r="K291">
        <v>9999</v>
      </c>
      <c r="L291" t="s">
        <v>177</v>
      </c>
      <c r="M291">
        <v>2.2983092764442799E-3</v>
      </c>
      <c r="N291">
        <v>3.8131553860819801E-3</v>
      </c>
      <c r="O291">
        <v>0.23507683215130001</v>
      </c>
    </row>
    <row r="292" spans="1:15">
      <c r="A292">
        <v>2015</v>
      </c>
      <c r="B292" t="s">
        <v>178</v>
      </c>
      <c r="C292">
        <v>1.22162075245196</v>
      </c>
      <c r="D292" t="s">
        <v>179</v>
      </c>
      <c r="E292">
        <v>219646.18967010899</v>
      </c>
      <c r="F292">
        <v>205</v>
      </c>
      <c r="G292">
        <v>9999</v>
      </c>
      <c r="H292">
        <v>3</v>
      </c>
      <c r="I292" t="s">
        <v>181</v>
      </c>
      <c r="J292">
        <v>1</v>
      </c>
      <c r="K292">
        <v>9999</v>
      </c>
      <c r="L292" t="s">
        <v>177</v>
      </c>
      <c r="M292">
        <v>1</v>
      </c>
      <c r="N292">
        <v>1</v>
      </c>
      <c r="O292">
        <v>0.20329548563920799</v>
      </c>
    </row>
    <row r="293" spans="1:15">
      <c r="A293">
        <v>2015</v>
      </c>
      <c r="B293" t="s">
        <v>183</v>
      </c>
      <c r="C293">
        <v>1.15287441734783</v>
      </c>
      <c r="D293" t="s">
        <v>179</v>
      </c>
      <c r="E293">
        <v>4012.0029723704702</v>
      </c>
      <c r="F293">
        <v>4</v>
      </c>
      <c r="G293">
        <v>9999</v>
      </c>
      <c r="H293">
        <v>3</v>
      </c>
      <c r="I293" t="s">
        <v>181</v>
      </c>
      <c r="J293">
        <v>1</v>
      </c>
      <c r="K293">
        <v>9999</v>
      </c>
      <c r="L293" t="s">
        <v>177</v>
      </c>
      <c r="M293">
        <v>1</v>
      </c>
      <c r="N293">
        <v>1</v>
      </c>
      <c r="O293">
        <v>0.25629695095006599</v>
      </c>
    </row>
    <row r="294" spans="1:15">
      <c r="A294">
        <v>2015</v>
      </c>
      <c r="B294" t="s">
        <v>187</v>
      </c>
      <c r="C294">
        <v>1.2019273790783001</v>
      </c>
      <c r="D294" t="s">
        <v>179</v>
      </c>
      <c r="E294">
        <v>701852.27181160299</v>
      </c>
      <c r="F294">
        <v>856</v>
      </c>
      <c r="G294">
        <v>9999</v>
      </c>
      <c r="H294">
        <v>3</v>
      </c>
      <c r="I294" t="s">
        <v>181</v>
      </c>
      <c r="J294">
        <v>1</v>
      </c>
      <c r="K294">
        <v>9999</v>
      </c>
      <c r="L294" t="s">
        <v>177</v>
      </c>
      <c r="M294">
        <v>0.97921302623525397</v>
      </c>
      <c r="N294">
        <v>0.96942242355605901</v>
      </c>
      <c r="O294">
        <v>0.13710874140750301</v>
      </c>
    </row>
    <row r="295" spans="1:15">
      <c r="A295">
        <v>2015</v>
      </c>
      <c r="B295" t="s">
        <v>187</v>
      </c>
      <c r="C295">
        <v>1.2019273790783001</v>
      </c>
      <c r="D295" t="s">
        <v>181</v>
      </c>
      <c r="E295">
        <v>13907.501703315</v>
      </c>
      <c r="F295">
        <v>25</v>
      </c>
      <c r="G295">
        <v>9999</v>
      </c>
      <c r="H295">
        <v>3</v>
      </c>
      <c r="I295" t="s">
        <v>181</v>
      </c>
      <c r="J295">
        <v>1</v>
      </c>
      <c r="K295">
        <v>9999</v>
      </c>
      <c r="L295" t="s">
        <v>177</v>
      </c>
      <c r="M295">
        <v>1.9403523187470101E-2</v>
      </c>
      <c r="N295">
        <v>2.8312570781427002E-2</v>
      </c>
      <c r="O295">
        <v>0.123165188883094</v>
      </c>
    </row>
    <row r="296" spans="1:15">
      <c r="A296">
        <v>2015</v>
      </c>
      <c r="B296" t="s">
        <v>187</v>
      </c>
      <c r="C296">
        <v>1.2019273790783001</v>
      </c>
      <c r="D296" t="s">
        <v>185</v>
      </c>
      <c r="E296">
        <v>991.59008773959704</v>
      </c>
      <c r="F296">
        <v>2</v>
      </c>
      <c r="G296">
        <v>9999</v>
      </c>
      <c r="H296">
        <v>3</v>
      </c>
      <c r="I296" t="s">
        <v>181</v>
      </c>
      <c r="J296">
        <v>1</v>
      </c>
      <c r="K296">
        <v>9999</v>
      </c>
      <c r="L296" t="s">
        <v>177</v>
      </c>
      <c r="M296">
        <v>1.3834505772762E-3</v>
      </c>
      <c r="N296">
        <v>2.2650056625141599E-3</v>
      </c>
      <c r="O296">
        <v>0.121897163120567</v>
      </c>
    </row>
    <row r="297" spans="1:15">
      <c r="A297">
        <v>2015</v>
      </c>
      <c r="B297" t="s">
        <v>179</v>
      </c>
      <c r="D297" t="s">
        <v>179</v>
      </c>
      <c r="F297">
        <v>1</v>
      </c>
      <c r="G297">
        <v>9999</v>
      </c>
      <c r="H297">
        <v>3</v>
      </c>
      <c r="I297" t="s">
        <v>181</v>
      </c>
      <c r="J297">
        <v>3</v>
      </c>
      <c r="K297">
        <v>9999</v>
      </c>
      <c r="L297" t="s">
        <v>177</v>
      </c>
      <c r="N297">
        <v>1</v>
      </c>
    </row>
    <row r="298" spans="1:15">
      <c r="A298">
        <v>2015</v>
      </c>
      <c r="B298" t="s">
        <v>178</v>
      </c>
      <c r="C298">
        <v>1.22162075245196</v>
      </c>
      <c r="D298" t="s">
        <v>179</v>
      </c>
      <c r="E298">
        <v>93306.171451528004</v>
      </c>
      <c r="F298">
        <v>96</v>
      </c>
      <c r="G298">
        <v>9999</v>
      </c>
      <c r="H298">
        <v>4</v>
      </c>
      <c r="I298" t="s">
        <v>181</v>
      </c>
      <c r="J298">
        <v>1</v>
      </c>
      <c r="K298">
        <v>9999</v>
      </c>
      <c r="L298" t="s">
        <v>177</v>
      </c>
      <c r="M298">
        <v>1</v>
      </c>
      <c r="N298">
        <v>1</v>
      </c>
      <c r="O298">
        <v>8.6360357385953795E-2</v>
      </c>
    </row>
    <row r="299" spans="1:15">
      <c r="A299">
        <v>2015</v>
      </c>
      <c r="B299" t="s">
        <v>179</v>
      </c>
      <c r="C299">
        <v>1.27992651442337</v>
      </c>
      <c r="D299" t="s">
        <v>179</v>
      </c>
      <c r="E299">
        <v>1991.56565644276</v>
      </c>
      <c r="F299">
        <v>2</v>
      </c>
      <c r="G299">
        <v>9999</v>
      </c>
      <c r="H299">
        <v>4</v>
      </c>
      <c r="I299" t="s">
        <v>181</v>
      </c>
      <c r="J299">
        <v>1</v>
      </c>
      <c r="K299">
        <v>9999</v>
      </c>
      <c r="L299" t="s">
        <v>177</v>
      </c>
      <c r="M299">
        <v>1</v>
      </c>
      <c r="N299">
        <v>1</v>
      </c>
      <c r="O299">
        <v>6.7628650904033402E-2</v>
      </c>
    </row>
    <row r="300" spans="1:15">
      <c r="A300">
        <v>2015</v>
      </c>
      <c r="B300" t="s">
        <v>183</v>
      </c>
      <c r="C300">
        <v>1.15287441734783</v>
      </c>
      <c r="D300" t="s">
        <v>179</v>
      </c>
      <c r="E300">
        <v>1913.7715327974099</v>
      </c>
      <c r="F300">
        <v>2</v>
      </c>
      <c r="G300">
        <v>9999</v>
      </c>
      <c r="H300">
        <v>4</v>
      </c>
      <c r="I300" t="s">
        <v>181</v>
      </c>
      <c r="J300">
        <v>1</v>
      </c>
      <c r="K300">
        <v>9999</v>
      </c>
      <c r="L300" t="s">
        <v>177</v>
      </c>
      <c r="M300">
        <v>1</v>
      </c>
      <c r="N300">
        <v>1</v>
      </c>
      <c r="O300">
        <v>0.12225659154514699</v>
      </c>
    </row>
    <row r="301" spans="1:15">
      <c r="A301">
        <v>2015</v>
      </c>
      <c r="B301" t="s">
        <v>187</v>
      </c>
      <c r="C301">
        <v>1.2019273790783001</v>
      </c>
      <c r="D301" t="s">
        <v>179</v>
      </c>
      <c r="E301">
        <v>541286.79324053298</v>
      </c>
      <c r="F301">
        <v>682</v>
      </c>
      <c r="G301">
        <v>9999</v>
      </c>
      <c r="H301">
        <v>4</v>
      </c>
      <c r="I301" t="s">
        <v>181</v>
      </c>
      <c r="J301">
        <v>1</v>
      </c>
      <c r="K301">
        <v>9999</v>
      </c>
      <c r="L301" t="s">
        <v>177</v>
      </c>
      <c r="M301">
        <v>0.97145698378492595</v>
      </c>
      <c r="N301">
        <v>0.95921237693389605</v>
      </c>
      <c r="O301">
        <v>0.105741840473281</v>
      </c>
    </row>
    <row r="302" spans="1:15">
      <c r="A302">
        <v>2015</v>
      </c>
      <c r="B302" t="s">
        <v>187</v>
      </c>
      <c r="C302">
        <v>1.2019273790783001</v>
      </c>
      <c r="D302" t="s">
        <v>181</v>
      </c>
      <c r="E302">
        <v>14802.937600728301</v>
      </c>
      <c r="F302">
        <v>27</v>
      </c>
      <c r="G302">
        <v>9999</v>
      </c>
      <c r="H302">
        <v>4</v>
      </c>
      <c r="I302" t="s">
        <v>181</v>
      </c>
      <c r="J302">
        <v>1</v>
      </c>
      <c r="K302">
        <v>9999</v>
      </c>
      <c r="L302" t="s">
        <v>177</v>
      </c>
      <c r="M302">
        <v>2.6567093992204201E-2</v>
      </c>
      <c r="N302">
        <v>3.7974683544303799E-2</v>
      </c>
      <c r="O302">
        <v>0.13109519196993999</v>
      </c>
    </row>
    <row r="303" spans="1:15">
      <c r="A303">
        <v>2015</v>
      </c>
      <c r="B303" t="s">
        <v>187</v>
      </c>
      <c r="C303">
        <v>1.2019273790783001</v>
      </c>
      <c r="D303" t="s">
        <v>185</v>
      </c>
      <c r="E303">
        <v>1100.9654792357201</v>
      </c>
      <c r="F303">
        <v>2</v>
      </c>
      <c r="G303">
        <v>9999</v>
      </c>
      <c r="H303">
        <v>4</v>
      </c>
      <c r="I303" t="s">
        <v>181</v>
      </c>
      <c r="J303">
        <v>1</v>
      </c>
      <c r="K303">
        <v>9999</v>
      </c>
      <c r="L303" t="s">
        <v>177</v>
      </c>
      <c r="M303">
        <v>1.9759222228693599E-3</v>
      </c>
      <c r="N303">
        <v>2.81293952180028E-3</v>
      </c>
      <c r="O303">
        <v>0.135342789598109</v>
      </c>
    </row>
    <row r="304" spans="1:15">
      <c r="A304">
        <v>2015</v>
      </c>
      <c r="B304" t="s">
        <v>178</v>
      </c>
      <c r="C304">
        <v>1.22162075245196</v>
      </c>
      <c r="D304" t="s">
        <v>179</v>
      </c>
      <c r="E304">
        <v>95640.688709463706</v>
      </c>
      <c r="F304">
        <v>90</v>
      </c>
      <c r="G304">
        <v>9999</v>
      </c>
      <c r="H304">
        <v>5</v>
      </c>
      <c r="I304" t="s">
        <v>181</v>
      </c>
      <c r="J304">
        <v>1</v>
      </c>
      <c r="K304">
        <v>9999</v>
      </c>
      <c r="L304" t="s">
        <v>177</v>
      </c>
      <c r="M304">
        <v>0.99457550465591904</v>
      </c>
      <c r="N304">
        <v>0.98901098901098905</v>
      </c>
      <c r="O304">
        <v>8.8521090610590894E-2</v>
      </c>
    </row>
    <row r="305" spans="1:15">
      <c r="A305">
        <v>2015</v>
      </c>
      <c r="B305" t="s">
        <v>178</v>
      </c>
      <c r="C305">
        <v>1.22162075245196</v>
      </c>
      <c r="D305" t="s">
        <v>181</v>
      </c>
      <c r="E305">
        <v>521.63206129698597</v>
      </c>
      <c r="F305">
        <v>1</v>
      </c>
      <c r="G305">
        <v>9999</v>
      </c>
      <c r="H305">
        <v>5</v>
      </c>
      <c r="I305" t="s">
        <v>181</v>
      </c>
      <c r="J305">
        <v>1</v>
      </c>
      <c r="K305">
        <v>9999</v>
      </c>
      <c r="L305" t="s">
        <v>177</v>
      </c>
      <c r="M305">
        <v>5.4244953440807002E-3</v>
      </c>
      <c r="N305">
        <v>1.0989010989011E-2</v>
      </c>
      <c r="O305">
        <v>1</v>
      </c>
    </row>
    <row r="306" spans="1:15">
      <c r="A306">
        <v>2015</v>
      </c>
      <c r="B306" t="s">
        <v>179</v>
      </c>
      <c r="C306">
        <v>1.27992651442337</v>
      </c>
      <c r="D306" t="s">
        <v>179</v>
      </c>
      <c r="E306">
        <v>1022.66128502427</v>
      </c>
      <c r="F306">
        <v>1</v>
      </c>
      <c r="G306">
        <v>9999</v>
      </c>
      <c r="H306">
        <v>5</v>
      </c>
      <c r="I306" t="s">
        <v>181</v>
      </c>
      <c r="J306">
        <v>1</v>
      </c>
      <c r="K306">
        <v>9999</v>
      </c>
      <c r="L306" t="s">
        <v>177</v>
      </c>
      <c r="M306">
        <v>1</v>
      </c>
      <c r="N306">
        <v>1</v>
      </c>
      <c r="O306">
        <v>3.4727051460361598E-2</v>
      </c>
    </row>
    <row r="307" spans="1:15">
      <c r="A307">
        <v>2015</v>
      </c>
      <c r="B307" t="s">
        <v>183</v>
      </c>
      <c r="C307">
        <v>1.15287441734783</v>
      </c>
      <c r="D307" t="s">
        <v>179</v>
      </c>
      <c r="E307">
        <v>4141.1249071134198</v>
      </c>
      <c r="F307">
        <v>5</v>
      </c>
      <c r="G307">
        <v>9999</v>
      </c>
      <c r="H307">
        <v>5</v>
      </c>
      <c r="I307" t="s">
        <v>181</v>
      </c>
      <c r="J307">
        <v>1</v>
      </c>
      <c r="K307">
        <v>9999</v>
      </c>
      <c r="L307" t="s">
        <v>177</v>
      </c>
      <c r="M307">
        <v>1</v>
      </c>
      <c r="N307">
        <v>1</v>
      </c>
      <c r="O307">
        <v>0.26454558845190801</v>
      </c>
    </row>
    <row r="308" spans="1:15">
      <c r="A308">
        <v>2015</v>
      </c>
      <c r="B308" t="s">
        <v>187</v>
      </c>
      <c r="C308">
        <v>1.2019273790783001</v>
      </c>
      <c r="D308" t="s">
        <v>179</v>
      </c>
      <c r="E308">
        <v>608722.13077110006</v>
      </c>
      <c r="F308">
        <v>721</v>
      </c>
      <c r="G308">
        <v>9999</v>
      </c>
      <c r="H308">
        <v>5</v>
      </c>
      <c r="I308" t="s">
        <v>181</v>
      </c>
      <c r="J308">
        <v>1</v>
      </c>
      <c r="K308">
        <v>9999</v>
      </c>
      <c r="L308" t="s">
        <v>177</v>
      </c>
      <c r="M308">
        <v>0.97931177173530504</v>
      </c>
      <c r="N308">
        <v>0.97039030955585504</v>
      </c>
      <c r="O308">
        <v>0.11891551622607301</v>
      </c>
    </row>
    <row r="309" spans="1:15">
      <c r="A309">
        <v>2015</v>
      </c>
      <c r="B309" t="s">
        <v>187</v>
      </c>
      <c r="C309">
        <v>1.2019273790783001</v>
      </c>
      <c r="D309" t="s">
        <v>181</v>
      </c>
      <c r="E309">
        <v>12251.2457749451</v>
      </c>
      <c r="F309">
        <v>21</v>
      </c>
      <c r="G309">
        <v>9999</v>
      </c>
      <c r="H309">
        <v>5</v>
      </c>
      <c r="I309" t="s">
        <v>181</v>
      </c>
      <c r="J309">
        <v>1</v>
      </c>
      <c r="K309">
        <v>9999</v>
      </c>
      <c r="L309" t="s">
        <v>177</v>
      </c>
      <c r="M309">
        <v>1.9709796308256301E-2</v>
      </c>
      <c r="N309">
        <v>2.8263795423956899E-2</v>
      </c>
      <c r="O309">
        <v>0.10849734424728801</v>
      </c>
    </row>
    <row r="310" spans="1:15">
      <c r="A310">
        <v>2015</v>
      </c>
      <c r="B310" t="s">
        <v>187</v>
      </c>
      <c r="C310">
        <v>1.2019273790783001</v>
      </c>
      <c r="D310" t="s">
        <v>185</v>
      </c>
      <c r="E310">
        <v>608.17525381361895</v>
      </c>
      <c r="F310">
        <v>1</v>
      </c>
      <c r="G310">
        <v>9999</v>
      </c>
      <c r="H310">
        <v>5</v>
      </c>
      <c r="I310" t="s">
        <v>181</v>
      </c>
      <c r="J310">
        <v>1</v>
      </c>
      <c r="K310">
        <v>9999</v>
      </c>
      <c r="L310" t="s">
        <v>177</v>
      </c>
      <c r="M310">
        <v>9.7843195643850791E-4</v>
      </c>
      <c r="N310">
        <v>1.3458950201884301E-3</v>
      </c>
      <c r="O310">
        <v>7.4763593380614696E-2</v>
      </c>
    </row>
    <row r="311" spans="1:15">
      <c r="A311">
        <v>2015</v>
      </c>
      <c r="B311" t="s">
        <v>179</v>
      </c>
      <c r="D311" t="s">
        <v>179</v>
      </c>
      <c r="F311">
        <v>1</v>
      </c>
      <c r="G311">
        <v>9999</v>
      </c>
      <c r="H311">
        <v>5</v>
      </c>
      <c r="I311" t="s">
        <v>181</v>
      </c>
      <c r="J311">
        <v>3</v>
      </c>
      <c r="K311">
        <v>9999</v>
      </c>
      <c r="L311" t="s">
        <v>177</v>
      </c>
      <c r="N311">
        <v>1</v>
      </c>
    </row>
    <row r="312" spans="1:15">
      <c r="A312">
        <v>2015</v>
      </c>
      <c r="B312" t="s">
        <v>178</v>
      </c>
      <c r="C312">
        <v>1.22162075245196</v>
      </c>
      <c r="D312" t="s">
        <v>179</v>
      </c>
      <c r="E312">
        <v>79055.965374175998</v>
      </c>
      <c r="F312">
        <v>80</v>
      </c>
      <c r="G312">
        <v>9999</v>
      </c>
      <c r="H312">
        <v>6</v>
      </c>
      <c r="I312" t="s">
        <v>181</v>
      </c>
      <c r="J312">
        <v>1</v>
      </c>
      <c r="K312">
        <v>9999</v>
      </c>
      <c r="L312" t="s">
        <v>177</v>
      </c>
      <c r="M312">
        <v>1</v>
      </c>
      <c r="N312">
        <v>1</v>
      </c>
      <c r="O312">
        <v>7.3170952328187197E-2</v>
      </c>
    </row>
    <row r="313" spans="1:15">
      <c r="A313">
        <v>2015</v>
      </c>
      <c r="B313" t="s">
        <v>179</v>
      </c>
      <c r="C313">
        <v>1.27992651442337</v>
      </c>
      <c r="D313" t="s">
        <v>179</v>
      </c>
      <c r="E313">
        <v>1008.58209336562</v>
      </c>
      <c r="F313">
        <v>1</v>
      </c>
      <c r="G313">
        <v>9999</v>
      </c>
      <c r="H313">
        <v>6</v>
      </c>
      <c r="I313" t="s">
        <v>181</v>
      </c>
      <c r="J313">
        <v>1</v>
      </c>
      <c r="K313">
        <v>9999</v>
      </c>
      <c r="L313" t="s">
        <v>177</v>
      </c>
      <c r="M313">
        <v>1</v>
      </c>
      <c r="N313">
        <v>1</v>
      </c>
      <c r="O313">
        <v>3.42489568845619E-2</v>
      </c>
    </row>
    <row r="314" spans="1:15">
      <c r="A314">
        <v>2015</v>
      </c>
      <c r="B314" t="s">
        <v>187</v>
      </c>
      <c r="C314">
        <v>1.2019273790783001</v>
      </c>
      <c r="D314" t="s">
        <v>179</v>
      </c>
      <c r="E314">
        <v>555197.90072598495</v>
      </c>
      <c r="F314">
        <v>685</v>
      </c>
      <c r="G314">
        <v>9999</v>
      </c>
      <c r="H314">
        <v>6</v>
      </c>
      <c r="I314" t="s">
        <v>181</v>
      </c>
      <c r="J314">
        <v>1</v>
      </c>
      <c r="K314">
        <v>9999</v>
      </c>
      <c r="L314" t="s">
        <v>177</v>
      </c>
      <c r="M314">
        <v>0.98384059977423299</v>
      </c>
      <c r="N314">
        <v>0.97578347578347602</v>
      </c>
      <c r="O314">
        <v>0.108459412981797</v>
      </c>
    </row>
    <row r="315" spans="1:15">
      <c r="A315">
        <v>2015</v>
      </c>
      <c r="B315" t="s">
        <v>187</v>
      </c>
      <c r="C315">
        <v>1.2019273790783001</v>
      </c>
      <c r="D315" t="s">
        <v>181</v>
      </c>
      <c r="E315">
        <v>8567.3383580701102</v>
      </c>
      <c r="F315">
        <v>16</v>
      </c>
      <c r="G315">
        <v>9999</v>
      </c>
      <c r="H315">
        <v>6</v>
      </c>
      <c r="I315" t="s">
        <v>181</v>
      </c>
      <c r="J315">
        <v>1</v>
      </c>
      <c r="K315">
        <v>9999</v>
      </c>
      <c r="L315" t="s">
        <v>177</v>
      </c>
      <c r="M315">
        <v>1.5181785265489601E-2</v>
      </c>
      <c r="N315">
        <v>2.27920227920228E-2</v>
      </c>
      <c r="O315">
        <v>7.5872566447039297E-2</v>
      </c>
    </row>
    <row r="316" spans="1:15">
      <c r="A316">
        <v>2015</v>
      </c>
      <c r="B316" t="s">
        <v>187</v>
      </c>
      <c r="C316">
        <v>1.2019273790783001</v>
      </c>
      <c r="D316" t="s">
        <v>185</v>
      </c>
      <c r="E316">
        <v>551.68466699693897</v>
      </c>
      <c r="F316">
        <v>1</v>
      </c>
      <c r="G316">
        <v>9999</v>
      </c>
      <c r="H316">
        <v>6</v>
      </c>
      <c r="I316" t="s">
        <v>181</v>
      </c>
      <c r="J316">
        <v>1</v>
      </c>
      <c r="K316">
        <v>9999</v>
      </c>
      <c r="L316" t="s">
        <v>177</v>
      </c>
      <c r="M316">
        <v>9.7761496027773593E-4</v>
      </c>
      <c r="N316">
        <v>1.42450142450142E-3</v>
      </c>
      <c r="O316">
        <v>6.7819148936170207E-2</v>
      </c>
    </row>
    <row r="317" spans="1:15">
      <c r="A317">
        <v>2015</v>
      </c>
      <c r="B317" t="s">
        <v>179</v>
      </c>
      <c r="D317" t="s">
        <v>179</v>
      </c>
      <c r="F317">
        <v>1</v>
      </c>
      <c r="G317">
        <v>9999</v>
      </c>
      <c r="H317">
        <v>6</v>
      </c>
      <c r="I317" t="s">
        <v>181</v>
      </c>
      <c r="J317">
        <v>3</v>
      </c>
      <c r="K317">
        <v>9999</v>
      </c>
      <c r="L317" t="s">
        <v>177</v>
      </c>
      <c r="N317">
        <v>1</v>
      </c>
    </row>
    <row r="318" spans="1:15">
      <c r="A318">
        <v>2015</v>
      </c>
      <c r="B318" t="s">
        <v>178</v>
      </c>
      <c r="C318">
        <v>1.22162075245196</v>
      </c>
      <c r="D318" t="s">
        <v>179</v>
      </c>
      <c r="E318">
        <v>79336.938147239896</v>
      </c>
      <c r="F318">
        <v>77</v>
      </c>
      <c r="G318">
        <v>9999</v>
      </c>
      <c r="H318">
        <v>7</v>
      </c>
      <c r="I318" t="s">
        <v>181</v>
      </c>
      <c r="J318">
        <v>1</v>
      </c>
      <c r="K318">
        <v>9999</v>
      </c>
      <c r="L318" t="s">
        <v>177</v>
      </c>
      <c r="M318">
        <v>1</v>
      </c>
      <c r="N318">
        <v>1</v>
      </c>
      <c r="O318">
        <v>7.34310091788761E-2</v>
      </c>
    </row>
    <row r="319" spans="1:15">
      <c r="A319">
        <v>2015</v>
      </c>
      <c r="B319" t="s">
        <v>179</v>
      </c>
      <c r="C319">
        <v>1.27992651442337</v>
      </c>
      <c r="D319" t="s">
        <v>179</v>
      </c>
      <c r="E319">
        <v>1775.2580755052099</v>
      </c>
      <c r="F319">
        <v>2</v>
      </c>
      <c r="G319">
        <v>9999</v>
      </c>
      <c r="H319">
        <v>7</v>
      </c>
      <c r="I319" t="s">
        <v>181</v>
      </c>
      <c r="J319">
        <v>1</v>
      </c>
      <c r="K319">
        <v>9999</v>
      </c>
      <c r="L319" t="s">
        <v>177</v>
      </c>
      <c r="M319">
        <v>1</v>
      </c>
      <c r="N319">
        <v>1</v>
      </c>
      <c r="O319">
        <v>6.02833796940195E-2</v>
      </c>
    </row>
    <row r="320" spans="1:15">
      <c r="A320">
        <v>2015</v>
      </c>
      <c r="B320" t="s">
        <v>187</v>
      </c>
      <c r="C320">
        <v>1.2019273790783001</v>
      </c>
      <c r="D320" t="s">
        <v>179</v>
      </c>
      <c r="E320">
        <v>406375.25264850998</v>
      </c>
      <c r="F320">
        <v>482</v>
      </c>
      <c r="G320">
        <v>9999</v>
      </c>
      <c r="H320">
        <v>7</v>
      </c>
      <c r="I320" t="s">
        <v>181</v>
      </c>
      <c r="J320">
        <v>1</v>
      </c>
      <c r="K320">
        <v>9999</v>
      </c>
      <c r="L320" t="s">
        <v>177</v>
      </c>
      <c r="M320">
        <v>0.97293867461662598</v>
      </c>
      <c r="N320">
        <v>0.96207584830339299</v>
      </c>
      <c r="O320">
        <v>7.9386505775604702E-2</v>
      </c>
    </row>
    <row r="321" spans="1:15">
      <c r="A321">
        <v>2015</v>
      </c>
      <c r="B321" t="s">
        <v>187</v>
      </c>
      <c r="C321">
        <v>1.2019273790783001</v>
      </c>
      <c r="D321" t="s">
        <v>181</v>
      </c>
      <c r="E321">
        <v>9980.8049558662005</v>
      </c>
      <c r="F321">
        <v>17</v>
      </c>
      <c r="G321">
        <v>9999</v>
      </c>
      <c r="H321">
        <v>7</v>
      </c>
      <c r="I321" t="s">
        <v>181</v>
      </c>
      <c r="J321">
        <v>1</v>
      </c>
      <c r="K321">
        <v>9999</v>
      </c>
      <c r="L321" t="s">
        <v>177</v>
      </c>
      <c r="M321">
        <v>2.3895921521005298E-2</v>
      </c>
      <c r="N321">
        <v>3.3932135728542902E-2</v>
      </c>
      <c r="O321">
        <v>8.8390262594867305E-2</v>
      </c>
    </row>
    <row r="322" spans="1:15">
      <c r="A322">
        <v>2015</v>
      </c>
      <c r="B322" t="s">
        <v>187</v>
      </c>
      <c r="C322">
        <v>1.2019273790783001</v>
      </c>
      <c r="D322" t="s">
        <v>185</v>
      </c>
      <c r="E322">
        <v>1322.1201169861299</v>
      </c>
      <c r="F322">
        <v>2</v>
      </c>
      <c r="G322">
        <v>9999</v>
      </c>
      <c r="H322">
        <v>7</v>
      </c>
      <c r="I322" t="s">
        <v>181</v>
      </c>
      <c r="J322">
        <v>1</v>
      </c>
      <c r="K322">
        <v>9999</v>
      </c>
      <c r="L322" t="s">
        <v>177</v>
      </c>
      <c r="M322">
        <v>3.16540386236824E-3</v>
      </c>
      <c r="N322">
        <v>3.9920159680638702E-3</v>
      </c>
      <c r="O322">
        <v>0.16252955082742301</v>
      </c>
    </row>
    <row r="323" spans="1:15">
      <c r="A323">
        <v>2015</v>
      </c>
      <c r="B323" t="s">
        <v>178</v>
      </c>
      <c r="C323">
        <v>1.22162075245196</v>
      </c>
      <c r="D323" t="s">
        <v>179</v>
      </c>
      <c r="E323">
        <v>45847.426839521897</v>
      </c>
      <c r="F323">
        <v>44</v>
      </c>
      <c r="G323">
        <v>9999</v>
      </c>
      <c r="H323">
        <v>8</v>
      </c>
      <c r="I323" t="s">
        <v>181</v>
      </c>
      <c r="J323">
        <v>1</v>
      </c>
      <c r="K323">
        <v>9999</v>
      </c>
      <c r="L323" t="s">
        <v>177</v>
      </c>
      <c r="M323">
        <v>1</v>
      </c>
      <c r="N323">
        <v>1</v>
      </c>
      <c r="O323">
        <v>4.2434493940675402E-2</v>
      </c>
    </row>
    <row r="324" spans="1:15">
      <c r="A324">
        <v>2015</v>
      </c>
      <c r="B324" t="s">
        <v>187</v>
      </c>
      <c r="C324">
        <v>1.2019273790783001</v>
      </c>
      <c r="D324" t="s">
        <v>179</v>
      </c>
      <c r="E324">
        <v>369401.56261330302</v>
      </c>
      <c r="F324">
        <v>452</v>
      </c>
      <c r="G324">
        <v>9999</v>
      </c>
      <c r="H324">
        <v>8</v>
      </c>
      <c r="I324" t="s">
        <v>181</v>
      </c>
      <c r="J324">
        <v>1</v>
      </c>
      <c r="K324">
        <v>9999</v>
      </c>
      <c r="L324" t="s">
        <v>177</v>
      </c>
      <c r="M324">
        <v>0.95974780705178497</v>
      </c>
      <c r="N324">
        <v>0.95157894736842097</v>
      </c>
      <c r="O324">
        <v>7.2163595329175198E-2</v>
      </c>
    </row>
    <row r="325" spans="1:15">
      <c r="A325">
        <v>2015</v>
      </c>
      <c r="B325" t="s">
        <v>187</v>
      </c>
      <c r="C325">
        <v>1.2019273790783001</v>
      </c>
      <c r="D325" t="s">
        <v>181</v>
      </c>
      <c r="E325">
        <v>14358.2244704694</v>
      </c>
      <c r="F325">
        <v>21</v>
      </c>
      <c r="G325">
        <v>9999</v>
      </c>
      <c r="H325">
        <v>8</v>
      </c>
      <c r="I325" t="s">
        <v>181</v>
      </c>
      <c r="J325">
        <v>1</v>
      </c>
      <c r="K325">
        <v>9999</v>
      </c>
      <c r="L325" t="s">
        <v>177</v>
      </c>
      <c r="M325">
        <v>3.7304320943319001E-2</v>
      </c>
      <c r="N325">
        <v>4.4210526315789499E-2</v>
      </c>
      <c r="O325">
        <v>0.12715680117513101</v>
      </c>
    </row>
    <row r="326" spans="1:15">
      <c r="A326">
        <v>2015</v>
      </c>
      <c r="B326" t="s">
        <v>187</v>
      </c>
      <c r="C326">
        <v>1.2019273790783001</v>
      </c>
      <c r="D326" t="s">
        <v>185</v>
      </c>
      <c r="E326">
        <v>1134.6194458499101</v>
      </c>
      <c r="F326">
        <v>2</v>
      </c>
      <c r="G326">
        <v>9999</v>
      </c>
      <c r="H326">
        <v>8</v>
      </c>
      <c r="I326" t="s">
        <v>181</v>
      </c>
      <c r="J326">
        <v>1</v>
      </c>
      <c r="K326">
        <v>9999</v>
      </c>
      <c r="L326" t="s">
        <v>177</v>
      </c>
      <c r="M326">
        <v>2.9478720048964702E-3</v>
      </c>
      <c r="N326">
        <v>4.2105263157894701E-3</v>
      </c>
      <c r="O326">
        <v>0.139479905437352</v>
      </c>
    </row>
    <row r="327" spans="1:15">
      <c r="A327">
        <v>2015</v>
      </c>
      <c r="B327" t="s">
        <v>178</v>
      </c>
      <c r="C327">
        <v>1.22162075245196</v>
      </c>
      <c r="D327" t="s">
        <v>179</v>
      </c>
      <c r="E327">
        <v>111169.931714633</v>
      </c>
      <c r="F327">
        <v>103</v>
      </c>
      <c r="G327">
        <v>9999</v>
      </c>
      <c r="H327">
        <v>9</v>
      </c>
      <c r="I327" t="s">
        <v>181</v>
      </c>
      <c r="J327">
        <v>1</v>
      </c>
      <c r="K327">
        <v>9999</v>
      </c>
      <c r="L327" t="s">
        <v>177</v>
      </c>
      <c r="M327">
        <v>1</v>
      </c>
      <c r="N327">
        <v>1</v>
      </c>
      <c r="O327">
        <v>0.10289431967997199</v>
      </c>
    </row>
    <row r="328" spans="1:15">
      <c r="A328">
        <v>2015</v>
      </c>
      <c r="B328" t="s">
        <v>183</v>
      </c>
      <c r="C328">
        <v>1.15287441734783</v>
      </c>
      <c r="D328" t="s">
        <v>179</v>
      </c>
      <c r="E328">
        <v>2598.5789367020202</v>
      </c>
      <c r="F328">
        <v>3</v>
      </c>
      <c r="G328">
        <v>9999</v>
      </c>
      <c r="H328">
        <v>9</v>
      </c>
      <c r="I328" t="s">
        <v>181</v>
      </c>
      <c r="J328">
        <v>1</v>
      </c>
      <c r="K328">
        <v>9999</v>
      </c>
      <c r="L328" t="s">
        <v>177</v>
      </c>
      <c r="M328">
        <v>1</v>
      </c>
      <c r="N328">
        <v>1</v>
      </c>
      <c r="O328">
        <v>0.16600382972455399</v>
      </c>
    </row>
    <row r="329" spans="1:15">
      <c r="A329">
        <v>2015</v>
      </c>
      <c r="B329" t="s">
        <v>187</v>
      </c>
      <c r="C329">
        <v>1.2019273790783001</v>
      </c>
      <c r="D329" t="s">
        <v>179</v>
      </c>
      <c r="E329">
        <v>633973.42307815596</v>
      </c>
      <c r="F329">
        <v>759</v>
      </c>
      <c r="G329">
        <v>9999</v>
      </c>
      <c r="H329">
        <v>9</v>
      </c>
      <c r="I329" t="s">
        <v>181</v>
      </c>
      <c r="J329">
        <v>1</v>
      </c>
      <c r="K329">
        <v>9999</v>
      </c>
      <c r="L329" t="s">
        <v>177</v>
      </c>
      <c r="M329">
        <v>0.97907331578615198</v>
      </c>
      <c r="N329">
        <v>0.96934865900383105</v>
      </c>
      <c r="O329">
        <v>0.12384842454052</v>
      </c>
    </row>
    <row r="330" spans="1:15">
      <c r="A330">
        <v>2015</v>
      </c>
      <c r="B330" t="s">
        <v>187</v>
      </c>
      <c r="C330">
        <v>1.2019273790783001</v>
      </c>
      <c r="D330" t="s">
        <v>181</v>
      </c>
      <c r="E330">
        <v>13550.529271728699</v>
      </c>
      <c r="F330">
        <v>24</v>
      </c>
      <c r="G330">
        <v>9999</v>
      </c>
      <c r="H330">
        <v>9</v>
      </c>
      <c r="I330" t="s">
        <v>181</v>
      </c>
      <c r="J330">
        <v>1</v>
      </c>
      <c r="K330">
        <v>9999</v>
      </c>
      <c r="L330" t="s">
        <v>177</v>
      </c>
      <c r="M330">
        <v>2.0926684213847899E-2</v>
      </c>
      <c r="N330">
        <v>3.0651340996168602E-2</v>
      </c>
      <c r="O330">
        <v>0.1200038319478</v>
      </c>
    </row>
    <row r="331" spans="1:15">
      <c r="A331">
        <v>2015</v>
      </c>
      <c r="B331" t="s">
        <v>179</v>
      </c>
      <c r="D331" t="s">
        <v>179</v>
      </c>
      <c r="F331">
        <v>1</v>
      </c>
      <c r="G331">
        <v>9999</v>
      </c>
      <c r="H331">
        <v>9</v>
      </c>
      <c r="I331" t="s">
        <v>181</v>
      </c>
      <c r="J331">
        <v>3</v>
      </c>
      <c r="K331">
        <v>9999</v>
      </c>
      <c r="L331" t="s">
        <v>177</v>
      </c>
      <c r="N331">
        <v>1</v>
      </c>
    </row>
    <row r="332" spans="1:15">
      <c r="A332">
        <v>2015</v>
      </c>
      <c r="B332" t="s">
        <v>179</v>
      </c>
      <c r="C332">
        <v>1.27992651442337</v>
      </c>
      <c r="D332" t="s">
        <v>179</v>
      </c>
      <c r="E332">
        <v>89433.585268818497</v>
      </c>
      <c r="F332">
        <v>102</v>
      </c>
      <c r="G332">
        <v>9999</v>
      </c>
      <c r="H332">
        <v>-9</v>
      </c>
      <c r="I332" t="s">
        <v>185</v>
      </c>
      <c r="J332">
        <v>1</v>
      </c>
      <c r="K332">
        <v>9999</v>
      </c>
      <c r="L332" t="s">
        <v>177</v>
      </c>
      <c r="M332">
        <v>1</v>
      </c>
      <c r="N332">
        <v>1</v>
      </c>
      <c r="O332">
        <v>1</v>
      </c>
    </row>
    <row r="333" spans="1:15">
      <c r="A333">
        <v>2015</v>
      </c>
      <c r="B333" t="s">
        <v>179</v>
      </c>
      <c r="D333" t="s">
        <v>179</v>
      </c>
      <c r="F333">
        <v>2057</v>
      </c>
      <c r="G333">
        <v>9999</v>
      </c>
      <c r="H333">
        <v>-9</v>
      </c>
      <c r="I333" t="s">
        <v>185</v>
      </c>
      <c r="J333">
        <v>2</v>
      </c>
      <c r="K333">
        <v>9999</v>
      </c>
      <c r="L333" t="s">
        <v>177</v>
      </c>
      <c r="N333">
        <v>1</v>
      </c>
    </row>
    <row r="334" spans="1:15">
      <c r="A334">
        <v>2015</v>
      </c>
      <c r="B334" t="s">
        <v>179</v>
      </c>
      <c r="D334" t="s">
        <v>179</v>
      </c>
      <c r="F334">
        <v>16224</v>
      </c>
      <c r="G334">
        <v>9999</v>
      </c>
      <c r="H334">
        <v>-9</v>
      </c>
      <c r="I334" t="s">
        <v>185</v>
      </c>
      <c r="J334">
        <v>3</v>
      </c>
      <c r="K334">
        <v>9999</v>
      </c>
      <c r="L334" t="s">
        <v>177</v>
      </c>
      <c r="N334">
        <v>1</v>
      </c>
    </row>
    <row r="335" spans="1:15">
      <c r="A335">
        <v>2015</v>
      </c>
      <c r="B335" t="s">
        <v>178</v>
      </c>
      <c r="C335">
        <v>1.22162075245196</v>
      </c>
      <c r="D335" t="s">
        <v>181</v>
      </c>
      <c r="E335">
        <v>4383.1752597976201</v>
      </c>
      <c r="F335">
        <v>4</v>
      </c>
      <c r="G335">
        <v>9999</v>
      </c>
      <c r="H335">
        <v>-8</v>
      </c>
      <c r="I335" t="s">
        <v>185</v>
      </c>
      <c r="J335">
        <v>1</v>
      </c>
      <c r="K335">
        <v>9999</v>
      </c>
      <c r="L335" t="s">
        <v>177</v>
      </c>
      <c r="M335">
        <v>1</v>
      </c>
      <c r="N335">
        <v>1</v>
      </c>
      <c r="O335">
        <v>1.3061212603269301E-3</v>
      </c>
    </row>
    <row r="336" spans="1:15">
      <c r="A336">
        <v>2015</v>
      </c>
      <c r="B336" t="s">
        <v>183</v>
      </c>
      <c r="C336">
        <v>1.15287441734783</v>
      </c>
      <c r="D336" t="s">
        <v>181</v>
      </c>
      <c r="E336">
        <v>2273.4683510099298</v>
      </c>
      <c r="F336">
        <v>3</v>
      </c>
      <c r="G336">
        <v>9999</v>
      </c>
      <c r="H336">
        <v>-8</v>
      </c>
      <c r="I336" t="s">
        <v>185</v>
      </c>
      <c r="J336">
        <v>1</v>
      </c>
      <c r="K336">
        <v>9999</v>
      </c>
      <c r="L336" t="s">
        <v>177</v>
      </c>
      <c r="M336">
        <v>0.30630630630630601</v>
      </c>
      <c r="N336">
        <v>0.33333333333333298</v>
      </c>
      <c r="O336">
        <v>3.6152971803615298E-2</v>
      </c>
    </row>
    <row r="337" spans="1:15">
      <c r="A337">
        <v>2015</v>
      </c>
      <c r="B337" t="s">
        <v>183</v>
      </c>
      <c r="C337">
        <v>1.15287441734783</v>
      </c>
      <c r="D337" t="s">
        <v>183</v>
      </c>
      <c r="E337">
        <v>2980.1803688441501</v>
      </c>
      <c r="F337">
        <v>3</v>
      </c>
      <c r="G337">
        <v>9999</v>
      </c>
      <c r="H337">
        <v>-8</v>
      </c>
      <c r="I337" t="s">
        <v>185</v>
      </c>
      <c r="J337">
        <v>1</v>
      </c>
      <c r="K337">
        <v>9999</v>
      </c>
      <c r="L337" t="s">
        <v>177</v>
      </c>
      <c r="M337">
        <v>0.40152221186703901</v>
      </c>
      <c r="N337">
        <v>0.33333333333333298</v>
      </c>
      <c r="O337">
        <v>0.42273098937040099</v>
      </c>
    </row>
    <row r="338" spans="1:15">
      <c r="A338">
        <v>2015</v>
      </c>
      <c r="B338" t="s">
        <v>183</v>
      </c>
      <c r="C338">
        <v>1.15287441734783</v>
      </c>
      <c r="D338" t="s">
        <v>185</v>
      </c>
      <c r="E338">
        <v>2168.5567790312798</v>
      </c>
      <c r="F338">
        <v>3</v>
      </c>
      <c r="G338">
        <v>9999</v>
      </c>
      <c r="H338">
        <v>-8</v>
      </c>
      <c r="I338" t="s">
        <v>185</v>
      </c>
      <c r="J338">
        <v>1</v>
      </c>
      <c r="K338">
        <v>9999</v>
      </c>
      <c r="L338" t="s">
        <v>177</v>
      </c>
      <c r="M338">
        <v>0.29217148182665398</v>
      </c>
      <c r="N338">
        <v>0.33333333333333298</v>
      </c>
      <c r="O338">
        <v>6.6803991902546406E-2</v>
      </c>
    </row>
    <row r="339" spans="1:15">
      <c r="A339">
        <v>2015</v>
      </c>
      <c r="B339" t="s">
        <v>187</v>
      </c>
      <c r="C339">
        <v>1.2019273790783001</v>
      </c>
      <c r="D339" t="s">
        <v>181</v>
      </c>
      <c r="E339">
        <v>17217.6097052966</v>
      </c>
      <c r="F339">
        <v>20</v>
      </c>
      <c r="G339">
        <v>9999</v>
      </c>
      <c r="H339">
        <v>-8</v>
      </c>
      <c r="I339" t="s">
        <v>185</v>
      </c>
      <c r="J339">
        <v>1</v>
      </c>
      <c r="K339">
        <v>9999</v>
      </c>
      <c r="L339" t="s">
        <v>177</v>
      </c>
      <c r="M339">
        <v>0.75478160071658096</v>
      </c>
      <c r="N339">
        <v>0.71428571428571397</v>
      </c>
      <c r="O339">
        <v>9.5241083938610099E-4</v>
      </c>
    </row>
    <row r="340" spans="1:15">
      <c r="A340">
        <v>2015</v>
      </c>
      <c r="B340" t="s">
        <v>187</v>
      </c>
      <c r="C340">
        <v>1.2019273790783001</v>
      </c>
      <c r="D340" t="s">
        <v>183</v>
      </c>
      <c r="E340">
        <v>670.67547752569101</v>
      </c>
      <c r="F340">
        <v>1</v>
      </c>
      <c r="G340">
        <v>9999</v>
      </c>
      <c r="H340">
        <v>-8</v>
      </c>
      <c r="I340" t="s">
        <v>185</v>
      </c>
      <c r="J340">
        <v>1</v>
      </c>
      <c r="K340">
        <v>9999</v>
      </c>
      <c r="L340" t="s">
        <v>177</v>
      </c>
      <c r="M340">
        <v>2.9400916802782E-2</v>
      </c>
      <c r="N340">
        <v>3.5714285714285698E-2</v>
      </c>
      <c r="O340">
        <v>3.03590859630033E-2</v>
      </c>
    </row>
    <row r="341" spans="1:15">
      <c r="A341">
        <v>2015</v>
      </c>
      <c r="B341" t="s">
        <v>187</v>
      </c>
      <c r="C341">
        <v>1.2019273790783001</v>
      </c>
      <c r="D341" t="s">
        <v>185</v>
      </c>
      <c r="E341">
        <v>4923.0945447047097</v>
      </c>
      <c r="F341">
        <v>7</v>
      </c>
      <c r="G341">
        <v>9999</v>
      </c>
      <c r="H341">
        <v>-8</v>
      </c>
      <c r="I341" t="s">
        <v>185</v>
      </c>
      <c r="J341">
        <v>1</v>
      </c>
      <c r="K341">
        <v>9999</v>
      </c>
      <c r="L341" t="s">
        <v>177</v>
      </c>
      <c r="M341">
        <v>0.21581748248063601</v>
      </c>
      <c r="N341">
        <v>0.25</v>
      </c>
      <c r="O341">
        <v>6.2729905640193499E-4</v>
      </c>
    </row>
    <row r="342" spans="1:15">
      <c r="A342">
        <v>2015</v>
      </c>
      <c r="B342" t="s">
        <v>178</v>
      </c>
      <c r="C342">
        <v>1.22162075245196</v>
      </c>
      <c r="D342" t="s">
        <v>181</v>
      </c>
      <c r="E342">
        <v>414148.98101325298</v>
      </c>
      <c r="F342">
        <v>438</v>
      </c>
      <c r="G342">
        <v>9999</v>
      </c>
      <c r="H342">
        <v>1</v>
      </c>
      <c r="I342" t="s">
        <v>185</v>
      </c>
      <c r="J342">
        <v>1</v>
      </c>
      <c r="K342">
        <v>9999</v>
      </c>
      <c r="L342" t="s">
        <v>177</v>
      </c>
      <c r="M342">
        <v>0.64758142617824699</v>
      </c>
      <c r="N342">
        <v>0.65864661654135304</v>
      </c>
      <c r="O342">
        <v>0.123410257857022</v>
      </c>
    </row>
    <row r="343" spans="1:15">
      <c r="A343">
        <v>2015</v>
      </c>
      <c r="B343" t="s">
        <v>178</v>
      </c>
      <c r="C343">
        <v>1.22162075245196</v>
      </c>
      <c r="D343" t="s">
        <v>183</v>
      </c>
      <c r="E343">
        <v>811.15617962809904</v>
      </c>
      <c r="F343">
        <v>1</v>
      </c>
      <c r="G343">
        <v>9999</v>
      </c>
      <c r="H343">
        <v>1</v>
      </c>
      <c r="I343" t="s">
        <v>185</v>
      </c>
      <c r="J343">
        <v>1</v>
      </c>
      <c r="K343">
        <v>9999</v>
      </c>
      <c r="L343" t="s">
        <v>177</v>
      </c>
      <c r="M343">
        <v>1.2683592130824401E-3</v>
      </c>
      <c r="N343">
        <v>1.50375939849624E-3</v>
      </c>
      <c r="O343">
        <v>0.14285714285714299</v>
      </c>
    </row>
    <row r="344" spans="1:15">
      <c r="A344">
        <v>2015</v>
      </c>
      <c r="B344" t="s">
        <v>178</v>
      </c>
      <c r="C344">
        <v>1.22162075245196</v>
      </c>
      <c r="D344" t="s">
        <v>185</v>
      </c>
      <c r="E344">
        <v>224571.76454399599</v>
      </c>
      <c r="F344">
        <v>226</v>
      </c>
      <c r="G344">
        <v>9999</v>
      </c>
      <c r="H344">
        <v>1</v>
      </c>
      <c r="I344" t="s">
        <v>185</v>
      </c>
      <c r="J344">
        <v>1</v>
      </c>
      <c r="K344">
        <v>9999</v>
      </c>
      <c r="L344" t="s">
        <v>177</v>
      </c>
      <c r="M344">
        <v>0.35115021460867102</v>
      </c>
      <c r="N344">
        <v>0.33984962406015001</v>
      </c>
      <c r="O344">
        <v>0.14822438904033999</v>
      </c>
    </row>
    <row r="345" spans="1:15">
      <c r="A345">
        <v>2015</v>
      </c>
      <c r="B345" t="s">
        <v>179</v>
      </c>
      <c r="C345">
        <v>1.27992651442337</v>
      </c>
      <c r="D345" t="s">
        <v>183</v>
      </c>
      <c r="E345">
        <v>1151.93386298103</v>
      </c>
      <c r="F345">
        <v>1</v>
      </c>
      <c r="G345">
        <v>9999</v>
      </c>
      <c r="H345">
        <v>1</v>
      </c>
      <c r="I345" t="s">
        <v>185</v>
      </c>
      <c r="J345">
        <v>1</v>
      </c>
      <c r="K345">
        <v>9999</v>
      </c>
      <c r="L345" t="s">
        <v>177</v>
      </c>
      <c r="M345">
        <v>0.46153846153846101</v>
      </c>
      <c r="N345">
        <v>0.33333333333333298</v>
      </c>
      <c r="O345">
        <v>1</v>
      </c>
    </row>
    <row r="346" spans="1:15">
      <c r="A346">
        <v>2015</v>
      </c>
      <c r="B346" t="s">
        <v>179</v>
      </c>
      <c r="C346">
        <v>1.27992651442337</v>
      </c>
      <c r="D346" t="s">
        <v>185</v>
      </c>
      <c r="E346">
        <v>1343.92284014454</v>
      </c>
      <c r="F346">
        <v>2</v>
      </c>
      <c r="G346">
        <v>9999</v>
      </c>
      <c r="H346">
        <v>1</v>
      </c>
      <c r="I346" t="s">
        <v>185</v>
      </c>
      <c r="J346">
        <v>1</v>
      </c>
      <c r="K346">
        <v>9999</v>
      </c>
      <c r="L346" t="s">
        <v>177</v>
      </c>
      <c r="M346">
        <v>0.53846153846153799</v>
      </c>
      <c r="N346">
        <v>0.66666666666666696</v>
      </c>
      <c r="O346">
        <v>0.34494086727989498</v>
      </c>
    </row>
    <row r="347" spans="1:15">
      <c r="A347">
        <v>2015</v>
      </c>
      <c r="B347" t="s">
        <v>183</v>
      </c>
      <c r="C347">
        <v>1.15287441734783</v>
      </c>
      <c r="D347" t="s">
        <v>181</v>
      </c>
      <c r="E347">
        <v>2415.27190434371</v>
      </c>
      <c r="F347">
        <v>2</v>
      </c>
      <c r="G347">
        <v>9999</v>
      </c>
      <c r="H347">
        <v>1</v>
      </c>
      <c r="I347" t="s">
        <v>185</v>
      </c>
      <c r="J347">
        <v>1</v>
      </c>
      <c r="K347">
        <v>9999</v>
      </c>
      <c r="L347" t="s">
        <v>177</v>
      </c>
      <c r="M347">
        <v>0.43627655143690097</v>
      </c>
      <c r="N347">
        <v>0.33333333333333298</v>
      </c>
      <c r="O347">
        <v>3.8407949253840799E-2</v>
      </c>
    </row>
    <row r="348" spans="1:15">
      <c r="A348">
        <v>2015</v>
      </c>
      <c r="B348" t="s">
        <v>183</v>
      </c>
      <c r="C348">
        <v>1.15287441734783</v>
      </c>
      <c r="D348" t="s">
        <v>185</v>
      </c>
      <c r="E348">
        <v>3120.8310477605901</v>
      </c>
      <c r="F348">
        <v>4</v>
      </c>
      <c r="G348">
        <v>9999</v>
      </c>
      <c r="H348">
        <v>1</v>
      </c>
      <c r="I348" t="s">
        <v>185</v>
      </c>
      <c r="J348">
        <v>1</v>
      </c>
      <c r="K348">
        <v>9999</v>
      </c>
      <c r="L348" t="s">
        <v>177</v>
      </c>
      <c r="M348">
        <v>0.56372344856309897</v>
      </c>
      <c r="N348">
        <v>0.66666666666666696</v>
      </c>
      <c r="O348">
        <v>9.6139503498242004E-2</v>
      </c>
    </row>
    <row r="349" spans="1:15">
      <c r="A349">
        <v>2015</v>
      </c>
      <c r="B349" t="s">
        <v>187</v>
      </c>
      <c r="C349">
        <v>1.2019273790783001</v>
      </c>
      <c r="D349" t="s">
        <v>181</v>
      </c>
      <c r="E349">
        <v>1775705.8751574601</v>
      </c>
      <c r="F349">
        <v>2357</v>
      </c>
      <c r="G349">
        <v>9999</v>
      </c>
      <c r="H349">
        <v>1</v>
      </c>
      <c r="I349" t="s">
        <v>185</v>
      </c>
      <c r="J349">
        <v>1</v>
      </c>
      <c r="K349">
        <v>9999</v>
      </c>
      <c r="L349" t="s">
        <v>177</v>
      </c>
      <c r="M349">
        <v>0.685928361537958</v>
      </c>
      <c r="N349">
        <v>0.69262415515721398</v>
      </c>
      <c r="O349">
        <v>9.82251051109191E-2</v>
      </c>
    </row>
    <row r="350" spans="1:15">
      <c r="A350">
        <v>2015</v>
      </c>
      <c r="B350" t="s">
        <v>187</v>
      </c>
      <c r="C350">
        <v>1.2019273790783001</v>
      </c>
      <c r="D350" t="s">
        <v>183</v>
      </c>
      <c r="E350">
        <v>3979.5815521282502</v>
      </c>
      <c r="F350">
        <v>6</v>
      </c>
      <c r="G350">
        <v>9999</v>
      </c>
      <c r="H350">
        <v>1</v>
      </c>
      <c r="I350" t="s">
        <v>185</v>
      </c>
      <c r="J350">
        <v>1</v>
      </c>
      <c r="K350">
        <v>9999</v>
      </c>
      <c r="L350" t="s">
        <v>177</v>
      </c>
      <c r="M350">
        <v>1.53725225097651E-3</v>
      </c>
      <c r="N350">
        <v>1.7631501616221E-3</v>
      </c>
      <c r="O350">
        <v>0.18014145810663801</v>
      </c>
    </row>
    <row r="351" spans="1:15">
      <c r="A351">
        <v>2015</v>
      </c>
      <c r="B351" t="s">
        <v>187</v>
      </c>
      <c r="C351">
        <v>1.2019273790783001</v>
      </c>
      <c r="D351" t="s">
        <v>185</v>
      </c>
      <c r="E351">
        <v>809077.41522655694</v>
      </c>
      <c r="F351">
        <v>1040</v>
      </c>
      <c r="G351">
        <v>9999</v>
      </c>
      <c r="H351">
        <v>1</v>
      </c>
      <c r="I351" t="s">
        <v>185</v>
      </c>
      <c r="J351">
        <v>1</v>
      </c>
      <c r="K351">
        <v>9999</v>
      </c>
      <c r="L351" t="s">
        <v>177</v>
      </c>
      <c r="M351">
        <v>0.312534386211066</v>
      </c>
      <c r="N351">
        <v>0.30561269468116398</v>
      </c>
      <c r="O351">
        <v>0.103092373002188</v>
      </c>
    </row>
    <row r="352" spans="1:15">
      <c r="A352">
        <v>2015</v>
      </c>
      <c r="B352" t="s">
        <v>178</v>
      </c>
      <c r="C352">
        <v>1.22162075245196</v>
      </c>
      <c r="D352" t="s">
        <v>179</v>
      </c>
      <c r="E352">
        <v>846.58318144920599</v>
      </c>
      <c r="F352">
        <v>1</v>
      </c>
      <c r="G352">
        <v>9999</v>
      </c>
      <c r="H352">
        <v>2</v>
      </c>
      <c r="I352" t="s">
        <v>185</v>
      </c>
      <c r="J352">
        <v>1</v>
      </c>
      <c r="K352">
        <v>9999</v>
      </c>
      <c r="L352" t="s">
        <v>177</v>
      </c>
      <c r="M352">
        <v>6.9290230077559097E-4</v>
      </c>
      <c r="N352">
        <v>8.0971659919028304E-4</v>
      </c>
      <c r="O352">
        <v>1</v>
      </c>
    </row>
    <row r="353" spans="1:15">
      <c r="A353">
        <v>2015</v>
      </c>
      <c r="B353" t="s">
        <v>178</v>
      </c>
      <c r="C353">
        <v>1.22162075245196</v>
      </c>
      <c r="D353" t="s">
        <v>181</v>
      </c>
      <c r="E353">
        <v>905661.98265853501</v>
      </c>
      <c r="F353">
        <v>903</v>
      </c>
      <c r="G353">
        <v>9999</v>
      </c>
      <c r="H353">
        <v>2</v>
      </c>
      <c r="I353" t="s">
        <v>185</v>
      </c>
      <c r="J353">
        <v>1</v>
      </c>
      <c r="K353">
        <v>9999</v>
      </c>
      <c r="L353" t="s">
        <v>177</v>
      </c>
      <c r="M353">
        <v>0.74125648283592005</v>
      </c>
      <c r="N353">
        <v>0.73117408906882597</v>
      </c>
      <c r="O353">
        <v>0.26987384717871599</v>
      </c>
    </row>
    <row r="354" spans="1:15">
      <c r="A354">
        <v>2015</v>
      </c>
      <c r="B354" t="s">
        <v>178</v>
      </c>
      <c r="C354">
        <v>1.22162075245196</v>
      </c>
      <c r="D354" t="s">
        <v>183</v>
      </c>
      <c r="E354">
        <v>941.86960014045906</v>
      </c>
      <c r="F354">
        <v>1</v>
      </c>
      <c r="G354">
        <v>9999</v>
      </c>
      <c r="H354">
        <v>2</v>
      </c>
      <c r="I354" t="s">
        <v>185</v>
      </c>
      <c r="J354">
        <v>1</v>
      </c>
      <c r="K354">
        <v>9999</v>
      </c>
      <c r="L354" t="s">
        <v>177</v>
      </c>
      <c r="M354">
        <v>7.7089130432609005E-4</v>
      </c>
      <c r="N354">
        <v>8.0971659919028304E-4</v>
      </c>
      <c r="O354">
        <v>0.165877796901893</v>
      </c>
    </row>
    <row r="355" spans="1:15">
      <c r="A355">
        <v>2015</v>
      </c>
      <c r="B355" t="s">
        <v>178</v>
      </c>
      <c r="C355">
        <v>1.22162075245196</v>
      </c>
      <c r="D355" t="s">
        <v>185</v>
      </c>
      <c r="E355">
        <v>314342.56553792802</v>
      </c>
      <c r="F355">
        <v>330</v>
      </c>
      <c r="G355">
        <v>9999</v>
      </c>
      <c r="H355">
        <v>2</v>
      </c>
      <c r="I355" t="s">
        <v>185</v>
      </c>
      <c r="J355">
        <v>1</v>
      </c>
      <c r="K355">
        <v>9999</v>
      </c>
      <c r="L355" t="s">
        <v>177</v>
      </c>
      <c r="M355">
        <v>0.25727972355897799</v>
      </c>
      <c r="N355">
        <v>0.26720647773279399</v>
      </c>
      <c r="O355">
        <v>0.207475925661636</v>
      </c>
    </row>
    <row r="356" spans="1:15">
      <c r="A356">
        <v>2015</v>
      </c>
      <c r="B356" t="s">
        <v>179</v>
      </c>
      <c r="C356">
        <v>1.27992651442337</v>
      </c>
      <c r="D356" t="s">
        <v>181</v>
      </c>
      <c r="E356">
        <v>2132.3575730293301</v>
      </c>
      <c r="F356">
        <v>2</v>
      </c>
      <c r="G356">
        <v>9999</v>
      </c>
      <c r="H356">
        <v>2</v>
      </c>
      <c r="I356" t="s">
        <v>185</v>
      </c>
      <c r="J356">
        <v>1</v>
      </c>
      <c r="K356">
        <v>9999</v>
      </c>
      <c r="L356" t="s">
        <v>177</v>
      </c>
      <c r="M356">
        <v>1</v>
      </c>
      <c r="N356">
        <v>1</v>
      </c>
      <c r="O356">
        <v>0.19892537313432801</v>
      </c>
    </row>
    <row r="357" spans="1:15">
      <c r="A357">
        <v>2015</v>
      </c>
      <c r="B357" t="s">
        <v>183</v>
      </c>
      <c r="C357">
        <v>1.15287441734783</v>
      </c>
      <c r="D357" t="s">
        <v>181</v>
      </c>
      <c r="E357">
        <v>9604.5967709248107</v>
      </c>
      <c r="F357">
        <v>11</v>
      </c>
      <c r="G357">
        <v>9999</v>
      </c>
      <c r="H357">
        <v>2</v>
      </c>
      <c r="I357" t="s">
        <v>185</v>
      </c>
      <c r="J357">
        <v>1</v>
      </c>
      <c r="K357">
        <v>9999</v>
      </c>
      <c r="L357" t="s">
        <v>177</v>
      </c>
      <c r="M357">
        <v>0.55410708347189896</v>
      </c>
      <c r="N357">
        <v>0.55000000000000004</v>
      </c>
      <c r="O357">
        <v>0.15273347266527301</v>
      </c>
    </row>
    <row r="358" spans="1:15">
      <c r="A358">
        <v>2015</v>
      </c>
      <c r="B358" t="s">
        <v>183</v>
      </c>
      <c r="C358">
        <v>1.15287441734783</v>
      </c>
      <c r="D358" t="s">
        <v>183</v>
      </c>
      <c r="E358">
        <v>772.42585962304895</v>
      </c>
      <c r="F358">
        <v>1</v>
      </c>
      <c r="G358">
        <v>9999</v>
      </c>
      <c r="H358">
        <v>2</v>
      </c>
      <c r="I358" t="s">
        <v>185</v>
      </c>
      <c r="J358">
        <v>1</v>
      </c>
      <c r="K358">
        <v>9999</v>
      </c>
      <c r="L358" t="s">
        <v>177</v>
      </c>
      <c r="M358">
        <v>4.45626870635185E-2</v>
      </c>
      <c r="N358">
        <v>0.05</v>
      </c>
      <c r="O358">
        <v>0.109566639411284</v>
      </c>
    </row>
    <row r="359" spans="1:15">
      <c r="A359">
        <v>2015</v>
      </c>
      <c r="B359" t="s">
        <v>183</v>
      </c>
      <c r="C359">
        <v>1.15287441734783</v>
      </c>
      <c r="D359" t="s">
        <v>185</v>
      </c>
      <c r="E359">
        <v>6956.4442342768398</v>
      </c>
      <c r="F359">
        <v>8</v>
      </c>
      <c r="G359">
        <v>9999</v>
      </c>
      <c r="H359">
        <v>2</v>
      </c>
      <c r="I359" t="s">
        <v>185</v>
      </c>
      <c r="J359">
        <v>1</v>
      </c>
      <c r="K359">
        <v>9999</v>
      </c>
      <c r="L359" t="s">
        <v>177</v>
      </c>
      <c r="M359">
        <v>0.40133022946458302</v>
      </c>
      <c r="N359">
        <v>0.4</v>
      </c>
      <c r="O359">
        <v>0.21429839826686101</v>
      </c>
    </row>
    <row r="360" spans="1:15">
      <c r="A360">
        <v>2015</v>
      </c>
      <c r="B360" t="s">
        <v>187</v>
      </c>
      <c r="C360">
        <v>1.2019273790783001</v>
      </c>
      <c r="D360" t="s">
        <v>181</v>
      </c>
      <c r="E360">
        <v>3586747.21333243</v>
      </c>
      <c r="F360">
        <v>4639</v>
      </c>
      <c r="G360">
        <v>9999</v>
      </c>
      <c r="H360">
        <v>2</v>
      </c>
      <c r="I360" t="s">
        <v>185</v>
      </c>
      <c r="J360">
        <v>1</v>
      </c>
      <c r="K360">
        <v>9999</v>
      </c>
      <c r="L360" t="s">
        <v>177</v>
      </c>
      <c r="M360">
        <v>0.70958713035240595</v>
      </c>
      <c r="N360">
        <v>0.707596095179988</v>
      </c>
      <c r="O360">
        <v>0.19840482985654101</v>
      </c>
    </row>
    <row r="361" spans="1:15">
      <c r="A361">
        <v>2015</v>
      </c>
      <c r="B361" t="s">
        <v>187</v>
      </c>
      <c r="C361">
        <v>1.2019273790783001</v>
      </c>
      <c r="D361" t="s">
        <v>183</v>
      </c>
      <c r="E361">
        <v>1012.02285318393</v>
      </c>
      <c r="F361">
        <v>1</v>
      </c>
      <c r="G361">
        <v>9999</v>
      </c>
      <c r="H361">
        <v>2</v>
      </c>
      <c r="I361" t="s">
        <v>185</v>
      </c>
      <c r="J361">
        <v>1</v>
      </c>
      <c r="K361">
        <v>9999</v>
      </c>
      <c r="L361" t="s">
        <v>177</v>
      </c>
      <c r="M361">
        <v>2.00214386331017E-4</v>
      </c>
      <c r="N361">
        <v>1.52532031726663E-4</v>
      </c>
      <c r="O361">
        <v>4.5810663764961901E-2</v>
      </c>
    </row>
    <row r="362" spans="1:15">
      <c r="A362">
        <v>2015</v>
      </c>
      <c r="B362" t="s">
        <v>187</v>
      </c>
      <c r="C362">
        <v>1.2019273790783001</v>
      </c>
      <c r="D362" t="s">
        <v>185</v>
      </c>
      <c r="E362">
        <v>1466936.74110914</v>
      </c>
      <c r="F362">
        <v>1916</v>
      </c>
      <c r="G362">
        <v>9999</v>
      </c>
      <c r="H362">
        <v>2</v>
      </c>
      <c r="I362" t="s">
        <v>185</v>
      </c>
      <c r="J362">
        <v>1</v>
      </c>
      <c r="K362">
        <v>9999</v>
      </c>
      <c r="L362" t="s">
        <v>177</v>
      </c>
      <c r="M362">
        <v>0.290212655261263</v>
      </c>
      <c r="N362">
        <v>0.292251372788286</v>
      </c>
      <c r="O362">
        <v>0.18691658775655001</v>
      </c>
    </row>
    <row r="363" spans="1:15">
      <c r="A363">
        <v>2015</v>
      </c>
      <c r="B363" t="s">
        <v>178</v>
      </c>
      <c r="C363">
        <v>1.22162075245196</v>
      </c>
      <c r="D363" t="s">
        <v>181</v>
      </c>
      <c r="E363">
        <v>617791.938826242</v>
      </c>
      <c r="F363">
        <v>599</v>
      </c>
      <c r="G363">
        <v>9999</v>
      </c>
      <c r="H363">
        <v>3</v>
      </c>
      <c r="I363" t="s">
        <v>185</v>
      </c>
      <c r="J363">
        <v>1</v>
      </c>
      <c r="K363">
        <v>9999</v>
      </c>
      <c r="L363" t="s">
        <v>177</v>
      </c>
      <c r="M363">
        <v>0.66860795642344395</v>
      </c>
      <c r="N363">
        <v>0.66927374301676001</v>
      </c>
      <c r="O363">
        <v>0.18409284090474701</v>
      </c>
    </row>
    <row r="364" spans="1:15">
      <c r="A364">
        <v>2015</v>
      </c>
      <c r="B364" t="s">
        <v>178</v>
      </c>
      <c r="C364">
        <v>1.22162075245196</v>
      </c>
      <c r="D364" t="s">
        <v>183</v>
      </c>
      <c r="E364">
        <v>943.091220892911</v>
      </c>
      <c r="F364">
        <v>1</v>
      </c>
      <c r="G364">
        <v>9999</v>
      </c>
      <c r="H364">
        <v>3</v>
      </c>
      <c r="I364" t="s">
        <v>185</v>
      </c>
      <c r="J364">
        <v>1</v>
      </c>
      <c r="K364">
        <v>9999</v>
      </c>
      <c r="L364" t="s">
        <v>177</v>
      </c>
      <c r="M364">
        <v>1.0206644896016499E-3</v>
      </c>
      <c r="N364">
        <v>1.1173184357541901E-3</v>
      </c>
      <c r="O364">
        <v>0.16609294320137699</v>
      </c>
    </row>
    <row r="365" spans="1:15">
      <c r="A365">
        <v>2015</v>
      </c>
      <c r="B365" t="s">
        <v>178</v>
      </c>
      <c r="C365">
        <v>1.22162075245196</v>
      </c>
      <c r="D365" t="s">
        <v>185</v>
      </c>
      <c r="E365">
        <v>305262.25848495198</v>
      </c>
      <c r="F365">
        <v>295</v>
      </c>
      <c r="G365">
        <v>9999</v>
      </c>
      <c r="H365">
        <v>3</v>
      </c>
      <c r="I365" t="s">
        <v>185</v>
      </c>
      <c r="J365">
        <v>1</v>
      </c>
      <c r="K365">
        <v>9999</v>
      </c>
      <c r="L365" t="s">
        <v>177</v>
      </c>
      <c r="M365">
        <v>0.33037137908695502</v>
      </c>
      <c r="N365">
        <v>0.32960893854748602</v>
      </c>
      <c r="O365">
        <v>0.20148263898127799</v>
      </c>
    </row>
    <row r="366" spans="1:15">
      <c r="A366">
        <v>2015</v>
      </c>
      <c r="B366" t="s">
        <v>183</v>
      </c>
      <c r="C366">
        <v>1.15287441734783</v>
      </c>
      <c r="D366" t="s">
        <v>181</v>
      </c>
      <c r="E366">
        <v>7050.9799364993596</v>
      </c>
      <c r="F366">
        <v>9</v>
      </c>
      <c r="G366">
        <v>9999</v>
      </c>
      <c r="H366">
        <v>3</v>
      </c>
      <c r="I366" t="s">
        <v>185</v>
      </c>
      <c r="J366">
        <v>1</v>
      </c>
      <c r="K366">
        <v>9999</v>
      </c>
      <c r="L366" t="s">
        <v>177</v>
      </c>
      <c r="M366">
        <v>0.48736951151486202</v>
      </c>
      <c r="N366">
        <v>0.52941176470588203</v>
      </c>
      <c r="O366">
        <v>0.112125545411213</v>
      </c>
    </row>
    <row r="367" spans="1:15">
      <c r="A367">
        <v>2015</v>
      </c>
      <c r="B367" t="s">
        <v>183</v>
      </c>
      <c r="C367">
        <v>1.15287441734783</v>
      </c>
      <c r="D367" t="s">
        <v>183</v>
      </c>
      <c r="E367">
        <v>728.61663176383195</v>
      </c>
      <c r="F367">
        <v>1</v>
      </c>
      <c r="G367">
        <v>9999</v>
      </c>
      <c r="H367">
        <v>3</v>
      </c>
      <c r="I367" t="s">
        <v>185</v>
      </c>
      <c r="J367">
        <v>1</v>
      </c>
      <c r="K367">
        <v>9999</v>
      </c>
      <c r="L367" t="s">
        <v>177</v>
      </c>
      <c r="M367">
        <v>5.03625786915292E-2</v>
      </c>
      <c r="N367">
        <v>5.8823529411764698E-2</v>
      </c>
      <c r="O367">
        <v>0.10335241210139</v>
      </c>
    </row>
    <row r="368" spans="1:15">
      <c r="A368">
        <v>2015</v>
      </c>
      <c r="B368" t="s">
        <v>183</v>
      </c>
      <c r="C368">
        <v>1.15287441734783</v>
      </c>
      <c r="D368" t="s">
        <v>185</v>
      </c>
      <c r="E368">
        <v>6687.8244950347898</v>
      </c>
      <c r="F368">
        <v>7</v>
      </c>
      <c r="G368">
        <v>9999</v>
      </c>
      <c r="H368">
        <v>3</v>
      </c>
      <c r="I368" t="s">
        <v>185</v>
      </c>
      <c r="J368">
        <v>1</v>
      </c>
      <c r="K368">
        <v>9999</v>
      </c>
      <c r="L368" t="s">
        <v>177</v>
      </c>
      <c r="M368">
        <v>0.46226790979360899</v>
      </c>
      <c r="N368">
        <v>0.41176470588235298</v>
      </c>
      <c r="O368">
        <v>0.20602336896686399</v>
      </c>
    </row>
    <row r="369" spans="1:15">
      <c r="A369">
        <v>2015</v>
      </c>
      <c r="B369" t="s">
        <v>187</v>
      </c>
      <c r="C369">
        <v>1.2019273790783001</v>
      </c>
      <c r="D369" t="s">
        <v>181</v>
      </c>
      <c r="E369">
        <v>2338949.4777589901</v>
      </c>
      <c r="F369">
        <v>3002</v>
      </c>
      <c r="G369">
        <v>9999</v>
      </c>
      <c r="H369">
        <v>3</v>
      </c>
      <c r="I369" t="s">
        <v>185</v>
      </c>
      <c r="J369">
        <v>1</v>
      </c>
      <c r="K369">
        <v>9999</v>
      </c>
      <c r="L369" t="s">
        <v>177</v>
      </c>
      <c r="M369">
        <v>0.70769441695732704</v>
      </c>
      <c r="N369">
        <v>0.71289479933507505</v>
      </c>
      <c r="O369">
        <v>0.12938153864115301</v>
      </c>
    </row>
    <row r="370" spans="1:15">
      <c r="A370">
        <v>2015</v>
      </c>
      <c r="B370" t="s">
        <v>187</v>
      </c>
      <c r="C370">
        <v>1.2019273790783001</v>
      </c>
      <c r="D370" t="s">
        <v>183</v>
      </c>
      <c r="E370">
        <v>4330.5443468191097</v>
      </c>
      <c r="F370">
        <v>5</v>
      </c>
      <c r="G370">
        <v>9999</v>
      </c>
      <c r="H370">
        <v>3</v>
      </c>
      <c r="I370" t="s">
        <v>185</v>
      </c>
      <c r="J370">
        <v>1</v>
      </c>
      <c r="K370">
        <v>9999</v>
      </c>
      <c r="L370" t="s">
        <v>177</v>
      </c>
      <c r="M370">
        <v>1.3102899766635301E-3</v>
      </c>
      <c r="N370">
        <v>1.18736642127761E-3</v>
      </c>
      <c r="O370">
        <v>0.19602829162132801</v>
      </c>
    </row>
    <row r="371" spans="1:15">
      <c r="A371">
        <v>2015</v>
      </c>
      <c r="B371" t="s">
        <v>187</v>
      </c>
      <c r="C371">
        <v>1.2019273790783001</v>
      </c>
      <c r="D371" t="s">
        <v>185</v>
      </c>
      <c r="E371">
        <v>961747.43284446199</v>
      </c>
      <c r="F371">
        <v>1204</v>
      </c>
      <c r="G371">
        <v>9999</v>
      </c>
      <c r="H371">
        <v>3</v>
      </c>
      <c r="I371" t="s">
        <v>185</v>
      </c>
      <c r="J371">
        <v>1</v>
      </c>
      <c r="K371">
        <v>9999</v>
      </c>
      <c r="L371" t="s">
        <v>177</v>
      </c>
      <c r="M371">
        <v>0.29099529306600902</v>
      </c>
      <c r="N371">
        <v>0.28591783424364797</v>
      </c>
      <c r="O371">
        <v>0.122545535463914</v>
      </c>
    </row>
    <row r="372" spans="1:15">
      <c r="A372">
        <v>2015</v>
      </c>
      <c r="B372" t="s">
        <v>178</v>
      </c>
      <c r="C372">
        <v>1.22162075245196</v>
      </c>
      <c r="D372" t="s">
        <v>181</v>
      </c>
      <c r="E372">
        <v>420649.22503705003</v>
      </c>
      <c r="F372">
        <v>432</v>
      </c>
      <c r="G372">
        <v>9999</v>
      </c>
      <c r="H372">
        <v>4</v>
      </c>
      <c r="I372" t="s">
        <v>185</v>
      </c>
      <c r="J372">
        <v>1</v>
      </c>
      <c r="K372">
        <v>9999</v>
      </c>
      <c r="L372" t="s">
        <v>177</v>
      </c>
      <c r="M372">
        <v>0.85253877235723996</v>
      </c>
      <c r="N372">
        <v>0.84872298624754405</v>
      </c>
      <c r="O372">
        <v>0.125347234229987</v>
      </c>
    </row>
    <row r="373" spans="1:15">
      <c r="A373">
        <v>2015</v>
      </c>
      <c r="B373" t="s">
        <v>178</v>
      </c>
      <c r="C373">
        <v>1.22162075245196</v>
      </c>
      <c r="D373" t="s">
        <v>183</v>
      </c>
      <c r="E373">
        <v>965.08039443704604</v>
      </c>
      <c r="F373">
        <v>1</v>
      </c>
      <c r="G373">
        <v>9999</v>
      </c>
      <c r="H373">
        <v>4</v>
      </c>
      <c r="I373" t="s">
        <v>185</v>
      </c>
      <c r="J373">
        <v>1</v>
      </c>
      <c r="K373">
        <v>9999</v>
      </c>
      <c r="L373" t="s">
        <v>177</v>
      </c>
      <c r="M373">
        <v>1.9559490561926801E-3</v>
      </c>
      <c r="N373">
        <v>1.9646365422396899E-3</v>
      </c>
      <c r="O373">
        <v>0.169965576592083</v>
      </c>
    </row>
    <row r="374" spans="1:15">
      <c r="A374">
        <v>2015</v>
      </c>
      <c r="B374" t="s">
        <v>178</v>
      </c>
      <c r="C374">
        <v>1.22162075245196</v>
      </c>
      <c r="D374" t="s">
        <v>185</v>
      </c>
      <c r="E374">
        <v>71793.430000849097</v>
      </c>
      <c r="F374">
        <v>76</v>
      </c>
      <c r="G374">
        <v>9999</v>
      </c>
      <c r="H374">
        <v>4</v>
      </c>
      <c r="I374" t="s">
        <v>185</v>
      </c>
      <c r="J374">
        <v>1</v>
      </c>
      <c r="K374">
        <v>9999</v>
      </c>
      <c r="L374" t="s">
        <v>177</v>
      </c>
      <c r="M374">
        <v>0.14550527858656701</v>
      </c>
      <c r="N374">
        <v>0.14931237721021601</v>
      </c>
      <c r="O374">
        <v>4.73859094467841E-2</v>
      </c>
    </row>
    <row r="375" spans="1:15">
      <c r="A375">
        <v>2015</v>
      </c>
      <c r="B375" t="s">
        <v>183</v>
      </c>
      <c r="C375">
        <v>1.15287441734783</v>
      </c>
      <c r="D375" t="s">
        <v>181</v>
      </c>
      <c r="E375">
        <v>4541.1723299331197</v>
      </c>
      <c r="F375">
        <v>6</v>
      </c>
      <c r="G375">
        <v>9999</v>
      </c>
      <c r="H375">
        <v>4</v>
      </c>
      <c r="I375" t="s">
        <v>185</v>
      </c>
      <c r="J375">
        <v>1</v>
      </c>
      <c r="K375">
        <v>9999</v>
      </c>
      <c r="L375" t="s">
        <v>177</v>
      </c>
      <c r="M375">
        <v>0.76978698456126604</v>
      </c>
      <c r="N375">
        <v>0.75</v>
      </c>
      <c r="O375">
        <v>7.2214277857221398E-2</v>
      </c>
    </row>
    <row r="376" spans="1:15">
      <c r="A376">
        <v>2015</v>
      </c>
      <c r="B376" t="s">
        <v>183</v>
      </c>
      <c r="C376">
        <v>1.15287441734783</v>
      </c>
      <c r="D376" t="s">
        <v>183</v>
      </c>
      <c r="E376">
        <v>679.04303181787498</v>
      </c>
      <c r="F376">
        <v>1</v>
      </c>
      <c r="G376">
        <v>9999</v>
      </c>
      <c r="H376">
        <v>4</v>
      </c>
      <c r="I376" t="s">
        <v>185</v>
      </c>
      <c r="J376">
        <v>1</v>
      </c>
      <c r="K376">
        <v>9999</v>
      </c>
      <c r="L376" t="s">
        <v>177</v>
      </c>
      <c r="M376">
        <v>0.11510650771936699</v>
      </c>
      <c r="N376">
        <v>0.125</v>
      </c>
      <c r="O376">
        <v>9.6320523303352404E-2</v>
      </c>
    </row>
    <row r="377" spans="1:15">
      <c r="A377">
        <v>2015</v>
      </c>
      <c r="B377" t="s">
        <v>183</v>
      </c>
      <c r="C377">
        <v>1.15287441734783</v>
      </c>
      <c r="D377" t="s">
        <v>185</v>
      </c>
      <c r="E377">
        <v>679.04303181787498</v>
      </c>
      <c r="F377">
        <v>1</v>
      </c>
      <c r="G377">
        <v>9999</v>
      </c>
      <c r="H377">
        <v>4</v>
      </c>
      <c r="I377" t="s">
        <v>185</v>
      </c>
      <c r="J377">
        <v>1</v>
      </c>
      <c r="K377">
        <v>9999</v>
      </c>
      <c r="L377" t="s">
        <v>177</v>
      </c>
      <c r="M377">
        <v>0.11510650771936699</v>
      </c>
      <c r="N377">
        <v>0.125</v>
      </c>
      <c r="O377">
        <v>2.0918421706857999E-2</v>
      </c>
    </row>
    <row r="378" spans="1:15">
      <c r="A378">
        <v>2015</v>
      </c>
      <c r="B378" t="s">
        <v>187</v>
      </c>
      <c r="C378">
        <v>1.2019273790783001</v>
      </c>
      <c r="D378" t="s">
        <v>179</v>
      </c>
      <c r="E378">
        <v>677.887041800161</v>
      </c>
      <c r="F378">
        <v>1</v>
      </c>
      <c r="G378">
        <v>9999</v>
      </c>
      <c r="H378">
        <v>4</v>
      </c>
      <c r="I378" t="s">
        <v>185</v>
      </c>
      <c r="J378">
        <v>1</v>
      </c>
      <c r="K378">
        <v>9999</v>
      </c>
      <c r="L378" t="s">
        <v>177</v>
      </c>
      <c r="M378">
        <v>2.35646949061402E-4</v>
      </c>
      <c r="N378">
        <v>2.6588673225206102E-4</v>
      </c>
      <c r="O378">
        <v>0.37276933245208199</v>
      </c>
    </row>
    <row r="379" spans="1:15">
      <c r="A379">
        <v>2015</v>
      </c>
      <c r="B379" t="s">
        <v>187</v>
      </c>
      <c r="C379">
        <v>1.2019273790783001</v>
      </c>
      <c r="D379" t="s">
        <v>181</v>
      </c>
      <c r="E379">
        <v>2509355.1357825701</v>
      </c>
      <c r="F379">
        <v>3298</v>
      </c>
      <c r="G379">
        <v>9999</v>
      </c>
      <c r="H379">
        <v>4</v>
      </c>
      <c r="I379" t="s">
        <v>185</v>
      </c>
      <c r="J379">
        <v>1</v>
      </c>
      <c r="K379">
        <v>9999</v>
      </c>
      <c r="L379" t="s">
        <v>177</v>
      </c>
      <c r="M379">
        <v>0.87230149773691201</v>
      </c>
      <c r="N379">
        <v>0.87689444296729602</v>
      </c>
      <c r="O379">
        <v>0.13880771327121499</v>
      </c>
    </row>
    <row r="380" spans="1:15">
      <c r="A380">
        <v>2015</v>
      </c>
      <c r="B380" t="s">
        <v>187</v>
      </c>
      <c r="C380">
        <v>1.2019273790783001</v>
      </c>
      <c r="D380" t="s">
        <v>183</v>
      </c>
      <c r="E380">
        <v>3127.41504036173</v>
      </c>
      <c r="F380">
        <v>4</v>
      </c>
      <c r="G380">
        <v>9999</v>
      </c>
      <c r="H380">
        <v>4</v>
      </c>
      <c r="I380" t="s">
        <v>185</v>
      </c>
      <c r="J380">
        <v>1</v>
      </c>
      <c r="K380">
        <v>9999</v>
      </c>
      <c r="L380" t="s">
        <v>177</v>
      </c>
      <c r="M380">
        <v>1.0871513501024301E-3</v>
      </c>
      <c r="N380">
        <v>1.06354692900824E-3</v>
      </c>
      <c r="O380">
        <v>0.14156692056583201</v>
      </c>
    </row>
    <row r="381" spans="1:15">
      <c r="A381">
        <v>2015</v>
      </c>
      <c r="B381" t="s">
        <v>187</v>
      </c>
      <c r="C381">
        <v>1.2019273790783001</v>
      </c>
      <c r="D381" t="s">
        <v>185</v>
      </c>
      <c r="E381">
        <v>363545.77242243401</v>
      </c>
      <c r="F381">
        <v>458</v>
      </c>
      <c r="G381">
        <v>9999</v>
      </c>
      <c r="H381">
        <v>4</v>
      </c>
      <c r="I381" t="s">
        <v>185</v>
      </c>
      <c r="J381">
        <v>1</v>
      </c>
      <c r="K381">
        <v>9999</v>
      </c>
      <c r="L381" t="s">
        <v>177</v>
      </c>
      <c r="M381">
        <v>0.126375703963924</v>
      </c>
      <c r="N381">
        <v>0.121776123371444</v>
      </c>
      <c r="O381">
        <v>4.6322880442098799E-2</v>
      </c>
    </row>
    <row r="382" spans="1:15">
      <c r="A382">
        <v>2015</v>
      </c>
      <c r="B382" t="s">
        <v>178</v>
      </c>
      <c r="C382">
        <v>1.22162075245196</v>
      </c>
      <c r="D382" t="s">
        <v>181</v>
      </c>
      <c r="E382">
        <v>275082.11779562698</v>
      </c>
      <c r="F382">
        <v>266</v>
      </c>
      <c r="G382">
        <v>9999</v>
      </c>
      <c r="H382">
        <v>5</v>
      </c>
      <c r="I382" t="s">
        <v>185</v>
      </c>
      <c r="J382">
        <v>1</v>
      </c>
      <c r="K382">
        <v>9999</v>
      </c>
      <c r="L382" t="s">
        <v>177</v>
      </c>
      <c r="M382">
        <v>0.73045706685697598</v>
      </c>
      <c r="N382">
        <v>0.73480662983425404</v>
      </c>
      <c r="O382">
        <v>8.19703938567162E-2</v>
      </c>
    </row>
    <row r="383" spans="1:15">
      <c r="A383">
        <v>2015</v>
      </c>
      <c r="B383" t="s">
        <v>178</v>
      </c>
      <c r="C383">
        <v>1.22162075245196</v>
      </c>
      <c r="D383" t="s">
        <v>183</v>
      </c>
      <c r="E383">
        <v>2016.89586229818</v>
      </c>
      <c r="F383">
        <v>2</v>
      </c>
      <c r="G383">
        <v>9999</v>
      </c>
      <c r="H383">
        <v>5</v>
      </c>
      <c r="I383" t="s">
        <v>185</v>
      </c>
      <c r="J383">
        <v>1</v>
      </c>
      <c r="K383">
        <v>9999</v>
      </c>
      <c r="L383" t="s">
        <v>177</v>
      </c>
      <c r="M383">
        <v>5.3556946832322297E-3</v>
      </c>
      <c r="N383">
        <v>5.5248618784530402E-3</v>
      </c>
      <c r="O383">
        <v>0.35520654044750399</v>
      </c>
    </row>
    <row r="384" spans="1:15">
      <c r="A384">
        <v>2015</v>
      </c>
      <c r="B384" t="s">
        <v>178</v>
      </c>
      <c r="C384">
        <v>1.22162075245196</v>
      </c>
      <c r="D384" t="s">
        <v>185</v>
      </c>
      <c r="E384">
        <v>99490.015700439806</v>
      </c>
      <c r="F384">
        <v>94</v>
      </c>
      <c r="G384">
        <v>9999</v>
      </c>
      <c r="H384">
        <v>5</v>
      </c>
      <c r="I384" t="s">
        <v>185</v>
      </c>
      <c r="J384">
        <v>1</v>
      </c>
      <c r="K384">
        <v>9999</v>
      </c>
      <c r="L384" t="s">
        <v>177</v>
      </c>
      <c r="M384">
        <v>0.26418723845979197</v>
      </c>
      <c r="N384">
        <v>0.25966850828729299</v>
      </c>
      <c r="O384">
        <v>6.5666522337551103E-2</v>
      </c>
    </row>
    <row r="385" spans="1:15">
      <c r="A385">
        <v>2015</v>
      </c>
      <c r="B385" t="s">
        <v>179</v>
      </c>
      <c r="C385">
        <v>1.27992651442337</v>
      </c>
      <c r="D385" t="s">
        <v>181</v>
      </c>
      <c r="E385">
        <v>1413.0388719233999</v>
      </c>
      <c r="F385">
        <v>2</v>
      </c>
      <c r="G385">
        <v>9999</v>
      </c>
      <c r="H385">
        <v>5</v>
      </c>
      <c r="I385" t="s">
        <v>185</v>
      </c>
      <c r="J385">
        <v>1</v>
      </c>
      <c r="K385">
        <v>9999</v>
      </c>
      <c r="L385" t="s">
        <v>177</v>
      </c>
      <c r="M385">
        <v>1</v>
      </c>
      <c r="N385">
        <v>1</v>
      </c>
      <c r="O385">
        <v>0.13182089552238799</v>
      </c>
    </row>
    <row r="386" spans="1:15">
      <c r="A386">
        <v>2015</v>
      </c>
      <c r="B386" t="s">
        <v>183</v>
      </c>
      <c r="C386">
        <v>1.15287441734783</v>
      </c>
      <c r="D386" t="s">
        <v>181</v>
      </c>
      <c r="E386">
        <v>10291.709923664101</v>
      </c>
      <c r="F386">
        <v>12</v>
      </c>
      <c r="G386">
        <v>9999</v>
      </c>
      <c r="H386">
        <v>5</v>
      </c>
      <c r="I386" t="s">
        <v>185</v>
      </c>
      <c r="J386">
        <v>1</v>
      </c>
      <c r="K386">
        <v>9999</v>
      </c>
      <c r="L386" t="s">
        <v>177</v>
      </c>
      <c r="M386">
        <v>0.79252485795454497</v>
      </c>
      <c r="N386">
        <v>0.8</v>
      </c>
      <c r="O386">
        <v>0.16366003006636601</v>
      </c>
    </row>
    <row r="387" spans="1:15">
      <c r="A387">
        <v>2015</v>
      </c>
      <c r="B387" t="s">
        <v>183</v>
      </c>
      <c r="C387">
        <v>1.15287441734783</v>
      </c>
      <c r="D387" t="s">
        <v>183</v>
      </c>
      <c r="E387">
        <v>1889.5611700331001</v>
      </c>
      <c r="F387">
        <v>2</v>
      </c>
      <c r="G387">
        <v>9999</v>
      </c>
      <c r="H387">
        <v>5</v>
      </c>
      <c r="I387" t="s">
        <v>185</v>
      </c>
      <c r="J387">
        <v>1</v>
      </c>
      <c r="K387">
        <v>9999</v>
      </c>
      <c r="L387" t="s">
        <v>177</v>
      </c>
      <c r="M387">
        <v>0.1455078125</v>
      </c>
      <c r="N387">
        <v>0.133333333333333</v>
      </c>
      <c r="O387">
        <v>0.26802943581357302</v>
      </c>
    </row>
    <row r="388" spans="1:15">
      <c r="A388">
        <v>2015</v>
      </c>
      <c r="B388" t="s">
        <v>183</v>
      </c>
      <c r="C388">
        <v>1.15287441734783</v>
      </c>
      <c r="D388" t="s">
        <v>185</v>
      </c>
      <c r="E388">
        <v>804.70634330878897</v>
      </c>
      <c r="F388">
        <v>1</v>
      </c>
      <c r="G388">
        <v>9999</v>
      </c>
      <c r="H388">
        <v>5</v>
      </c>
      <c r="I388" t="s">
        <v>185</v>
      </c>
      <c r="J388">
        <v>1</v>
      </c>
      <c r="K388">
        <v>9999</v>
      </c>
      <c r="L388" t="s">
        <v>177</v>
      </c>
      <c r="M388">
        <v>6.1967329545454503E-2</v>
      </c>
      <c r="N388">
        <v>6.6666666666666693E-2</v>
      </c>
      <c r="O388">
        <v>2.4789572752779099E-2</v>
      </c>
    </row>
    <row r="389" spans="1:15">
      <c r="A389">
        <v>2015</v>
      </c>
      <c r="B389" t="s">
        <v>187</v>
      </c>
      <c r="C389">
        <v>1.2019273790783001</v>
      </c>
      <c r="D389" t="s">
        <v>181</v>
      </c>
      <c r="E389">
        <v>2165868.3293895801</v>
      </c>
      <c r="F389">
        <v>2700</v>
      </c>
      <c r="G389">
        <v>9999</v>
      </c>
      <c r="H389">
        <v>5</v>
      </c>
      <c r="I389" t="s">
        <v>185</v>
      </c>
      <c r="J389">
        <v>1</v>
      </c>
      <c r="K389">
        <v>9999</v>
      </c>
      <c r="L389" t="s">
        <v>177</v>
      </c>
      <c r="M389">
        <v>0.73948215615747503</v>
      </c>
      <c r="N389">
        <v>0.73891625615763501</v>
      </c>
      <c r="O389">
        <v>0.119807366347672</v>
      </c>
    </row>
    <row r="390" spans="1:15">
      <c r="A390">
        <v>2015</v>
      </c>
      <c r="B390" t="s">
        <v>187</v>
      </c>
      <c r="C390">
        <v>1.2019273790783001</v>
      </c>
      <c r="D390" t="s">
        <v>185</v>
      </c>
      <c r="E390">
        <v>763030.37540668796</v>
      </c>
      <c r="F390">
        <v>954</v>
      </c>
      <c r="G390">
        <v>9999</v>
      </c>
      <c r="H390">
        <v>5</v>
      </c>
      <c r="I390" t="s">
        <v>185</v>
      </c>
      <c r="J390">
        <v>1</v>
      </c>
      <c r="K390">
        <v>9999</v>
      </c>
      <c r="L390" t="s">
        <v>177</v>
      </c>
      <c r="M390">
        <v>0.26051784384252502</v>
      </c>
      <c r="N390">
        <v>0.26108374384236499</v>
      </c>
      <c r="O390">
        <v>9.7225074625768501E-2</v>
      </c>
    </row>
    <row r="391" spans="1:15">
      <c r="A391">
        <v>2015</v>
      </c>
      <c r="B391" t="s">
        <v>178</v>
      </c>
      <c r="C391">
        <v>1.22162075245196</v>
      </c>
      <c r="D391" t="s">
        <v>181</v>
      </c>
      <c r="E391">
        <v>225389.02882738601</v>
      </c>
      <c r="F391">
        <v>241</v>
      </c>
      <c r="G391">
        <v>9999</v>
      </c>
      <c r="H391">
        <v>6</v>
      </c>
      <c r="I391" t="s">
        <v>185</v>
      </c>
      <c r="J391">
        <v>1</v>
      </c>
      <c r="K391">
        <v>9999</v>
      </c>
      <c r="L391" t="s">
        <v>177</v>
      </c>
      <c r="M391">
        <v>0.65798624113323401</v>
      </c>
      <c r="N391">
        <v>0.66027397260274001</v>
      </c>
      <c r="O391">
        <v>6.7162589891393204E-2</v>
      </c>
    </row>
    <row r="392" spans="1:15">
      <c r="A392">
        <v>2015</v>
      </c>
      <c r="B392" t="s">
        <v>178</v>
      </c>
      <c r="C392">
        <v>1.22162075245196</v>
      </c>
      <c r="D392" t="s">
        <v>185</v>
      </c>
      <c r="E392">
        <v>117154.651780895</v>
      </c>
      <c r="F392">
        <v>124</v>
      </c>
      <c r="G392">
        <v>9999</v>
      </c>
      <c r="H392">
        <v>6</v>
      </c>
      <c r="I392" t="s">
        <v>185</v>
      </c>
      <c r="J392">
        <v>1</v>
      </c>
      <c r="K392">
        <v>9999</v>
      </c>
      <c r="L392" t="s">
        <v>177</v>
      </c>
      <c r="M392">
        <v>0.34201375886676599</v>
      </c>
      <c r="N392">
        <v>0.33972602739725999</v>
      </c>
      <c r="O392">
        <v>7.7325734687608103E-2</v>
      </c>
    </row>
    <row r="393" spans="1:15">
      <c r="A393">
        <v>2015</v>
      </c>
      <c r="B393" t="s">
        <v>179</v>
      </c>
      <c r="C393">
        <v>1.27992651442337</v>
      </c>
      <c r="D393" t="s">
        <v>181</v>
      </c>
      <c r="E393">
        <v>1014.9817259377299</v>
      </c>
      <c r="F393">
        <v>1</v>
      </c>
      <c r="G393">
        <v>9999</v>
      </c>
      <c r="H393">
        <v>6</v>
      </c>
      <c r="I393" t="s">
        <v>185</v>
      </c>
      <c r="J393">
        <v>1</v>
      </c>
      <c r="K393">
        <v>9999</v>
      </c>
      <c r="L393" t="s">
        <v>177</v>
      </c>
      <c r="M393">
        <v>0.28453534266236102</v>
      </c>
      <c r="N393">
        <v>0.25</v>
      </c>
      <c r="O393">
        <v>9.46865671641791E-2</v>
      </c>
    </row>
    <row r="394" spans="1:15">
      <c r="A394">
        <v>2015</v>
      </c>
      <c r="B394" t="s">
        <v>179</v>
      </c>
      <c r="C394">
        <v>1.27992651442337</v>
      </c>
      <c r="D394" t="s">
        <v>185</v>
      </c>
      <c r="E394">
        <v>2552.1734697602001</v>
      </c>
      <c r="F394">
        <v>3</v>
      </c>
      <c r="G394">
        <v>9999</v>
      </c>
      <c r="H394">
        <v>6</v>
      </c>
      <c r="I394" t="s">
        <v>185</v>
      </c>
      <c r="J394">
        <v>1</v>
      </c>
      <c r="K394">
        <v>9999</v>
      </c>
      <c r="L394" t="s">
        <v>177</v>
      </c>
      <c r="M394">
        <v>0.71546465733763898</v>
      </c>
      <c r="N394">
        <v>0.75</v>
      </c>
      <c r="O394">
        <v>0.65505913272010496</v>
      </c>
    </row>
    <row r="395" spans="1:15">
      <c r="A395">
        <v>2015</v>
      </c>
      <c r="B395" t="s">
        <v>183</v>
      </c>
      <c r="C395">
        <v>1.15287441734783</v>
      </c>
      <c r="D395" t="s">
        <v>181</v>
      </c>
      <c r="E395">
        <v>9333.6712828480704</v>
      </c>
      <c r="F395">
        <v>11</v>
      </c>
      <c r="G395">
        <v>9999</v>
      </c>
      <c r="H395">
        <v>6</v>
      </c>
      <c r="I395" t="s">
        <v>185</v>
      </c>
      <c r="J395">
        <v>1</v>
      </c>
      <c r="K395">
        <v>9999</v>
      </c>
      <c r="L395" t="s">
        <v>177</v>
      </c>
      <c r="M395">
        <v>0.66008968609865504</v>
      </c>
      <c r="N395">
        <v>0.64705882352941202</v>
      </c>
      <c r="O395">
        <v>0.14842518241484301</v>
      </c>
    </row>
    <row r="396" spans="1:15">
      <c r="A396">
        <v>2015</v>
      </c>
      <c r="B396" t="s">
        <v>183</v>
      </c>
      <c r="C396">
        <v>1.15287441734783</v>
      </c>
      <c r="D396" t="s">
        <v>185</v>
      </c>
      <c r="E396">
        <v>4806.3334459231201</v>
      </c>
      <c r="F396">
        <v>6</v>
      </c>
      <c r="G396">
        <v>9999</v>
      </c>
      <c r="H396">
        <v>6</v>
      </c>
      <c r="I396" t="s">
        <v>185</v>
      </c>
      <c r="J396">
        <v>1</v>
      </c>
      <c r="K396">
        <v>9999</v>
      </c>
      <c r="L396" t="s">
        <v>177</v>
      </c>
      <c r="M396">
        <v>0.33991031390134502</v>
      </c>
      <c r="N396">
        <v>0.35294117647058798</v>
      </c>
      <c r="O396">
        <v>0.148062648719679</v>
      </c>
    </row>
    <row r="397" spans="1:15">
      <c r="A397">
        <v>2015</v>
      </c>
      <c r="B397" t="s">
        <v>187</v>
      </c>
      <c r="C397">
        <v>1.2019273790783001</v>
      </c>
      <c r="D397" t="s">
        <v>181</v>
      </c>
      <c r="E397">
        <v>1526886.4749228</v>
      </c>
      <c r="F397">
        <v>1990</v>
      </c>
      <c r="G397">
        <v>9999</v>
      </c>
      <c r="H397">
        <v>6</v>
      </c>
      <c r="I397" t="s">
        <v>185</v>
      </c>
      <c r="J397">
        <v>1</v>
      </c>
      <c r="K397">
        <v>9999</v>
      </c>
      <c r="L397" t="s">
        <v>177</v>
      </c>
      <c r="M397">
        <v>0.61379333669936897</v>
      </c>
      <c r="N397">
        <v>0.61839651957737696</v>
      </c>
      <c r="O397">
        <v>8.4461388898898704E-2</v>
      </c>
    </row>
    <row r="398" spans="1:15">
      <c r="A398">
        <v>2015</v>
      </c>
      <c r="B398" t="s">
        <v>187</v>
      </c>
      <c r="C398">
        <v>1.2019273790783001</v>
      </c>
      <c r="D398" t="s">
        <v>183</v>
      </c>
      <c r="E398">
        <v>2770.44260877548</v>
      </c>
      <c r="F398">
        <v>3</v>
      </c>
      <c r="G398">
        <v>9999</v>
      </c>
      <c r="H398">
        <v>6</v>
      </c>
      <c r="I398" t="s">
        <v>185</v>
      </c>
      <c r="J398">
        <v>1</v>
      </c>
      <c r="K398">
        <v>9999</v>
      </c>
      <c r="L398" t="s">
        <v>177</v>
      </c>
      <c r="M398">
        <v>1.1136906645665199E-3</v>
      </c>
      <c r="N398">
        <v>9.3225605966438803E-4</v>
      </c>
      <c r="O398">
        <v>0.12540805223068599</v>
      </c>
    </row>
    <row r="399" spans="1:15">
      <c r="A399">
        <v>2015</v>
      </c>
      <c r="B399" t="s">
        <v>187</v>
      </c>
      <c r="C399">
        <v>1.2019273790783001</v>
      </c>
      <c r="D399" t="s">
        <v>185</v>
      </c>
      <c r="E399">
        <v>957966.16930988105</v>
      </c>
      <c r="F399">
        <v>1225</v>
      </c>
      <c r="G399">
        <v>9999</v>
      </c>
      <c r="H399">
        <v>6</v>
      </c>
      <c r="I399" t="s">
        <v>185</v>
      </c>
      <c r="J399">
        <v>1</v>
      </c>
      <c r="K399">
        <v>9999</v>
      </c>
      <c r="L399" t="s">
        <v>177</v>
      </c>
      <c r="M399">
        <v>0.38509297263606501</v>
      </c>
      <c r="N399">
        <v>0.38067122436295803</v>
      </c>
      <c r="O399">
        <v>0.122063728132019</v>
      </c>
    </row>
    <row r="400" spans="1:15">
      <c r="A400">
        <v>2015</v>
      </c>
      <c r="B400" t="s">
        <v>178</v>
      </c>
      <c r="C400">
        <v>1.22162075245196</v>
      </c>
      <c r="D400" t="s">
        <v>181</v>
      </c>
      <c r="E400">
        <v>161972.25232609999</v>
      </c>
      <c r="F400">
        <v>162</v>
      </c>
      <c r="G400">
        <v>9999</v>
      </c>
      <c r="H400">
        <v>7</v>
      </c>
      <c r="I400" t="s">
        <v>185</v>
      </c>
      <c r="J400">
        <v>1</v>
      </c>
      <c r="K400">
        <v>9999</v>
      </c>
      <c r="L400" t="s">
        <v>177</v>
      </c>
      <c r="M400">
        <v>0.60224568033576198</v>
      </c>
      <c r="N400">
        <v>0.61363636363636398</v>
      </c>
      <c r="O400">
        <v>4.8265330452683101E-2</v>
      </c>
    </row>
    <row r="401" spans="1:15">
      <c r="A401">
        <v>2015</v>
      </c>
      <c r="B401" t="s">
        <v>178</v>
      </c>
      <c r="C401">
        <v>1.22162075245196</v>
      </c>
      <c r="D401" t="s">
        <v>185</v>
      </c>
      <c r="E401">
        <v>106974.886050713</v>
      </c>
      <c r="F401">
        <v>102</v>
      </c>
      <c r="G401">
        <v>9999</v>
      </c>
      <c r="H401">
        <v>7</v>
      </c>
      <c r="I401" t="s">
        <v>185</v>
      </c>
      <c r="J401">
        <v>1</v>
      </c>
      <c r="K401">
        <v>9999</v>
      </c>
      <c r="L401" t="s">
        <v>177</v>
      </c>
      <c r="M401">
        <v>0.39775431966423802</v>
      </c>
      <c r="N401">
        <v>0.38636363636363602</v>
      </c>
      <c r="O401">
        <v>7.0606770890026899E-2</v>
      </c>
    </row>
    <row r="402" spans="1:15">
      <c r="A402">
        <v>2015</v>
      </c>
      <c r="B402" t="s">
        <v>179</v>
      </c>
      <c r="C402">
        <v>1.27992651442337</v>
      </c>
      <c r="D402" t="s">
        <v>181</v>
      </c>
      <c r="E402">
        <v>2581.6117795919399</v>
      </c>
      <c r="F402">
        <v>3</v>
      </c>
      <c r="G402">
        <v>9999</v>
      </c>
      <c r="H402">
        <v>7</v>
      </c>
      <c r="I402" t="s">
        <v>185</v>
      </c>
      <c r="J402">
        <v>1</v>
      </c>
      <c r="K402">
        <v>9999</v>
      </c>
      <c r="L402" t="s">
        <v>177</v>
      </c>
      <c r="M402">
        <v>1</v>
      </c>
      <c r="N402">
        <v>1</v>
      </c>
      <c r="O402">
        <v>0.240835820895522</v>
      </c>
    </row>
    <row r="403" spans="1:15">
      <c r="A403">
        <v>2015</v>
      </c>
      <c r="B403" t="s">
        <v>183</v>
      </c>
      <c r="C403">
        <v>1.15287441734783</v>
      </c>
      <c r="D403" t="s">
        <v>181</v>
      </c>
      <c r="E403">
        <v>4095.0099304195101</v>
      </c>
      <c r="F403">
        <v>4</v>
      </c>
      <c r="G403">
        <v>9999</v>
      </c>
      <c r="H403">
        <v>7</v>
      </c>
      <c r="I403" t="s">
        <v>185</v>
      </c>
      <c r="J403">
        <v>1</v>
      </c>
      <c r="K403">
        <v>9999</v>
      </c>
      <c r="L403" t="s">
        <v>177</v>
      </c>
      <c r="M403">
        <v>0.59979736575481302</v>
      </c>
      <c r="N403">
        <v>0.57142857142857095</v>
      </c>
      <c r="O403">
        <v>6.5119348806511906E-2</v>
      </c>
    </row>
    <row r="404" spans="1:15">
      <c r="A404">
        <v>2015</v>
      </c>
      <c r="B404" t="s">
        <v>183</v>
      </c>
      <c r="C404">
        <v>1.15287441734783</v>
      </c>
      <c r="D404" t="s">
        <v>185</v>
      </c>
      <c r="E404">
        <v>2732.3123691143701</v>
      </c>
      <c r="F404">
        <v>3</v>
      </c>
      <c r="G404">
        <v>9999</v>
      </c>
      <c r="H404">
        <v>7</v>
      </c>
      <c r="I404" t="s">
        <v>185</v>
      </c>
      <c r="J404">
        <v>1</v>
      </c>
      <c r="K404">
        <v>9999</v>
      </c>
      <c r="L404" t="s">
        <v>177</v>
      </c>
      <c r="M404">
        <v>0.40020263424518698</v>
      </c>
      <c r="N404">
        <v>0.42857142857142899</v>
      </c>
      <c r="O404">
        <v>8.4170898888375895E-2</v>
      </c>
    </row>
    <row r="405" spans="1:15">
      <c r="A405">
        <v>2015</v>
      </c>
      <c r="B405" t="s">
        <v>187</v>
      </c>
      <c r="C405">
        <v>1.2019273790783001</v>
      </c>
      <c r="D405" t="s">
        <v>181</v>
      </c>
      <c r="E405">
        <v>1334237.9488220001</v>
      </c>
      <c r="F405">
        <v>1673</v>
      </c>
      <c r="G405">
        <v>9999</v>
      </c>
      <c r="H405">
        <v>7</v>
      </c>
      <c r="I405" t="s">
        <v>185</v>
      </c>
      <c r="J405">
        <v>1</v>
      </c>
      <c r="K405">
        <v>9999</v>
      </c>
      <c r="L405" t="s">
        <v>177</v>
      </c>
      <c r="M405">
        <v>0.64689339285089897</v>
      </c>
      <c r="N405">
        <v>0.65402658326817797</v>
      </c>
      <c r="O405">
        <v>7.3804825787602196E-2</v>
      </c>
    </row>
    <row r="406" spans="1:15">
      <c r="A406">
        <v>2015</v>
      </c>
      <c r="B406" t="s">
        <v>187</v>
      </c>
      <c r="C406">
        <v>1.2019273790783001</v>
      </c>
      <c r="D406" t="s">
        <v>183</v>
      </c>
      <c r="E406">
        <v>681.492823937396</v>
      </c>
      <c r="F406">
        <v>1</v>
      </c>
      <c r="G406">
        <v>9999</v>
      </c>
      <c r="H406">
        <v>7</v>
      </c>
      <c r="I406" t="s">
        <v>185</v>
      </c>
      <c r="J406">
        <v>1</v>
      </c>
      <c r="K406">
        <v>9999</v>
      </c>
      <c r="L406" t="s">
        <v>177</v>
      </c>
      <c r="M406">
        <v>3.3041572942040301E-4</v>
      </c>
      <c r="N406">
        <v>3.9093041438623903E-4</v>
      </c>
      <c r="O406">
        <v>3.0848748639825899E-2</v>
      </c>
    </row>
    <row r="407" spans="1:15">
      <c r="A407">
        <v>2015</v>
      </c>
      <c r="B407" t="s">
        <v>187</v>
      </c>
      <c r="C407">
        <v>1.2019273790783001</v>
      </c>
      <c r="D407" t="s">
        <v>185</v>
      </c>
      <c r="E407">
        <v>727611.97940000903</v>
      </c>
      <c r="F407">
        <v>884</v>
      </c>
      <c r="G407">
        <v>9999</v>
      </c>
      <c r="H407">
        <v>7</v>
      </c>
      <c r="I407" t="s">
        <v>185</v>
      </c>
      <c r="J407">
        <v>1</v>
      </c>
      <c r="K407">
        <v>9999</v>
      </c>
      <c r="L407" t="s">
        <v>177</v>
      </c>
      <c r="M407">
        <v>0.35277619141967997</v>
      </c>
      <c r="N407">
        <v>0.34558248631743499</v>
      </c>
      <c r="O407">
        <v>9.2712074480736206E-2</v>
      </c>
    </row>
    <row r="408" spans="1:15">
      <c r="A408">
        <v>2015</v>
      </c>
      <c r="B408" t="s">
        <v>178</v>
      </c>
      <c r="C408">
        <v>1.22162075245196</v>
      </c>
      <c r="D408" t="s">
        <v>181</v>
      </c>
      <c r="E408">
        <v>115308.78282394</v>
      </c>
      <c r="F408">
        <v>114</v>
      </c>
      <c r="G408">
        <v>9999</v>
      </c>
      <c r="H408">
        <v>8</v>
      </c>
      <c r="I408" t="s">
        <v>185</v>
      </c>
      <c r="J408">
        <v>1</v>
      </c>
      <c r="K408">
        <v>9999</v>
      </c>
      <c r="L408" t="s">
        <v>177</v>
      </c>
      <c r="M408">
        <v>0.53519385822664201</v>
      </c>
      <c r="N408">
        <v>0.53023255813953496</v>
      </c>
      <c r="O408">
        <v>3.4360308183461301E-2</v>
      </c>
    </row>
    <row r="409" spans="1:15">
      <c r="A409">
        <v>2015</v>
      </c>
      <c r="B409" t="s">
        <v>178</v>
      </c>
      <c r="C409">
        <v>1.22162075245196</v>
      </c>
      <c r="D409" t="s">
        <v>185</v>
      </c>
      <c r="E409">
        <v>100143.58280300201</v>
      </c>
      <c r="F409">
        <v>101</v>
      </c>
      <c r="G409">
        <v>9999</v>
      </c>
      <c r="H409">
        <v>8</v>
      </c>
      <c r="I409" t="s">
        <v>185</v>
      </c>
      <c r="J409">
        <v>1</v>
      </c>
      <c r="K409">
        <v>9999</v>
      </c>
      <c r="L409" t="s">
        <v>177</v>
      </c>
      <c r="M409">
        <v>0.46480614177335799</v>
      </c>
      <c r="N409">
        <v>0.46976744186046498</v>
      </c>
      <c r="O409">
        <v>6.6097897068345096E-2</v>
      </c>
    </row>
    <row r="410" spans="1:15">
      <c r="A410">
        <v>2015</v>
      </c>
      <c r="B410" t="s">
        <v>179</v>
      </c>
      <c r="C410">
        <v>1.27992651442337</v>
      </c>
      <c r="D410" t="s">
        <v>181</v>
      </c>
      <c r="E410">
        <v>1040.5802562261999</v>
      </c>
      <c r="F410">
        <v>1</v>
      </c>
      <c r="G410">
        <v>9999</v>
      </c>
      <c r="H410">
        <v>8</v>
      </c>
      <c r="I410" t="s">
        <v>185</v>
      </c>
      <c r="J410">
        <v>1</v>
      </c>
      <c r="K410">
        <v>9999</v>
      </c>
      <c r="L410" t="s">
        <v>177</v>
      </c>
      <c r="M410">
        <v>1</v>
      </c>
      <c r="N410">
        <v>1</v>
      </c>
      <c r="O410">
        <v>9.7074626865671601E-2</v>
      </c>
    </row>
    <row r="411" spans="1:15">
      <c r="A411">
        <v>2015</v>
      </c>
      <c r="B411" t="s">
        <v>183</v>
      </c>
      <c r="C411">
        <v>1.15287441734783</v>
      </c>
      <c r="D411" t="s">
        <v>181</v>
      </c>
      <c r="E411">
        <v>6008.7814632169202</v>
      </c>
      <c r="F411">
        <v>8</v>
      </c>
      <c r="G411">
        <v>9999</v>
      </c>
      <c r="H411">
        <v>8</v>
      </c>
      <c r="I411" t="s">
        <v>185</v>
      </c>
      <c r="J411">
        <v>1</v>
      </c>
      <c r="K411">
        <v>9999</v>
      </c>
      <c r="L411" t="s">
        <v>177</v>
      </c>
      <c r="M411">
        <v>0.83325339728217396</v>
      </c>
      <c r="N411">
        <v>0.88888888888888895</v>
      </c>
      <c r="O411">
        <v>9.5552377809555195E-2</v>
      </c>
    </row>
    <row r="412" spans="1:15">
      <c r="A412">
        <v>2015</v>
      </c>
      <c r="B412" t="s">
        <v>183</v>
      </c>
      <c r="C412">
        <v>1.15287441734783</v>
      </c>
      <c r="D412" t="s">
        <v>185</v>
      </c>
      <c r="E412">
        <v>1202.4480172937899</v>
      </c>
      <c r="F412">
        <v>1</v>
      </c>
      <c r="G412">
        <v>9999</v>
      </c>
      <c r="H412">
        <v>8</v>
      </c>
      <c r="I412" t="s">
        <v>185</v>
      </c>
      <c r="J412">
        <v>1</v>
      </c>
      <c r="K412">
        <v>9999</v>
      </c>
      <c r="L412" t="s">
        <v>177</v>
      </c>
      <c r="M412">
        <v>0.16674660271782599</v>
      </c>
      <c r="N412">
        <v>0.11111111111111099</v>
      </c>
      <c r="O412">
        <v>3.7042298540327499E-2</v>
      </c>
    </row>
    <row r="413" spans="1:15">
      <c r="A413">
        <v>2015</v>
      </c>
      <c r="B413" t="s">
        <v>187</v>
      </c>
      <c r="C413">
        <v>1.2019273790783001</v>
      </c>
      <c r="D413" t="s">
        <v>181</v>
      </c>
      <c r="E413">
        <v>1026486.84726376</v>
      </c>
      <c r="F413">
        <v>1320</v>
      </c>
      <c r="G413">
        <v>9999</v>
      </c>
      <c r="H413">
        <v>8</v>
      </c>
      <c r="I413" t="s">
        <v>185</v>
      </c>
      <c r="J413">
        <v>1</v>
      </c>
      <c r="K413">
        <v>9999</v>
      </c>
      <c r="L413" t="s">
        <v>177</v>
      </c>
      <c r="M413">
        <v>0.59861720724648404</v>
      </c>
      <c r="N413">
        <v>0.60411899313501105</v>
      </c>
      <c r="O413">
        <v>5.6781238310943803E-2</v>
      </c>
    </row>
    <row r="414" spans="1:15">
      <c r="A414">
        <v>2015</v>
      </c>
      <c r="B414" t="s">
        <v>187</v>
      </c>
      <c r="C414">
        <v>1.2019273790783001</v>
      </c>
      <c r="D414" t="s">
        <v>183</v>
      </c>
      <c r="E414">
        <v>3199.5306831064299</v>
      </c>
      <c r="F414">
        <v>4</v>
      </c>
      <c r="G414">
        <v>9999</v>
      </c>
      <c r="H414">
        <v>8</v>
      </c>
      <c r="I414" t="s">
        <v>185</v>
      </c>
      <c r="J414">
        <v>1</v>
      </c>
      <c r="K414">
        <v>9999</v>
      </c>
      <c r="L414" t="s">
        <v>177</v>
      </c>
      <c r="M414">
        <v>1.8658730281114601E-3</v>
      </c>
      <c r="N414">
        <v>1.83066361556064E-3</v>
      </c>
      <c r="O414">
        <v>0.14483133841131701</v>
      </c>
    </row>
    <row r="415" spans="1:15">
      <c r="A415">
        <v>2015</v>
      </c>
      <c r="B415" t="s">
        <v>187</v>
      </c>
      <c r="C415">
        <v>1.2019273790783001</v>
      </c>
      <c r="D415" t="s">
        <v>185</v>
      </c>
      <c r="E415">
        <v>685076.971381807</v>
      </c>
      <c r="F415">
        <v>861</v>
      </c>
      <c r="G415">
        <v>9999</v>
      </c>
      <c r="H415">
        <v>8</v>
      </c>
      <c r="I415" t="s">
        <v>185</v>
      </c>
      <c r="J415">
        <v>1</v>
      </c>
      <c r="K415">
        <v>9999</v>
      </c>
      <c r="L415" t="s">
        <v>177</v>
      </c>
      <c r="M415">
        <v>0.39951691972540399</v>
      </c>
      <c r="N415">
        <v>0.394050343249428</v>
      </c>
      <c r="O415">
        <v>8.7292278019064307E-2</v>
      </c>
    </row>
    <row r="416" spans="1:15">
      <c r="A416">
        <v>2015</v>
      </c>
      <c r="B416" t="s">
        <v>178</v>
      </c>
      <c r="C416">
        <v>1.22162075245196</v>
      </c>
      <c r="D416" t="s">
        <v>181</v>
      </c>
      <c r="E416">
        <v>215484.12776650599</v>
      </c>
      <c r="F416">
        <v>216</v>
      </c>
      <c r="G416">
        <v>9999</v>
      </c>
      <c r="H416">
        <v>9</v>
      </c>
      <c r="I416" t="s">
        <v>185</v>
      </c>
      <c r="J416">
        <v>1</v>
      </c>
      <c r="K416">
        <v>9999</v>
      </c>
      <c r="L416" t="s">
        <v>177</v>
      </c>
      <c r="M416">
        <v>0.551349053537046</v>
      </c>
      <c r="N416">
        <v>0.56992084432717705</v>
      </c>
      <c r="O416">
        <v>6.4211076184946494E-2</v>
      </c>
    </row>
    <row r="417" spans="1:15">
      <c r="A417">
        <v>2015</v>
      </c>
      <c r="B417" t="s">
        <v>178</v>
      </c>
      <c r="C417">
        <v>1.22162075245196</v>
      </c>
      <c r="D417" t="s">
        <v>185</v>
      </c>
      <c r="E417">
        <v>175346.55632394401</v>
      </c>
      <c r="F417">
        <v>163</v>
      </c>
      <c r="G417">
        <v>9999</v>
      </c>
      <c r="H417">
        <v>9</v>
      </c>
      <c r="I417" t="s">
        <v>185</v>
      </c>
      <c r="J417">
        <v>1</v>
      </c>
      <c r="K417">
        <v>9999</v>
      </c>
      <c r="L417" t="s">
        <v>177</v>
      </c>
      <c r="M417">
        <v>0.448650946462954</v>
      </c>
      <c r="N417">
        <v>0.43007915567282301</v>
      </c>
      <c r="O417">
        <v>0.11573421188643</v>
      </c>
    </row>
    <row r="418" spans="1:15">
      <c r="A418">
        <v>2015</v>
      </c>
      <c r="B418" t="s">
        <v>179</v>
      </c>
      <c r="C418">
        <v>1.27992651442337</v>
      </c>
      <c r="D418" t="s">
        <v>181</v>
      </c>
      <c r="E418">
        <v>2536.8143515871202</v>
      </c>
      <c r="F418">
        <v>3</v>
      </c>
      <c r="G418">
        <v>9999</v>
      </c>
      <c r="H418">
        <v>9</v>
      </c>
      <c r="I418" t="s">
        <v>185</v>
      </c>
      <c r="J418">
        <v>1</v>
      </c>
      <c r="K418">
        <v>9999</v>
      </c>
      <c r="L418" t="s">
        <v>177</v>
      </c>
      <c r="M418">
        <v>1</v>
      </c>
      <c r="N418">
        <v>1</v>
      </c>
      <c r="O418">
        <v>0.23665671641791</v>
      </c>
    </row>
    <row r="419" spans="1:15">
      <c r="A419">
        <v>2015</v>
      </c>
      <c r="B419" t="s">
        <v>183</v>
      </c>
      <c r="C419">
        <v>1.15287441734783</v>
      </c>
      <c r="D419" t="s">
        <v>181</v>
      </c>
      <c r="E419">
        <v>7270.0260757954502</v>
      </c>
      <c r="F419">
        <v>10</v>
      </c>
      <c r="G419">
        <v>9999</v>
      </c>
      <c r="H419">
        <v>9</v>
      </c>
      <c r="I419" t="s">
        <v>185</v>
      </c>
      <c r="J419">
        <v>1</v>
      </c>
      <c r="K419">
        <v>9999</v>
      </c>
      <c r="L419" t="s">
        <v>177</v>
      </c>
      <c r="M419">
        <v>0.687602224403009</v>
      </c>
      <c r="N419">
        <v>0.71428571428571397</v>
      </c>
      <c r="O419">
        <v>0.115608843911561</v>
      </c>
    </row>
    <row r="420" spans="1:15">
      <c r="A420">
        <v>2015</v>
      </c>
      <c r="B420" t="s">
        <v>183</v>
      </c>
      <c r="C420">
        <v>1.15287441734783</v>
      </c>
      <c r="D420" t="s">
        <v>185</v>
      </c>
      <c r="E420">
        <v>3302.9852057015501</v>
      </c>
      <c r="F420">
        <v>4</v>
      </c>
      <c r="G420">
        <v>9999</v>
      </c>
      <c r="H420">
        <v>9</v>
      </c>
      <c r="I420" t="s">
        <v>185</v>
      </c>
      <c r="J420">
        <v>1</v>
      </c>
      <c r="K420">
        <v>9999</v>
      </c>
      <c r="L420" t="s">
        <v>177</v>
      </c>
      <c r="M420">
        <v>0.312397775596991</v>
      </c>
      <c r="N420">
        <v>0.28571428571428598</v>
      </c>
      <c r="O420">
        <v>0.101750896757467</v>
      </c>
    </row>
    <row r="421" spans="1:15">
      <c r="A421">
        <v>2015</v>
      </c>
      <c r="B421" t="s">
        <v>187</v>
      </c>
      <c r="C421">
        <v>1.2019273790783001</v>
      </c>
      <c r="D421" t="s">
        <v>179</v>
      </c>
      <c r="E421">
        <v>1140.6290827453099</v>
      </c>
      <c r="F421">
        <v>1</v>
      </c>
      <c r="G421">
        <v>9999</v>
      </c>
      <c r="H421">
        <v>9</v>
      </c>
      <c r="I421" t="s">
        <v>185</v>
      </c>
      <c r="J421">
        <v>1</v>
      </c>
      <c r="K421">
        <v>9999</v>
      </c>
      <c r="L421" t="s">
        <v>177</v>
      </c>
      <c r="M421">
        <v>3.92225584680636E-4</v>
      </c>
      <c r="N421">
        <v>2.7824151363383401E-4</v>
      </c>
      <c r="O421">
        <v>0.62723066754791801</v>
      </c>
    </row>
    <row r="422" spans="1:15">
      <c r="A422">
        <v>2015</v>
      </c>
      <c r="B422" t="s">
        <v>187</v>
      </c>
      <c r="C422">
        <v>1.2019273790783001</v>
      </c>
      <c r="D422" t="s">
        <v>181</v>
      </c>
      <c r="E422">
        <v>1796467.9687036499</v>
      </c>
      <c r="F422">
        <v>2252</v>
      </c>
      <c r="G422">
        <v>9999</v>
      </c>
      <c r="H422">
        <v>9</v>
      </c>
      <c r="I422" t="s">
        <v>185</v>
      </c>
      <c r="J422">
        <v>1</v>
      </c>
      <c r="K422">
        <v>9999</v>
      </c>
      <c r="L422" t="s">
        <v>177</v>
      </c>
      <c r="M422">
        <v>0.61774744309422602</v>
      </c>
      <c r="N422">
        <v>0.626599888703395</v>
      </c>
      <c r="O422">
        <v>9.9373582935669905E-2</v>
      </c>
    </row>
    <row r="423" spans="1:15">
      <c r="A423">
        <v>2015</v>
      </c>
      <c r="B423" t="s">
        <v>187</v>
      </c>
      <c r="C423">
        <v>1.2019273790783001</v>
      </c>
      <c r="D423" t="s">
        <v>183</v>
      </c>
      <c r="E423">
        <v>2319.7198416211199</v>
      </c>
      <c r="F423">
        <v>2</v>
      </c>
      <c r="G423">
        <v>9999</v>
      </c>
      <c r="H423">
        <v>9</v>
      </c>
      <c r="I423" t="s">
        <v>185</v>
      </c>
      <c r="J423">
        <v>1</v>
      </c>
      <c r="K423">
        <v>9999</v>
      </c>
      <c r="L423" t="s">
        <v>177</v>
      </c>
      <c r="M423">
        <v>7.9767690035155599E-4</v>
      </c>
      <c r="N423">
        <v>5.5648302726766803E-4</v>
      </c>
      <c r="O423">
        <v>0.10500544069640901</v>
      </c>
    </row>
    <row r="424" spans="1:15">
      <c r="A424">
        <v>2015</v>
      </c>
      <c r="B424" t="s">
        <v>187</v>
      </c>
      <c r="C424">
        <v>1.2019273790783001</v>
      </c>
      <c r="D424" t="s">
        <v>185</v>
      </c>
      <c r="E424">
        <v>1108166.2261637801</v>
      </c>
      <c r="F424">
        <v>1339</v>
      </c>
      <c r="G424">
        <v>9999</v>
      </c>
      <c r="H424">
        <v>9</v>
      </c>
      <c r="I424" t="s">
        <v>185</v>
      </c>
      <c r="J424">
        <v>1</v>
      </c>
      <c r="K424">
        <v>9999</v>
      </c>
      <c r="L424" t="s">
        <v>177</v>
      </c>
      <c r="M424">
        <v>0.381062654420742</v>
      </c>
      <c r="N424">
        <v>0.372565386755704</v>
      </c>
      <c r="O424">
        <v>0.14120216902125901</v>
      </c>
    </row>
    <row r="425" spans="1:15">
      <c r="A425">
        <v>2015</v>
      </c>
      <c r="B425" t="s">
        <v>179</v>
      </c>
      <c r="D425" t="s">
        <v>179</v>
      </c>
      <c r="F425">
        <v>1</v>
      </c>
      <c r="G425">
        <v>9999</v>
      </c>
      <c r="H425">
        <v>9999</v>
      </c>
      <c r="I425" t="s">
        <v>179</v>
      </c>
      <c r="J425">
        <v>2</v>
      </c>
      <c r="K425">
        <v>-1</v>
      </c>
      <c r="L425" t="s">
        <v>177</v>
      </c>
      <c r="N425">
        <v>1</v>
      </c>
    </row>
    <row r="426" spans="1:15">
      <c r="A426">
        <v>2015</v>
      </c>
      <c r="B426" t="s">
        <v>179</v>
      </c>
      <c r="D426" t="s">
        <v>179</v>
      </c>
      <c r="F426">
        <v>7785</v>
      </c>
      <c r="G426">
        <v>9999</v>
      </c>
      <c r="H426">
        <v>9999</v>
      </c>
      <c r="I426" t="s">
        <v>179</v>
      </c>
      <c r="J426">
        <v>3</v>
      </c>
      <c r="K426">
        <v>-1</v>
      </c>
      <c r="L426" t="s">
        <v>177</v>
      </c>
      <c r="N426">
        <v>1</v>
      </c>
    </row>
    <row r="427" spans="1:15">
      <c r="A427">
        <v>2015</v>
      </c>
      <c r="B427" t="s">
        <v>179</v>
      </c>
      <c r="D427" t="s">
        <v>179</v>
      </c>
      <c r="F427">
        <v>16994</v>
      </c>
      <c r="G427">
        <v>9999</v>
      </c>
      <c r="H427">
        <v>9999</v>
      </c>
      <c r="I427" t="s">
        <v>179</v>
      </c>
      <c r="J427">
        <v>4</v>
      </c>
      <c r="K427">
        <v>-1</v>
      </c>
      <c r="L427" t="s">
        <v>177</v>
      </c>
      <c r="N427">
        <v>1</v>
      </c>
    </row>
    <row r="428" spans="1:15">
      <c r="A428">
        <v>2015</v>
      </c>
      <c r="B428" t="s">
        <v>178</v>
      </c>
      <c r="C428">
        <v>1.22162075245196</v>
      </c>
      <c r="D428" t="s">
        <v>179</v>
      </c>
      <c r="E428">
        <v>3278.83009958105</v>
      </c>
      <c r="F428">
        <v>3</v>
      </c>
      <c r="G428">
        <v>9999</v>
      </c>
      <c r="H428">
        <v>9999</v>
      </c>
      <c r="I428" t="s">
        <v>181</v>
      </c>
      <c r="J428">
        <v>1</v>
      </c>
      <c r="K428">
        <v>-1</v>
      </c>
      <c r="L428" t="s">
        <v>177</v>
      </c>
      <c r="M428">
        <v>1</v>
      </c>
      <c r="N428">
        <v>1</v>
      </c>
      <c r="O428">
        <v>3.0347503793438E-3</v>
      </c>
    </row>
    <row r="429" spans="1:15">
      <c r="A429">
        <v>2015</v>
      </c>
      <c r="B429" t="s">
        <v>179</v>
      </c>
      <c r="C429">
        <v>1.27992651442337</v>
      </c>
      <c r="D429" t="s">
        <v>179</v>
      </c>
      <c r="E429">
        <v>22809.570413538899</v>
      </c>
      <c r="F429">
        <v>25</v>
      </c>
      <c r="G429">
        <v>9999</v>
      </c>
      <c r="H429">
        <v>9999</v>
      </c>
      <c r="I429" t="s">
        <v>181</v>
      </c>
      <c r="J429">
        <v>1</v>
      </c>
      <c r="K429">
        <v>-1</v>
      </c>
      <c r="L429" t="s">
        <v>177</v>
      </c>
      <c r="M429">
        <v>1</v>
      </c>
      <c r="N429">
        <v>1</v>
      </c>
      <c r="O429">
        <v>0.77455667593880395</v>
      </c>
    </row>
    <row r="430" spans="1:15">
      <c r="A430">
        <v>2015</v>
      </c>
      <c r="B430" t="s">
        <v>183</v>
      </c>
      <c r="C430">
        <v>1.15287441734783</v>
      </c>
      <c r="D430" t="s">
        <v>179</v>
      </c>
      <c r="E430">
        <v>843.90407349861505</v>
      </c>
      <c r="F430">
        <v>1</v>
      </c>
      <c r="G430">
        <v>9999</v>
      </c>
      <c r="H430">
        <v>9999</v>
      </c>
      <c r="I430" t="s">
        <v>181</v>
      </c>
      <c r="J430">
        <v>1</v>
      </c>
      <c r="K430">
        <v>-1</v>
      </c>
      <c r="L430" t="s">
        <v>177</v>
      </c>
      <c r="M430">
        <v>1</v>
      </c>
      <c r="N430">
        <v>1</v>
      </c>
      <c r="O430">
        <v>5.3910737958462199E-2</v>
      </c>
    </row>
    <row r="431" spans="1:15">
      <c r="A431">
        <v>2015</v>
      </c>
      <c r="B431" t="s">
        <v>187</v>
      </c>
      <c r="C431">
        <v>1.2019273790783001</v>
      </c>
      <c r="D431" t="s">
        <v>179</v>
      </c>
      <c r="E431">
        <v>2152.6519359292301</v>
      </c>
      <c r="F431">
        <v>3</v>
      </c>
      <c r="G431">
        <v>9999</v>
      </c>
      <c r="H431">
        <v>9999</v>
      </c>
      <c r="I431" t="s">
        <v>181</v>
      </c>
      <c r="J431">
        <v>1</v>
      </c>
      <c r="K431">
        <v>-1</v>
      </c>
      <c r="L431" t="s">
        <v>177</v>
      </c>
      <c r="M431">
        <v>1</v>
      </c>
      <c r="N431">
        <v>1</v>
      </c>
      <c r="O431">
        <v>4.2052638351067E-4</v>
      </c>
    </row>
    <row r="432" spans="1:15">
      <c r="A432">
        <v>2015</v>
      </c>
      <c r="B432" t="s">
        <v>179</v>
      </c>
      <c r="D432" t="s">
        <v>179</v>
      </c>
      <c r="F432">
        <v>447</v>
      </c>
      <c r="G432">
        <v>9999</v>
      </c>
      <c r="H432">
        <v>9999</v>
      </c>
      <c r="I432" t="s">
        <v>181</v>
      </c>
      <c r="J432">
        <v>2</v>
      </c>
      <c r="K432">
        <v>-1</v>
      </c>
      <c r="L432" t="s">
        <v>177</v>
      </c>
      <c r="N432">
        <v>1</v>
      </c>
    </row>
    <row r="433" spans="1:15">
      <c r="A433">
        <v>2015</v>
      </c>
      <c r="B433" t="s">
        <v>179</v>
      </c>
      <c r="D433" t="s">
        <v>179</v>
      </c>
      <c r="F433">
        <v>2511</v>
      </c>
      <c r="G433">
        <v>9999</v>
      </c>
      <c r="H433">
        <v>9999</v>
      </c>
      <c r="I433" t="s">
        <v>181</v>
      </c>
      <c r="J433">
        <v>3</v>
      </c>
      <c r="K433">
        <v>-1</v>
      </c>
      <c r="L433" t="s">
        <v>177</v>
      </c>
      <c r="N433">
        <v>1</v>
      </c>
    </row>
    <row r="434" spans="1:15">
      <c r="A434">
        <v>2015</v>
      </c>
      <c r="B434" t="s">
        <v>179</v>
      </c>
      <c r="D434" t="s">
        <v>179</v>
      </c>
      <c r="F434">
        <v>3456</v>
      </c>
      <c r="G434">
        <v>9999</v>
      </c>
      <c r="H434">
        <v>9999</v>
      </c>
      <c r="I434" t="s">
        <v>181</v>
      </c>
      <c r="J434">
        <v>4</v>
      </c>
      <c r="K434">
        <v>-1</v>
      </c>
      <c r="L434" t="s">
        <v>177</v>
      </c>
      <c r="N434">
        <v>1</v>
      </c>
    </row>
    <row r="435" spans="1:15">
      <c r="A435">
        <v>2015</v>
      </c>
      <c r="B435" t="s">
        <v>178</v>
      </c>
      <c r="C435">
        <v>1.22162075245196</v>
      </c>
      <c r="D435" t="s">
        <v>179</v>
      </c>
      <c r="E435">
        <v>91621.556433896796</v>
      </c>
      <c r="F435">
        <v>88</v>
      </c>
      <c r="G435">
        <v>9999</v>
      </c>
      <c r="H435">
        <v>9999</v>
      </c>
      <c r="I435" t="s">
        <v>181</v>
      </c>
      <c r="J435">
        <v>1</v>
      </c>
      <c r="K435">
        <v>11</v>
      </c>
      <c r="L435" t="s">
        <v>177</v>
      </c>
      <c r="M435">
        <v>1</v>
      </c>
      <c r="N435">
        <v>1</v>
      </c>
      <c r="O435">
        <v>8.4801146963779703E-2</v>
      </c>
    </row>
    <row r="436" spans="1:15">
      <c r="A436">
        <v>2015</v>
      </c>
      <c r="B436" t="s">
        <v>183</v>
      </c>
      <c r="C436">
        <v>1.15287441734783</v>
      </c>
      <c r="D436" t="s">
        <v>179</v>
      </c>
      <c r="E436">
        <v>1461.84476119705</v>
      </c>
      <c r="F436">
        <v>2</v>
      </c>
      <c r="G436">
        <v>9999</v>
      </c>
      <c r="H436">
        <v>9999</v>
      </c>
      <c r="I436" t="s">
        <v>181</v>
      </c>
      <c r="J436">
        <v>1</v>
      </c>
      <c r="K436">
        <v>11</v>
      </c>
      <c r="L436" t="s">
        <v>177</v>
      </c>
      <c r="M436">
        <v>1</v>
      </c>
      <c r="N436">
        <v>1</v>
      </c>
      <c r="O436">
        <v>9.33863602887023E-2</v>
      </c>
    </row>
    <row r="437" spans="1:15">
      <c r="A437">
        <v>2015</v>
      </c>
      <c r="B437" t="s">
        <v>187</v>
      </c>
      <c r="C437">
        <v>1.2019273790783001</v>
      </c>
      <c r="D437" t="s">
        <v>179</v>
      </c>
      <c r="E437">
        <v>300141.69932129601</v>
      </c>
      <c r="F437">
        <v>387</v>
      </c>
      <c r="G437">
        <v>9999</v>
      </c>
      <c r="H437">
        <v>9999</v>
      </c>
      <c r="I437" t="s">
        <v>181</v>
      </c>
      <c r="J437">
        <v>1</v>
      </c>
      <c r="K437">
        <v>11</v>
      </c>
      <c r="L437" t="s">
        <v>177</v>
      </c>
      <c r="M437">
        <v>0.98528680665703905</v>
      </c>
      <c r="N437">
        <v>0.97727272727272696</v>
      </c>
      <c r="O437">
        <v>5.8633493529388001E-2</v>
      </c>
    </row>
    <row r="438" spans="1:15">
      <c r="A438">
        <v>2015</v>
      </c>
      <c r="B438" t="s">
        <v>187</v>
      </c>
      <c r="C438">
        <v>1.2019273790783001</v>
      </c>
      <c r="D438" t="s">
        <v>181</v>
      </c>
      <c r="E438">
        <v>3968.7642057165399</v>
      </c>
      <c r="F438">
        <v>8</v>
      </c>
      <c r="G438">
        <v>9999</v>
      </c>
      <c r="H438">
        <v>9999</v>
      </c>
      <c r="I438" t="s">
        <v>181</v>
      </c>
      <c r="J438">
        <v>1</v>
      </c>
      <c r="K438">
        <v>11</v>
      </c>
      <c r="L438" t="s">
        <v>177</v>
      </c>
      <c r="M438">
        <v>1.3028416309588601E-2</v>
      </c>
      <c r="N438">
        <v>2.02020202020202E-2</v>
      </c>
      <c r="O438">
        <v>3.51474767688165E-2</v>
      </c>
    </row>
    <row r="439" spans="1:15">
      <c r="A439">
        <v>2015</v>
      </c>
      <c r="B439" t="s">
        <v>187</v>
      </c>
      <c r="C439">
        <v>1.2019273790783001</v>
      </c>
      <c r="D439" t="s">
        <v>185</v>
      </c>
      <c r="E439">
        <v>513.22299086643397</v>
      </c>
      <c r="F439">
        <v>1</v>
      </c>
      <c r="G439">
        <v>9999</v>
      </c>
      <c r="H439">
        <v>9999</v>
      </c>
      <c r="I439" t="s">
        <v>181</v>
      </c>
      <c r="J439">
        <v>1</v>
      </c>
      <c r="K439">
        <v>11</v>
      </c>
      <c r="L439" t="s">
        <v>177</v>
      </c>
      <c r="M439">
        <v>1.684777033372E-3</v>
      </c>
      <c r="N439">
        <v>2.5252525252525298E-3</v>
      </c>
      <c r="O439">
        <v>6.3091016548463399E-2</v>
      </c>
    </row>
    <row r="440" spans="1:15">
      <c r="A440">
        <v>2015</v>
      </c>
      <c r="B440" t="s">
        <v>178</v>
      </c>
      <c r="C440">
        <v>1.22162075245196</v>
      </c>
      <c r="D440" t="s">
        <v>179</v>
      </c>
      <c r="E440">
        <v>31702.280146880701</v>
      </c>
      <c r="F440">
        <v>31</v>
      </c>
      <c r="G440">
        <v>9999</v>
      </c>
      <c r="H440">
        <v>9999</v>
      </c>
      <c r="I440" t="s">
        <v>181</v>
      </c>
      <c r="J440">
        <v>1</v>
      </c>
      <c r="K440">
        <v>12</v>
      </c>
      <c r="L440" t="s">
        <v>177</v>
      </c>
      <c r="M440">
        <v>1</v>
      </c>
      <c r="N440">
        <v>1</v>
      </c>
      <c r="O440">
        <v>2.9342327531427299E-2</v>
      </c>
    </row>
    <row r="441" spans="1:15">
      <c r="A441">
        <v>2015</v>
      </c>
      <c r="B441" t="s">
        <v>187</v>
      </c>
      <c r="C441">
        <v>1.2019273790783001</v>
      </c>
      <c r="D441" t="s">
        <v>179</v>
      </c>
      <c r="E441">
        <v>190031.93019655399</v>
      </c>
      <c r="F441">
        <v>233</v>
      </c>
      <c r="G441">
        <v>9999</v>
      </c>
      <c r="H441">
        <v>9999</v>
      </c>
      <c r="I441" t="s">
        <v>181</v>
      </c>
      <c r="J441">
        <v>1</v>
      </c>
      <c r="K441">
        <v>12</v>
      </c>
      <c r="L441" t="s">
        <v>177</v>
      </c>
      <c r="M441">
        <v>0.99361496210454903</v>
      </c>
      <c r="N441">
        <v>0.99148936170212798</v>
      </c>
      <c r="O441">
        <v>3.7123252033131202E-2</v>
      </c>
    </row>
    <row r="442" spans="1:15">
      <c r="A442">
        <v>2015</v>
      </c>
      <c r="B442" t="s">
        <v>187</v>
      </c>
      <c r="C442">
        <v>1.2019273790783001</v>
      </c>
      <c r="D442" t="s">
        <v>181</v>
      </c>
      <c r="E442">
        <v>1221.15821714355</v>
      </c>
      <c r="F442">
        <v>2</v>
      </c>
      <c r="G442">
        <v>9999</v>
      </c>
      <c r="H442">
        <v>9999</v>
      </c>
      <c r="I442" t="s">
        <v>181</v>
      </c>
      <c r="J442">
        <v>1</v>
      </c>
      <c r="K442">
        <v>12</v>
      </c>
      <c r="L442" t="s">
        <v>177</v>
      </c>
      <c r="M442">
        <v>6.38503789545129E-3</v>
      </c>
      <c r="N442">
        <v>8.5106382978723406E-3</v>
      </c>
      <c r="O442">
        <v>1.0814608236558901E-2</v>
      </c>
    </row>
    <row r="443" spans="1:15">
      <c r="A443">
        <v>2015</v>
      </c>
      <c r="B443" t="s">
        <v>178</v>
      </c>
      <c r="C443">
        <v>1.22162075245196</v>
      </c>
      <c r="D443" t="s">
        <v>179</v>
      </c>
      <c r="E443">
        <v>68010.0705305054</v>
      </c>
      <c r="F443">
        <v>58</v>
      </c>
      <c r="G443">
        <v>9999</v>
      </c>
      <c r="H443">
        <v>9999</v>
      </c>
      <c r="I443" t="s">
        <v>181</v>
      </c>
      <c r="J443">
        <v>1</v>
      </c>
      <c r="K443">
        <v>21</v>
      </c>
      <c r="L443" t="s">
        <v>177</v>
      </c>
      <c r="M443">
        <v>1</v>
      </c>
      <c r="N443">
        <v>1</v>
      </c>
      <c r="O443">
        <v>6.2947326050233898E-2</v>
      </c>
    </row>
    <row r="444" spans="1:15">
      <c r="A444">
        <v>2015</v>
      </c>
      <c r="B444" t="s">
        <v>179</v>
      </c>
      <c r="C444">
        <v>1.27992651442337</v>
      </c>
      <c r="D444" t="s">
        <v>179</v>
      </c>
      <c r="E444">
        <v>840.91171997615402</v>
      </c>
      <c r="F444">
        <v>1</v>
      </c>
      <c r="G444">
        <v>9999</v>
      </c>
      <c r="H444">
        <v>9999</v>
      </c>
      <c r="I444" t="s">
        <v>181</v>
      </c>
      <c r="J444">
        <v>1</v>
      </c>
      <c r="K444">
        <v>21</v>
      </c>
      <c r="L444" t="s">
        <v>177</v>
      </c>
      <c r="M444">
        <v>1</v>
      </c>
      <c r="N444">
        <v>1</v>
      </c>
      <c r="O444">
        <v>2.8555285118219701E-2</v>
      </c>
    </row>
    <row r="445" spans="1:15">
      <c r="A445">
        <v>2015</v>
      </c>
      <c r="B445" t="s">
        <v>187</v>
      </c>
      <c r="C445">
        <v>1.2019273790783001</v>
      </c>
      <c r="D445" t="s">
        <v>179</v>
      </c>
      <c r="E445">
        <v>245160.733292738</v>
      </c>
      <c r="F445">
        <v>289</v>
      </c>
      <c r="G445">
        <v>9999</v>
      </c>
      <c r="H445">
        <v>9999</v>
      </c>
      <c r="I445" t="s">
        <v>181</v>
      </c>
      <c r="J445">
        <v>1</v>
      </c>
      <c r="K445">
        <v>21</v>
      </c>
      <c r="L445" t="s">
        <v>177</v>
      </c>
      <c r="M445">
        <v>0.98522926518250897</v>
      </c>
      <c r="N445">
        <v>0.97635135135135098</v>
      </c>
      <c r="O445">
        <v>4.7892812966958E-2</v>
      </c>
    </row>
    <row r="446" spans="1:15">
      <c r="A446">
        <v>2015</v>
      </c>
      <c r="B446" t="s">
        <v>187</v>
      </c>
      <c r="C446">
        <v>1.2019273790783001</v>
      </c>
      <c r="D446" t="s">
        <v>181</v>
      </c>
      <c r="E446">
        <v>3191.11719145288</v>
      </c>
      <c r="F446">
        <v>6</v>
      </c>
      <c r="G446">
        <v>9999</v>
      </c>
      <c r="H446">
        <v>9999</v>
      </c>
      <c r="I446" t="s">
        <v>181</v>
      </c>
      <c r="J446">
        <v>1</v>
      </c>
      <c r="K446">
        <v>21</v>
      </c>
      <c r="L446" t="s">
        <v>177</v>
      </c>
      <c r="M446">
        <v>1.2824166429182099E-2</v>
      </c>
      <c r="N446">
        <v>2.0270270270270299E-2</v>
      </c>
      <c r="O446">
        <v>2.8260615027622001E-2</v>
      </c>
    </row>
    <row r="447" spans="1:15">
      <c r="A447">
        <v>2015</v>
      </c>
      <c r="B447" t="s">
        <v>187</v>
      </c>
      <c r="C447">
        <v>1.2019273790783001</v>
      </c>
      <c r="D447" t="s">
        <v>185</v>
      </c>
      <c r="E447">
        <v>484.376733768554</v>
      </c>
      <c r="F447">
        <v>1</v>
      </c>
      <c r="G447">
        <v>9999</v>
      </c>
      <c r="H447">
        <v>9999</v>
      </c>
      <c r="I447" t="s">
        <v>181</v>
      </c>
      <c r="J447">
        <v>1</v>
      </c>
      <c r="K447">
        <v>21</v>
      </c>
      <c r="L447" t="s">
        <v>177</v>
      </c>
      <c r="M447">
        <v>1.9465683883090001E-3</v>
      </c>
      <c r="N447">
        <v>3.3783783783783799E-3</v>
      </c>
      <c r="O447">
        <v>5.9544917257683197E-2</v>
      </c>
    </row>
    <row r="448" spans="1:15">
      <c r="A448">
        <v>2015</v>
      </c>
      <c r="B448" t="s">
        <v>178</v>
      </c>
      <c r="C448">
        <v>1.22162075245196</v>
      </c>
      <c r="D448" t="s">
        <v>179</v>
      </c>
      <c r="E448">
        <v>38763.248096053103</v>
      </c>
      <c r="F448">
        <v>42</v>
      </c>
      <c r="G448">
        <v>9999</v>
      </c>
      <c r="H448">
        <v>9999</v>
      </c>
      <c r="I448" t="s">
        <v>181</v>
      </c>
      <c r="J448">
        <v>1</v>
      </c>
      <c r="K448">
        <v>22</v>
      </c>
      <c r="L448" t="s">
        <v>177</v>
      </c>
      <c r="M448">
        <v>1</v>
      </c>
      <c r="N448">
        <v>1</v>
      </c>
      <c r="O448">
        <v>3.58776692574359E-2</v>
      </c>
    </row>
    <row r="449" spans="1:15">
      <c r="A449">
        <v>2015</v>
      </c>
      <c r="B449" t="s">
        <v>187</v>
      </c>
      <c r="C449">
        <v>1.2019273790783001</v>
      </c>
      <c r="D449" t="s">
        <v>179</v>
      </c>
      <c r="E449">
        <v>187030.717530995</v>
      </c>
      <c r="F449">
        <v>239</v>
      </c>
      <c r="G449">
        <v>9999</v>
      </c>
      <c r="H449">
        <v>9999</v>
      </c>
      <c r="I449" t="s">
        <v>181</v>
      </c>
      <c r="J449">
        <v>1</v>
      </c>
      <c r="K449">
        <v>22</v>
      </c>
      <c r="L449" t="s">
        <v>177</v>
      </c>
      <c r="M449">
        <v>0.97761540974543304</v>
      </c>
      <c r="N449">
        <v>0.96370967741935498</v>
      </c>
      <c r="O449">
        <v>3.6536957013797798E-2</v>
      </c>
    </row>
    <row r="450" spans="1:15">
      <c r="A450">
        <v>2015</v>
      </c>
      <c r="B450" t="s">
        <v>187</v>
      </c>
      <c r="C450">
        <v>1.2019273790783001</v>
      </c>
      <c r="D450" t="s">
        <v>181</v>
      </c>
      <c r="E450">
        <v>3883.4273618019802</v>
      </c>
      <c r="F450">
        <v>8</v>
      </c>
      <c r="G450">
        <v>9999</v>
      </c>
      <c r="H450">
        <v>9999</v>
      </c>
      <c r="I450" t="s">
        <v>181</v>
      </c>
      <c r="J450">
        <v>1</v>
      </c>
      <c r="K450">
        <v>22</v>
      </c>
      <c r="L450" t="s">
        <v>177</v>
      </c>
      <c r="M450">
        <v>2.02987962707009E-2</v>
      </c>
      <c r="N450">
        <v>3.2258064516128997E-2</v>
      </c>
      <c r="O450">
        <v>3.4391731508190797E-2</v>
      </c>
    </row>
    <row r="451" spans="1:15">
      <c r="A451">
        <v>2015</v>
      </c>
      <c r="B451" t="s">
        <v>187</v>
      </c>
      <c r="C451">
        <v>1.2019273790783001</v>
      </c>
      <c r="D451" t="s">
        <v>185</v>
      </c>
      <c r="E451">
        <v>399.03988985399502</v>
      </c>
      <c r="F451">
        <v>1</v>
      </c>
      <c r="G451">
        <v>9999</v>
      </c>
      <c r="H451">
        <v>9999</v>
      </c>
      <c r="I451" t="s">
        <v>181</v>
      </c>
      <c r="J451">
        <v>1</v>
      </c>
      <c r="K451">
        <v>22</v>
      </c>
      <c r="L451" t="s">
        <v>177</v>
      </c>
      <c r="M451">
        <v>2.0857939838665098E-3</v>
      </c>
      <c r="N451">
        <v>4.0322580645161298E-3</v>
      </c>
      <c r="O451">
        <v>4.9054373522458602E-2</v>
      </c>
    </row>
    <row r="452" spans="1:15">
      <c r="A452">
        <v>2015</v>
      </c>
      <c r="B452" t="s">
        <v>178</v>
      </c>
      <c r="C452">
        <v>1.22162075245196</v>
      </c>
      <c r="D452" t="s">
        <v>179</v>
      </c>
      <c r="E452">
        <v>44111.503750287702</v>
      </c>
      <c r="F452">
        <v>46</v>
      </c>
      <c r="G452">
        <v>9999</v>
      </c>
      <c r="H452">
        <v>9999</v>
      </c>
      <c r="I452" t="s">
        <v>181</v>
      </c>
      <c r="J452">
        <v>1</v>
      </c>
      <c r="K452">
        <v>23</v>
      </c>
      <c r="L452" t="s">
        <v>177</v>
      </c>
      <c r="M452">
        <v>1</v>
      </c>
      <c r="N452">
        <v>1</v>
      </c>
      <c r="O452">
        <v>4.0827794876201598E-2</v>
      </c>
    </row>
    <row r="453" spans="1:15">
      <c r="A453">
        <v>2015</v>
      </c>
      <c r="B453" t="s">
        <v>187</v>
      </c>
      <c r="C453">
        <v>1.2019273790783001</v>
      </c>
      <c r="D453" t="s">
        <v>179</v>
      </c>
      <c r="E453">
        <v>209143.777451278</v>
      </c>
      <c r="F453">
        <v>266</v>
      </c>
      <c r="G453">
        <v>9999</v>
      </c>
      <c r="H453">
        <v>9999</v>
      </c>
      <c r="I453" t="s">
        <v>181</v>
      </c>
      <c r="J453">
        <v>1</v>
      </c>
      <c r="K453">
        <v>23</v>
      </c>
      <c r="L453" t="s">
        <v>177</v>
      </c>
      <c r="M453">
        <v>0.96196520479636505</v>
      </c>
      <c r="N453">
        <v>0.94661921708185004</v>
      </c>
      <c r="O453">
        <v>4.0856803135422198E-2</v>
      </c>
    </row>
    <row r="454" spans="1:15">
      <c r="A454">
        <v>2015</v>
      </c>
      <c r="B454" t="s">
        <v>187</v>
      </c>
      <c r="C454">
        <v>1.2019273790783001</v>
      </c>
      <c r="D454" t="s">
        <v>181</v>
      </c>
      <c r="E454">
        <v>7760.8450867085803</v>
      </c>
      <c r="F454">
        <v>14</v>
      </c>
      <c r="G454">
        <v>9999</v>
      </c>
      <c r="H454">
        <v>9999</v>
      </c>
      <c r="I454" t="s">
        <v>181</v>
      </c>
      <c r="J454">
        <v>1</v>
      </c>
      <c r="K454">
        <v>23</v>
      </c>
      <c r="L454" t="s">
        <v>177</v>
      </c>
      <c r="M454">
        <v>3.56963186962026E-2</v>
      </c>
      <c r="N454">
        <v>4.9822064056939501E-2</v>
      </c>
      <c r="O454">
        <v>6.8730241519154398E-2</v>
      </c>
    </row>
    <row r="455" spans="1:15">
      <c r="A455">
        <v>2015</v>
      </c>
      <c r="B455" t="s">
        <v>187</v>
      </c>
      <c r="C455">
        <v>1.2019273790783001</v>
      </c>
      <c r="D455" t="s">
        <v>185</v>
      </c>
      <c r="E455">
        <v>508.41528135011998</v>
      </c>
      <c r="F455">
        <v>1</v>
      </c>
      <c r="G455">
        <v>9999</v>
      </c>
      <c r="H455">
        <v>9999</v>
      </c>
      <c r="I455" t="s">
        <v>181</v>
      </c>
      <c r="J455">
        <v>1</v>
      </c>
      <c r="K455">
        <v>23</v>
      </c>
      <c r="L455" t="s">
        <v>177</v>
      </c>
      <c r="M455">
        <v>2.3384765074328201E-3</v>
      </c>
      <c r="N455">
        <v>3.5587188612099599E-3</v>
      </c>
      <c r="O455">
        <v>6.25E-2</v>
      </c>
    </row>
    <row r="456" spans="1:15">
      <c r="A456">
        <v>2015</v>
      </c>
      <c r="B456" t="s">
        <v>178</v>
      </c>
      <c r="C456">
        <v>1.22162075245196</v>
      </c>
      <c r="D456" t="s">
        <v>179</v>
      </c>
      <c r="E456">
        <v>78937.468161188095</v>
      </c>
      <c r="F456">
        <v>82</v>
      </c>
      <c r="G456">
        <v>9999</v>
      </c>
      <c r="H456">
        <v>9999</v>
      </c>
      <c r="I456" t="s">
        <v>181</v>
      </c>
      <c r="J456">
        <v>1</v>
      </c>
      <c r="K456">
        <v>24</v>
      </c>
      <c r="L456" t="s">
        <v>177</v>
      </c>
      <c r="M456">
        <v>1</v>
      </c>
      <c r="N456">
        <v>1</v>
      </c>
      <c r="O456">
        <v>7.3061276178114101E-2</v>
      </c>
    </row>
    <row r="457" spans="1:15">
      <c r="A457">
        <v>2015</v>
      </c>
      <c r="B457" t="s">
        <v>183</v>
      </c>
      <c r="C457">
        <v>1.15287441734783</v>
      </c>
      <c r="D457" t="s">
        <v>179</v>
      </c>
      <c r="E457">
        <v>682.501655069918</v>
      </c>
      <c r="F457">
        <v>1</v>
      </c>
      <c r="G457">
        <v>9999</v>
      </c>
      <c r="H457">
        <v>9999</v>
      </c>
      <c r="I457" t="s">
        <v>181</v>
      </c>
      <c r="J457">
        <v>1</v>
      </c>
      <c r="K457">
        <v>24</v>
      </c>
      <c r="L457" t="s">
        <v>177</v>
      </c>
      <c r="M457">
        <v>1</v>
      </c>
      <c r="N457">
        <v>1</v>
      </c>
      <c r="O457">
        <v>4.3599941081160699E-2</v>
      </c>
    </row>
    <row r="458" spans="1:15">
      <c r="A458">
        <v>2015</v>
      </c>
      <c r="B458" t="s">
        <v>187</v>
      </c>
      <c r="C458">
        <v>1.2019273790783001</v>
      </c>
      <c r="D458" t="s">
        <v>179</v>
      </c>
      <c r="E458">
        <v>168475.36265278401</v>
      </c>
      <c r="F458">
        <v>213</v>
      </c>
      <c r="G458">
        <v>9999</v>
      </c>
      <c r="H458">
        <v>9999</v>
      </c>
      <c r="I458" t="s">
        <v>181</v>
      </c>
      <c r="J458">
        <v>1</v>
      </c>
      <c r="K458">
        <v>24</v>
      </c>
      <c r="L458" t="s">
        <v>177</v>
      </c>
      <c r="M458">
        <v>0.96564433238264502</v>
      </c>
      <c r="N458">
        <v>0.95089285714285698</v>
      </c>
      <c r="O458">
        <v>3.2912118203838103E-2</v>
      </c>
    </row>
    <row r="459" spans="1:15">
      <c r="A459">
        <v>2015</v>
      </c>
      <c r="B459" t="s">
        <v>187</v>
      </c>
      <c r="C459">
        <v>1.2019273790783001</v>
      </c>
      <c r="D459" t="s">
        <v>181</v>
      </c>
      <c r="E459">
        <v>5473.5772843225704</v>
      </c>
      <c r="F459">
        <v>10</v>
      </c>
      <c r="G459">
        <v>9999</v>
      </c>
      <c r="H459">
        <v>9999</v>
      </c>
      <c r="I459" t="s">
        <v>181</v>
      </c>
      <c r="J459">
        <v>1</v>
      </c>
      <c r="K459">
        <v>24</v>
      </c>
      <c r="L459" t="s">
        <v>177</v>
      </c>
      <c r="M459">
        <v>3.1372711114785297E-2</v>
      </c>
      <c r="N459">
        <v>4.4642857142857102E-2</v>
      </c>
      <c r="O459">
        <v>4.8474139674497298E-2</v>
      </c>
    </row>
    <row r="460" spans="1:15">
      <c r="A460">
        <v>2015</v>
      </c>
      <c r="B460" t="s">
        <v>187</v>
      </c>
      <c r="C460">
        <v>1.2019273790783001</v>
      </c>
      <c r="D460" t="s">
        <v>185</v>
      </c>
      <c r="E460">
        <v>520.43455514090294</v>
      </c>
      <c r="F460">
        <v>1</v>
      </c>
      <c r="G460">
        <v>9999</v>
      </c>
      <c r="H460">
        <v>9999</v>
      </c>
      <c r="I460" t="s">
        <v>181</v>
      </c>
      <c r="J460">
        <v>1</v>
      </c>
      <c r="K460">
        <v>24</v>
      </c>
      <c r="L460" t="s">
        <v>177</v>
      </c>
      <c r="M460">
        <v>2.9829565025696102E-3</v>
      </c>
      <c r="N460">
        <v>4.4642857142857097E-3</v>
      </c>
      <c r="O460">
        <v>6.3977541371158395E-2</v>
      </c>
    </row>
    <row r="461" spans="1:15">
      <c r="A461">
        <v>2015</v>
      </c>
      <c r="B461" t="s">
        <v>178</v>
      </c>
      <c r="C461">
        <v>1.22162075245196</v>
      </c>
      <c r="D461" t="s">
        <v>179</v>
      </c>
      <c r="E461">
        <v>10499.830367324599</v>
      </c>
      <c r="F461">
        <v>10</v>
      </c>
      <c r="G461">
        <v>9999</v>
      </c>
      <c r="H461">
        <v>9999</v>
      </c>
      <c r="I461" t="s">
        <v>181</v>
      </c>
      <c r="J461">
        <v>1</v>
      </c>
      <c r="K461">
        <v>31</v>
      </c>
      <c r="L461" t="s">
        <v>177</v>
      </c>
      <c r="M461">
        <v>1</v>
      </c>
      <c r="N461">
        <v>1</v>
      </c>
      <c r="O461">
        <v>9.7182114420491603E-3</v>
      </c>
    </row>
    <row r="462" spans="1:15">
      <c r="A462">
        <v>2015</v>
      </c>
      <c r="B462" t="s">
        <v>187</v>
      </c>
      <c r="C462">
        <v>1.2019273790783001</v>
      </c>
      <c r="D462" t="s">
        <v>179</v>
      </c>
      <c r="E462">
        <v>91359.702011120593</v>
      </c>
      <c r="F462">
        <v>106</v>
      </c>
      <c r="G462">
        <v>9999</v>
      </c>
      <c r="H462">
        <v>9999</v>
      </c>
      <c r="I462" t="s">
        <v>181</v>
      </c>
      <c r="J462">
        <v>1</v>
      </c>
      <c r="K462">
        <v>31</v>
      </c>
      <c r="L462" t="s">
        <v>177</v>
      </c>
      <c r="M462">
        <v>0.97103911699328005</v>
      </c>
      <c r="N462">
        <v>0.95495495495495497</v>
      </c>
      <c r="O462">
        <v>1.7847365123969599E-2</v>
      </c>
    </row>
    <row r="463" spans="1:15">
      <c r="A463">
        <v>2015</v>
      </c>
      <c r="B463" t="s">
        <v>187</v>
      </c>
      <c r="C463">
        <v>1.2019273790783001</v>
      </c>
      <c r="D463" t="s">
        <v>181</v>
      </c>
      <c r="E463">
        <v>2213.9502322622302</v>
      </c>
      <c r="F463">
        <v>4</v>
      </c>
      <c r="G463">
        <v>9999</v>
      </c>
      <c r="H463">
        <v>9999</v>
      </c>
      <c r="I463" t="s">
        <v>181</v>
      </c>
      <c r="J463">
        <v>1</v>
      </c>
      <c r="K463">
        <v>31</v>
      </c>
      <c r="L463" t="s">
        <v>177</v>
      </c>
      <c r="M463">
        <v>2.3531515879301999E-2</v>
      </c>
      <c r="N463">
        <v>3.6036036036036001E-2</v>
      </c>
      <c r="O463">
        <v>1.9606799578485701E-2</v>
      </c>
    </row>
    <row r="464" spans="1:15">
      <c r="A464">
        <v>2015</v>
      </c>
      <c r="B464" t="s">
        <v>187</v>
      </c>
      <c r="C464">
        <v>1.2019273790783001</v>
      </c>
      <c r="D464" t="s">
        <v>185</v>
      </c>
      <c r="E464">
        <v>510.81913610827701</v>
      </c>
      <c r="F464">
        <v>1</v>
      </c>
      <c r="G464">
        <v>9999</v>
      </c>
      <c r="H464">
        <v>9999</v>
      </c>
      <c r="I464" t="s">
        <v>181</v>
      </c>
      <c r="J464">
        <v>1</v>
      </c>
      <c r="K464">
        <v>31</v>
      </c>
      <c r="L464" t="s">
        <v>177</v>
      </c>
      <c r="M464">
        <v>5.4293671274176702E-3</v>
      </c>
      <c r="N464">
        <v>9.0090090090090107E-3</v>
      </c>
      <c r="O464">
        <v>6.2795508274231707E-2</v>
      </c>
    </row>
    <row r="465" spans="1:15">
      <c r="A465">
        <v>2015</v>
      </c>
      <c r="B465" t="s">
        <v>178</v>
      </c>
      <c r="C465">
        <v>1.22162075245196</v>
      </c>
      <c r="D465" t="s">
        <v>179</v>
      </c>
      <c r="E465">
        <v>16665.350304949599</v>
      </c>
      <c r="F465">
        <v>16</v>
      </c>
      <c r="G465">
        <v>9999</v>
      </c>
      <c r="H465">
        <v>9999</v>
      </c>
      <c r="I465" t="s">
        <v>181</v>
      </c>
      <c r="J465">
        <v>1</v>
      </c>
      <c r="K465">
        <v>32</v>
      </c>
      <c r="L465" t="s">
        <v>177</v>
      </c>
      <c r="M465">
        <v>1</v>
      </c>
      <c r="N465">
        <v>1</v>
      </c>
      <c r="O465">
        <v>1.5424763291731799E-2</v>
      </c>
    </row>
    <row r="466" spans="1:15">
      <c r="A466">
        <v>2015</v>
      </c>
      <c r="B466" t="s">
        <v>183</v>
      </c>
      <c r="C466">
        <v>1.15287441734783</v>
      </c>
      <c r="D466" t="s">
        <v>179</v>
      </c>
      <c r="E466">
        <v>1152.8744173478301</v>
      </c>
      <c r="F466">
        <v>1</v>
      </c>
      <c r="G466">
        <v>9999</v>
      </c>
      <c r="H466">
        <v>9999</v>
      </c>
      <c r="I466" t="s">
        <v>181</v>
      </c>
      <c r="J466">
        <v>1</v>
      </c>
      <c r="K466">
        <v>32</v>
      </c>
      <c r="L466" t="s">
        <v>177</v>
      </c>
      <c r="M466">
        <v>1</v>
      </c>
      <c r="N466">
        <v>1</v>
      </c>
      <c r="O466">
        <v>7.3648549123582305E-2</v>
      </c>
    </row>
    <row r="467" spans="1:15">
      <c r="A467">
        <v>2015</v>
      </c>
      <c r="B467" t="s">
        <v>187</v>
      </c>
      <c r="C467">
        <v>1.2019273790783001</v>
      </c>
      <c r="D467" t="s">
        <v>179</v>
      </c>
      <c r="E467">
        <v>70526.694749556395</v>
      </c>
      <c r="F467">
        <v>90</v>
      </c>
      <c r="G467">
        <v>9999</v>
      </c>
      <c r="H467">
        <v>9999</v>
      </c>
      <c r="I467" t="s">
        <v>181</v>
      </c>
      <c r="J467">
        <v>1</v>
      </c>
      <c r="K467">
        <v>32</v>
      </c>
      <c r="L467" t="s">
        <v>177</v>
      </c>
      <c r="M467">
        <v>0.97715237302248104</v>
      </c>
      <c r="N467">
        <v>0.967741935483871</v>
      </c>
      <c r="O467">
        <v>1.3777580754684E-2</v>
      </c>
    </row>
    <row r="468" spans="1:15">
      <c r="A468">
        <v>2015</v>
      </c>
      <c r="B468" t="s">
        <v>187</v>
      </c>
      <c r="C468">
        <v>1.2019273790783001</v>
      </c>
      <c r="D468" t="s">
        <v>181</v>
      </c>
      <c r="E468">
        <v>1649.04436409543</v>
      </c>
      <c r="F468">
        <v>3</v>
      </c>
      <c r="G468">
        <v>9999</v>
      </c>
      <c r="H468">
        <v>9999</v>
      </c>
      <c r="I468" t="s">
        <v>181</v>
      </c>
      <c r="J468">
        <v>1</v>
      </c>
      <c r="K468">
        <v>32</v>
      </c>
      <c r="L468" t="s">
        <v>177</v>
      </c>
      <c r="M468">
        <v>2.2847626977518701E-2</v>
      </c>
      <c r="N468">
        <v>3.2258064516128997E-2</v>
      </c>
      <c r="O468">
        <v>1.4603978839132699E-2</v>
      </c>
    </row>
    <row r="469" spans="1:15">
      <c r="A469">
        <v>2015</v>
      </c>
      <c r="B469" t="s">
        <v>178</v>
      </c>
      <c r="C469">
        <v>1.22162075245196</v>
      </c>
      <c r="D469" t="s">
        <v>179</v>
      </c>
      <c r="E469">
        <v>13975.341408050401</v>
      </c>
      <c r="F469">
        <v>15</v>
      </c>
      <c r="G469">
        <v>9999</v>
      </c>
      <c r="H469">
        <v>9999</v>
      </c>
      <c r="I469" t="s">
        <v>181</v>
      </c>
      <c r="J469">
        <v>1</v>
      </c>
      <c r="K469">
        <v>33</v>
      </c>
      <c r="L469" t="s">
        <v>177</v>
      </c>
      <c r="M469">
        <v>1</v>
      </c>
      <c r="N469">
        <v>1</v>
      </c>
      <c r="O469">
        <v>1.29350016168752E-2</v>
      </c>
    </row>
    <row r="470" spans="1:15">
      <c r="A470">
        <v>2015</v>
      </c>
      <c r="B470" t="s">
        <v>187</v>
      </c>
      <c r="C470">
        <v>1.2019273790783001</v>
      </c>
      <c r="D470" t="s">
        <v>179</v>
      </c>
      <c r="E470">
        <v>69013.468179296804</v>
      </c>
      <c r="F470">
        <v>84</v>
      </c>
      <c r="G470">
        <v>9999</v>
      </c>
      <c r="H470">
        <v>9999</v>
      </c>
      <c r="I470" t="s">
        <v>181</v>
      </c>
      <c r="J470">
        <v>1</v>
      </c>
      <c r="K470">
        <v>33</v>
      </c>
      <c r="L470" t="s">
        <v>177</v>
      </c>
      <c r="M470">
        <v>1</v>
      </c>
      <c r="N470">
        <v>1</v>
      </c>
      <c r="O470">
        <v>1.3481967847459E-2</v>
      </c>
    </row>
    <row r="471" spans="1:15">
      <c r="A471">
        <v>2015</v>
      </c>
      <c r="B471" t="s">
        <v>178</v>
      </c>
      <c r="C471">
        <v>1.22162075245196</v>
      </c>
      <c r="D471" t="s">
        <v>179</v>
      </c>
      <c r="E471">
        <v>48462.9168705216</v>
      </c>
      <c r="F471">
        <v>42</v>
      </c>
      <c r="G471">
        <v>9999</v>
      </c>
      <c r="H471">
        <v>9999</v>
      </c>
      <c r="I471" t="s">
        <v>181</v>
      </c>
      <c r="J471">
        <v>1</v>
      </c>
      <c r="K471">
        <v>34</v>
      </c>
      <c r="L471" t="s">
        <v>177</v>
      </c>
      <c r="M471">
        <v>1</v>
      </c>
      <c r="N471">
        <v>1</v>
      </c>
      <c r="O471">
        <v>4.4855284016001397E-2</v>
      </c>
    </row>
    <row r="472" spans="1:15">
      <c r="A472">
        <v>2015</v>
      </c>
      <c r="B472" t="s">
        <v>187</v>
      </c>
      <c r="C472">
        <v>1.2019273790783001</v>
      </c>
      <c r="D472" t="s">
        <v>179</v>
      </c>
      <c r="E472">
        <v>105512.39689976801</v>
      </c>
      <c r="F472">
        <v>127</v>
      </c>
      <c r="G472">
        <v>9999</v>
      </c>
      <c r="H472">
        <v>9999</v>
      </c>
      <c r="I472" t="s">
        <v>181</v>
      </c>
      <c r="J472">
        <v>1</v>
      </c>
      <c r="K472">
        <v>34</v>
      </c>
      <c r="L472" t="s">
        <v>177</v>
      </c>
      <c r="M472">
        <v>0.97269806094182798</v>
      </c>
      <c r="N472">
        <v>0.96212121212121204</v>
      </c>
      <c r="O472">
        <v>2.0612132385744102E-2</v>
      </c>
    </row>
    <row r="473" spans="1:15">
      <c r="A473">
        <v>2015</v>
      </c>
      <c r="B473" t="s">
        <v>187</v>
      </c>
      <c r="C473">
        <v>1.2019273790783001</v>
      </c>
      <c r="D473" t="s">
        <v>181</v>
      </c>
      <c r="E473">
        <v>2480.7781104176102</v>
      </c>
      <c r="F473">
        <v>4</v>
      </c>
      <c r="G473">
        <v>9999</v>
      </c>
      <c r="H473">
        <v>9999</v>
      </c>
      <c r="I473" t="s">
        <v>181</v>
      </c>
      <c r="J473">
        <v>1</v>
      </c>
      <c r="K473">
        <v>34</v>
      </c>
      <c r="L473" t="s">
        <v>177</v>
      </c>
      <c r="M473">
        <v>2.28698060941828E-2</v>
      </c>
      <c r="N473">
        <v>3.03030303030303E-2</v>
      </c>
      <c r="O473">
        <v>2.19698340553716E-2</v>
      </c>
    </row>
    <row r="474" spans="1:15">
      <c r="A474">
        <v>2015</v>
      </c>
      <c r="B474" t="s">
        <v>187</v>
      </c>
      <c r="C474">
        <v>1.2019273790783001</v>
      </c>
      <c r="D474" t="s">
        <v>185</v>
      </c>
      <c r="E474">
        <v>480.77095163131997</v>
      </c>
      <c r="F474">
        <v>1</v>
      </c>
      <c r="G474">
        <v>9999</v>
      </c>
      <c r="H474">
        <v>9999</v>
      </c>
      <c r="I474" t="s">
        <v>181</v>
      </c>
      <c r="J474">
        <v>1</v>
      </c>
      <c r="K474">
        <v>34</v>
      </c>
      <c r="L474" t="s">
        <v>177</v>
      </c>
      <c r="M474">
        <v>4.43213296398892E-3</v>
      </c>
      <c r="N474">
        <v>7.5757575757575803E-3</v>
      </c>
      <c r="O474">
        <v>5.9101654846335699E-2</v>
      </c>
    </row>
    <row r="475" spans="1:15">
      <c r="A475">
        <v>2015</v>
      </c>
      <c r="B475" t="s">
        <v>178</v>
      </c>
      <c r="C475">
        <v>1.22162075245196</v>
      </c>
      <c r="D475" t="s">
        <v>179</v>
      </c>
      <c r="E475">
        <v>130042.750719263</v>
      </c>
      <c r="F475">
        <v>122</v>
      </c>
      <c r="G475">
        <v>9999</v>
      </c>
      <c r="H475">
        <v>9999</v>
      </c>
      <c r="I475" t="s">
        <v>181</v>
      </c>
      <c r="J475">
        <v>1</v>
      </c>
      <c r="K475">
        <v>35</v>
      </c>
      <c r="L475" t="s">
        <v>177</v>
      </c>
      <c r="M475">
        <v>1</v>
      </c>
      <c r="N475">
        <v>1</v>
      </c>
      <c r="O475">
        <v>0.120362225272551</v>
      </c>
    </row>
    <row r="476" spans="1:15">
      <c r="A476">
        <v>2015</v>
      </c>
      <c r="B476" t="s">
        <v>183</v>
      </c>
      <c r="C476">
        <v>1.15287441734783</v>
      </c>
      <c r="D476" t="s">
        <v>179</v>
      </c>
      <c r="E476">
        <v>2859.1285550226298</v>
      </c>
      <c r="F476">
        <v>3</v>
      </c>
      <c r="G476">
        <v>9999</v>
      </c>
      <c r="H476">
        <v>9999</v>
      </c>
      <c r="I476" t="s">
        <v>181</v>
      </c>
      <c r="J476">
        <v>1</v>
      </c>
      <c r="K476">
        <v>35</v>
      </c>
      <c r="L476" t="s">
        <v>177</v>
      </c>
      <c r="M476">
        <v>1</v>
      </c>
      <c r="N476">
        <v>1</v>
      </c>
      <c r="O476">
        <v>0.18264840182648401</v>
      </c>
    </row>
    <row r="477" spans="1:15">
      <c r="A477">
        <v>2015</v>
      </c>
      <c r="B477" t="s">
        <v>187</v>
      </c>
      <c r="C477">
        <v>1.2019273790783001</v>
      </c>
      <c r="D477" t="s">
        <v>179</v>
      </c>
      <c r="E477">
        <v>365440.00997186103</v>
      </c>
      <c r="F477">
        <v>449</v>
      </c>
      <c r="G477">
        <v>9999</v>
      </c>
      <c r="H477">
        <v>9999</v>
      </c>
      <c r="I477" t="s">
        <v>181</v>
      </c>
      <c r="J477">
        <v>1</v>
      </c>
      <c r="K477">
        <v>35</v>
      </c>
      <c r="L477" t="s">
        <v>177</v>
      </c>
      <c r="M477">
        <v>0.97972210944196303</v>
      </c>
      <c r="N477">
        <v>0.96976241900647997</v>
      </c>
      <c r="O477">
        <v>7.1389695295645803E-2</v>
      </c>
    </row>
    <row r="478" spans="1:15">
      <c r="A478">
        <v>2015</v>
      </c>
      <c r="B478" t="s">
        <v>187</v>
      </c>
      <c r="C478">
        <v>1.2019273790783001</v>
      </c>
      <c r="D478" t="s">
        <v>181</v>
      </c>
      <c r="E478">
        <v>7563.7289965397304</v>
      </c>
      <c r="F478">
        <v>14</v>
      </c>
      <c r="G478">
        <v>9999</v>
      </c>
      <c r="H478">
        <v>9999</v>
      </c>
      <c r="I478" t="s">
        <v>181</v>
      </c>
      <c r="J478">
        <v>1</v>
      </c>
      <c r="K478">
        <v>35</v>
      </c>
      <c r="L478" t="s">
        <v>177</v>
      </c>
      <c r="M478">
        <v>2.02778905580367E-2</v>
      </c>
      <c r="N478">
        <v>3.0237580993520499E-2</v>
      </c>
      <c r="O478">
        <v>6.6984576410103594E-2</v>
      </c>
    </row>
    <row r="479" spans="1:15">
      <c r="A479">
        <v>2015</v>
      </c>
      <c r="B479" t="s">
        <v>179</v>
      </c>
      <c r="D479" t="s">
        <v>179</v>
      </c>
      <c r="F479">
        <v>1</v>
      </c>
      <c r="G479">
        <v>9999</v>
      </c>
      <c r="H479">
        <v>9999</v>
      </c>
      <c r="I479" t="s">
        <v>181</v>
      </c>
      <c r="J479">
        <v>3</v>
      </c>
      <c r="K479">
        <v>35</v>
      </c>
      <c r="L479" t="s">
        <v>177</v>
      </c>
      <c r="N479">
        <v>1</v>
      </c>
    </row>
    <row r="480" spans="1:15">
      <c r="A480">
        <v>2015</v>
      </c>
      <c r="B480" t="s">
        <v>178</v>
      </c>
      <c r="C480">
        <v>1.22162075245196</v>
      </c>
      <c r="D480" t="s">
        <v>179</v>
      </c>
      <c r="E480">
        <v>71100.771034208796</v>
      </c>
      <c r="F480">
        <v>73</v>
      </c>
      <c r="G480">
        <v>9999</v>
      </c>
      <c r="H480">
        <v>9999</v>
      </c>
      <c r="I480" t="s">
        <v>181</v>
      </c>
      <c r="J480">
        <v>1</v>
      </c>
      <c r="K480">
        <v>41</v>
      </c>
      <c r="L480" t="s">
        <v>177</v>
      </c>
      <c r="M480">
        <v>1</v>
      </c>
      <c r="N480">
        <v>1</v>
      </c>
      <c r="O480">
        <v>6.5807951407812093E-2</v>
      </c>
    </row>
    <row r="481" spans="1:15">
      <c r="A481">
        <v>2015</v>
      </c>
      <c r="B481" t="s">
        <v>179</v>
      </c>
      <c r="C481">
        <v>1.27992651442337</v>
      </c>
      <c r="D481" t="s">
        <v>179</v>
      </c>
      <c r="E481">
        <v>1991.56565644276</v>
      </c>
      <c r="F481">
        <v>2</v>
      </c>
      <c r="G481">
        <v>9999</v>
      </c>
      <c r="H481">
        <v>9999</v>
      </c>
      <c r="I481" t="s">
        <v>181</v>
      </c>
      <c r="J481">
        <v>1</v>
      </c>
      <c r="K481">
        <v>41</v>
      </c>
      <c r="L481" t="s">
        <v>177</v>
      </c>
      <c r="M481">
        <v>1</v>
      </c>
      <c r="N481">
        <v>1</v>
      </c>
      <c r="O481">
        <v>6.7628650904033402E-2</v>
      </c>
    </row>
    <row r="482" spans="1:15">
      <c r="A482">
        <v>2015</v>
      </c>
      <c r="B482" t="s">
        <v>183</v>
      </c>
      <c r="C482">
        <v>1.15287441734783</v>
      </c>
      <c r="D482" t="s">
        <v>179</v>
      </c>
      <c r="E482">
        <v>1913.7715327974099</v>
      </c>
      <c r="F482">
        <v>2</v>
      </c>
      <c r="G482">
        <v>9999</v>
      </c>
      <c r="H482">
        <v>9999</v>
      </c>
      <c r="I482" t="s">
        <v>181</v>
      </c>
      <c r="J482">
        <v>1</v>
      </c>
      <c r="K482">
        <v>41</v>
      </c>
      <c r="L482" t="s">
        <v>177</v>
      </c>
      <c r="M482">
        <v>1</v>
      </c>
      <c r="N482">
        <v>1</v>
      </c>
      <c r="O482">
        <v>0.12225659154514699</v>
      </c>
    </row>
    <row r="483" spans="1:15">
      <c r="A483">
        <v>2015</v>
      </c>
      <c r="B483" t="s">
        <v>187</v>
      </c>
      <c r="C483">
        <v>1.2019273790783001</v>
      </c>
      <c r="D483" t="s">
        <v>179</v>
      </c>
      <c r="E483">
        <v>422501.51229360403</v>
      </c>
      <c r="F483">
        <v>528</v>
      </c>
      <c r="G483">
        <v>9999</v>
      </c>
      <c r="H483">
        <v>9999</v>
      </c>
      <c r="I483" t="s">
        <v>181</v>
      </c>
      <c r="J483">
        <v>1</v>
      </c>
      <c r="K483">
        <v>41</v>
      </c>
      <c r="L483" t="s">
        <v>177</v>
      </c>
      <c r="M483">
        <v>0.96751375497835301</v>
      </c>
      <c r="N483">
        <v>0.95306859205776195</v>
      </c>
      <c r="O483">
        <v>8.2536814255539201E-2</v>
      </c>
    </row>
    <row r="484" spans="1:15">
      <c r="A484">
        <v>2015</v>
      </c>
      <c r="B484" t="s">
        <v>187</v>
      </c>
      <c r="C484">
        <v>1.2019273790783001</v>
      </c>
      <c r="D484" t="s">
        <v>181</v>
      </c>
      <c r="E484">
        <v>13085.3833760254</v>
      </c>
      <c r="F484">
        <v>24</v>
      </c>
      <c r="G484">
        <v>9999</v>
      </c>
      <c r="H484">
        <v>9999</v>
      </c>
      <c r="I484" t="s">
        <v>181</v>
      </c>
      <c r="J484">
        <v>1</v>
      </c>
      <c r="K484">
        <v>41</v>
      </c>
      <c r="L484" t="s">
        <v>177</v>
      </c>
      <c r="M484">
        <v>2.9965072401141699E-2</v>
      </c>
      <c r="N484">
        <v>4.3321299638989202E-2</v>
      </c>
      <c r="O484">
        <v>0.115884488062418</v>
      </c>
    </row>
    <row r="485" spans="1:15">
      <c r="A485">
        <v>2015</v>
      </c>
      <c r="B485" t="s">
        <v>187</v>
      </c>
      <c r="C485">
        <v>1.2019273790783001</v>
      </c>
      <c r="D485" t="s">
        <v>185</v>
      </c>
      <c r="E485">
        <v>1100.9654792357201</v>
      </c>
      <c r="F485">
        <v>2</v>
      </c>
      <c r="G485">
        <v>9999</v>
      </c>
      <c r="H485">
        <v>9999</v>
      </c>
      <c r="I485" t="s">
        <v>181</v>
      </c>
      <c r="J485">
        <v>1</v>
      </c>
      <c r="K485">
        <v>41</v>
      </c>
      <c r="L485" t="s">
        <v>177</v>
      </c>
      <c r="M485">
        <v>2.5211726205057201E-3</v>
      </c>
      <c r="N485">
        <v>3.6101083032491002E-3</v>
      </c>
      <c r="O485">
        <v>0.135342789598109</v>
      </c>
    </row>
    <row r="486" spans="1:15">
      <c r="A486">
        <v>2015</v>
      </c>
      <c r="B486" t="s">
        <v>178</v>
      </c>
      <c r="C486">
        <v>1.22162075245196</v>
      </c>
      <c r="D486" t="s">
        <v>179</v>
      </c>
      <c r="E486">
        <v>22205.400417319201</v>
      </c>
      <c r="F486">
        <v>23</v>
      </c>
      <c r="G486">
        <v>9999</v>
      </c>
      <c r="H486">
        <v>9999</v>
      </c>
      <c r="I486" t="s">
        <v>181</v>
      </c>
      <c r="J486">
        <v>1</v>
      </c>
      <c r="K486">
        <v>42</v>
      </c>
      <c r="L486" t="s">
        <v>177</v>
      </c>
      <c r="M486">
        <v>1</v>
      </c>
      <c r="N486">
        <v>1</v>
      </c>
      <c r="O486">
        <v>2.0552405978141699E-2</v>
      </c>
    </row>
    <row r="487" spans="1:15">
      <c r="A487">
        <v>2015</v>
      </c>
      <c r="B487" t="s">
        <v>187</v>
      </c>
      <c r="C487">
        <v>1.2019273790783001</v>
      </c>
      <c r="D487" t="s">
        <v>179</v>
      </c>
      <c r="E487">
        <v>118785.28094692899</v>
      </c>
      <c r="F487">
        <v>154</v>
      </c>
      <c r="G487">
        <v>9999</v>
      </c>
      <c r="H487">
        <v>9999</v>
      </c>
      <c r="I487" t="s">
        <v>181</v>
      </c>
      <c r="J487">
        <v>1</v>
      </c>
      <c r="K487">
        <v>42</v>
      </c>
      <c r="L487" t="s">
        <v>177</v>
      </c>
      <c r="M487">
        <v>0.98574677332482197</v>
      </c>
      <c r="N487">
        <v>0.98089171974522305</v>
      </c>
      <c r="O487">
        <v>2.3205026217742002E-2</v>
      </c>
    </row>
    <row r="488" spans="1:15">
      <c r="A488">
        <v>2015</v>
      </c>
      <c r="B488" t="s">
        <v>187</v>
      </c>
      <c r="C488">
        <v>1.2019273790783001</v>
      </c>
      <c r="D488" t="s">
        <v>181</v>
      </c>
      <c r="E488">
        <v>1717.55422470289</v>
      </c>
      <c r="F488">
        <v>3</v>
      </c>
      <c r="G488">
        <v>9999</v>
      </c>
      <c r="H488">
        <v>9999</v>
      </c>
      <c r="I488" t="s">
        <v>181</v>
      </c>
      <c r="J488">
        <v>1</v>
      </c>
      <c r="K488">
        <v>42</v>
      </c>
      <c r="L488" t="s">
        <v>177</v>
      </c>
      <c r="M488">
        <v>1.4253226675177999E-2</v>
      </c>
      <c r="N488">
        <v>1.9108280254777101E-2</v>
      </c>
      <c r="O488">
        <v>1.5210703907522299E-2</v>
      </c>
    </row>
    <row r="489" spans="1:15">
      <c r="A489">
        <v>2015</v>
      </c>
      <c r="B489" t="s">
        <v>178</v>
      </c>
      <c r="C489">
        <v>1.22162075245196</v>
      </c>
      <c r="D489" t="s">
        <v>179</v>
      </c>
      <c r="E489">
        <v>809.93455887564801</v>
      </c>
      <c r="F489">
        <v>1</v>
      </c>
      <c r="G489">
        <v>9999</v>
      </c>
      <c r="H489">
        <v>9999</v>
      </c>
      <c r="I489" t="s">
        <v>181</v>
      </c>
      <c r="J489">
        <v>1</v>
      </c>
      <c r="K489">
        <v>51</v>
      </c>
      <c r="L489" t="s">
        <v>177</v>
      </c>
      <c r="M489">
        <v>1</v>
      </c>
      <c r="N489">
        <v>1</v>
      </c>
      <c r="O489">
        <v>7.4964213915981303E-4</v>
      </c>
    </row>
    <row r="490" spans="1:15">
      <c r="A490">
        <v>2015</v>
      </c>
      <c r="B490" t="s">
        <v>183</v>
      </c>
      <c r="C490">
        <v>1.15287441734783</v>
      </c>
      <c r="D490" t="s">
        <v>179</v>
      </c>
      <c r="E490">
        <v>1239.3399986489201</v>
      </c>
      <c r="F490">
        <v>1</v>
      </c>
      <c r="G490">
        <v>9999</v>
      </c>
      <c r="H490">
        <v>9999</v>
      </c>
      <c r="I490" t="s">
        <v>181</v>
      </c>
      <c r="J490">
        <v>1</v>
      </c>
      <c r="K490">
        <v>51</v>
      </c>
      <c r="L490" t="s">
        <v>177</v>
      </c>
      <c r="M490">
        <v>1</v>
      </c>
      <c r="N490">
        <v>1</v>
      </c>
      <c r="O490">
        <v>7.9172190307850901E-2</v>
      </c>
    </row>
    <row r="491" spans="1:15">
      <c r="A491">
        <v>2015</v>
      </c>
      <c r="B491" t="s">
        <v>187</v>
      </c>
      <c r="C491">
        <v>1.2019273790783001</v>
      </c>
      <c r="D491" t="s">
        <v>179</v>
      </c>
      <c r="E491">
        <v>52585.524762054702</v>
      </c>
      <c r="F491">
        <v>66</v>
      </c>
      <c r="G491">
        <v>9999</v>
      </c>
      <c r="H491">
        <v>9999</v>
      </c>
      <c r="I491" t="s">
        <v>181</v>
      </c>
      <c r="J491">
        <v>1</v>
      </c>
      <c r="K491">
        <v>51</v>
      </c>
      <c r="L491" t="s">
        <v>177</v>
      </c>
      <c r="M491">
        <v>0.94122582449497705</v>
      </c>
      <c r="N491">
        <v>0.91666666666666696</v>
      </c>
      <c r="O491">
        <v>1.0272724625893501E-2</v>
      </c>
    </row>
    <row r="492" spans="1:15">
      <c r="A492">
        <v>2015</v>
      </c>
      <c r="B492" t="s">
        <v>187</v>
      </c>
      <c r="C492">
        <v>1.2019273790783001</v>
      </c>
      <c r="D492" t="s">
        <v>181</v>
      </c>
      <c r="E492">
        <v>2675.4903458282902</v>
      </c>
      <c r="F492">
        <v>5</v>
      </c>
      <c r="G492">
        <v>9999</v>
      </c>
      <c r="H492">
        <v>9999</v>
      </c>
      <c r="I492" t="s">
        <v>181</v>
      </c>
      <c r="J492">
        <v>1</v>
      </c>
      <c r="K492">
        <v>51</v>
      </c>
      <c r="L492" t="s">
        <v>177</v>
      </c>
      <c r="M492">
        <v>4.7888475356582E-2</v>
      </c>
      <c r="N492">
        <v>6.9444444444444406E-2</v>
      </c>
      <c r="O492">
        <v>2.3694210565531601E-2</v>
      </c>
    </row>
    <row r="493" spans="1:15">
      <c r="A493">
        <v>2015</v>
      </c>
      <c r="B493" t="s">
        <v>187</v>
      </c>
      <c r="C493">
        <v>1.2019273790783001</v>
      </c>
      <c r="D493" t="s">
        <v>185</v>
      </c>
      <c r="E493">
        <v>608.17525381361895</v>
      </c>
      <c r="F493">
        <v>1</v>
      </c>
      <c r="G493">
        <v>9999</v>
      </c>
      <c r="H493">
        <v>9999</v>
      </c>
      <c r="I493" t="s">
        <v>181</v>
      </c>
      <c r="J493">
        <v>1</v>
      </c>
      <c r="K493">
        <v>51</v>
      </c>
      <c r="L493" t="s">
        <v>177</v>
      </c>
      <c r="M493">
        <v>1.08857001484414E-2</v>
      </c>
      <c r="N493">
        <v>1.38888888888889E-2</v>
      </c>
      <c r="O493">
        <v>7.4763593380614696E-2</v>
      </c>
    </row>
    <row r="494" spans="1:15">
      <c r="A494">
        <v>2015</v>
      </c>
      <c r="B494" t="s">
        <v>178</v>
      </c>
      <c r="C494">
        <v>1.22162075245196</v>
      </c>
      <c r="D494" t="s">
        <v>179</v>
      </c>
      <c r="E494">
        <v>28103.385410157302</v>
      </c>
      <c r="F494">
        <v>27</v>
      </c>
      <c r="G494">
        <v>9999</v>
      </c>
      <c r="H494">
        <v>9999</v>
      </c>
      <c r="I494" t="s">
        <v>181</v>
      </c>
      <c r="J494">
        <v>1</v>
      </c>
      <c r="K494">
        <v>52</v>
      </c>
      <c r="L494" t="s">
        <v>177</v>
      </c>
      <c r="M494">
        <v>1</v>
      </c>
      <c r="N494">
        <v>1</v>
      </c>
      <c r="O494">
        <v>2.6011338478689999E-2</v>
      </c>
    </row>
    <row r="495" spans="1:15">
      <c r="A495">
        <v>2015</v>
      </c>
      <c r="B495" t="s">
        <v>179</v>
      </c>
      <c r="C495">
        <v>1.27992651442337</v>
      </c>
      <c r="D495" t="s">
        <v>179</v>
      </c>
      <c r="E495">
        <v>1022.66128502427</v>
      </c>
      <c r="F495">
        <v>1</v>
      </c>
      <c r="G495">
        <v>9999</v>
      </c>
      <c r="H495">
        <v>9999</v>
      </c>
      <c r="I495" t="s">
        <v>181</v>
      </c>
      <c r="J495">
        <v>1</v>
      </c>
      <c r="K495">
        <v>52</v>
      </c>
      <c r="L495" t="s">
        <v>177</v>
      </c>
      <c r="M495">
        <v>1</v>
      </c>
      <c r="N495">
        <v>1</v>
      </c>
      <c r="O495">
        <v>3.4727051460361598E-2</v>
      </c>
    </row>
    <row r="496" spans="1:15">
      <c r="A496">
        <v>2015</v>
      </c>
      <c r="B496" t="s">
        <v>183</v>
      </c>
      <c r="C496">
        <v>1.15287441734783</v>
      </c>
      <c r="D496" t="s">
        <v>179</v>
      </c>
      <c r="E496">
        <v>1509.11261230832</v>
      </c>
      <c r="F496">
        <v>2</v>
      </c>
      <c r="G496">
        <v>9999</v>
      </c>
      <c r="H496">
        <v>9999</v>
      </c>
      <c r="I496" t="s">
        <v>181</v>
      </c>
      <c r="J496">
        <v>1</v>
      </c>
      <c r="K496">
        <v>52</v>
      </c>
      <c r="L496" t="s">
        <v>177</v>
      </c>
      <c r="M496">
        <v>1</v>
      </c>
      <c r="N496">
        <v>1</v>
      </c>
      <c r="O496">
        <v>9.6405950802769202E-2</v>
      </c>
    </row>
    <row r="497" spans="1:15">
      <c r="A497">
        <v>2015</v>
      </c>
      <c r="B497" t="s">
        <v>187</v>
      </c>
      <c r="C497">
        <v>1.2019273790783001</v>
      </c>
      <c r="D497" t="s">
        <v>179</v>
      </c>
      <c r="E497">
        <v>236564.54867757001</v>
      </c>
      <c r="F497">
        <v>272</v>
      </c>
      <c r="G497">
        <v>9999</v>
      </c>
      <c r="H497">
        <v>9999</v>
      </c>
      <c r="I497" t="s">
        <v>181</v>
      </c>
      <c r="J497">
        <v>1</v>
      </c>
      <c r="K497">
        <v>52</v>
      </c>
      <c r="L497" t="s">
        <v>177</v>
      </c>
      <c r="M497">
        <v>0.98471059701716601</v>
      </c>
      <c r="N497">
        <v>0.97841726618705005</v>
      </c>
      <c r="O497">
        <v>4.6213525030124797E-2</v>
      </c>
    </row>
    <row r="498" spans="1:15">
      <c r="A498">
        <v>2015</v>
      </c>
      <c r="B498" t="s">
        <v>187</v>
      </c>
      <c r="C498">
        <v>1.2019273790783001</v>
      </c>
      <c r="D498" t="s">
        <v>181</v>
      </c>
      <c r="E498">
        <v>3673.09007046328</v>
      </c>
      <c r="F498">
        <v>6</v>
      </c>
      <c r="G498">
        <v>9999</v>
      </c>
      <c r="H498">
        <v>9999</v>
      </c>
      <c r="I498" t="s">
        <v>181</v>
      </c>
      <c r="J498">
        <v>1</v>
      </c>
      <c r="K498">
        <v>52</v>
      </c>
      <c r="L498" t="s">
        <v>177</v>
      </c>
      <c r="M498">
        <v>1.5289402982834399E-2</v>
      </c>
      <c r="N498">
        <v>2.15827338129496E-2</v>
      </c>
      <c r="O498">
        <v>3.2528979105240198E-2</v>
      </c>
    </row>
    <row r="499" spans="1:15">
      <c r="A499">
        <v>2015</v>
      </c>
      <c r="B499" t="s">
        <v>178</v>
      </c>
      <c r="C499">
        <v>1.22162075245196</v>
      </c>
      <c r="D499" t="s">
        <v>179</v>
      </c>
      <c r="E499">
        <v>43814.649907441897</v>
      </c>
      <c r="F499">
        <v>40</v>
      </c>
      <c r="G499">
        <v>9999</v>
      </c>
      <c r="H499">
        <v>9999</v>
      </c>
      <c r="I499" t="s">
        <v>181</v>
      </c>
      <c r="J499">
        <v>1</v>
      </c>
      <c r="K499">
        <v>53</v>
      </c>
      <c r="L499" t="s">
        <v>177</v>
      </c>
      <c r="M499">
        <v>0.98823464579946496</v>
      </c>
      <c r="N499">
        <v>0.97560975609756095</v>
      </c>
      <c r="O499">
        <v>4.0553039160039002E-2</v>
      </c>
    </row>
    <row r="500" spans="1:15">
      <c r="A500">
        <v>2015</v>
      </c>
      <c r="B500" t="s">
        <v>178</v>
      </c>
      <c r="C500">
        <v>1.22162075245196</v>
      </c>
      <c r="D500" t="s">
        <v>181</v>
      </c>
      <c r="E500">
        <v>521.63206129698597</v>
      </c>
      <c r="F500">
        <v>1</v>
      </c>
      <c r="G500">
        <v>9999</v>
      </c>
      <c r="H500">
        <v>9999</v>
      </c>
      <c r="I500" t="s">
        <v>181</v>
      </c>
      <c r="J500">
        <v>1</v>
      </c>
      <c r="K500">
        <v>53</v>
      </c>
      <c r="L500" t="s">
        <v>177</v>
      </c>
      <c r="M500">
        <v>1.1765354200534499E-2</v>
      </c>
      <c r="N500">
        <v>2.4390243902439001E-2</v>
      </c>
      <c r="O500">
        <v>1</v>
      </c>
    </row>
    <row r="501" spans="1:15">
      <c r="A501">
        <v>2015</v>
      </c>
      <c r="B501" t="s">
        <v>183</v>
      </c>
      <c r="C501">
        <v>1.15287441734783</v>
      </c>
      <c r="D501" t="s">
        <v>179</v>
      </c>
      <c r="E501">
        <v>847.36269675065898</v>
      </c>
      <c r="F501">
        <v>1</v>
      </c>
      <c r="G501">
        <v>9999</v>
      </c>
      <c r="H501">
        <v>9999</v>
      </c>
      <c r="I501" t="s">
        <v>181</v>
      </c>
      <c r="J501">
        <v>1</v>
      </c>
      <c r="K501">
        <v>53</v>
      </c>
      <c r="L501" t="s">
        <v>177</v>
      </c>
      <c r="M501">
        <v>1</v>
      </c>
      <c r="N501">
        <v>1</v>
      </c>
      <c r="O501">
        <v>5.4131683605833002E-2</v>
      </c>
    </row>
    <row r="502" spans="1:15">
      <c r="A502">
        <v>2015</v>
      </c>
      <c r="B502" t="s">
        <v>187</v>
      </c>
      <c r="C502">
        <v>1.2019273790783001</v>
      </c>
      <c r="D502" t="s">
        <v>179</v>
      </c>
      <c r="E502">
        <v>200903.36334031701</v>
      </c>
      <c r="F502">
        <v>239</v>
      </c>
      <c r="G502">
        <v>9999</v>
      </c>
      <c r="H502">
        <v>9999</v>
      </c>
      <c r="I502" t="s">
        <v>181</v>
      </c>
      <c r="J502">
        <v>1</v>
      </c>
      <c r="K502">
        <v>53</v>
      </c>
      <c r="L502" t="s">
        <v>177</v>
      </c>
      <c r="M502">
        <v>0.98304456755707703</v>
      </c>
      <c r="N502">
        <v>0.97551020408163303</v>
      </c>
      <c r="O502">
        <v>3.9247015929755401E-2</v>
      </c>
    </row>
    <row r="503" spans="1:15">
      <c r="A503">
        <v>2015</v>
      </c>
      <c r="B503" t="s">
        <v>187</v>
      </c>
      <c r="C503">
        <v>1.2019273790783001</v>
      </c>
      <c r="D503" t="s">
        <v>181</v>
      </c>
      <c r="E503">
        <v>3465.1566338827402</v>
      </c>
      <c r="F503">
        <v>6</v>
      </c>
      <c r="G503">
        <v>9999</v>
      </c>
      <c r="H503">
        <v>9999</v>
      </c>
      <c r="I503" t="s">
        <v>181</v>
      </c>
      <c r="J503">
        <v>1</v>
      </c>
      <c r="K503">
        <v>53</v>
      </c>
      <c r="L503" t="s">
        <v>177</v>
      </c>
      <c r="M503">
        <v>1.6955432442923201E-2</v>
      </c>
      <c r="N503">
        <v>2.4489795918367301E-2</v>
      </c>
      <c r="O503">
        <v>3.0687515301180499E-2</v>
      </c>
    </row>
    <row r="504" spans="1:15">
      <c r="A504">
        <v>2015</v>
      </c>
      <c r="B504" t="s">
        <v>179</v>
      </c>
      <c r="D504" t="s">
        <v>179</v>
      </c>
      <c r="F504">
        <v>1</v>
      </c>
      <c r="G504">
        <v>9999</v>
      </c>
      <c r="H504">
        <v>9999</v>
      </c>
      <c r="I504" t="s">
        <v>181</v>
      </c>
      <c r="J504">
        <v>3</v>
      </c>
      <c r="K504">
        <v>53</v>
      </c>
      <c r="L504" t="s">
        <v>177</v>
      </c>
      <c r="N504">
        <v>1</v>
      </c>
    </row>
    <row r="505" spans="1:15">
      <c r="A505">
        <v>2015</v>
      </c>
      <c r="B505" t="s">
        <v>178</v>
      </c>
      <c r="C505">
        <v>1.22162075245196</v>
      </c>
      <c r="D505" t="s">
        <v>179</v>
      </c>
      <c r="E505">
        <v>22912.7188329889</v>
      </c>
      <c r="F505">
        <v>22</v>
      </c>
      <c r="G505">
        <v>9999</v>
      </c>
      <c r="H505">
        <v>9999</v>
      </c>
      <c r="I505" t="s">
        <v>181</v>
      </c>
      <c r="J505">
        <v>1</v>
      </c>
      <c r="K505">
        <v>54</v>
      </c>
      <c r="L505" t="s">
        <v>177</v>
      </c>
      <c r="M505">
        <v>1</v>
      </c>
      <c r="N505">
        <v>1</v>
      </c>
      <c r="O505">
        <v>2.1207070832701999E-2</v>
      </c>
    </row>
    <row r="506" spans="1:15">
      <c r="A506">
        <v>2015</v>
      </c>
      <c r="B506" t="s">
        <v>183</v>
      </c>
      <c r="C506">
        <v>1.15287441734783</v>
      </c>
      <c r="D506" t="s">
        <v>179</v>
      </c>
      <c r="E506">
        <v>545.309599405526</v>
      </c>
      <c r="F506">
        <v>1</v>
      </c>
      <c r="G506">
        <v>9999</v>
      </c>
      <c r="H506">
        <v>9999</v>
      </c>
      <c r="I506" t="s">
        <v>181</v>
      </c>
      <c r="J506">
        <v>1</v>
      </c>
      <c r="K506">
        <v>54</v>
      </c>
      <c r="L506" t="s">
        <v>177</v>
      </c>
      <c r="M506">
        <v>1</v>
      </c>
      <c r="N506">
        <v>1</v>
      </c>
      <c r="O506">
        <v>3.4835763735454398E-2</v>
      </c>
    </row>
    <row r="507" spans="1:15">
      <c r="A507">
        <v>2015</v>
      </c>
      <c r="B507" t="s">
        <v>187</v>
      </c>
      <c r="C507">
        <v>1.2019273790783001</v>
      </c>
      <c r="D507" t="s">
        <v>179</v>
      </c>
      <c r="E507">
        <v>118668.693991159</v>
      </c>
      <c r="F507">
        <v>144</v>
      </c>
      <c r="G507">
        <v>9999</v>
      </c>
      <c r="H507">
        <v>9999</v>
      </c>
      <c r="I507" t="s">
        <v>181</v>
      </c>
      <c r="J507">
        <v>1</v>
      </c>
      <c r="K507">
        <v>54</v>
      </c>
      <c r="L507" t="s">
        <v>177</v>
      </c>
      <c r="M507">
        <v>0.97987296546248503</v>
      </c>
      <c r="N507">
        <v>0.97297297297297303</v>
      </c>
      <c r="O507">
        <v>2.3182250640298999E-2</v>
      </c>
    </row>
    <row r="508" spans="1:15">
      <c r="A508">
        <v>2015</v>
      </c>
      <c r="B508" t="s">
        <v>187</v>
      </c>
      <c r="C508">
        <v>1.2019273790783001</v>
      </c>
      <c r="D508" t="s">
        <v>181</v>
      </c>
      <c r="E508">
        <v>2437.5087247707902</v>
      </c>
      <c r="F508">
        <v>4</v>
      </c>
      <c r="G508">
        <v>9999</v>
      </c>
      <c r="H508">
        <v>9999</v>
      </c>
      <c r="I508" t="s">
        <v>181</v>
      </c>
      <c r="J508">
        <v>1</v>
      </c>
      <c r="K508">
        <v>54</v>
      </c>
      <c r="L508" t="s">
        <v>177</v>
      </c>
      <c r="M508">
        <v>2.0127034537514899E-2</v>
      </c>
      <c r="N508">
        <v>2.7027027027027001E-2</v>
      </c>
      <c r="O508">
        <v>2.1586639275336099E-2</v>
      </c>
    </row>
    <row r="509" spans="1:15">
      <c r="A509">
        <v>2015</v>
      </c>
      <c r="B509" t="s">
        <v>178</v>
      </c>
      <c r="C509">
        <v>1.22162075245196</v>
      </c>
      <c r="D509" t="s">
        <v>179</v>
      </c>
      <c r="E509">
        <v>44316.736036699702</v>
      </c>
      <c r="F509">
        <v>46</v>
      </c>
      <c r="G509">
        <v>9999</v>
      </c>
      <c r="H509">
        <v>9999</v>
      </c>
      <c r="I509" t="s">
        <v>181</v>
      </c>
      <c r="J509">
        <v>1</v>
      </c>
      <c r="K509">
        <v>61</v>
      </c>
      <c r="L509" t="s">
        <v>177</v>
      </c>
      <c r="M509">
        <v>1</v>
      </c>
      <c r="N509">
        <v>1</v>
      </c>
      <c r="O509">
        <v>4.10177494454005E-2</v>
      </c>
    </row>
    <row r="510" spans="1:15">
      <c r="A510">
        <v>2015</v>
      </c>
      <c r="B510" t="s">
        <v>179</v>
      </c>
      <c r="C510">
        <v>1.27992651442337</v>
      </c>
      <c r="D510" t="s">
        <v>179</v>
      </c>
      <c r="E510">
        <v>1008.58209336562</v>
      </c>
      <c r="F510">
        <v>1</v>
      </c>
      <c r="G510">
        <v>9999</v>
      </c>
      <c r="H510">
        <v>9999</v>
      </c>
      <c r="I510" t="s">
        <v>181</v>
      </c>
      <c r="J510">
        <v>1</v>
      </c>
      <c r="K510">
        <v>61</v>
      </c>
      <c r="L510" t="s">
        <v>177</v>
      </c>
      <c r="M510">
        <v>1</v>
      </c>
      <c r="N510">
        <v>1</v>
      </c>
      <c r="O510">
        <v>3.42489568845619E-2</v>
      </c>
    </row>
    <row r="511" spans="1:15">
      <c r="A511">
        <v>2015</v>
      </c>
      <c r="B511" t="s">
        <v>187</v>
      </c>
      <c r="C511">
        <v>1.2019273790783001</v>
      </c>
      <c r="D511" t="s">
        <v>179</v>
      </c>
      <c r="E511">
        <v>412943.78577517299</v>
      </c>
      <c r="F511">
        <v>513</v>
      </c>
      <c r="G511">
        <v>9999</v>
      </c>
      <c r="H511">
        <v>9999</v>
      </c>
      <c r="I511" t="s">
        <v>181</v>
      </c>
      <c r="J511">
        <v>1</v>
      </c>
      <c r="K511">
        <v>61</v>
      </c>
      <c r="L511" t="s">
        <v>177</v>
      </c>
      <c r="M511">
        <v>0.98141535789575896</v>
      </c>
      <c r="N511">
        <v>0.97159090909090895</v>
      </c>
      <c r="O511">
        <v>8.0669686504742502E-2</v>
      </c>
    </row>
    <row r="512" spans="1:15">
      <c r="A512">
        <v>2015</v>
      </c>
      <c r="B512" t="s">
        <v>187</v>
      </c>
      <c r="C512">
        <v>1.2019273790783001</v>
      </c>
      <c r="D512" t="s">
        <v>181</v>
      </c>
      <c r="E512">
        <v>7268.0548612864704</v>
      </c>
      <c r="F512">
        <v>14</v>
      </c>
      <c r="G512">
        <v>9999</v>
      </c>
      <c r="H512">
        <v>9999</v>
      </c>
      <c r="I512" t="s">
        <v>181</v>
      </c>
      <c r="J512">
        <v>1</v>
      </c>
      <c r="K512">
        <v>61</v>
      </c>
      <c r="L512" t="s">
        <v>177</v>
      </c>
      <c r="M512">
        <v>1.7273490747670501E-2</v>
      </c>
      <c r="N512">
        <v>2.6515151515151499E-2</v>
      </c>
      <c r="O512">
        <v>6.4366078746527305E-2</v>
      </c>
    </row>
    <row r="513" spans="1:15">
      <c r="A513">
        <v>2015</v>
      </c>
      <c r="B513" t="s">
        <v>187</v>
      </c>
      <c r="C513">
        <v>1.2019273790783001</v>
      </c>
      <c r="D513" t="s">
        <v>185</v>
      </c>
      <c r="E513">
        <v>551.68466699693897</v>
      </c>
      <c r="F513">
        <v>1</v>
      </c>
      <c r="G513">
        <v>9999</v>
      </c>
      <c r="H513">
        <v>9999</v>
      </c>
      <c r="I513" t="s">
        <v>181</v>
      </c>
      <c r="J513">
        <v>1</v>
      </c>
      <c r="K513">
        <v>61</v>
      </c>
      <c r="L513" t="s">
        <v>177</v>
      </c>
      <c r="M513">
        <v>1.3111513565703301E-3</v>
      </c>
      <c r="N513">
        <v>1.8939393939393901E-3</v>
      </c>
      <c r="O513">
        <v>6.7819148936170207E-2</v>
      </c>
    </row>
    <row r="514" spans="1:15">
      <c r="A514">
        <v>2015</v>
      </c>
      <c r="B514" t="s">
        <v>179</v>
      </c>
      <c r="D514" t="s">
        <v>179</v>
      </c>
      <c r="F514">
        <v>1</v>
      </c>
      <c r="G514">
        <v>9999</v>
      </c>
      <c r="H514">
        <v>9999</v>
      </c>
      <c r="I514" t="s">
        <v>181</v>
      </c>
      <c r="J514">
        <v>3</v>
      </c>
      <c r="K514">
        <v>61</v>
      </c>
      <c r="L514" t="s">
        <v>177</v>
      </c>
      <c r="N514">
        <v>1</v>
      </c>
    </row>
    <row r="515" spans="1:15">
      <c r="A515">
        <v>2015</v>
      </c>
      <c r="B515" t="s">
        <v>178</v>
      </c>
      <c r="C515">
        <v>1.22162075245196</v>
      </c>
      <c r="D515" t="s">
        <v>179</v>
      </c>
      <c r="E515">
        <v>34739.229337476303</v>
      </c>
      <c r="F515">
        <v>34</v>
      </c>
      <c r="G515">
        <v>9999</v>
      </c>
      <c r="H515">
        <v>9999</v>
      </c>
      <c r="I515" t="s">
        <v>181</v>
      </c>
      <c r="J515">
        <v>1</v>
      </c>
      <c r="K515">
        <v>62</v>
      </c>
      <c r="L515" t="s">
        <v>177</v>
      </c>
      <c r="M515">
        <v>1</v>
      </c>
      <c r="N515">
        <v>1</v>
      </c>
      <c r="O515">
        <v>3.2153202882786697E-2</v>
      </c>
    </row>
    <row r="516" spans="1:15">
      <c r="A516">
        <v>2015</v>
      </c>
      <c r="B516" t="s">
        <v>187</v>
      </c>
      <c r="C516">
        <v>1.2019273790783001</v>
      </c>
      <c r="D516" t="s">
        <v>179</v>
      </c>
      <c r="E516">
        <v>142254.11495081201</v>
      </c>
      <c r="F516">
        <v>172</v>
      </c>
      <c r="G516">
        <v>9999</v>
      </c>
      <c r="H516">
        <v>9999</v>
      </c>
      <c r="I516" t="s">
        <v>181</v>
      </c>
      <c r="J516">
        <v>1</v>
      </c>
      <c r="K516">
        <v>62</v>
      </c>
      <c r="L516" t="s">
        <v>177</v>
      </c>
      <c r="M516">
        <v>0.99094912756622799</v>
      </c>
      <c r="N516">
        <v>0.98850574712643702</v>
      </c>
      <c r="O516">
        <v>2.77897264770549E-2</v>
      </c>
    </row>
    <row r="517" spans="1:15">
      <c r="A517">
        <v>2015</v>
      </c>
      <c r="B517" t="s">
        <v>187</v>
      </c>
      <c r="C517">
        <v>1.2019273790783001</v>
      </c>
      <c r="D517" t="s">
        <v>181</v>
      </c>
      <c r="E517">
        <v>1299.28349678364</v>
      </c>
      <c r="F517">
        <v>2</v>
      </c>
      <c r="G517">
        <v>9999</v>
      </c>
      <c r="H517">
        <v>9999</v>
      </c>
      <c r="I517" t="s">
        <v>181</v>
      </c>
      <c r="J517">
        <v>1</v>
      </c>
      <c r="K517">
        <v>62</v>
      </c>
      <c r="L517" t="s">
        <v>177</v>
      </c>
      <c r="M517">
        <v>9.0508724337720597E-3</v>
      </c>
      <c r="N517">
        <v>1.1494252873563199E-2</v>
      </c>
      <c r="O517">
        <v>1.1506487700512E-2</v>
      </c>
    </row>
    <row r="518" spans="1:15">
      <c r="A518">
        <v>2015</v>
      </c>
      <c r="B518" t="s">
        <v>178</v>
      </c>
      <c r="C518">
        <v>1.22162075245196</v>
      </c>
      <c r="D518" t="s">
        <v>179</v>
      </c>
      <c r="E518">
        <v>61888.528939968601</v>
      </c>
      <c r="F518">
        <v>59</v>
      </c>
      <c r="G518">
        <v>9999</v>
      </c>
      <c r="H518">
        <v>9999</v>
      </c>
      <c r="I518" t="s">
        <v>181</v>
      </c>
      <c r="J518">
        <v>1</v>
      </c>
      <c r="K518">
        <v>71</v>
      </c>
      <c r="L518" t="s">
        <v>177</v>
      </c>
      <c r="M518">
        <v>1</v>
      </c>
      <c r="N518">
        <v>1</v>
      </c>
      <c r="O518">
        <v>5.7281478751093899E-2</v>
      </c>
    </row>
    <row r="519" spans="1:15">
      <c r="A519">
        <v>2015</v>
      </c>
      <c r="B519" t="s">
        <v>179</v>
      </c>
      <c r="C519">
        <v>1.27992651442337</v>
      </c>
      <c r="D519" t="s">
        <v>179</v>
      </c>
      <c r="E519">
        <v>733.39789276459101</v>
      </c>
      <c r="F519">
        <v>1</v>
      </c>
      <c r="G519">
        <v>9999</v>
      </c>
      <c r="H519">
        <v>9999</v>
      </c>
      <c r="I519" t="s">
        <v>181</v>
      </c>
      <c r="J519">
        <v>1</v>
      </c>
      <c r="K519">
        <v>71</v>
      </c>
      <c r="L519" t="s">
        <v>177</v>
      </c>
      <c r="M519">
        <v>1</v>
      </c>
      <c r="N519">
        <v>1</v>
      </c>
      <c r="O519">
        <v>2.49043810848401E-2</v>
      </c>
    </row>
    <row r="520" spans="1:15">
      <c r="A520">
        <v>2015</v>
      </c>
      <c r="B520" t="s">
        <v>187</v>
      </c>
      <c r="C520">
        <v>1.2019273790783001</v>
      </c>
      <c r="D520" t="s">
        <v>179</v>
      </c>
      <c r="E520">
        <v>311672.99059617298</v>
      </c>
      <c r="F520">
        <v>369</v>
      </c>
      <c r="G520">
        <v>9999</v>
      </c>
      <c r="H520">
        <v>9999</v>
      </c>
      <c r="I520" t="s">
        <v>181</v>
      </c>
      <c r="J520">
        <v>1</v>
      </c>
      <c r="K520">
        <v>71</v>
      </c>
      <c r="L520" t="s">
        <v>177</v>
      </c>
      <c r="M520">
        <v>0.97265941485371399</v>
      </c>
      <c r="N520">
        <v>0.9609375</v>
      </c>
      <c r="O520">
        <v>6.0886162498344699E-2</v>
      </c>
    </row>
    <row r="521" spans="1:15">
      <c r="A521">
        <v>2015</v>
      </c>
      <c r="B521" t="s">
        <v>187</v>
      </c>
      <c r="C521">
        <v>1.2019273790783001</v>
      </c>
      <c r="D521" t="s">
        <v>181</v>
      </c>
      <c r="E521">
        <v>7438.7285491155899</v>
      </c>
      <c r="F521">
        <v>13</v>
      </c>
      <c r="G521">
        <v>9999</v>
      </c>
      <c r="H521">
        <v>9999</v>
      </c>
      <c r="I521" t="s">
        <v>181</v>
      </c>
      <c r="J521">
        <v>1</v>
      </c>
      <c r="K521">
        <v>71</v>
      </c>
      <c r="L521" t="s">
        <v>177</v>
      </c>
      <c r="M521">
        <v>2.3214553638409598E-2</v>
      </c>
      <c r="N521">
        <v>3.3854166666666699E-2</v>
      </c>
      <c r="O521">
        <v>6.5877569267778602E-2</v>
      </c>
    </row>
    <row r="522" spans="1:15">
      <c r="A522">
        <v>2015</v>
      </c>
      <c r="B522" t="s">
        <v>187</v>
      </c>
      <c r="C522">
        <v>1.2019273790783001</v>
      </c>
      <c r="D522" t="s">
        <v>185</v>
      </c>
      <c r="E522">
        <v>1322.1201169861299</v>
      </c>
      <c r="F522">
        <v>2</v>
      </c>
      <c r="G522">
        <v>9999</v>
      </c>
      <c r="H522">
        <v>9999</v>
      </c>
      <c r="I522" t="s">
        <v>181</v>
      </c>
      <c r="J522">
        <v>1</v>
      </c>
      <c r="K522">
        <v>71</v>
      </c>
      <c r="L522" t="s">
        <v>177</v>
      </c>
      <c r="M522">
        <v>4.1260315078769701E-3</v>
      </c>
      <c r="N522">
        <v>5.2083333333333296E-3</v>
      </c>
      <c r="O522">
        <v>0.16252955082742301</v>
      </c>
    </row>
    <row r="523" spans="1:15">
      <c r="A523">
        <v>2015</v>
      </c>
      <c r="B523" t="s">
        <v>178</v>
      </c>
      <c r="C523">
        <v>1.22162075245196</v>
      </c>
      <c r="D523" t="s">
        <v>179</v>
      </c>
      <c r="E523">
        <v>17448.409207271299</v>
      </c>
      <c r="F523">
        <v>18</v>
      </c>
      <c r="G523">
        <v>9999</v>
      </c>
      <c r="H523">
        <v>9999</v>
      </c>
      <c r="I523" t="s">
        <v>181</v>
      </c>
      <c r="J523">
        <v>1</v>
      </c>
      <c r="K523">
        <v>72</v>
      </c>
      <c r="L523" t="s">
        <v>177</v>
      </c>
      <c r="M523">
        <v>1</v>
      </c>
      <c r="N523">
        <v>1</v>
      </c>
      <c r="O523">
        <v>1.6149530427782201E-2</v>
      </c>
    </row>
    <row r="524" spans="1:15">
      <c r="A524">
        <v>2015</v>
      </c>
      <c r="B524" t="s">
        <v>179</v>
      </c>
      <c r="C524">
        <v>1.27992651442337</v>
      </c>
      <c r="D524" t="s">
        <v>179</v>
      </c>
      <c r="E524">
        <v>1041.8601827406201</v>
      </c>
      <c r="F524">
        <v>1</v>
      </c>
      <c r="G524">
        <v>9999</v>
      </c>
      <c r="H524">
        <v>9999</v>
      </c>
      <c r="I524" t="s">
        <v>181</v>
      </c>
      <c r="J524">
        <v>1</v>
      </c>
      <c r="K524">
        <v>72</v>
      </c>
      <c r="L524" t="s">
        <v>177</v>
      </c>
      <c r="M524">
        <v>1</v>
      </c>
      <c r="N524">
        <v>1</v>
      </c>
      <c r="O524">
        <v>3.5378998609179403E-2</v>
      </c>
    </row>
    <row r="525" spans="1:15">
      <c r="A525">
        <v>2015</v>
      </c>
      <c r="B525" t="s">
        <v>187</v>
      </c>
      <c r="C525">
        <v>1.2019273790783001</v>
      </c>
      <c r="D525" t="s">
        <v>179</v>
      </c>
      <c r="E525">
        <v>94702.262052337304</v>
      </c>
      <c r="F525">
        <v>113</v>
      </c>
      <c r="G525">
        <v>9999</v>
      </c>
      <c r="H525">
        <v>9999</v>
      </c>
      <c r="I525" t="s">
        <v>181</v>
      </c>
      <c r="J525">
        <v>1</v>
      </c>
      <c r="K525">
        <v>72</v>
      </c>
      <c r="L525" t="s">
        <v>177</v>
      </c>
      <c r="M525">
        <v>0.97385887500463497</v>
      </c>
      <c r="N525">
        <v>0.96581196581196604</v>
      </c>
      <c r="O525">
        <v>1.8500343277259999E-2</v>
      </c>
    </row>
    <row r="526" spans="1:15">
      <c r="A526">
        <v>2015</v>
      </c>
      <c r="B526" t="s">
        <v>187</v>
      </c>
      <c r="C526">
        <v>1.2019273790783001</v>
      </c>
      <c r="D526" t="s">
        <v>181</v>
      </c>
      <c r="E526">
        <v>2542.0764067506002</v>
      </c>
      <c r="F526">
        <v>4</v>
      </c>
      <c r="G526">
        <v>9999</v>
      </c>
      <c r="H526">
        <v>9999</v>
      </c>
      <c r="I526" t="s">
        <v>181</v>
      </c>
      <c r="J526">
        <v>1</v>
      </c>
      <c r="K526">
        <v>72</v>
      </c>
      <c r="L526" t="s">
        <v>177</v>
      </c>
      <c r="M526">
        <v>2.6141124995365E-2</v>
      </c>
      <c r="N526">
        <v>3.4188034188034198E-2</v>
      </c>
      <c r="O526">
        <v>2.25126933270887E-2</v>
      </c>
    </row>
    <row r="527" spans="1:15">
      <c r="A527">
        <v>2015</v>
      </c>
      <c r="B527" t="s">
        <v>178</v>
      </c>
      <c r="C527">
        <v>1.22162075245196</v>
      </c>
      <c r="D527" t="s">
        <v>179</v>
      </c>
      <c r="E527">
        <v>7021.8760850938497</v>
      </c>
      <c r="F527">
        <v>6</v>
      </c>
      <c r="G527">
        <v>9999</v>
      </c>
      <c r="H527">
        <v>9999</v>
      </c>
      <c r="I527" t="s">
        <v>181</v>
      </c>
      <c r="J527">
        <v>1</v>
      </c>
      <c r="K527">
        <v>81</v>
      </c>
      <c r="L527" t="s">
        <v>177</v>
      </c>
      <c r="M527">
        <v>1</v>
      </c>
      <c r="N527">
        <v>1</v>
      </c>
      <c r="O527">
        <v>6.49915990330408E-3</v>
      </c>
    </row>
    <row r="528" spans="1:15">
      <c r="A528">
        <v>2015</v>
      </c>
      <c r="B528" t="s">
        <v>187</v>
      </c>
      <c r="C528">
        <v>1.2019273790783001</v>
      </c>
      <c r="D528" t="s">
        <v>179</v>
      </c>
      <c r="E528">
        <v>170837.149952673</v>
      </c>
      <c r="F528">
        <v>206</v>
      </c>
      <c r="G528">
        <v>9999</v>
      </c>
      <c r="H528">
        <v>9999</v>
      </c>
      <c r="I528" t="s">
        <v>181</v>
      </c>
      <c r="J528">
        <v>1</v>
      </c>
      <c r="K528">
        <v>81</v>
      </c>
      <c r="L528" t="s">
        <v>177</v>
      </c>
      <c r="M528">
        <v>0.95042460715479804</v>
      </c>
      <c r="N528">
        <v>0.93636363636363595</v>
      </c>
      <c r="O528">
        <v>3.3373499746885901E-2</v>
      </c>
    </row>
    <row r="529" spans="1:15">
      <c r="A529">
        <v>2015</v>
      </c>
      <c r="B529" t="s">
        <v>187</v>
      </c>
      <c r="C529">
        <v>1.2019273790783001</v>
      </c>
      <c r="D529" t="s">
        <v>181</v>
      </c>
      <c r="E529">
        <v>7776.47014263659</v>
      </c>
      <c r="F529">
        <v>12</v>
      </c>
      <c r="G529">
        <v>9999</v>
      </c>
      <c r="H529">
        <v>9999</v>
      </c>
      <c r="I529" t="s">
        <v>181</v>
      </c>
      <c r="J529">
        <v>1</v>
      </c>
      <c r="K529">
        <v>81</v>
      </c>
      <c r="L529" t="s">
        <v>177</v>
      </c>
      <c r="M529">
        <v>4.3263122701437597E-2</v>
      </c>
      <c r="N529">
        <v>5.4545454545454501E-2</v>
      </c>
      <c r="O529">
        <v>6.8868617411944999E-2</v>
      </c>
    </row>
    <row r="530" spans="1:15">
      <c r="A530">
        <v>2015</v>
      </c>
      <c r="B530" t="s">
        <v>187</v>
      </c>
      <c r="C530">
        <v>1.2019273790783001</v>
      </c>
      <c r="D530" t="s">
        <v>185</v>
      </c>
      <c r="E530">
        <v>1134.6194458499101</v>
      </c>
      <c r="F530">
        <v>2</v>
      </c>
      <c r="G530">
        <v>9999</v>
      </c>
      <c r="H530">
        <v>9999</v>
      </c>
      <c r="I530" t="s">
        <v>181</v>
      </c>
      <c r="J530">
        <v>1</v>
      </c>
      <c r="K530">
        <v>81</v>
      </c>
      <c r="L530" t="s">
        <v>177</v>
      </c>
      <c r="M530">
        <v>6.3122701437646296E-3</v>
      </c>
      <c r="N530">
        <v>9.0909090909090905E-3</v>
      </c>
      <c r="O530">
        <v>0.139479905437352</v>
      </c>
    </row>
    <row r="531" spans="1:15">
      <c r="A531">
        <v>2015</v>
      </c>
      <c r="B531" t="s">
        <v>178</v>
      </c>
      <c r="C531">
        <v>1.22162075245196</v>
      </c>
      <c r="D531" t="s">
        <v>179</v>
      </c>
      <c r="E531">
        <v>38825.550754428099</v>
      </c>
      <c r="F531">
        <v>38</v>
      </c>
      <c r="G531">
        <v>9999</v>
      </c>
      <c r="H531">
        <v>9999</v>
      </c>
      <c r="I531" t="s">
        <v>181</v>
      </c>
      <c r="J531">
        <v>1</v>
      </c>
      <c r="K531">
        <v>82</v>
      </c>
      <c r="L531" t="s">
        <v>177</v>
      </c>
      <c r="M531">
        <v>1</v>
      </c>
      <c r="N531">
        <v>1</v>
      </c>
      <c r="O531">
        <v>3.59353340373713E-2</v>
      </c>
    </row>
    <row r="532" spans="1:15">
      <c r="A532">
        <v>2015</v>
      </c>
      <c r="B532" t="s">
        <v>187</v>
      </c>
      <c r="C532">
        <v>1.2019273790783001</v>
      </c>
      <c r="D532" t="s">
        <v>179</v>
      </c>
      <c r="E532">
        <v>198564.41266063001</v>
      </c>
      <c r="F532">
        <v>246</v>
      </c>
      <c r="G532">
        <v>9999</v>
      </c>
      <c r="H532">
        <v>9999</v>
      </c>
      <c r="I532" t="s">
        <v>181</v>
      </c>
      <c r="J532">
        <v>1</v>
      </c>
      <c r="K532">
        <v>82</v>
      </c>
      <c r="L532" t="s">
        <v>177</v>
      </c>
      <c r="M532">
        <v>0.96791675699111202</v>
      </c>
      <c r="N532">
        <v>0.96470588235294097</v>
      </c>
      <c r="O532">
        <v>3.8790095582289297E-2</v>
      </c>
    </row>
    <row r="533" spans="1:15">
      <c r="A533">
        <v>2015</v>
      </c>
      <c r="B533" t="s">
        <v>187</v>
      </c>
      <c r="C533">
        <v>1.2019273790783001</v>
      </c>
      <c r="D533" t="s">
        <v>181</v>
      </c>
      <c r="E533">
        <v>6581.7543278327603</v>
      </c>
      <c r="F533">
        <v>9</v>
      </c>
      <c r="G533">
        <v>9999</v>
      </c>
      <c r="H533">
        <v>9999</v>
      </c>
      <c r="I533" t="s">
        <v>181</v>
      </c>
      <c r="J533">
        <v>1</v>
      </c>
      <c r="K533">
        <v>82</v>
      </c>
      <c r="L533" t="s">
        <v>177</v>
      </c>
      <c r="M533">
        <v>3.2083243008887902E-2</v>
      </c>
      <c r="N533">
        <v>3.5294117647058802E-2</v>
      </c>
      <c r="O533">
        <v>5.8288183763185598E-2</v>
      </c>
    </row>
    <row r="534" spans="1:15">
      <c r="A534">
        <v>2015</v>
      </c>
      <c r="B534" t="s">
        <v>178</v>
      </c>
      <c r="C534">
        <v>1.22162075245196</v>
      </c>
      <c r="D534" t="s">
        <v>179</v>
      </c>
      <c r="E534">
        <v>10626.8789255796</v>
      </c>
      <c r="F534">
        <v>10</v>
      </c>
      <c r="G534">
        <v>9999</v>
      </c>
      <c r="H534">
        <v>9999</v>
      </c>
      <c r="I534" t="s">
        <v>181</v>
      </c>
      <c r="J534">
        <v>1</v>
      </c>
      <c r="K534">
        <v>91</v>
      </c>
      <c r="L534" t="s">
        <v>177</v>
      </c>
      <c r="M534">
        <v>1</v>
      </c>
      <c r="N534">
        <v>1</v>
      </c>
      <c r="O534">
        <v>9.8358023658389297E-3</v>
      </c>
    </row>
    <row r="535" spans="1:15">
      <c r="A535">
        <v>2015</v>
      </c>
      <c r="B535" t="s">
        <v>187</v>
      </c>
      <c r="C535">
        <v>1.2019273790783001</v>
      </c>
      <c r="D535" t="s">
        <v>179</v>
      </c>
      <c r="E535">
        <v>105786.436342197</v>
      </c>
      <c r="F535">
        <v>123</v>
      </c>
      <c r="G535">
        <v>9999</v>
      </c>
      <c r="H535">
        <v>9999</v>
      </c>
      <c r="I535" t="s">
        <v>181</v>
      </c>
      <c r="J535">
        <v>1</v>
      </c>
      <c r="K535">
        <v>91</v>
      </c>
      <c r="L535" t="s">
        <v>177</v>
      </c>
      <c r="M535">
        <v>0.97123183368093502</v>
      </c>
      <c r="N535">
        <v>0.95348837209302295</v>
      </c>
      <c r="O535">
        <v>2.06656667327237E-2</v>
      </c>
    </row>
    <row r="536" spans="1:15">
      <c r="A536">
        <v>2015</v>
      </c>
      <c r="B536" t="s">
        <v>187</v>
      </c>
      <c r="C536">
        <v>1.2019273790783001</v>
      </c>
      <c r="D536" t="s">
        <v>181</v>
      </c>
      <c r="E536">
        <v>3133.42467725713</v>
      </c>
      <c r="F536">
        <v>6</v>
      </c>
      <c r="G536">
        <v>9999</v>
      </c>
      <c r="H536">
        <v>9999</v>
      </c>
      <c r="I536" t="s">
        <v>181</v>
      </c>
      <c r="J536">
        <v>1</v>
      </c>
      <c r="K536">
        <v>91</v>
      </c>
      <c r="L536" t="s">
        <v>177</v>
      </c>
      <c r="M536">
        <v>2.8768166319065099E-2</v>
      </c>
      <c r="N536">
        <v>4.6511627906976702E-2</v>
      </c>
      <c r="O536">
        <v>2.7749688654241201E-2</v>
      </c>
    </row>
    <row r="537" spans="1:15">
      <c r="A537">
        <v>2015</v>
      </c>
      <c r="B537" t="s">
        <v>178</v>
      </c>
      <c r="C537">
        <v>1.22162075245196</v>
      </c>
      <c r="D537" t="s">
        <v>179</v>
      </c>
      <c r="E537">
        <v>100543.05278905301</v>
      </c>
      <c r="F537">
        <v>93</v>
      </c>
      <c r="G537">
        <v>9999</v>
      </c>
      <c r="H537">
        <v>9999</v>
      </c>
      <c r="I537" t="s">
        <v>181</v>
      </c>
      <c r="J537">
        <v>1</v>
      </c>
      <c r="K537">
        <v>92</v>
      </c>
      <c r="L537" t="s">
        <v>177</v>
      </c>
      <c r="M537">
        <v>1</v>
      </c>
      <c r="N537">
        <v>1</v>
      </c>
      <c r="O537">
        <v>9.3058517314132894E-2</v>
      </c>
    </row>
    <row r="538" spans="1:15">
      <c r="A538">
        <v>2015</v>
      </c>
      <c r="B538" t="s">
        <v>183</v>
      </c>
      <c r="C538">
        <v>1.15287441734783</v>
      </c>
      <c r="D538" t="s">
        <v>179</v>
      </c>
      <c r="E538">
        <v>2598.5789367020202</v>
      </c>
      <c r="F538">
        <v>3</v>
      </c>
      <c r="G538">
        <v>9999</v>
      </c>
      <c r="H538">
        <v>9999</v>
      </c>
      <c r="I538" t="s">
        <v>181</v>
      </c>
      <c r="J538">
        <v>1</v>
      </c>
      <c r="K538">
        <v>92</v>
      </c>
      <c r="L538" t="s">
        <v>177</v>
      </c>
      <c r="M538">
        <v>1</v>
      </c>
      <c r="N538">
        <v>1</v>
      </c>
      <c r="O538">
        <v>0.16600382972455399</v>
      </c>
    </row>
    <row r="539" spans="1:15">
      <c r="A539">
        <v>2015</v>
      </c>
      <c r="B539" t="s">
        <v>187</v>
      </c>
      <c r="C539">
        <v>1.2019273790783001</v>
      </c>
      <c r="D539" t="s">
        <v>179</v>
      </c>
      <c r="E539">
        <v>528186.98673595802</v>
      </c>
      <c r="F539">
        <v>636</v>
      </c>
      <c r="G539">
        <v>9999</v>
      </c>
      <c r="H539">
        <v>9999</v>
      </c>
      <c r="I539" t="s">
        <v>181</v>
      </c>
      <c r="J539">
        <v>1</v>
      </c>
      <c r="K539">
        <v>92</v>
      </c>
      <c r="L539" t="s">
        <v>177</v>
      </c>
      <c r="M539">
        <v>0.98065906894851096</v>
      </c>
      <c r="N539">
        <v>0.97247706422018398</v>
      </c>
      <c r="O539">
        <v>0.103182757807797</v>
      </c>
    </row>
    <row r="540" spans="1:15">
      <c r="A540">
        <v>2015</v>
      </c>
      <c r="B540" t="s">
        <v>187</v>
      </c>
      <c r="C540">
        <v>1.2019273790783001</v>
      </c>
      <c r="D540" t="s">
        <v>181</v>
      </c>
      <c r="E540">
        <v>10417.104594471601</v>
      </c>
      <c r="F540">
        <v>18</v>
      </c>
      <c r="G540">
        <v>9999</v>
      </c>
      <c r="H540">
        <v>9999</v>
      </c>
      <c r="I540" t="s">
        <v>181</v>
      </c>
      <c r="J540">
        <v>1</v>
      </c>
      <c r="K540">
        <v>92</v>
      </c>
      <c r="L540" t="s">
        <v>177</v>
      </c>
      <c r="M540">
        <v>1.9340931051488802E-2</v>
      </c>
      <c r="N540">
        <v>2.7522935779816501E-2</v>
      </c>
      <c r="O540">
        <v>9.2254143293559104E-2</v>
      </c>
    </row>
    <row r="541" spans="1:15">
      <c r="A541">
        <v>2015</v>
      </c>
      <c r="B541" t="s">
        <v>179</v>
      </c>
      <c r="D541" t="s">
        <v>179</v>
      </c>
      <c r="F541">
        <v>1</v>
      </c>
      <c r="G541">
        <v>9999</v>
      </c>
      <c r="H541">
        <v>9999</v>
      </c>
      <c r="I541" t="s">
        <v>181</v>
      </c>
      <c r="J541">
        <v>3</v>
      </c>
      <c r="K541">
        <v>92</v>
      </c>
      <c r="L541" t="s">
        <v>177</v>
      </c>
      <c r="N541">
        <v>1</v>
      </c>
    </row>
    <row r="542" spans="1:15">
      <c r="A542">
        <v>2015</v>
      </c>
      <c r="B542" t="s">
        <v>178</v>
      </c>
      <c r="C542">
        <v>1.22162075245196</v>
      </c>
      <c r="D542" t="s">
        <v>181</v>
      </c>
      <c r="E542">
        <v>4383.1752597976201</v>
      </c>
      <c r="F542">
        <v>4</v>
      </c>
      <c r="G542">
        <v>9999</v>
      </c>
      <c r="H542">
        <v>9999</v>
      </c>
      <c r="I542" t="s">
        <v>185</v>
      </c>
      <c r="J542">
        <v>1</v>
      </c>
      <c r="K542">
        <v>-1</v>
      </c>
      <c r="L542" t="s">
        <v>177</v>
      </c>
      <c r="M542">
        <v>1</v>
      </c>
      <c r="N542">
        <v>1</v>
      </c>
      <c r="O542">
        <v>1.3061212603269301E-3</v>
      </c>
    </row>
    <row r="543" spans="1:15">
      <c r="A543">
        <v>2015</v>
      </c>
      <c r="B543" t="s">
        <v>179</v>
      </c>
      <c r="C543">
        <v>1.27992651442337</v>
      </c>
      <c r="D543" t="s">
        <v>179</v>
      </c>
      <c r="E543">
        <v>89433.585268818497</v>
      </c>
      <c r="F543">
        <v>102</v>
      </c>
      <c r="G543">
        <v>9999</v>
      </c>
      <c r="H543">
        <v>9999</v>
      </c>
      <c r="I543" t="s">
        <v>185</v>
      </c>
      <c r="J543">
        <v>1</v>
      </c>
      <c r="K543">
        <v>-1</v>
      </c>
      <c r="L543" t="s">
        <v>177</v>
      </c>
      <c r="M543">
        <v>1</v>
      </c>
      <c r="N543">
        <v>1</v>
      </c>
      <c r="O543">
        <v>1</v>
      </c>
    </row>
    <row r="544" spans="1:15">
      <c r="A544">
        <v>2015</v>
      </c>
      <c r="B544" t="s">
        <v>183</v>
      </c>
      <c r="C544">
        <v>1.15287441734783</v>
      </c>
      <c r="D544" t="s">
        <v>181</v>
      </c>
      <c r="E544">
        <v>2273.4683510099298</v>
      </c>
      <c r="F544">
        <v>3</v>
      </c>
      <c r="G544">
        <v>9999</v>
      </c>
      <c r="H544">
        <v>9999</v>
      </c>
      <c r="I544" t="s">
        <v>185</v>
      </c>
      <c r="J544">
        <v>1</v>
      </c>
      <c r="K544">
        <v>-1</v>
      </c>
      <c r="L544" t="s">
        <v>177</v>
      </c>
      <c r="M544">
        <v>0.30630630630630601</v>
      </c>
      <c r="N544">
        <v>0.33333333333333298</v>
      </c>
      <c r="O544">
        <v>3.6152971803615298E-2</v>
      </c>
    </row>
    <row r="545" spans="1:15">
      <c r="A545">
        <v>2015</v>
      </c>
      <c r="B545" t="s">
        <v>183</v>
      </c>
      <c r="C545">
        <v>1.15287441734783</v>
      </c>
      <c r="D545" t="s">
        <v>183</v>
      </c>
      <c r="E545">
        <v>2980.1803688441501</v>
      </c>
      <c r="F545">
        <v>3</v>
      </c>
      <c r="G545">
        <v>9999</v>
      </c>
      <c r="H545">
        <v>9999</v>
      </c>
      <c r="I545" t="s">
        <v>185</v>
      </c>
      <c r="J545">
        <v>1</v>
      </c>
      <c r="K545">
        <v>-1</v>
      </c>
      <c r="L545" t="s">
        <v>177</v>
      </c>
      <c r="M545">
        <v>0.40152221186703901</v>
      </c>
      <c r="N545">
        <v>0.33333333333333298</v>
      </c>
      <c r="O545">
        <v>0.42273098937040099</v>
      </c>
    </row>
    <row r="546" spans="1:15">
      <c r="A546">
        <v>2015</v>
      </c>
      <c r="B546" t="s">
        <v>183</v>
      </c>
      <c r="C546">
        <v>1.15287441734783</v>
      </c>
      <c r="D546" t="s">
        <v>185</v>
      </c>
      <c r="E546">
        <v>2168.5567790312798</v>
      </c>
      <c r="F546">
        <v>3</v>
      </c>
      <c r="G546">
        <v>9999</v>
      </c>
      <c r="H546">
        <v>9999</v>
      </c>
      <c r="I546" t="s">
        <v>185</v>
      </c>
      <c r="J546">
        <v>1</v>
      </c>
      <c r="K546">
        <v>-1</v>
      </c>
      <c r="L546" t="s">
        <v>177</v>
      </c>
      <c r="M546">
        <v>0.29217148182665398</v>
      </c>
      <c r="N546">
        <v>0.33333333333333298</v>
      </c>
      <c r="O546">
        <v>6.6803991902546406E-2</v>
      </c>
    </row>
    <row r="547" spans="1:15">
      <c r="A547">
        <v>2015</v>
      </c>
      <c r="B547" t="s">
        <v>187</v>
      </c>
      <c r="C547">
        <v>1.2019273790783001</v>
      </c>
      <c r="D547" t="s">
        <v>181</v>
      </c>
      <c r="E547">
        <v>17217.6097052966</v>
      </c>
      <c r="F547">
        <v>20</v>
      </c>
      <c r="G547">
        <v>9999</v>
      </c>
      <c r="H547">
        <v>9999</v>
      </c>
      <c r="I547" t="s">
        <v>185</v>
      </c>
      <c r="J547">
        <v>1</v>
      </c>
      <c r="K547">
        <v>-1</v>
      </c>
      <c r="L547" t="s">
        <v>177</v>
      </c>
      <c r="M547">
        <v>0.75478160071658096</v>
      </c>
      <c r="N547">
        <v>0.71428571428571397</v>
      </c>
      <c r="O547">
        <v>9.5241083938610099E-4</v>
      </c>
    </row>
    <row r="548" spans="1:15">
      <c r="A548">
        <v>2015</v>
      </c>
      <c r="B548" t="s">
        <v>187</v>
      </c>
      <c r="C548">
        <v>1.2019273790783001</v>
      </c>
      <c r="D548" t="s">
        <v>183</v>
      </c>
      <c r="E548">
        <v>670.67547752569101</v>
      </c>
      <c r="F548">
        <v>1</v>
      </c>
      <c r="G548">
        <v>9999</v>
      </c>
      <c r="H548">
        <v>9999</v>
      </c>
      <c r="I548" t="s">
        <v>185</v>
      </c>
      <c r="J548">
        <v>1</v>
      </c>
      <c r="K548">
        <v>-1</v>
      </c>
      <c r="L548" t="s">
        <v>177</v>
      </c>
      <c r="M548">
        <v>2.9400916802782E-2</v>
      </c>
      <c r="N548">
        <v>3.5714285714285698E-2</v>
      </c>
      <c r="O548">
        <v>3.03590859630033E-2</v>
      </c>
    </row>
    <row r="549" spans="1:15">
      <c r="A549">
        <v>2015</v>
      </c>
      <c r="B549" t="s">
        <v>187</v>
      </c>
      <c r="C549">
        <v>1.2019273790783001</v>
      </c>
      <c r="D549" t="s">
        <v>185</v>
      </c>
      <c r="E549">
        <v>4923.0945447047097</v>
      </c>
      <c r="F549">
        <v>7</v>
      </c>
      <c r="G549">
        <v>9999</v>
      </c>
      <c r="H549">
        <v>9999</v>
      </c>
      <c r="I549" t="s">
        <v>185</v>
      </c>
      <c r="J549">
        <v>1</v>
      </c>
      <c r="K549">
        <v>-1</v>
      </c>
      <c r="L549" t="s">
        <v>177</v>
      </c>
      <c r="M549">
        <v>0.21581748248063601</v>
      </c>
      <c r="N549">
        <v>0.25</v>
      </c>
      <c r="O549">
        <v>6.2729905640193499E-4</v>
      </c>
    </row>
    <row r="550" spans="1:15">
      <c r="A550">
        <v>2015</v>
      </c>
      <c r="B550" t="s">
        <v>179</v>
      </c>
      <c r="D550" t="s">
        <v>179</v>
      </c>
      <c r="F550">
        <v>2057</v>
      </c>
      <c r="G550">
        <v>9999</v>
      </c>
      <c r="H550">
        <v>9999</v>
      </c>
      <c r="I550" t="s">
        <v>185</v>
      </c>
      <c r="J550">
        <v>2</v>
      </c>
      <c r="K550">
        <v>-1</v>
      </c>
      <c r="L550" t="s">
        <v>177</v>
      </c>
      <c r="N550">
        <v>1</v>
      </c>
    </row>
    <row r="551" spans="1:15">
      <c r="A551">
        <v>2015</v>
      </c>
      <c r="B551" t="s">
        <v>179</v>
      </c>
      <c r="D551" t="s">
        <v>179</v>
      </c>
      <c r="F551">
        <v>16224</v>
      </c>
      <c r="G551">
        <v>9999</v>
      </c>
      <c r="H551">
        <v>9999</v>
      </c>
      <c r="I551" t="s">
        <v>185</v>
      </c>
      <c r="J551">
        <v>3</v>
      </c>
      <c r="K551">
        <v>-1</v>
      </c>
      <c r="L551" t="s">
        <v>177</v>
      </c>
      <c r="N551">
        <v>1</v>
      </c>
    </row>
    <row r="552" spans="1:15">
      <c r="A552">
        <v>2015</v>
      </c>
      <c r="B552" t="s">
        <v>178</v>
      </c>
      <c r="C552">
        <v>1.22162075245196</v>
      </c>
      <c r="D552" t="s">
        <v>181</v>
      </c>
      <c r="E552">
        <v>325436.10359094403</v>
      </c>
      <c r="F552">
        <v>345</v>
      </c>
      <c r="G552">
        <v>9999</v>
      </c>
      <c r="H552">
        <v>9999</v>
      </c>
      <c r="I552" t="s">
        <v>185</v>
      </c>
      <c r="J552">
        <v>1</v>
      </c>
      <c r="K552">
        <v>11</v>
      </c>
      <c r="L552" t="s">
        <v>177</v>
      </c>
      <c r="M552">
        <v>0.67055394319860895</v>
      </c>
      <c r="N552">
        <v>0.68588469184890699</v>
      </c>
      <c r="O552">
        <v>9.6975135280745098E-2</v>
      </c>
    </row>
    <row r="553" spans="1:15">
      <c r="A553">
        <v>2015</v>
      </c>
      <c r="B553" t="s">
        <v>178</v>
      </c>
      <c r="C553">
        <v>1.22162075245196</v>
      </c>
      <c r="D553" t="s">
        <v>185</v>
      </c>
      <c r="E553">
        <v>159888.16732241699</v>
      </c>
      <c r="F553">
        <v>158</v>
      </c>
      <c r="G553">
        <v>9999</v>
      </c>
      <c r="H553">
        <v>9999</v>
      </c>
      <c r="I553" t="s">
        <v>185</v>
      </c>
      <c r="J553">
        <v>1</v>
      </c>
      <c r="K553">
        <v>11</v>
      </c>
      <c r="L553" t="s">
        <v>177</v>
      </c>
      <c r="M553">
        <v>0.329446056801391</v>
      </c>
      <c r="N553">
        <v>0.31411530815109301</v>
      </c>
      <c r="O553">
        <v>0.105531191618268</v>
      </c>
    </row>
    <row r="554" spans="1:15">
      <c r="A554">
        <v>2015</v>
      </c>
      <c r="B554" t="s">
        <v>183</v>
      </c>
      <c r="C554">
        <v>1.15287441734783</v>
      </c>
      <c r="D554" t="s">
        <v>181</v>
      </c>
      <c r="E554">
        <v>2415.27190434371</v>
      </c>
      <c r="F554">
        <v>2</v>
      </c>
      <c r="G554">
        <v>9999</v>
      </c>
      <c r="H554">
        <v>9999</v>
      </c>
      <c r="I554" t="s">
        <v>185</v>
      </c>
      <c r="J554">
        <v>1</v>
      </c>
      <c r="K554">
        <v>11</v>
      </c>
      <c r="L554" t="s">
        <v>177</v>
      </c>
      <c r="M554">
        <v>0.58486878838637602</v>
      </c>
      <c r="N554">
        <v>0.5</v>
      </c>
      <c r="O554">
        <v>3.8407949253840799E-2</v>
      </c>
    </row>
    <row r="555" spans="1:15">
      <c r="A555">
        <v>2015</v>
      </c>
      <c r="B555" t="s">
        <v>183</v>
      </c>
      <c r="C555">
        <v>1.15287441734783</v>
      </c>
      <c r="D555" t="s">
        <v>185</v>
      </c>
      <c r="E555">
        <v>1714.32425859623</v>
      </c>
      <c r="F555">
        <v>2</v>
      </c>
      <c r="G555">
        <v>9999</v>
      </c>
      <c r="H555">
        <v>9999</v>
      </c>
      <c r="I555" t="s">
        <v>185</v>
      </c>
      <c r="J555">
        <v>1</v>
      </c>
      <c r="K555">
        <v>11</v>
      </c>
      <c r="L555" t="s">
        <v>177</v>
      </c>
      <c r="M555">
        <v>0.41513121161362398</v>
      </c>
      <c r="N555">
        <v>0.5</v>
      </c>
      <c r="O555">
        <v>5.28110239016941E-2</v>
      </c>
    </row>
    <row r="556" spans="1:15">
      <c r="A556">
        <v>2015</v>
      </c>
      <c r="B556" t="s">
        <v>187</v>
      </c>
      <c r="C556">
        <v>1.2019273790783001</v>
      </c>
      <c r="D556" t="s">
        <v>181</v>
      </c>
      <c r="E556">
        <v>1268461.27107456</v>
      </c>
      <c r="F556">
        <v>1675</v>
      </c>
      <c r="G556">
        <v>9999</v>
      </c>
      <c r="H556">
        <v>9999</v>
      </c>
      <c r="I556" t="s">
        <v>185</v>
      </c>
      <c r="J556">
        <v>1</v>
      </c>
      <c r="K556">
        <v>11</v>
      </c>
      <c r="L556" t="s">
        <v>177</v>
      </c>
      <c r="M556">
        <v>0.72693934342668998</v>
      </c>
      <c r="N556">
        <v>0.73432704953967598</v>
      </c>
      <c r="O556">
        <v>7.0166317194496203E-2</v>
      </c>
    </row>
    <row r="557" spans="1:15">
      <c r="A557">
        <v>2015</v>
      </c>
      <c r="B557" t="s">
        <v>187</v>
      </c>
      <c r="C557">
        <v>1.2019273790783001</v>
      </c>
      <c r="D557" t="s">
        <v>183</v>
      </c>
      <c r="E557">
        <v>2058.90160036113</v>
      </c>
      <c r="F557">
        <v>3</v>
      </c>
      <c r="G557">
        <v>9999</v>
      </c>
      <c r="H557">
        <v>9999</v>
      </c>
      <c r="I557" t="s">
        <v>185</v>
      </c>
      <c r="J557">
        <v>1</v>
      </c>
      <c r="K557">
        <v>11</v>
      </c>
      <c r="L557" t="s">
        <v>177</v>
      </c>
      <c r="M557">
        <v>1.17993084351624E-3</v>
      </c>
      <c r="N557">
        <v>1.31521262604121E-3</v>
      </c>
      <c r="O557">
        <v>9.3199129488574506E-2</v>
      </c>
    </row>
    <row r="558" spans="1:15">
      <c r="A558">
        <v>2015</v>
      </c>
      <c r="B558" t="s">
        <v>187</v>
      </c>
      <c r="C558">
        <v>1.2019273790783001</v>
      </c>
      <c r="D558" t="s">
        <v>185</v>
      </c>
      <c r="E558">
        <v>474413.95772337401</v>
      </c>
      <c r="F558">
        <v>603</v>
      </c>
      <c r="G558">
        <v>9999</v>
      </c>
      <c r="H558">
        <v>9999</v>
      </c>
      <c r="I558" t="s">
        <v>185</v>
      </c>
      <c r="J558">
        <v>1</v>
      </c>
      <c r="K558">
        <v>11</v>
      </c>
      <c r="L558" t="s">
        <v>177</v>
      </c>
      <c r="M558">
        <v>0.27188072572979399</v>
      </c>
      <c r="N558">
        <v>0.26435773783428301</v>
      </c>
      <c r="O558">
        <v>6.0449667444205102E-2</v>
      </c>
    </row>
    <row r="559" spans="1:15">
      <c r="A559">
        <v>2015</v>
      </c>
      <c r="B559" t="s">
        <v>178</v>
      </c>
      <c r="C559">
        <v>1.22162075245196</v>
      </c>
      <c r="D559" t="s">
        <v>181</v>
      </c>
      <c r="E559">
        <v>88712.877422308695</v>
      </c>
      <c r="F559">
        <v>93</v>
      </c>
      <c r="G559">
        <v>9999</v>
      </c>
      <c r="H559">
        <v>9999</v>
      </c>
      <c r="I559" t="s">
        <v>185</v>
      </c>
      <c r="J559">
        <v>1</v>
      </c>
      <c r="K559">
        <v>12</v>
      </c>
      <c r="L559" t="s">
        <v>177</v>
      </c>
      <c r="M559">
        <v>0.57528202040687004</v>
      </c>
      <c r="N559">
        <v>0.57407407407407396</v>
      </c>
      <c r="O559">
        <v>2.64351225762769E-2</v>
      </c>
    </row>
    <row r="560" spans="1:15">
      <c r="A560">
        <v>2015</v>
      </c>
      <c r="B560" t="s">
        <v>178</v>
      </c>
      <c r="C560">
        <v>1.22162075245196</v>
      </c>
      <c r="D560" t="s">
        <v>183</v>
      </c>
      <c r="E560">
        <v>811.15617962809904</v>
      </c>
      <c r="F560">
        <v>1</v>
      </c>
      <c r="G560">
        <v>9999</v>
      </c>
      <c r="H560">
        <v>9999</v>
      </c>
      <c r="I560" t="s">
        <v>185</v>
      </c>
      <c r="J560">
        <v>1</v>
      </c>
      <c r="K560">
        <v>12</v>
      </c>
      <c r="L560" t="s">
        <v>177</v>
      </c>
      <c r="M560">
        <v>5.2601559034159296E-3</v>
      </c>
      <c r="N560">
        <v>6.17283950617284E-3</v>
      </c>
      <c r="O560">
        <v>0.14285714285714299</v>
      </c>
    </row>
    <row r="561" spans="1:15">
      <c r="A561">
        <v>2015</v>
      </c>
      <c r="B561" t="s">
        <v>178</v>
      </c>
      <c r="C561">
        <v>1.22162075245196</v>
      </c>
      <c r="D561" t="s">
        <v>185</v>
      </c>
      <c r="E561">
        <v>64683.597221578697</v>
      </c>
      <c r="F561">
        <v>68</v>
      </c>
      <c r="G561">
        <v>9999</v>
      </c>
      <c r="H561">
        <v>9999</v>
      </c>
      <c r="I561" t="s">
        <v>185</v>
      </c>
      <c r="J561">
        <v>1</v>
      </c>
      <c r="K561">
        <v>12</v>
      </c>
      <c r="L561" t="s">
        <v>177</v>
      </c>
      <c r="M561">
        <v>0.41945782368971402</v>
      </c>
      <c r="N561">
        <v>0.41975308641975301</v>
      </c>
      <c r="O561">
        <v>4.26931974220724E-2</v>
      </c>
    </row>
    <row r="562" spans="1:15">
      <c r="A562">
        <v>2015</v>
      </c>
      <c r="B562" t="s">
        <v>179</v>
      </c>
      <c r="C562">
        <v>1.27992651442337</v>
      </c>
      <c r="D562" t="s">
        <v>183</v>
      </c>
      <c r="E562">
        <v>1151.93386298103</v>
      </c>
      <c r="F562">
        <v>1</v>
      </c>
      <c r="G562">
        <v>9999</v>
      </c>
      <c r="H562">
        <v>9999</v>
      </c>
      <c r="I562" t="s">
        <v>185</v>
      </c>
      <c r="J562">
        <v>1</v>
      </c>
      <c r="K562">
        <v>12</v>
      </c>
      <c r="L562" t="s">
        <v>177</v>
      </c>
      <c r="M562">
        <v>0.46153846153846101</v>
      </c>
      <c r="N562">
        <v>0.33333333333333298</v>
      </c>
      <c r="O562">
        <v>1</v>
      </c>
    </row>
    <row r="563" spans="1:15">
      <c r="A563">
        <v>2015</v>
      </c>
      <c r="B563" t="s">
        <v>179</v>
      </c>
      <c r="C563">
        <v>1.27992651442337</v>
      </c>
      <c r="D563" t="s">
        <v>185</v>
      </c>
      <c r="E563">
        <v>1343.92284014454</v>
      </c>
      <c r="F563">
        <v>2</v>
      </c>
      <c r="G563">
        <v>9999</v>
      </c>
      <c r="H563">
        <v>9999</v>
      </c>
      <c r="I563" t="s">
        <v>185</v>
      </c>
      <c r="J563">
        <v>1</v>
      </c>
      <c r="K563">
        <v>12</v>
      </c>
      <c r="L563" t="s">
        <v>177</v>
      </c>
      <c r="M563">
        <v>0.53846153846153799</v>
      </c>
      <c r="N563">
        <v>0.66666666666666696</v>
      </c>
      <c r="O563">
        <v>0.34494086727989498</v>
      </c>
    </row>
    <row r="564" spans="1:15">
      <c r="A564">
        <v>2015</v>
      </c>
      <c r="B564" t="s">
        <v>183</v>
      </c>
      <c r="C564">
        <v>1.15287441734783</v>
      </c>
      <c r="D564" t="s">
        <v>185</v>
      </c>
      <c r="E564">
        <v>1406.50678916436</v>
      </c>
      <c r="F564">
        <v>2</v>
      </c>
      <c r="G564">
        <v>9999</v>
      </c>
      <c r="H564">
        <v>9999</v>
      </c>
      <c r="I564" t="s">
        <v>185</v>
      </c>
      <c r="J564">
        <v>1</v>
      </c>
      <c r="K564">
        <v>12</v>
      </c>
      <c r="L564" t="s">
        <v>177</v>
      </c>
      <c r="M564">
        <v>1</v>
      </c>
      <c r="N564">
        <v>1</v>
      </c>
      <c r="O564">
        <v>4.3328479596547897E-2</v>
      </c>
    </row>
    <row r="565" spans="1:15">
      <c r="A565">
        <v>2015</v>
      </c>
      <c r="B565" t="s">
        <v>187</v>
      </c>
      <c r="C565">
        <v>1.2019273790783001</v>
      </c>
      <c r="D565" t="s">
        <v>181</v>
      </c>
      <c r="E565">
        <v>507244.604082898</v>
      </c>
      <c r="F565">
        <v>682</v>
      </c>
      <c r="G565">
        <v>9999</v>
      </c>
      <c r="H565">
        <v>9999</v>
      </c>
      <c r="I565" t="s">
        <v>185</v>
      </c>
      <c r="J565">
        <v>1</v>
      </c>
      <c r="K565">
        <v>12</v>
      </c>
      <c r="L565" t="s">
        <v>177</v>
      </c>
      <c r="M565">
        <v>0.60112269126844697</v>
      </c>
      <c r="N565">
        <v>0.60784313725490202</v>
      </c>
      <c r="O565">
        <v>2.8058787916422901E-2</v>
      </c>
    </row>
    <row r="566" spans="1:15">
      <c r="A566">
        <v>2015</v>
      </c>
      <c r="B566" t="s">
        <v>187</v>
      </c>
      <c r="C566">
        <v>1.2019273790783001</v>
      </c>
      <c r="D566" t="s">
        <v>183</v>
      </c>
      <c r="E566">
        <v>1920.67995176712</v>
      </c>
      <c r="F566">
        <v>3</v>
      </c>
      <c r="G566">
        <v>9999</v>
      </c>
      <c r="H566">
        <v>9999</v>
      </c>
      <c r="I566" t="s">
        <v>185</v>
      </c>
      <c r="J566">
        <v>1</v>
      </c>
      <c r="K566">
        <v>12</v>
      </c>
      <c r="L566" t="s">
        <v>177</v>
      </c>
      <c r="M566">
        <v>2.2761490065706402E-3</v>
      </c>
      <c r="N566">
        <v>2.6737967914438501E-3</v>
      </c>
      <c r="O566">
        <v>8.69423286180631E-2</v>
      </c>
    </row>
    <row r="567" spans="1:15">
      <c r="A567">
        <v>2015</v>
      </c>
      <c r="B567" t="s">
        <v>187</v>
      </c>
      <c r="C567">
        <v>1.2019273790783001</v>
      </c>
      <c r="D567" t="s">
        <v>185</v>
      </c>
      <c r="E567">
        <v>334663.457503182</v>
      </c>
      <c r="F567">
        <v>437</v>
      </c>
      <c r="G567">
        <v>9999</v>
      </c>
      <c r="H567">
        <v>9999</v>
      </c>
      <c r="I567" t="s">
        <v>185</v>
      </c>
      <c r="J567">
        <v>1</v>
      </c>
      <c r="K567">
        <v>12</v>
      </c>
      <c r="L567" t="s">
        <v>177</v>
      </c>
      <c r="M567">
        <v>0.396601159724982</v>
      </c>
      <c r="N567">
        <v>0.38948306595365401</v>
      </c>
      <c r="O567">
        <v>4.2642705557983003E-2</v>
      </c>
    </row>
    <row r="568" spans="1:15">
      <c r="A568">
        <v>2015</v>
      </c>
      <c r="B568" t="s">
        <v>178</v>
      </c>
      <c r="C568">
        <v>1.22162075245196</v>
      </c>
      <c r="D568" t="s">
        <v>181</v>
      </c>
      <c r="E568">
        <v>288833.90260597802</v>
      </c>
      <c r="F568">
        <v>281</v>
      </c>
      <c r="G568">
        <v>9999</v>
      </c>
      <c r="H568">
        <v>9999</v>
      </c>
      <c r="I568" t="s">
        <v>185</v>
      </c>
      <c r="J568">
        <v>1</v>
      </c>
      <c r="K568">
        <v>21</v>
      </c>
      <c r="L568" t="s">
        <v>177</v>
      </c>
      <c r="M568">
        <v>0.84185808032074205</v>
      </c>
      <c r="N568">
        <v>0.833827893175074</v>
      </c>
      <c r="O568">
        <v>8.6068221902284803E-2</v>
      </c>
    </row>
    <row r="569" spans="1:15">
      <c r="A569">
        <v>2015</v>
      </c>
      <c r="B569" t="s">
        <v>178</v>
      </c>
      <c r="C569">
        <v>1.22162075245196</v>
      </c>
      <c r="D569" t="s">
        <v>185</v>
      </c>
      <c r="E569">
        <v>54257.064099401199</v>
      </c>
      <c r="F569">
        <v>56</v>
      </c>
      <c r="G569">
        <v>9999</v>
      </c>
      <c r="H569">
        <v>9999</v>
      </c>
      <c r="I569" t="s">
        <v>185</v>
      </c>
      <c r="J569">
        <v>1</v>
      </c>
      <c r="K569">
        <v>21</v>
      </c>
      <c r="L569" t="s">
        <v>177</v>
      </c>
      <c r="M569">
        <v>0.158141919679258</v>
      </c>
      <c r="N569">
        <v>0.166172106824926</v>
      </c>
      <c r="O569">
        <v>3.5811359427069901E-2</v>
      </c>
    </row>
    <row r="570" spans="1:15">
      <c r="A570">
        <v>2015</v>
      </c>
      <c r="B570" t="s">
        <v>179</v>
      </c>
      <c r="C570">
        <v>1.27992651442337</v>
      </c>
      <c r="D570" t="s">
        <v>181</v>
      </c>
      <c r="E570">
        <v>765.39605562517499</v>
      </c>
      <c r="F570">
        <v>1</v>
      </c>
      <c r="G570">
        <v>9999</v>
      </c>
      <c r="H570">
        <v>9999</v>
      </c>
      <c r="I570" t="s">
        <v>185</v>
      </c>
      <c r="J570">
        <v>1</v>
      </c>
      <c r="K570">
        <v>21</v>
      </c>
      <c r="L570" t="s">
        <v>177</v>
      </c>
      <c r="M570">
        <v>1</v>
      </c>
      <c r="N570">
        <v>1</v>
      </c>
      <c r="O570">
        <v>7.1402985074626904E-2</v>
      </c>
    </row>
    <row r="571" spans="1:15">
      <c r="A571">
        <v>2015</v>
      </c>
      <c r="B571" t="s">
        <v>183</v>
      </c>
      <c r="C571">
        <v>1.15287441734783</v>
      </c>
      <c r="D571" t="s">
        <v>181</v>
      </c>
      <c r="E571">
        <v>949.96851989461595</v>
      </c>
      <c r="F571">
        <v>1</v>
      </c>
      <c r="G571">
        <v>9999</v>
      </c>
      <c r="H571">
        <v>9999</v>
      </c>
      <c r="I571" t="s">
        <v>185</v>
      </c>
      <c r="J571">
        <v>1</v>
      </c>
      <c r="K571">
        <v>21</v>
      </c>
      <c r="L571" t="s">
        <v>177</v>
      </c>
      <c r="M571">
        <v>0.33979381443299</v>
      </c>
      <c r="N571">
        <v>0.33333333333333298</v>
      </c>
      <c r="O571">
        <v>1.51065156015107E-2</v>
      </c>
    </row>
    <row r="572" spans="1:15">
      <c r="A572">
        <v>2015</v>
      </c>
      <c r="B572" t="s">
        <v>183</v>
      </c>
      <c r="C572">
        <v>1.15287441734783</v>
      </c>
      <c r="D572" t="s">
        <v>185</v>
      </c>
      <c r="E572">
        <v>1845.75194217388</v>
      </c>
      <c r="F572">
        <v>2</v>
      </c>
      <c r="G572">
        <v>9999</v>
      </c>
      <c r="H572">
        <v>9999</v>
      </c>
      <c r="I572" t="s">
        <v>185</v>
      </c>
      <c r="J572">
        <v>1</v>
      </c>
      <c r="K572">
        <v>21</v>
      </c>
      <c r="L572" t="s">
        <v>177</v>
      </c>
      <c r="M572">
        <v>0.66020618556701005</v>
      </c>
      <c r="N572">
        <v>0.66666666666666696</v>
      </c>
      <c r="O572">
        <v>5.6859750683666603E-2</v>
      </c>
    </row>
    <row r="573" spans="1:15">
      <c r="A573">
        <v>2015</v>
      </c>
      <c r="B573" t="s">
        <v>187</v>
      </c>
      <c r="C573">
        <v>1.2019273790783001</v>
      </c>
      <c r="D573" t="s">
        <v>181</v>
      </c>
      <c r="E573">
        <v>1136934.3579820199</v>
      </c>
      <c r="F573">
        <v>1421</v>
      </c>
      <c r="G573">
        <v>9999</v>
      </c>
      <c r="H573">
        <v>9999</v>
      </c>
      <c r="I573" t="s">
        <v>185</v>
      </c>
      <c r="J573">
        <v>1</v>
      </c>
      <c r="K573">
        <v>21</v>
      </c>
      <c r="L573" t="s">
        <v>177</v>
      </c>
      <c r="M573">
        <v>0.81774949146007403</v>
      </c>
      <c r="N573">
        <v>0.81807714450201496</v>
      </c>
      <c r="O573">
        <v>6.2890762698578503E-2</v>
      </c>
    </row>
    <row r="574" spans="1:15">
      <c r="A574">
        <v>2015</v>
      </c>
      <c r="B574" t="s">
        <v>187</v>
      </c>
      <c r="C574">
        <v>1.2019273790783001</v>
      </c>
      <c r="D574" t="s">
        <v>183</v>
      </c>
      <c r="E574">
        <v>1012.02285318393</v>
      </c>
      <c r="F574">
        <v>1</v>
      </c>
      <c r="G574">
        <v>9999</v>
      </c>
      <c r="H574">
        <v>9999</v>
      </c>
      <c r="I574" t="s">
        <v>185</v>
      </c>
      <c r="J574">
        <v>1</v>
      </c>
      <c r="K574">
        <v>21</v>
      </c>
      <c r="L574" t="s">
        <v>177</v>
      </c>
      <c r="M574">
        <v>7.2790585289904495E-4</v>
      </c>
      <c r="N574">
        <v>5.7570523891767398E-4</v>
      </c>
      <c r="O574">
        <v>4.5810663764961901E-2</v>
      </c>
    </row>
    <row r="575" spans="1:15">
      <c r="A575">
        <v>2015</v>
      </c>
      <c r="B575" t="s">
        <v>187</v>
      </c>
      <c r="C575">
        <v>1.2019273790783001</v>
      </c>
      <c r="D575" t="s">
        <v>185</v>
      </c>
      <c r="E575">
        <v>252374.70142196599</v>
      </c>
      <c r="F575">
        <v>315</v>
      </c>
      <c r="G575">
        <v>9999</v>
      </c>
      <c r="H575">
        <v>9999</v>
      </c>
      <c r="I575" t="s">
        <v>185</v>
      </c>
      <c r="J575">
        <v>1</v>
      </c>
      <c r="K575">
        <v>21</v>
      </c>
      <c r="L575" t="s">
        <v>177</v>
      </c>
      <c r="M575">
        <v>0.181522602687027</v>
      </c>
      <c r="N575">
        <v>0.181347150259067</v>
      </c>
      <c r="O575">
        <v>3.2157499845702202E-2</v>
      </c>
    </row>
    <row r="576" spans="1:15">
      <c r="A576">
        <v>2015</v>
      </c>
      <c r="B576" t="s">
        <v>178</v>
      </c>
      <c r="C576">
        <v>1.22162075245196</v>
      </c>
      <c r="D576" t="s">
        <v>181</v>
      </c>
      <c r="E576">
        <v>103572.67225513401</v>
      </c>
      <c r="F576">
        <v>100</v>
      </c>
      <c r="G576">
        <v>9999</v>
      </c>
      <c r="H576">
        <v>9999</v>
      </c>
      <c r="I576" t="s">
        <v>185</v>
      </c>
      <c r="J576">
        <v>1</v>
      </c>
      <c r="K576">
        <v>22</v>
      </c>
      <c r="L576" t="s">
        <v>177</v>
      </c>
      <c r="M576">
        <v>0.57423160803543605</v>
      </c>
      <c r="N576">
        <v>0.55248618784530401</v>
      </c>
      <c r="O576">
        <v>3.0863121185701801E-2</v>
      </c>
    </row>
    <row r="577" spans="1:15">
      <c r="A577">
        <v>2015</v>
      </c>
      <c r="B577" t="s">
        <v>178</v>
      </c>
      <c r="C577">
        <v>1.22162075245196</v>
      </c>
      <c r="D577" t="s">
        <v>185</v>
      </c>
      <c r="E577">
        <v>76794.745361387395</v>
      </c>
      <c r="F577">
        <v>81</v>
      </c>
      <c r="G577">
        <v>9999</v>
      </c>
      <c r="H577">
        <v>9999</v>
      </c>
      <c r="I577" t="s">
        <v>185</v>
      </c>
      <c r="J577">
        <v>1</v>
      </c>
      <c r="K577">
        <v>22</v>
      </c>
      <c r="L577" t="s">
        <v>177</v>
      </c>
      <c r="M577">
        <v>0.42576839196456401</v>
      </c>
      <c r="N577">
        <v>0.44751381215469599</v>
      </c>
      <c r="O577">
        <v>5.0686934022242801E-2</v>
      </c>
    </row>
    <row r="578" spans="1:15">
      <c r="A578">
        <v>2015</v>
      </c>
      <c r="B578" t="s">
        <v>183</v>
      </c>
      <c r="C578">
        <v>1.15287441734783</v>
      </c>
      <c r="D578" t="s">
        <v>181</v>
      </c>
      <c r="E578">
        <v>3600.4268053772898</v>
      </c>
      <c r="F578">
        <v>4</v>
      </c>
      <c r="G578">
        <v>9999</v>
      </c>
      <c r="H578">
        <v>9999</v>
      </c>
      <c r="I578" t="s">
        <v>185</v>
      </c>
      <c r="J578">
        <v>1</v>
      </c>
      <c r="K578">
        <v>22</v>
      </c>
      <c r="L578" t="s">
        <v>177</v>
      </c>
      <c r="M578">
        <v>0.616341030195382</v>
      </c>
      <c r="N578">
        <v>0.57142857142857095</v>
      </c>
      <c r="O578">
        <v>5.7254427455725398E-2</v>
      </c>
    </row>
    <row r="579" spans="1:15">
      <c r="A579">
        <v>2015</v>
      </c>
      <c r="B579" t="s">
        <v>183</v>
      </c>
      <c r="C579">
        <v>1.15287441734783</v>
      </c>
      <c r="D579" t="s">
        <v>185</v>
      </c>
      <c r="E579">
        <v>2241.1878673241899</v>
      </c>
      <c r="F579">
        <v>3</v>
      </c>
      <c r="G579">
        <v>9999</v>
      </c>
      <c r="H579">
        <v>9999</v>
      </c>
      <c r="I579" t="s">
        <v>185</v>
      </c>
      <c r="J579">
        <v>1</v>
      </c>
      <c r="K579">
        <v>22</v>
      </c>
      <c r="L579" t="s">
        <v>177</v>
      </c>
      <c r="M579">
        <v>0.383658969804618</v>
      </c>
      <c r="N579">
        <v>0.42857142857142899</v>
      </c>
      <c r="O579">
        <v>6.9041446176794405E-2</v>
      </c>
    </row>
    <row r="580" spans="1:15">
      <c r="A580">
        <v>2015</v>
      </c>
      <c r="B580" t="s">
        <v>187</v>
      </c>
      <c r="C580">
        <v>1.2019273790783001</v>
      </c>
      <c r="D580" t="s">
        <v>181</v>
      </c>
      <c r="E580">
        <v>673836.54653266701</v>
      </c>
      <c r="F580">
        <v>902</v>
      </c>
      <c r="G580">
        <v>9999</v>
      </c>
      <c r="H580">
        <v>9999</v>
      </c>
      <c r="I580" t="s">
        <v>185</v>
      </c>
      <c r="J580">
        <v>1</v>
      </c>
      <c r="K580">
        <v>22</v>
      </c>
      <c r="L580" t="s">
        <v>177</v>
      </c>
      <c r="M580">
        <v>0.56402543310730602</v>
      </c>
      <c r="N580">
        <v>0.57052498418722297</v>
      </c>
      <c r="O580">
        <v>3.7274002714487199E-2</v>
      </c>
    </row>
    <row r="581" spans="1:15">
      <c r="A581">
        <v>2015</v>
      </c>
      <c r="B581" t="s">
        <v>187</v>
      </c>
      <c r="C581">
        <v>1.2019273790783001</v>
      </c>
      <c r="D581" t="s">
        <v>185</v>
      </c>
      <c r="E581">
        <v>520855.229723581</v>
      </c>
      <c r="F581">
        <v>679</v>
      </c>
      <c r="G581">
        <v>9999</v>
      </c>
      <c r="H581">
        <v>9999</v>
      </c>
      <c r="I581" t="s">
        <v>185</v>
      </c>
      <c r="J581">
        <v>1</v>
      </c>
      <c r="K581">
        <v>22</v>
      </c>
      <c r="L581" t="s">
        <v>177</v>
      </c>
      <c r="M581">
        <v>0.43597456689269398</v>
      </c>
      <c r="N581">
        <v>0.42947501581277697</v>
      </c>
      <c r="O581">
        <v>6.6367198752875597E-2</v>
      </c>
    </row>
    <row r="582" spans="1:15">
      <c r="A582">
        <v>2015</v>
      </c>
      <c r="B582" t="s">
        <v>178</v>
      </c>
      <c r="C582">
        <v>1.22162075245196</v>
      </c>
      <c r="D582" t="s">
        <v>181</v>
      </c>
      <c r="E582">
        <v>182916.94012688901</v>
      </c>
      <c r="F582">
        <v>185</v>
      </c>
      <c r="G582">
        <v>9999</v>
      </c>
      <c r="H582">
        <v>9999</v>
      </c>
      <c r="I582" t="s">
        <v>185</v>
      </c>
      <c r="J582">
        <v>1</v>
      </c>
      <c r="K582">
        <v>23</v>
      </c>
      <c r="L582" t="s">
        <v>177</v>
      </c>
      <c r="M582">
        <v>0.73351066956675104</v>
      </c>
      <c r="N582">
        <v>0.72834645669291298</v>
      </c>
      <c r="O582">
        <v>5.4506536976736998E-2</v>
      </c>
    </row>
    <row r="583" spans="1:15">
      <c r="A583">
        <v>2015</v>
      </c>
      <c r="B583" t="s">
        <v>178</v>
      </c>
      <c r="C583">
        <v>1.22162075245196</v>
      </c>
      <c r="D583" t="s">
        <v>185</v>
      </c>
      <c r="E583">
        <v>66454.947312634002</v>
      </c>
      <c r="F583">
        <v>69</v>
      </c>
      <c r="G583">
        <v>9999</v>
      </c>
      <c r="H583">
        <v>9999</v>
      </c>
      <c r="I583" t="s">
        <v>185</v>
      </c>
      <c r="J583">
        <v>1</v>
      </c>
      <c r="K583">
        <v>23</v>
      </c>
      <c r="L583" t="s">
        <v>177</v>
      </c>
      <c r="M583">
        <v>0.26648933043324902</v>
      </c>
      <c r="N583">
        <v>0.27165354330708702</v>
      </c>
      <c r="O583">
        <v>4.3862343888710201E-2</v>
      </c>
    </row>
    <row r="584" spans="1:15">
      <c r="A584">
        <v>2015</v>
      </c>
      <c r="B584" t="s">
        <v>183</v>
      </c>
      <c r="C584">
        <v>1.15287441734783</v>
      </c>
      <c r="D584" t="s">
        <v>181</v>
      </c>
      <c r="E584">
        <v>2288.4557184354499</v>
      </c>
      <c r="F584">
        <v>3</v>
      </c>
      <c r="G584">
        <v>9999</v>
      </c>
      <c r="H584">
        <v>9999</v>
      </c>
      <c r="I584" t="s">
        <v>185</v>
      </c>
      <c r="J584">
        <v>1</v>
      </c>
      <c r="K584">
        <v>23</v>
      </c>
      <c r="L584" t="s">
        <v>177</v>
      </c>
      <c r="M584">
        <v>0.55077691453940103</v>
      </c>
      <c r="N584">
        <v>0.6</v>
      </c>
      <c r="O584">
        <v>3.6391302753639103E-2</v>
      </c>
    </row>
    <row r="585" spans="1:15">
      <c r="A585">
        <v>2015</v>
      </c>
      <c r="B585" t="s">
        <v>183</v>
      </c>
      <c r="C585">
        <v>1.15287441734783</v>
      </c>
      <c r="D585" t="s">
        <v>185</v>
      </c>
      <c r="E585">
        <v>1866.50368168614</v>
      </c>
      <c r="F585">
        <v>2</v>
      </c>
      <c r="G585">
        <v>9999</v>
      </c>
      <c r="H585">
        <v>9999</v>
      </c>
      <c r="I585" t="s">
        <v>185</v>
      </c>
      <c r="J585">
        <v>1</v>
      </c>
      <c r="K585">
        <v>23</v>
      </c>
      <c r="L585" t="s">
        <v>177</v>
      </c>
      <c r="M585">
        <v>0.44922308546059903</v>
      </c>
      <c r="N585">
        <v>0.4</v>
      </c>
      <c r="O585">
        <v>5.74990233334517E-2</v>
      </c>
    </row>
    <row r="586" spans="1:15">
      <c r="A586">
        <v>2015</v>
      </c>
      <c r="B586" t="s">
        <v>187</v>
      </c>
      <c r="C586">
        <v>1.2019273790783001</v>
      </c>
      <c r="D586" t="s">
        <v>181</v>
      </c>
      <c r="E586">
        <v>924445.61663476704</v>
      </c>
      <c r="F586">
        <v>1216</v>
      </c>
      <c r="G586">
        <v>9999</v>
      </c>
      <c r="H586">
        <v>9999</v>
      </c>
      <c r="I586" t="s">
        <v>185</v>
      </c>
      <c r="J586">
        <v>1</v>
      </c>
      <c r="K586">
        <v>23</v>
      </c>
      <c r="L586" t="s">
        <v>177</v>
      </c>
      <c r="M586">
        <v>0.67362299547202198</v>
      </c>
      <c r="N586">
        <v>0.672194582642344</v>
      </c>
      <c r="O586">
        <v>5.1136716465065797E-2</v>
      </c>
    </row>
    <row r="587" spans="1:15">
      <c r="A587">
        <v>2015</v>
      </c>
      <c r="B587" t="s">
        <v>187</v>
      </c>
      <c r="C587">
        <v>1.2019273790783001</v>
      </c>
      <c r="D587" t="s">
        <v>185</v>
      </c>
      <c r="E587">
        <v>447903.04552304401</v>
      </c>
      <c r="F587">
        <v>593</v>
      </c>
      <c r="G587">
        <v>9999</v>
      </c>
      <c r="H587">
        <v>9999</v>
      </c>
      <c r="I587" t="s">
        <v>185</v>
      </c>
      <c r="J587">
        <v>1</v>
      </c>
      <c r="K587">
        <v>23</v>
      </c>
      <c r="L587" t="s">
        <v>177</v>
      </c>
      <c r="M587">
        <v>0.32637700452797802</v>
      </c>
      <c r="N587">
        <v>0.327805417357656</v>
      </c>
      <c r="O587">
        <v>5.7071655899513303E-2</v>
      </c>
    </row>
    <row r="588" spans="1:15">
      <c r="A588">
        <v>2015</v>
      </c>
      <c r="B588" t="s">
        <v>178</v>
      </c>
      <c r="C588">
        <v>1.22162075245196</v>
      </c>
      <c r="D588" t="s">
        <v>179</v>
      </c>
      <c r="E588">
        <v>846.58318144920599</v>
      </c>
      <c r="F588">
        <v>1</v>
      </c>
      <c r="G588">
        <v>9999</v>
      </c>
      <c r="H588">
        <v>9999</v>
      </c>
      <c r="I588" t="s">
        <v>185</v>
      </c>
      <c r="J588">
        <v>1</v>
      </c>
      <c r="K588">
        <v>24</v>
      </c>
      <c r="L588" t="s">
        <v>177</v>
      </c>
      <c r="M588">
        <v>1.8856424517161301E-3</v>
      </c>
      <c r="N588">
        <v>2.15982721382289E-3</v>
      </c>
      <c r="O588">
        <v>1</v>
      </c>
    </row>
    <row r="589" spans="1:15">
      <c r="A589">
        <v>2015</v>
      </c>
      <c r="B589" t="s">
        <v>178</v>
      </c>
      <c r="C589">
        <v>1.22162075245196</v>
      </c>
      <c r="D589" t="s">
        <v>181</v>
      </c>
      <c r="E589">
        <v>330338.46767053398</v>
      </c>
      <c r="F589">
        <v>337</v>
      </c>
      <c r="G589">
        <v>9999</v>
      </c>
      <c r="H589">
        <v>9999</v>
      </c>
      <c r="I589" t="s">
        <v>185</v>
      </c>
      <c r="J589">
        <v>1</v>
      </c>
      <c r="K589">
        <v>24</v>
      </c>
      <c r="L589" t="s">
        <v>177</v>
      </c>
      <c r="M589">
        <v>0.73578149403832205</v>
      </c>
      <c r="N589">
        <v>0.72786177105831495</v>
      </c>
      <c r="O589">
        <v>9.8435967113992606E-2</v>
      </c>
    </row>
    <row r="590" spans="1:15">
      <c r="A590">
        <v>2015</v>
      </c>
      <c r="B590" t="s">
        <v>178</v>
      </c>
      <c r="C590">
        <v>1.22162075245196</v>
      </c>
      <c r="D590" t="s">
        <v>183</v>
      </c>
      <c r="E590">
        <v>941.86960014045906</v>
      </c>
      <c r="F590">
        <v>1</v>
      </c>
      <c r="G590">
        <v>9999</v>
      </c>
      <c r="H590">
        <v>9999</v>
      </c>
      <c r="I590" t="s">
        <v>185</v>
      </c>
      <c r="J590">
        <v>1</v>
      </c>
      <c r="K590">
        <v>24</v>
      </c>
      <c r="L590" t="s">
        <v>177</v>
      </c>
      <c r="M590">
        <v>2.09787926446339E-3</v>
      </c>
      <c r="N590">
        <v>2.15982721382289E-3</v>
      </c>
      <c r="O590">
        <v>0.165877796901893</v>
      </c>
    </row>
    <row r="591" spans="1:15">
      <c r="A591">
        <v>2015</v>
      </c>
      <c r="B591" t="s">
        <v>178</v>
      </c>
      <c r="C591">
        <v>1.22162075245196</v>
      </c>
      <c r="D591" t="s">
        <v>185</v>
      </c>
      <c r="E591">
        <v>116835.808764505</v>
      </c>
      <c r="F591">
        <v>124</v>
      </c>
      <c r="G591">
        <v>9999</v>
      </c>
      <c r="H591">
        <v>9999</v>
      </c>
      <c r="I591" t="s">
        <v>185</v>
      </c>
      <c r="J591">
        <v>1</v>
      </c>
      <c r="K591">
        <v>24</v>
      </c>
      <c r="L591" t="s">
        <v>177</v>
      </c>
      <c r="M591">
        <v>0.26023498424549801</v>
      </c>
      <c r="N591">
        <v>0.26781857451403901</v>
      </c>
      <c r="O591">
        <v>7.7115288323613307E-2</v>
      </c>
    </row>
    <row r="592" spans="1:15">
      <c r="A592">
        <v>2015</v>
      </c>
      <c r="B592" t="s">
        <v>179</v>
      </c>
      <c r="C592">
        <v>1.27992651442337</v>
      </c>
      <c r="D592" t="s">
        <v>181</v>
      </c>
      <c r="E592">
        <v>1366.9615174041601</v>
      </c>
      <c r="F592">
        <v>1</v>
      </c>
      <c r="G592">
        <v>9999</v>
      </c>
      <c r="H592">
        <v>9999</v>
      </c>
      <c r="I592" t="s">
        <v>185</v>
      </c>
      <c r="J592">
        <v>1</v>
      </c>
      <c r="K592">
        <v>24</v>
      </c>
      <c r="L592" t="s">
        <v>177</v>
      </c>
      <c r="M592">
        <v>1</v>
      </c>
      <c r="N592">
        <v>1</v>
      </c>
      <c r="O592">
        <v>0.12752238805970201</v>
      </c>
    </row>
    <row r="593" spans="1:15">
      <c r="A593">
        <v>2015</v>
      </c>
      <c r="B593" t="s">
        <v>183</v>
      </c>
      <c r="C593">
        <v>1.15287441734783</v>
      </c>
      <c r="D593" t="s">
        <v>181</v>
      </c>
      <c r="E593">
        <v>2765.7457272174602</v>
      </c>
      <c r="F593">
        <v>3</v>
      </c>
      <c r="G593">
        <v>9999</v>
      </c>
      <c r="H593">
        <v>9999</v>
      </c>
      <c r="I593" t="s">
        <v>185</v>
      </c>
      <c r="J593">
        <v>1</v>
      </c>
      <c r="K593">
        <v>24</v>
      </c>
      <c r="L593" t="s">
        <v>177</v>
      </c>
      <c r="M593">
        <v>0.60903782685960905</v>
      </c>
      <c r="N593">
        <v>0.6</v>
      </c>
      <c r="O593">
        <v>4.3981226854398099E-2</v>
      </c>
    </row>
    <row r="594" spans="1:15">
      <c r="A594">
        <v>2015</v>
      </c>
      <c r="B594" t="s">
        <v>183</v>
      </c>
      <c r="C594">
        <v>1.15287441734783</v>
      </c>
      <c r="D594" t="s">
        <v>183</v>
      </c>
      <c r="E594">
        <v>772.42585962304895</v>
      </c>
      <c r="F594">
        <v>1</v>
      </c>
      <c r="G594">
        <v>9999</v>
      </c>
      <c r="H594">
        <v>9999</v>
      </c>
      <c r="I594" t="s">
        <v>185</v>
      </c>
      <c r="J594">
        <v>1</v>
      </c>
      <c r="K594">
        <v>24</v>
      </c>
      <c r="L594" t="s">
        <v>177</v>
      </c>
      <c r="M594">
        <v>0.17009393247016999</v>
      </c>
      <c r="N594">
        <v>0.2</v>
      </c>
      <c r="O594">
        <v>0.109566639411284</v>
      </c>
    </row>
    <row r="595" spans="1:15">
      <c r="A595">
        <v>2015</v>
      </c>
      <c r="B595" t="s">
        <v>183</v>
      </c>
      <c r="C595">
        <v>1.15287441734783</v>
      </c>
      <c r="D595" t="s">
        <v>185</v>
      </c>
      <c r="E595">
        <v>1003.00074309262</v>
      </c>
      <c r="F595">
        <v>1</v>
      </c>
      <c r="G595">
        <v>9999</v>
      </c>
      <c r="H595">
        <v>9999</v>
      </c>
      <c r="I595" t="s">
        <v>185</v>
      </c>
      <c r="J595">
        <v>1</v>
      </c>
      <c r="K595">
        <v>24</v>
      </c>
      <c r="L595" t="s">
        <v>177</v>
      </c>
      <c r="M595">
        <v>0.22086824067022101</v>
      </c>
      <c r="N595">
        <v>0.2</v>
      </c>
      <c r="O595">
        <v>3.0898178072948101E-2</v>
      </c>
    </row>
    <row r="596" spans="1:15">
      <c r="A596">
        <v>2015</v>
      </c>
      <c r="B596" t="s">
        <v>187</v>
      </c>
      <c r="C596">
        <v>1.2019273790783001</v>
      </c>
      <c r="D596" t="s">
        <v>181</v>
      </c>
      <c r="E596">
        <v>851530.69218298199</v>
      </c>
      <c r="F596">
        <v>1100</v>
      </c>
      <c r="G596">
        <v>9999</v>
      </c>
      <c r="H596">
        <v>9999</v>
      </c>
      <c r="I596" t="s">
        <v>185</v>
      </c>
      <c r="J596">
        <v>1</v>
      </c>
      <c r="K596">
        <v>24</v>
      </c>
      <c r="L596" t="s">
        <v>177</v>
      </c>
      <c r="M596">
        <v>0.77599922889792605</v>
      </c>
      <c r="N596">
        <v>0.76976906927921596</v>
      </c>
      <c r="O596">
        <v>4.7103347978409101E-2</v>
      </c>
    </row>
    <row r="597" spans="1:15">
      <c r="A597">
        <v>2015</v>
      </c>
      <c r="B597" t="s">
        <v>187</v>
      </c>
      <c r="C597">
        <v>1.2019273790783001</v>
      </c>
      <c r="D597" t="s">
        <v>185</v>
      </c>
      <c r="E597">
        <v>245803.764440545</v>
      </c>
      <c r="F597">
        <v>329</v>
      </c>
      <c r="G597">
        <v>9999</v>
      </c>
      <c r="H597">
        <v>9999</v>
      </c>
      <c r="I597" t="s">
        <v>185</v>
      </c>
      <c r="J597">
        <v>1</v>
      </c>
      <c r="K597">
        <v>24</v>
      </c>
      <c r="L597" t="s">
        <v>177</v>
      </c>
      <c r="M597">
        <v>0.224000771102074</v>
      </c>
      <c r="N597">
        <v>0.23023093072078399</v>
      </c>
      <c r="O597">
        <v>3.1320233258458702E-2</v>
      </c>
    </row>
    <row r="598" spans="1:15">
      <c r="A598">
        <v>2015</v>
      </c>
      <c r="B598" t="s">
        <v>178</v>
      </c>
      <c r="C598">
        <v>1.22162075245196</v>
      </c>
      <c r="D598" t="s">
        <v>181</v>
      </c>
      <c r="E598">
        <v>53428.805229238802</v>
      </c>
      <c r="F598">
        <v>56</v>
      </c>
      <c r="G598">
        <v>9999</v>
      </c>
      <c r="H598">
        <v>9999</v>
      </c>
      <c r="I598" t="s">
        <v>185</v>
      </c>
      <c r="J598">
        <v>1</v>
      </c>
      <c r="K598">
        <v>31</v>
      </c>
      <c r="L598" t="s">
        <v>177</v>
      </c>
      <c r="M598">
        <v>0.76943105450195304</v>
      </c>
      <c r="N598">
        <v>0.78873239436619702</v>
      </c>
      <c r="O598">
        <v>1.5920992040596101E-2</v>
      </c>
    </row>
    <row r="599" spans="1:15">
      <c r="A599">
        <v>2015</v>
      </c>
      <c r="B599" t="s">
        <v>178</v>
      </c>
      <c r="C599">
        <v>1.22162075245196</v>
      </c>
      <c r="D599" t="s">
        <v>185</v>
      </c>
      <c r="E599">
        <v>16010.5615816353</v>
      </c>
      <c r="F599">
        <v>15</v>
      </c>
      <c r="G599">
        <v>9999</v>
      </c>
      <c r="H599">
        <v>9999</v>
      </c>
      <c r="I599" t="s">
        <v>185</v>
      </c>
      <c r="J599">
        <v>1</v>
      </c>
      <c r="K599">
        <v>31</v>
      </c>
      <c r="L599" t="s">
        <v>177</v>
      </c>
      <c r="M599">
        <v>0.23056894549804699</v>
      </c>
      <c r="N599">
        <v>0.21126760563380301</v>
      </c>
      <c r="O599">
        <v>1.0567471442589699E-2</v>
      </c>
    </row>
    <row r="600" spans="1:15">
      <c r="A600">
        <v>2015</v>
      </c>
      <c r="B600" t="s">
        <v>183</v>
      </c>
      <c r="C600">
        <v>1.15287441734783</v>
      </c>
      <c r="D600" t="s">
        <v>181</v>
      </c>
      <c r="E600">
        <v>1318.8883334459199</v>
      </c>
      <c r="F600">
        <v>2</v>
      </c>
      <c r="G600">
        <v>9999</v>
      </c>
      <c r="H600">
        <v>9999</v>
      </c>
      <c r="I600" t="s">
        <v>185</v>
      </c>
      <c r="J600">
        <v>1</v>
      </c>
      <c r="K600">
        <v>31</v>
      </c>
      <c r="L600" t="s">
        <v>177</v>
      </c>
      <c r="M600">
        <v>1</v>
      </c>
      <c r="N600">
        <v>1</v>
      </c>
      <c r="O600">
        <v>2.0973123602097299E-2</v>
      </c>
    </row>
    <row r="601" spans="1:15">
      <c r="A601">
        <v>2015</v>
      </c>
      <c r="B601" t="s">
        <v>187</v>
      </c>
      <c r="C601">
        <v>1.2019273790783001</v>
      </c>
      <c r="D601" t="s">
        <v>181</v>
      </c>
      <c r="E601">
        <v>332393.01668410399</v>
      </c>
      <c r="F601">
        <v>423</v>
      </c>
      <c r="G601">
        <v>9999</v>
      </c>
      <c r="H601">
        <v>9999</v>
      </c>
      <c r="I601" t="s">
        <v>185</v>
      </c>
      <c r="J601">
        <v>1</v>
      </c>
      <c r="K601">
        <v>31</v>
      </c>
      <c r="L601" t="s">
        <v>177</v>
      </c>
      <c r="M601">
        <v>0.80993773539593406</v>
      </c>
      <c r="N601">
        <v>0.81502890173410403</v>
      </c>
      <c r="O601">
        <v>1.8386681859143199E-2</v>
      </c>
    </row>
    <row r="602" spans="1:15">
      <c r="A602">
        <v>2015</v>
      </c>
      <c r="B602" t="s">
        <v>187</v>
      </c>
      <c r="C602">
        <v>1.2019273790783001</v>
      </c>
      <c r="D602" t="s">
        <v>185</v>
      </c>
      <c r="E602">
        <v>78000.279192665301</v>
      </c>
      <c r="F602">
        <v>96</v>
      </c>
      <c r="G602">
        <v>9999</v>
      </c>
      <c r="H602">
        <v>9999</v>
      </c>
      <c r="I602" t="s">
        <v>185</v>
      </c>
      <c r="J602">
        <v>1</v>
      </c>
      <c r="K602">
        <v>31</v>
      </c>
      <c r="L602" t="s">
        <v>177</v>
      </c>
      <c r="M602">
        <v>0.190062264604066</v>
      </c>
      <c r="N602">
        <v>0.184971098265896</v>
      </c>
      <c r="O602">
        <v>9.9387694248681494E-3</v>
      </c>
    </row>
    <row r="603" spans="1:15">
      <c r="A603">
        <v>2015</v>
      </c>
      <c r="B603" t="s">
        <v>178</v>
      </c>
      <c r="C603">
        <v>1.22162075245196</v>
      </c>
      <c r="D603" t="s">
        <v>181</v>
      </c>
      <c r="E603">
        <v>49892.213150890399</v>
      </c>
      <c r="F603">
        <v>52</v>
      </c>
      <c r="G603">
        <v>9999</v>
      </c>
      <c r="H603">
        <v>9999</v>
      </c>
      <c r="I603" t="s">
        <v>185</v>
      </c>
      <c r="J603">
        <v>1</v>
      </c>
      <c r="K603">
        <v>32</v>
      </c>
      <c r="L603" t="s">
        <v>177</v>
      </c>
      <c r="M603">
        <v>0.77211456659419597</v>
      </c>
      <c r="N603">
        <v>0.77611940298507498</v>
      </c>
      <c r="O603">
        <v>1.4867140020348999E-2</v>
      </c>
    </row>
    <row r="604" spans="1:15">
      <c r="A604">
        <v>2015</v>
      </c>
      <c r="B604" t="s">
        <v>178</v>
      </c>
      <c r="C604">
        <v>1.22162075245196</v>
      </c>
      <c r="D604" t="s">
        <v>185</v>
      </c>
      <c r="E604">
        <v>14725.416550055899</v>
      </c>
      <c r="F604">
        <v>15</v>
      </c>
      <c r="G604">
        <v>9999</v>
      </c>
      <c r="H604">
        <v>9999</v>
      </c>
      <c r="I604" t="s">
        <v>185</v>
      </c>
      <c r="J604">
        <v>1</v>
      </c>
      <c r="K604">
        <v>32</v>
      </c>
      <c r="L604" t="s">
        <v>177</v>
      </c>
      <c r="M604">
        <v>0.227885433405804</v>
      </c>
      <c r="N604">
        <v>0.22388059701492499</v>
      </c>
      <c r="O604">
        <v>9.7192355233462393E-3</v>
      </c>
    </row>
    <row r="605" spans="1:15">
      <c r="A605">
        <v>2015</v>
      </c>
      <c r="B605" t="s">
        <v>183</v>
      </c>
      <c r="C605">
        <v>1.15287441734783</v>
      </c>
      <c r="D605" t="s">
        <v>185</v>
      </c>
      <c r="E605">
        <v>697.48902249544005</v>
      </c>
      <c r="F605">
        <v>1</v>
      </c>
      <c r="G605">
        <v>9999</v>
      </c>
      <c r="H605">
        <v>9999</v>
      </c>
      <c r="I605" t="s">
        <v>185</v>
      </c>
      <c r="J605">
        <v>1</v>
      </c>
      <c r="K605">
        <v>32</v>
      </c>
      <c r="L605" t="s">
        <v>177</v>
      </c>
      <c r="M605">
        <v>1</v>
      </c>
      <c r="N605">
        <v>1</v>
      </c>
      <c r="O605">
        <v>2.1486664062222501E-2</v>
      </c>
    </row>
    <row r="606" spans="1:15">
      <c r="A606">
        <v>2015</v>
      </c>
      <c r="B606" t="s">
        <v>187</v>
      </c>
      <c r="C606">
        <v>1.2019273790783001</v>
      </c>
      <c r="D606" t="s">
        <v>181</v>
      </c>
      <c r="E606">
        <v>260624.73095195901</v>
      </c>
      <c r="F606">
        <v>336</v>
      </c>
      <c r="G606">
        <v>9999</v>
      </c>
      <c r="H606">
        <v>9999</v>
      </c>
      <c r="I606" t="s">
        <v>185</v>
      </c>
      <c r="J606">
        <v>1</v>
      </c>
      <c r="K606">
        <v>32</v>
      </c>
      <c r="L606" t="s">
        <v>177</v>
      </c>
      <c r="M606">
        <v>0.67423384990423096</v>
      </c>
      <c r="N606">
        <v>0.673346693386774</v>
      </c>
      <c r="O606">
        <v>1.44167409425231E-2</v>
      </c>
    </row>
    <row r="607" spans="1:15">
      <c r="A607">
        <v>2015</v>
      </c>
      <c r="B607" t="s">
        <v>187</v>
      </c>
      <c r="C607">
        <v>1.2019273790783001</v>
      </c>
      <c r="D607" t="s">
        <v>185</v>
      </c>
      <c r="E607">
        <v>125924.72957865401</v>
      </c>
      <c r="F607">
        <v>163</v>
      </c>
      <c r="G607">
        <v>9999</v>
      </c>
      <c r="H607">
        <v>9999</v>
      </c>
      <c r="I607" t="s">
        <v>185</v>
      </c>
      <c r="J607">
        <v>1</v>
      </c>
      <c r="K607">
        <v>32</v>
      </c>
      <c r="L607" t="s">
        <v>177</v>
      </c>
      <c r="M607">
        <v>0.32576615009576898</v>
      </c>
      <c r="N607">
        <v>0.326653306613226</v>
      </c>
      <c r="O607">
        <v>1.6045286826214401E-2</v>
      </c>
    </row>
    <row r="608" spans="1:15">
      <c r="A608">
        <v>2015</v>
      </c>
      <c r="B608" t="s">
        <v>178</v>
      </c>
      <c r="C608">
        <v>1.22162075245196</v>
      </c>
      <c r="D608" t="s">
        <v>181</v>
      </c>
      <c r="E608">
        <v>16064.3128947432</v>
      </c>
      <c r="F608">
        <v>17</v>
      </c>
      <c r="G608">
        <v>9999</v>
      </c>
      <c r="H608">
        <v>9999</v>
      </c>
      <c r="I608" t="s">
        <v>185</v>
      </c>
      <c r="J608">
        <v>1</v>
      </c>
      <c r="K608">
        <v>33</v>
      </c>
      <c r="L608" t="s">
        <v>177</v>
      </c>
      <c r="M608">
        <v>0.24164354361528101</v>
      </c>
      <c r="N608">
        <v>0.23943661971831001</v>
      </c>
      <c r="O608">
        <v>4.7869271386006499E-3</v>
      </c>
    </row>
    <row r="609" spans="1:15">
      <c r="A609">
        <v>2015</v>
      </c>
      <c r="B609" t="s">
        <v>178</v>
      </c>
      <c r="C609">
        <v>1.22162075245196</v>
      </c>
      <c r="D609" t="s">
        <v>185</v>
      </c>
      <c r="E609">
        <v>50415.066832939803</v>
      </c>
      <c r="F609">
        <v>54</v>
      </c>
      <c r="G609">
        <v>9999</v>
      </c>
      <c r="H609">
        <v>9999</v>
      </c>
      <c r="I609" t="s">
        <v>185</v>
      </c>
      <c r="J609">
        <v>1</v>
      </c>
      <c r="K609">
        <v>33</v>
      </c>
      <c r="L609" t="s">
        <v>177</v>
      </c>
      <c r="M609">
        <v>0.75835645638471805</v>
      </c>
      <c r="N609">
        <v>0.76056338028169002</v>
      </c>
      <c r="O609">
        <v>3.3275521056327903E-2</v>
      </c>
    </row>
    <row r="610" spans="1:15">
      <c r="A610">
        <v>2015</v>
      </c>
      <c r="B610" t="s">
        <v>183</v>
      </c>
      <c r="C610">
        <v>1.15287441734783</v>
      </c>
      <c r="D610" t="s">
        <v>185</v>
      </c>
      <c r="E610">
        <v>748.21549685874504</v>
      </c>
      <c r="F610">
        <v>1</v>
      </c>
      <c r="G610">
        <v>9999</v>
      </c>
      <c r="H610">
        <v>9999</v>
      </c>
      <c r="I610" t="s">
        <v>185</v>
      </c>
      <c r="J610">
        <v>1</v>
      </c>
      <c r="K610">
        <v>33</v>
      </c>
      <c r="L610" t="s">
        <v>177</v>
      </c>
      <c r="M610">
        <v>1</v>
      </c>
      <c r="N610">
        <v>1</v>
      </c>
      <c r="O610">
        <v>2.30493305394751E-2</v>
      </c>
    </row>
    <row r="611" spans="1:15">
      <c r="A611">
        <v>2015</v>
      </c>
      <c r="B611" t="s">
        <v>187</v>
      </c>
      <c r="C611">
        <v>1.2019273790783001</v>
      </c>
      <c r="D611" t="s">
        <v>181</v>
      </c>
      <c r="E611">
        <v>99693.866457649507</v>
      </c>
      <c r="F611">
        <v>127</v>
      </c>
      <c r="G611">
        <v>9999</v>
      </c>
      <c r="H611">
        <v>9999</v>
      </c>
      <c r="I611" t="s">
        <v>185</v>
      </c>
      <c r="J611">
        <v>1</v>
      </c>
      <c r="K611">
        <v>33</v>
      </c>
      <c r="L611" t="s">
        <v>177</v>
      </c>
      <c r="M611">
        <v>0.36336196888785699</v>
      </c>
      <c r="N611">
        <v>0.36389684813753598</v>
      </c>
      <c r="O611">
        <v>5.5146748392935502E-3</v>
      </c>
    </row>
    <row r="612" spans="1:15">
      <c r="A612">
        <v>2015</v>
      </c>
      <c r="B612" t="s">
        <v>187</v>
      </c>
      <c r="C612">
        <v>1.2019273790783001</v>
      </c>
      <c r="D612" t="s">
        <v>183</v>
      </c>
      <c r="E612">
        <v>1058.8980209679801</v>
      </c>
      <c r="F612">
        <v>1</v>
      </c>
      <c r="G612">
        <v>9999</v>
      </c>
      <c r="H612">
        <v>9999</v>
      </c>
      <c r="I612" t="s">
        <v>185</v>
      </c>
      <c r="J612">
        <v>1</v>
      </c>
      <c r="K612">
        <v>33</v>
      </c>
      <c r="L612" t="s">
        <v>177</v>
      </c>
      <c r="M612">
        <v>3.8594477616517198E-3</v>
      </c>
      <c r="N612">
        <v>2.8653295128939801E-3</v>
      </c>
      <c r="O612">
        <v>4.7932535364526699E-2</v>
      </c>
    </row>
    <row r="613" spans="1:15">
      <c r="A613">
        <v>2015</v>
      </c>
      <c r="B613" t="s">
        <v>187</v>
      </c>
      <c r="C613">
        <v>1.2019273790783001</v>
      </c>
      <c r="D613" t="s">
        <v>185</v>
      </c>
      <c r="E613">
        <v>173612.40027096501</v>
      </c>
      <c r="F613">
        <v>221</v>
      </c>
      <c r="G613">
        <v>9999</v>
      </c>
      <c r="H613">
        <v>9999</v>
      </c>
      <c r="I613" t="s">
        <v>185</v>
      </c>
      <c r="J613">
        <v>1</v>
      </c>
      <c r="K613">
        <v>33</v>
      </c>
      <c r="L613" t="s">
        <v>177</v>
      </c>
      <c r="M613">
        <v>0.63277858335049098</v>
      </c>
      <c r="N613">
        <v>0.63323782234957005</v>
      </c>
      <c r="O613">
        <v>2.21216338383734E-2</v>
      </c>
    </row>
    <row r="614" spans="1:15">
      <c r="A614">
        <v>2015</v>
      </c>
      <c r="B614" t="s">
        <v>178</v>
      </c>
      <c r="C614">
        <v>1.22162075245196</v>
      </c>
      <c r="D614" t="s">
        <v>181</v>
      </c>
      <c r="E614">
        <v>132801.17037830001</v>
      </c>
      <c r="F614">
        <v>119</v>
      </c>
      <c r="G614">
        <v>9999</v>
      </c>
      <c r="H614">
        <v>9999</v>
      </c>
      <c r="I614" t="s">
        <v>185</v>
      </c>
      <c r="J614">
        <v>1</v>
      </c>
      <c r="K614">
        <v>34</v>
      </c>
      <c r="L614" t="s">
        <v>177</v>
      </c>
      <c r="M614">
        <v>0.56011891880751397</v>
      </c>
      <c r="N614">
        <v>0.57211538461538503</v>
      </c>
      <c r="O614">
        <v>3.9572780403812798E-2</v>
      </c>
    </row>
    <row r="615" spans="1:15">
      <c r="A615">
        <v>2015</v>
      </c>
      <c r="B615" t="s">
        <v>178</v>
      </c>
      <c r="C615">
        <v>1.22162075245196</v>
      </c>
      <c r="D615" t="s">
        <v>183</v>
      </c>
      <c r="E615">
        <v>943.091220892911</v>
      </c>
      <c r="F615">
        <v>1</v>
      </c>
      <c r="G615">
        <v>9999</v>
      </c>
      <c r="H615">
        <v>9999</v>
      </c>
      <c r="I615" t="s">
        <v>185</v>
      </c>
      <c r="J615">
        <v>1</v>
      </c>
      <c r="K615">
        <v>34</v>
      </c>
      <c r="L615" t="s">
        <v>177</v>
      </c>
      <c r="M615">
        <v>3.9777001473603902E-3</v>
      </c>
      <c r="N615">
        <v>4.8076923076923097E-3</v>
      </c>
      <c r="O615">
        <v>0.16609294320137699</v>
      </c>
    </row>
    <row r="616" spans="1:15">
      <c r="A616">
        <v>2015</v>
      </c>
      <c r="B616" t="s">
        <v>178</v>
      </c>
      <c r="C616">
        <v>1.22162075245196</v>
      </c>
      <c r="D616" t="s">
        <v>185</v>
      </c>
      <c r="E616">
        <v>103350.337278188</v>
      </c>
      <c r="F616">
        <v>88</v>
      </c>
      <c r="G616">
        <v>9999</v>
      </c>
      <c r="H616">
        <v>9999</v>
      </c>
      <c r="I616" t="s">
        <v>185</v>
      </c>
      <c r="J616">
        <v>1</v>
      </c>
      <c r="K616">
        <v>34</v>
      </c>
      <c r="L616" t="s">
        <v>177</v>
      </c>
      <c r="M616">
        <v>0.43590338104512499</v>
      </c>
      <c r="N616">
        <v>0.42307692307692302</v>
      </c>
      <c r="O616">
        <v>6.8214455326913503E-2</v>
      </c>
    </row>
    <row r="617" spans="1:15">
      <c r="A617">
        <v>2015</v>
      </c>
      <c r="B617" t="s">
        <v>183</v>
      </c>
      <c r="C617">
        <v>1.15287441734783</v>
      </c>
      <c r="D617" t="s">
        <v>181</v>
      </c>
      <c r="E617">
        <v>2397.9787880835001</v>
      </c>
      <c r="F617">
        <v>3</v>
      </c>
      <c r="G617">
        <v>9999</v>
      </c>
      <c r="H617">
        <v>9999</v>
      </c>
      <c r="I617" t="s">
        <v>185</v>
      </c>
      <c r="J617">
        <v>1</v>
      </c>
      <c r="K617">
        <v>34</v>
      </c>
      <c r="L617" t="s">
        <v>177</v>
      </c>
      <c r="M617">
        <v>0.75444323540079805</v>
      </c>
      <c r="N617">
        <v>0.75</v>
      </c>
      <c r="O617">
        <v>3.8132952003813302E-2</v>
      </c>
    </row>
    <row r="618" spans="1:15">
      <c r="A618">
        <v>2015</v>
      </c>
      <c r="B618" t="s">
        <v>183</v>
      </c>
      <c r="C618">
        <v>1.15287441734783</v>
      </c>
      <c r="D618" t="s">
        <v>185</v>
      </c>
      <c r="E618">
        <v>780.49598054448404</v>
      </c>
      <c r="F618">
        <v>1</v>
      </c>
      <c r="G618">
        <v>9999</v>
      </c>
      <c r="H618">
        <v>9999</v>
      </c>
      <c r="I618" t="s">
        <v>185</v>
      </c>
      <c r="J618">
        <v>1</v>
      </c>
      <c r="K618">
        <v>34</v>
      </c>
      <c r="L618" t="s">
        <v>177</v>
      </c>
      <c r="M618">
        <v>0.245556764599202</v>
      </c>
      <c r="N618">
        <v>0.25</v>
      </c>
      <c r="O618">
        <v>2.40437546613631E-2</v>
      </c>
    </row>
    <row r="619" spans="1:15">
      <c r="A619">
        <v>2015</v>
      </c>
      <c r="B619" t="s">
        <v>187</v>
      </c>
      <c r="C619">
        <v>1.2019273790783001</v>
      </c>
      <c r="D619" t="s">
        <v>181</v>
      </c>
      <c r="E619">
        <v>263707.67467929499</v>
      </c>
      <c r="F619">
        <v>330</v>
      </c>
      <c r="G619">
        <v>9999</v>
      </c>
      <c r="H619">
        <v>9999</v>
      </c>
      <c r="I619" t="s">
        <v>185</v>
      </c>
      <c r="J619">
        <v>1</v>
      </c>
      <c r="K619">
        <v>34</v>
      </c>
      <c r="L619" t="s">
        <v>177</v>
      </c>
      <c r="M619">
        <v>0.51024423369410998</v>
      </c>
      <c r="N619">
        <v>0.51643192488262901</v>
      </c>
      <c r="O619">
        <v>1.45872773336592E-2</v>
      </c>
    </row>
    <row r="620" spans="1:15">
      <c r="A620">
        <v>2015</v>
      </c>
      <c r="B620" t="s">
        <v>187</v>
      </c>
      <c r="C620">
        <v>1.2019273790783001</v>
      </c>
      <c r="D620" t="s">
        <v>183</v>
      </c>
      <c r="E620">
        <v>992.79201511867495</v>
      </c>
      <c r="F620">
        <v>1</v>
      </c>
      <c r="G620">
        <v>9999</v>
      </c>
      <c r="H620">
        <v>9999</v>
      </c>
      <c r="I620" t="s">
        <v>185</v>
      </c>
      <c r="J620">
        <v>1</v>
      </c>
      <c r="K620">
        <v>34</v>
      </c>
      <c r="L620" t="s">
        <v>177</v>
      </c>
      <c r="M620">
        <v>1.9209391671589199E-3</v>
      </c>
      <c r="N620">
        <v>1.5649452269170601E-3</v>
      </c>
      <c r="O620">
        <v>4.4940152339499502E-2</v>
      </c>
    </row>
    <row r="621" spans="1:15">
      <c r="A621">
        <v>2015</v>
      </c>
      <c r="B621" t="s">
        <v>187</v>
      </c>
      <c r="C621">
        <v>1.2019273790783001</v>
      </c>
      <c r="D621" t="s">
        <v>185</v>
      </c>
      <c r="E621">
        <v>252125.902454497</v>
      </c>
      <c r="F621">
        <v>308</v>
      </c>
      <c r="G621">
        <v>9999</v>
      </c>
      <c r="H621">
        <v>9999</v>
      </c>
      <c r="I621" t="s">
        <v>185</v>
      </c>
      <c r="J621">
        <v>1</v>
      </c>
      <c r="K621">
        <v>34</v>
      </c>
      <c r="L621" t="s">
        <v>177</v>
      </c>
      <c r="M621">
        <v>0.487834827138731</v>
      </c>
      <c r="N621">
        <v>0.48200312989045402</v>
      </c>
      <c r="O621">
        <v>3.2125797964678002E-2</v>
      </c>
    </row>
    <row r="622" spans="1:15">
      <c r="A622">
        <v>2015</v>
      </c>
      <c r="B622" t="s">
        <v>178</v>
      </c>
      <c r="C622">
        <v>1.22162075245196</v>
      </c>
      <c r="D622" t="s">
        <v>181</v>
      </c>
      <c r="E622">
        <v>365605.43717306899</v>
      </c>
      <c r="F622">
        <v>355</v>
      </c>
      <c r="G622">
        <v>9999</v>
      </c>
      <c r="H622">
        <v>9999</v>
      </c>
      <c r="I622" t="s">
        <v>185</v>
      </c>
      <c r="J622">
        <v>1</v>
      </c>
      <c r="K622">
        <v>35</v>
      </c>
      <c r="L622" t="s">
        <v>177</v>
      </c>
      <c r="M622">
        <v>0.75170797624908303</v>
      </c>
      <c r="N622">
        <v>0.74267782426778195</v>
      </c>
      <c r="O622">
        <v>0.108945001301389</v>
      </c>
    </row>
    <row r="623" spans="1:15">
      <c r="A623">
        <v>2015</v>
      </c>
      <c r="B623" t="s">
        <v>178</v>
      </c>
      <c r="C623">
        <v>1.22162075245196</v>
      </c>
      <c r="D623" t="s">
        <v>185</v>
      </c>
      <c r="E623">
        <v>120760.876242133</v>
      </c>
      <c r="F623">
        <v>123</v>
      </c>
      <c r="G623">
        <v>9999</v>
      </c>
      <c r="H623">
        <v>9999</v>
      </c>
      <c r="I623" t="s">
        <v>185</v>
      </c>
      <c r="J623">
        <v>1</v>
      </c>
      <c r="K623">
        <v>35</v>
      </c>
      <c r="L623" t="s">
        <v>177</v>
      </c>
      <c r="M623">
        <v>0.248292023750917</v>
      </c>
      <c r="N623">
        <v>0.25732217573221799</v>
      </c>
      <c r="O623">
        <v>7.9705955632101103E-2</v>
      </c>
    </row>
    <row r="624" spans="1:15">
      <c r="A624">
        <v>2015</v>
      </c>
      <c r="B624" t="s">
        <v>183</v>
      </c>
      <c r="C624">
        <v>1.15287441734783</v>
      </c>
      <c r="D624" t="s">
        <v>181</v>
      </c>
      <c r="E624">
        <v>3334.1128149699398</v>
      </c>
      <c r="F624">
        <v>4</v>
      </c>
      <c r="G624">
        <v>9999</v>
      </c>
      <c r="H624">
        <v>9999</v>
      </c>
      <c r="I624" t="s">
        <v>185</v>
      </c>
      <c r="J624">
        <v>1</v>
      </c>
      <c r="K624">
        <v>35</v>
      </c>
      <c r="L624" t="s">
        <v>177</v>
      </c>
      <c r="M624">
        <v>0.39112794157424902</v>
      </c>
      <c r="N624">
        <v>0.44444444444444398</v>
      </c>
      <c r="O624">
        <v>5.3019469805301901E-2</v>
      </c>
    </row>
    <row r="625" spans="1:15">
      <c r="A625">
        <v>2015</v>
      </c>
      <c r="B625" t="s">
        <v>183</v>
      </c>
      <c r="C625">
        <v>1.15287441734783</v>
      </c>
      <c r="D625" t="s">
        <v>183</v>
      </c>
      <c r="E625">
        <v>728.61663176383195</v>
      </c>
      <c r="F625">
        <v>1</v>
      </c>
      <c r="G625">
        <v>9999</v>
      </c>
      <c r="H625">
        <v>9999</v>
      </c>
      <c r="I625" t="s">
        <v>185</v>
      </c>
      <c r="J625">
        <v>1</v>
      </c>
      <c r="K625">
        <v>35</v>
      </c>
      <c r="L625" t="s">
        <v>177</v>
      </c>
      <c r="M625">
        <v>8.5474709223694906E-2</v>
      </c>
      <c r="N625">
        <v>0.11111111111111099</v>
      </c>
      <c r="O625">
        <v>0.10335241210139</v>
      </c>
    </row>
    <row r="626" spans="1:15">
      <c r="A626">
        <v>2015</v>
      </c>
      <c r="B626" t="s">
        <v>183</v>
      </c>
      <c r="C626">
        <v>1.15287441734783</v>
      </c>
      <c r="D626" t="s">
        <v>185</v>
      </c>
      <c r="E626">
        <v>4461.6239951361204</v>
      </c>
      <c r="F626">
        <v>4</v>
      </c>
      <c r="G626">
        <v>9999</v>
      </c>
      <c r="H626">
        <v>9999</v>
      </c>
      <c r="I626" t="s">
        <v>185</v>
      </c>
      <c r="J626">
        <v>1</v>
      </c>
      <c r="K626">
        <v>35</v>
      </c>
      <c r="L626" t="s">
        <v>177</v>
      </c>
      <c r="M626">
        <v>0.52339734920205605</v>
      </c>
      <c r="N626">
        <v>0.44444444444444398</v>
      </c>
      <c r="O626">
        <v>0.137443619703804</v>
      </c>
    </row>
    <row r="627" spans="1:15">
      <c r="A627">
        <v>2015</v>
      </c>
      <c r="B627" t="s">
        <v>187</v>
      </c>
      <c r="C627">
        <v>1.2019273790783001</v>
      </c>
      <c r="D627" t="s">
        <v>181</v>
      </c>
      <c r="E627">
        <v>1382530.1889859801</v>
      </c>
      <c r="F627">
        <v>1786</v>
      </c>
      <c r="G627">
        <v>9999</v>
      </c>
      <c r="H627">
        <v>9999</v>
      </c>
      <c r="I627" t="s">
        <v>185</v>
      </c>
      <c r="J627">
        <v>1</v>
      </c>
      <c r="K627">
        <v>35</v>
      </c>
      <c r="L627" t="s">
        <v>177</v>
      </c>
      <c r="M627">
        <v>0.805251146347439</v>
      </c>
      <c r="N627">
        <v>0.80997732426303903</v>
      </c>
      <c r="O627">
        <v>7.6476163666533703E-2</v>
      </c>
    </row>
    <row r="628" spans="1:15">
      <c r="A628">
        <v>2015</v>
      </c>
      <c r="B628" t="s">
        <v>187</v>
      </c>
      <c r="C628">
        <v>1.2019273790783001</v>
      </c>
      <c r="D628" t="s">
        <v>183</v>
      </c>
      <c r="E628">
        <v>2278.8543107324499</v>
      </c>
      <c r="F628">
        <v>3</v>
      </c>
      <c r="G628">
        <v>9999</v>
      </c>
      <c r="H628">
        <v>9999</v>
      </c>
      <c r="I628" t="s">
        <v>185</v>
      </c>
      <c r="J628">
        <v>1</v>
      </c>
      <c r="K628">
        <v>35</v>
      </c>
      <c r="L628" t="s">
        <v>177</v>
      </c>
      <c r="M628">
        <v>1.32731282158984E-3</v>
      </c>
      <c r="N628">
        <v>1.36054421768707E-3</v>
      </c>
      <c r="O628">
        <v>0.103155603917301</v>
      </c>
    </row>
    <row r="629" spans="1:15">
      <c r="A629">
        <v>2015</v>
      </c>
      <c r="B629" t="s">
        <v>187</v>
      </c>
      <c r="C629">
        <v>1.2019273790783001</v>
      </c>
      <c r="D629" t="s">
        <v>185</v>
      </c>
      <c r="E629">
        <v>332084.12134767999</v>
      </c>
      <c r="F629">
        <v>416</v>
      </c>
      <c r="G629">
        <v>9999</v>
      </c>
      <c r="H629">
        <v>9999</v>
      </c>
      <c r="I629" t="s">
        <v>185</v>
      </c>
      <c r="J629">
        <v>1</v>
      </c>
      <c r="K629">
        <v>35</v>
      </c>
      <c r="L629" t="s">
        <v>177</v>
      </c>
      <c r="M629">
        <v>0.19342154083097099</v>
      </c>
      <c r="N629">
        <v>0.188662131519274</v>
      </c>
      <c r="O629">
        <v>4.2314047409780203E-2</v>
      </c>
    </row>
    <row r="630" spans="1:15">
      <c r="A630">
        <v>2015</v>
      </c>
      <c r="B630" t="s">
        <v>178</v>
      </c>
      <c r="C630">
        <v>1.22162075245196</v>
      </c>
      <c r="D630" t="s">
        <v>181</v>
      </c>
      <c r="E630">
        <v>318300.61677587201</v>
      </c>
      <c r="F630">
        <v>326</v>
      </c>
      <c r="G630">
        <v>9999</v>
      </c>
      <c r="H630">
        <v>9999</v>
      </c>
      <c r="I630" t="s">
        <v>185</v>
      </c>
      <c r="J630">
        <v>1</v>
      </c>
      <c r="K630">
        <v>41</v>
      </c>
      <c r="L630" t="s">
        <v>177</v>
      </c>
      <c r="M630">
        <v>0.83850973652960503</v>
      </c>
      <c r="N630">
        <v>0.83163265306122403</v>
      </c>
      <c r="O630">
        <v>9.4848865971500496E-2</v>
      </c>
    </row>
    <row r="631" spans="1:15">
      <c r="A631">
        <v>2015</v>
      </c>
      <c r="B631" t="s">
        <v>178</v>
      </c>
      <c r="C631">
        <v>1.22162075245196</v>
      </c>
      <c r="D631" t="s">
        <v>183</v>
      </c>
      <c r="E631">
        <v>965.08039443704604</v>
      </c>
      <c r="F631">
        <v>1</v>
      </c>
      <c r="G631">
        <v>9999</v>
      </c>
      <c r="H631">
        <v>9999</v>
      </c>
      <c r="I631" t="s">
        <v>185</v>
      </c>
      <c r="J631">
        <v>1</v>
      </c>
      <c r="K631">
        <v>41</v>
      </c>
      <c r="L631" t="s">
        <v>177</v>
      </c>
      <c r="M631">
        <v>2.54234288160084E-3</v>
      </c>
      <c r="N631">
        <v>2.5510204081632699E-3</v>
      </c>
      <c r="O631">
        <v>0.169965576592083</v>
      </c>
    </row>
    <row r="632" spans="1:15">
      <c r="A632">
        <v>2015</v>
      </c>
      <c r="B632" t="s">
        <v>178</v>
      </c>
      <c r="C632">
        <v>1.22162075245196</v>
      </c>
      <c r="D632" t="s">
        <v>185</v>
      </c>
      <c r="E632">
        <v>60337.070584354602</v>
      </c>
      <c r="F632">
        <v>65</v>
      </c>
      <c r="G632">
        <v>9999</v>
      </c>
      <c r="H632">
        <v>9999</v>
      </c>
      <c r="I632" t="s">
        <v>185</v>
      </c>
      <c r="J632">
        <v>1</v>
      </c>
      <c r="K632">
        <v>41</v>
      </c>
      <c r="L632" t="s">
        <v>177</v>
      </c>
      <c r="M632">
        <v>0.15894792058879401</v>
      </c>
      <c r="N632">
        <v>0.16581632653061201</v>
      </c>
      <c r="O632">
        <v>3.9824353885315598E-2</v>
      </c>
    </row>
    <row r="633" spans="1:15">
      <c r="A633">
        <v>2015</v>
      </c>
      <c r="B633" t="s">
        <v>183</v>
      </c>
      <c r="C633">
        <v>1.15287441734783</v>
      </c>
      <c r="D633" t="s">
        <v>181</v>
      </c>
      <c r="E633">
        <v>3580.82794028238</v>
      </c>
      <c r="F633">
        <v>5</v>
      </c>
      <c r="G633">
        <v>9999</v>
      </c>
      <c r="H633">
        <v>9999</v>
      </c>
      <c r="I633" t="s">
        <v>185</v>
      </c>
      <c r="J633">
        <v>1</v>
      </c>
      <c r="K633">
        <v>41</v>
      </c>
      <c r="L633" t="s">
        <v>177</v>
      </c>
      <c r="M633">
        <v>0.84059539918809201</v>
      </c>
      <c r="N633">
        <v>0.83333333333333304</v>
      </c>
      <c r="O633">
        <v>5.6942763905694298E-2</v>
      </c>
    </row>
    <row r="634" spans="1:15">
      <c r="A634">
        <v>2015</v>
      </c>
      <c r="B634" t="s">
        <v>183</v>
      </c>
      <c r="C634">
        <v>1.15287441734783</v>
      </c>
      <c r="D634" t="s">
        <v>185</v>
      </c>
      <c r="E634">
        <v>679.04303181787498</v>
      </c>
      <c r="F634">
        <v>1</v>
      </c>
      <c r="G634">
        <v>9999</v>
      </c>
      <c r="H634">
        <v>9999</v>
      </c>
      <c r="I634" t="s">
        <v>185</v>
      </c>
      <c r="J634">
        <v>1</v>
      </c>
      <c r="K634">
        <v>41</v>
      </c>
      <c r="L634" t="s">
        <v>177</v>
      </c>
      <c r="M634">
        <v>0.15940460081190799</v>
      </c>
      <c r="N634">
        <v>0.16666666666666699</v>
      </c>
      <c r="O634">
        <v>2.0918421706857999E-2</v>
      </c>
    </row>
    <row r="635" spans="1:15">
      <c r="A635">
        <v>2015</v>
      </c>
      <c r="B635" t="s">
        <v>187</v>
      </c>
      <c r="C635">
        <v>1.2019273790783001</v>
      </c>
      <c r="D635" t="s">
        <v>179</v>
      </c>
      <c r="E635">
        <v>677.887041800161</v>
      </c>
      <c r="F635">
        <v>1</v>
      </c>
      <c r="G635">
        <v>9999</v>
      </c>
      <c r="H635">
        <v>9999</v>
      </c>
      <c r="I635" t="s">
        <v>185</v>
      </c>
      <c r="J635">
        <v>1</v>
      </c>
      <c r="K635">
        <v>41</v>
      </c>
      <c r="L635" t="s">
        <v>177</v>
      </c>
      <c r="M635">
        <v>2.9974139332979703E-4</v>
      </c>
      <c r="N635">
        <v>3.4188034188034199E-4</v>
      </c>
      <c r="O635">
        <v>0.37276933245208199</v>
      </c>
    </row>
    <row r="636" spans="1:15">
      <c r="A636">
        <v>2015</v>
      </c>
      <c r="B636" t="s">
        <v>187</v>
      </c>
      <c r="C636">
        <v>1.2019273790783001</v>
      </c>
      <c r="D636" t="s">
        <v>181</v>
      </c>
      <c r="E636">
        <v>1991255.92553922</v>
      </c>
      <c r="F636">
        <v>2587</v>
      </c>
      <c r="G636">
        <v>9999</v>
      </c>
      <c r="H636">
        <v>9999</v>
      </c>
      <c r="I636" t="s">
        <v>185</v>
      </c>
      <c r="J636">
        <v>1</v>
      </c>
      <c r="K636">
        <v>41</v>
      </c>
      <c r="L636" t="s">
        <v>177</v>
      </c>
      <c r="M636">
        <v>0.88047386775877401</v>
      </c>
      <c r="N636">
        <v>0.88444444444444403</v>
      </c>
      <c r="O636">
        <v>0.110148490988963</v>
      </c>
    </row>
    <row r="637" spans="1:15">
      <c r="A637">
        <v>2015</v>
      </c>
      <c r="B637" t="s">
        <v>187</v>
      </c>
      <c r="C637">
        <v>1.2019273790783001</v>
      </c>
      <c r="D637" t="s">
        <v>183</v>
      </c>
      <c r="E637">
        <v>1485.58224054078</v>
      </c>
      <c r="F637">
        <v>2</v>
      </c>
      <c r="G637">
        <v>9999</v>
      </c>
      <c r="H637">
        <v>9999</v>
      </c>
      <c r="I637" t="s">
        <v>185</v>
      </c>
      <c r="J637">
        <v>1</v>
      </c>
      <c r="K637">
        <v>41</v>
      </c>
      <c r="L637" t="s">
        <v>177</v>
      </c>
      <c r="M637">
        <v>6.56880074744024E-4</v>
      </c>
      <c r="N637">
        <v>6.8376068376068398E-4</v>
      </c>
      <c r="O637">
        <v>6.7247007616974996E-2</v>
      </c>
    </row>
    <row r="638" spans="1:15">
      <c r="A638">
        <v>2015</v>
      </c>
      <c r="B638" t="s">
        <v>187</v>
      </c>
      <c r="C638">
        <v>1.2019273790783001</v>
      </c>
      <c r="D638" t="s">
        <v>185</v>
      </c>
      <c r="E638">
        <v>268153.604054506</v>
      </c>
      <c r="F638">
        <v>335</v>
      </c>
      <c r="G638">
        <v>9999</v>
      </c>
      <c r="H638">
        <v>9999</v>
      </c>
      <c r="I638" t="s">
        <v>185</v>
      </c>
      <c r="J638">
        <v>1</v>
      </c>
      <c r="K638">
        <v>41</v>
      </c>
      <c r="L638" t="s">
        <v>177</v>
      </c>
      <c r="M638">
        <v>0.118569510773152</v>
      </c>
      <c r="N638">
        <v>0.114529914529915</v>
      </c>
      <c r="O638">
        <v>3.4168042329209197E-2</v>
      </c>
    </row>
    <row r="639" spans="1:15">
      <c r="A639">
        <v>2015</v>
      </c>
      <c r="B639" t="s">
        <v>178</v>
      </c>
      <c r="C639">
        <v>1.22162075245196</v>
      </c>
      <c r="D639" t="s">
        <v>181</v>
      </c>
      <c r="E639">
        <v>102348.608261177</v>
      </c>
      <c r="F639">
        <v>106</v>
      </c>
      <c r="G639">
        <v>9999</v>
      </c>
      <c r="H639">
        <v>9999</v>
      </c>
      <c r="I639" t="s">
        <v>185</v>
      </c>
      <c r="J639">
        <v>1</v>
      </c>
      <c r="K639">
        <v>42</v>
      </c>
      <c r="L639" t="s">
        <v>177</v>
      </c>
      <c r="M639">
        <v>0.89933339773934895</v>
      </c>
      <c r="N639">
        <v>0.90598290598290598</v>
      </c>
      <c r="O639">
        <v>3.0498368258486799E-2</v>
      </c>
    </row>
    <row r="640" spans="1:15">
      <c r="A640">
        <v>2015</v>
      </c>
      <c r="B640" t="s">
        <v>178</v>
      </c>
      <c r="C640">
        <v>1.22162075245196</v>
      </c>
      <c r="D640" t="s">
        <v>185</v>
      </c>
      <c r="E640">
        <v>11456.359416494501</v>
      </c>
      <c r="F640">
        <v>11</v>
      </c>
      <c r="G640">
        <v>9999</v>
      </c>
      <c r="H640">
        <v>9999</v>
      </c>
      <c r="I640" t="s">
        <v>185</v>
      </c>
      <c r="J640">
        <v>1</v>
      </c>
      <c r="K640">
        <v>42</v>
      </c>
      <c r="L640" t="s">
        <v>177</v>
      </c>
      <c r="M640">
        <v>0.10066660226065099</v>
      </c>
      <c r="N640">
        <v>9.4017094017094002E-2</v>
      </c>
      <c r="O640">
        <v>7.5615555614684804E-3</v>
      </c>
    </row>
    <row r="641" spans="1:15">
      <c r="A641">
        <v>2015</v>
      </c>
      <c r="B641" t="s">
        <v>183</v>
      </c>
      <c r="C641">
        <v>1.15287441734783</v>
      </c>
      <c r="D641" t="s">
        <v>181</v>
      </c>
      <c r="E641">
        <v>960.34438965074696</v>
      </c>
      <c r="F641">
        <v>1</v>
      </c>
      <c r="G641">
        <v>9999</v>
      </c>
      <c r="H641">
        <v>9999</v>
      </c>
      <c r="I641" t="s">
        <v>185</v>
      </c>
      <c r="J641">
        <v>1</v>
      </c>
      <c r="K641">
        <v>42</v>
      </c>
      <c r="L641" t="s">
        <v>177</v>
      </c>
      <c r="M641">
        <v>0.58579465541490905</v>
      </c>
      <c r="N641">
        <v>0.5</v>
      </c>
      <c r="O641">
        <v>1.5271513951527199E-2</v>
      </c>
    </row>
    <row r="642" spans="1:15">
      <c r="A642">
        <v>2015</v>
      </c>
      <c r="B642" t="s">
        <v>183</v>
      </c>
      <c r="C642">
        <v>1.15287441734783</v>
      </c>
      <c r="D642" t="s">
        <v>183</v>
      </c>
      <c r="E642">
        <v>679.04303181787498</v>
      </c>
      <c r="F642">
        <v>1</v>
      </c>
      <c r="G642">
        <v>9999</v>
      </c>
      <c r="H642">
        <v>9999</v>
      </c>
      <c r="I642" t="s">
        <v>185</v>
      </c>
      <c r="J642">
        <v>1</v>
      </c>
      <c r="K642">
        <v>42</v>
      </c>
      <c r="L642" t="s">
        <v>177</v>
      </c>
      <c r="M642">
        <v>0.41420534458509101</v>
      </c>
      <c r="N642">
        <v>0.5</v>
      </c>
      <c r="O642">
        <v>9.6320523303352404E-2</v>
      </c>
    </row>
    <row r="643" spans="1:15">
      <c r="A643">
        <v>2015</v>
      </c>
      <c r="B643" t="s">
        <v>187</v>
      </c>
      <c r="C643">
        <v>1.2019273790783001</v>
      </c>
      <c r="D643" t="s">
        <v>181</v>
      </c>
      <c r="E643">
        <v>518099.21024335403</v>
      </c>
      <c r="F643">
        <v>711</v>
      </c>
      <c r="G643">
        <v>9999</v>
      </c>
      <c r="H643">
        <v>9999</v>
      </c>
      <c r="I643" t="s">
        <v>185</v>
      </c>
      <c r="J643">
        <v>1</v>
      </c>
      <c r="K643">
        <v>42</v>
      </c>
      <c r="L643" t="s">
        <v>177</v>
      </c>
      <c r="M643">
        <v>0.84225530443209995</v>
      </c>
      <c r="N643">
        <v>0.85047846889952206</v>
      </c>
      <c r="O643">
        <v>2.8659222282251599E-2</v>
      </c>
    </row>
    <row r="644" spans="1:15">
      <c r="A644">
        <v>2015</v>
      </c>
      <c r="B644" t="s">
        <v>187</v>
      </c>
      <c r="C644">
        <v>1.2019273790783001</v>
      </c>
      <c r="D644" t="s">
        <v>183</v>
      </c>
      <c r="E644">
        <v>1641.83279982096</v>
      </c>
      <c r="F644">
        <v>2</v>
      </c>
      <c r="G644">
        <v>9999</v>
      </c>
      <c r="H644">
        <v>9999</v>
      </c>
      <c r="I644" t="s">
        <v>185</v>
      </c>
      <c r="J644">
        <v>1</v>
      </c>
      <c r="K644">
        <v>42</v>
      </c>
      <c r="L644" t="s">
        <v>177</v>
      </c>
      <c r="M644">
        <v>2.66906869823306E-3</v>
      </c>
      <c r="N644">
        <v>2.3923444976076602E-3</v>
      </c>
      <c r="O644">
        <v>7.4319912948857494E-2</v>
      </c>
    </row>
    <row r="645" spans="1:15">
      <c r="A645">
        <v>2015</v>
      </c>
      <c r="B645" t="s">
        <v>187</v>
      </c>
      <c r="C645">
        <v>1.2019273790783001</v>
      </c>
      <c r="D645" t="s">
        <v>185</v>
      </c>
      <c r="E645">
        <v>95392.168367928301</v>
      </c>
      <c r="F645">
        <v>123</v>
      </c>
      <c r="G645">
        <v>9999</v>
      </c>
      <c r="H645">
        <v>9999</v>
      </c>
      <c r="I645" t="s">
        <v>185</v>
      </c>
      <c r="J645">
        <v>1</v>
      </c>
      <c r="K645">
        <v>42</v>
      </c>
      <c r="L645" t="s">
        <v>177</v>
      </c>
      <c r="M645">
        <v>0.155075626869667</v>
      </c>
      <c r="N645">
        <v>0.147129186602871</v>
      </c>
      <c r="O645">
        <v>1.21548381128896E-2</v>
      </c>
    </row>
    <row r="646" spans="1:15">
      <c r="A646">
        <v>2015</v>
      </c>
      <c r="B646" t="s">
        <v>178</v>
      </c>
      <c r="C646">
        <v>1.22162075245196</v>
      </c>
      <c r="D646" t="s">
        <v>181</v>
      </c>
      <c r="E646">
        <v>16028.885892922101</v>
      </c>
      <c r="F646">
        <v>14</v>
      </c>
      <c r="G646">
        <v>9999</v>
      </c>
      <c r="H646">
        <v>9999</v>
      </c>
      <c r="I646" t="s">
        <v>185</v>
      </c>
      <c r="J646">
        <v>1</v>
      </c>
      <c r="K646">
        <v>51</v>
      </c>
      <c r="L646" t="s">
        <v>177</v>
      </c>
      <c r="M646">
        <v>0.94205916140149304</v>
      </c>
      <c r="N646">
        <v>0.93333333333333302</v>
      </c>
      <c r="O646">
        <v>4.7763704171543096E-3</v>
      </c>
    </row>
    <row r="647" spans="1:15">
      <c r="A647">
        <v>2015</v>
      </c>
      <c r="B647" t="s">
        <v>178</v>
      </c>
      <c r="C647">
        <v>1.22162075245196</v>
      </c>
      <c r="D647" t="s">
        <v>185</v>
      </c>
      <c r="E647">
        <v>985.84794722872903</v>
      </c>
      <c r="F647">
        <v>1</v>
      </c>
      <c r="G647">
        <v>9999</v>
      </c>
      <c r="H647">
        <v>9999</v>
      </c>
      <c r="I647" t="s">
        <v>185</v>
      </c>
      <c r="J647">
        <v>1</v>
      </c>
      <c r="K647">
        <v>51</v>
      </c>
      <c r="L647" t="s">
        <v>177</v>
      </c>
      <c r="M647">
        <v>5.79408385985066E-2</v>
      </c>
      <c r="N647">
        <v>6.6666666666666693E-2</v>
      </c>
      <c r="O647">
        <v>6.5069048177703796E-4</v>
      </c>
    </row>
    <row r="648" spans="1:15">
      <c r="A648">
        <v>2015</v>
      </c>
      <c r="B648" t="s">
        <v>183</v>
      </c>
      <c r="C648">
        <v>1.15287441734783</v>
      </c>
      <c r="D648" t="s">
        <v>181</v>
      </c>
      <c r="E648">
        <v>718.24076200770105</v>
      </c>
      <c r="F648">
        <v>1</v>
      </c>
      <c r="G648">
        <v>9999</v>
      </c>
      <c r="H648">
        <v>9999</v>
      </c>
      <c r="I648" t="s">
        <v>185</v>
      </c>
      <c r="J648">
        <v>1</v>
      </c>
      <c r="K648">
        <v>51</v>
      </c>
      <c r="L648" t="s">
        <v>177</v>
      </c>
      <c r="M648">
        <v>1</v>
      </c>
      <c r="N648">
        <v>1</v>
      </c>
      <c r="O648">
        <v>1.14215524511422E-2</v>
      </c>
    </row>
    <row r="649" spans="1:15">
      <c r="A649">
        <v>2015</v>
      </c>
      <c r="B649" t="s">
        <v>187</v>
      </c>
      <c r="C649">
        <v>1.2019273790783001</v>
      </c>
      <c r="D649" t="s">
        <v>181</v>
      </c>
      <c r="E649">
        <v>223495.99228485199</v>
      </c>
      <c r="F649">
        <v>287</v>
      </c>
      <c r="G649">
        <v>9999</v>
      </c>
      <c r="H649">
        <v>9999</v>
      </c>
      <c r="I649" t="s">
        <v>185</v>
      </c>
      <c r="J649">
        <v>1</v>
      </c>
      <c r="K649">
        <v>51</v>
      </c>
      <c r="L649" t="s">
        <v>177</v>
      </c>
      <c r="M649">
        <v>0.63540467118864197</v>
      </c>
      <c r="N649">
        <v>0.61063829787234003</v>
      </c>
      <c r="O649">
        <v>1.23629243114951E-2</v>
      </c>
    </row>
    <row r="650" spans="1:15">
      <c r="A650">
        <v>2015</v>
      </c>
      <c r="B650" t="s">
        <v>187</v>
      </c>
      <c r="C650">
        <v>1.2019273790783001</v>
      </c>
      <c r="D650" t="s">
        <v>185</v>
      </c>
      <c r="E650">
        <v>128242.04556551699</v>
      </c>
      <c r="F650">
        <v>183</v>
      </c>
      <c r="G650">
        <v>9999</v>
      </c>
      <c r="H650">
        <v>9999</v>
      </c>
      <c r="I650" t="s">
        <v>185</v>
      </c>
      <c r="J650">
        <v>1</v>
      </c>
      <c r="K650">
        <v>51</v>
      </c>
      <c r="L650" t="s">
        <v>177</v>
      </c>
      <c r="M650">
        <v>0.36459532881135798</v>
      </c>
      <c r="N650">
        <v>0.38936170212766003</v>
      </c>
      <c r="O650">
        <v>1.6340558452372402E-2</v>
      </c>
    </row>
    <row r="651" spans="1:15">
      <c r="A651">
        <v>2015</v>
      </c>
      <c r="B651" t="s">
        <v>178</v>
      </c>
      <c r="C651">
        <v>1.22162075245196</v>
      </c>
      <c r="D651" t="s">
        <v>181</v>
      </c>
      <c r="E651">
        <v>74196.358020922096</v>
      </c>
      <c r="F651">
        <v>73</v>
      </c>
      <c r="G651">
        <v>9999</v>
      </c>
      <c r="H651">
        <v>9999</v>
      </c>
      <c r="I651" t="s">
        <v>185</v>
      </c>
      <c r="J651">
        <v>1</v>
      </c>
      <c r="K651">
        <v>52</v>
      </c>
      <c r="L651" t="s">
        <v>177</v>
      </c>
      <c r="M651">
        <v>0.71076159715395804</v>
      </c>
      <c r="N651">
        <v>0.72277227722772297</v>
      </c>
      <c r="O651">
        <v>2.2109414957418201E-2</v>
      </c>
    </row>
    <row r="652" spans="1:15">
      <c r="A652">
        <v>2015</v>
      </c>
      <c r="B652" t="s">
        <v>178</v>
      </c>
      <c r="C652">
        <v>1.22162075245196</v>
      </c>
      <c r="D652" t="s">
        <v>183</v>
      </c>
      <c r="E652">
        <v>1048.1506056037799</v>
      </c>
      <c r="F652">
        <v>1</v>
      </c>
      <c r="G652">
        <v>9999</v>
      </c>
      <c r="H652">
        <v>9999</v>
      </c>
      <c r="I652" t="s">
        <v>185</v>
      </c>
      <c r="J652">
        <v>1</v>
      </c>
      <c r="K652">
        <v>52</v>
      </c>
      <c r="L652" t="s">
        <v>177</v>
      </c>
      <c r="M652">
        <v>1.0040724617329E-2</v>
      </c>
      <c r="N652">
        <v>9.9009900990098994E-3</v>
      </c>
      <c r="O652">
        <v>0.18459552495697101</v>
      </c>
    </row>
    <row r="653" spans="1:15">
      <c r="A653">
        <v>2015</v>
      </c>
      <c r="B653" t="s">
        <v>178</v>
      </c>
      <c r="C653">
        <v>1.22162075245196</v>
      </c>
      <c r="D653" t="s">
        <v>185</v>
      </c>
      <c r="E653">
        <v>29145.427911998799</v>
      </c>
      <c r="F653">
        <v>27</v>
      </c>
      <c r="G653">
        <v>9999</v>
      </c>
      <c r="H653">
        <v>9999</v>
      </c>
      <c r="I653" t="s">
        <v>185</v>
      </c>
      <c r="J653">
        <v>1</v>
      </c>
      <c r="K653">
        <v>52</v>
      </c>
      <c r="L653" t="s">
        <v>177</v>
      </c>
      <c r="M653">
        <v>0.279197678228713</v>
      </c>
      <c r="N653">
        <v>0.26732673267326701</v>
      </c>
      <c r="O653">
        <v>1.9236894069686001E-2</v>
      </c>
    </row>
    <row r="654" spans="1:15">
      <c r="A654">
        <v>2015</v>
      </c>
      <c r="B654" t="s">
        <v>179</v>
      </c>
      <c r="C654">
        <v>1.27992651442337</v>
      </c>
      <c r="D654" t="s">
        <v>181</v>
      </c>
      <c r="E654">
        <v>779.475247283832</v>
      </c>
      <c r="F654">
        <v>1</v>
      </c>
      <c r="G654">
        <v>9999</v>
      </c>
      <c r="H654">
        <v>9999</v>
      </c>
      <c r="I654" t="s">
        <v>185</v>
      </c>
      <c r="J654">
        <v>1</v>
      </c>
      <c r="K654">
        <v>52</v>
      </c>
      <c r="L654" t="s">
        <v>177</v>
      </c>
      <c r="M654">
        <v>1</v>
      </c>
      <c r="N654">
        <v>1</v>
      </c>
      <c r="O654">
        <v>7.2716417910447806E-2</v>
      </c>
    </row>
    <row r="655" spans="1:15">
      <c r="A655">
        <v>2015</v>
      </c>
      <c r="B655" t="s">
        <v>183</v>
      </c>
      <c r="C655">
        <v>1.15287441734783</v>
      </c>
      <c r="D655" t="s">
        <v>181</v>
      </c>
      <c r="E655">
        <v>4865.1300412078599</v>
      </c>
      <c r="F655">
        <v>5</v>
      </c>
      <c r="G655">
        <v>9999</v>
      </c>
      <c r="H655">
        <v>9999</v>
      </c>
      <c r="I655" t="s">
        <v>185</v>
      </c>
      <c r="J655">
        <v>1</v>
      </c>
      <c r="K655">
        <v>52</v>
      </c>
      <c r="L655" t="s">
        <v>177</v>
      </c>
      <c r="M655">
        <v>0.85807238714924805</v>
      </c>
      <c r="N655">
        <v>0.83333333333333304</v>
      </c>
      <c r="O655">
        <v>7.7365893007736594E-2</v>
      </c>
    </row>
    <row r="656" spans="1:15">
      <c r="A656">
        <v>2015</v>
      </c>
      <c r="B656" t="s">
        <v>183</v>
      </c>
      <c r="C656">
        <v>1.15287441734783</v>
      </c>
      <c r="D656" t="s">
        <v>185</v>
      </c>
      <c r="E656">
        <v>804.70634330878897</v>
      </c>
      <c r="F656">
        <v>1</v>
      </c>
      <c r="G656">
        <v>9999</v>
      </c>
      <c r="H656">
        <v>9999</v>
      </c>
      <c r="I656" t="s">
        <v>185</v>
      </c>
      <c r="J656">
        <v>1</v>
      </c>
      <c r="K656">
        <v>52</v>
      </c>
      <c r="L656" t="s">
        <v>177</v>
      </c>
      <c r="M656">
        <v>0.14192761285075201</v>
      </c>
      <c r="N656">
        <v>0.16666666666666699</v>
      </c>
      <c r="O656">
        <v>2.4789572752779099E-2</v>
      </c>
    </row>
    <row r="657" spans="1:15">
      <c r="A657">
        <v>2015</v>
      </c>
      <c r="B657" t="s">
        <v>187</v>
      </c>
      <c r="C657">
        <v>1.2019273790783001</v>
      </c>
      <c r="D657" t="s">
        <v>181</v>
      </c>
      <c r="E657">
        <v>791598.98728</v>
      </c>
      <c r="F657">
        <v>970</v>
      </c>
      <c r="G657">
        <v>9999</v>
      </c>
      <c r="H657">
        <v>9999</v>
      </c>
      <c r="I657" t="s">
        <v>185</v>
      </c>
      <c r="J657">
        <v>1</v>
      </c>
      <c r="K657">
        <v>52</v>
      </c>
      <c r="L657" t="s">
        <v>177</v>
      </c>
      <c r="M657">
        <v>0.75051365004336001</v>
      </c>
      <c r="N657">
        <v>0.74845679012345701</v>
      </c>
      <c r="O657">
        <v>4.3788160426275799E-2</v>
      </c>
    </row>
    <row r="658" spans="1:15">
      <c r="A658">
        <v>2015</v>
      </c>
      <c r="B658" t="s">
        <v>187</v>
      </c>
      <c r="C658">
        <v>1.2019273790783001</v>
      </c>
      <c r="D658" t="s">
        <v>185</v>
      </c>
      <c r="E658">
        <v>263143.97073850699</v>
      </c>
      <c r="F658">
        <v>326</v>
      </c>
      <c r="G658">
        <v>9999</v>
      </c>
      <c r="H658">
        <v>9999</v>
      </c>
      <c r="I658" t="s">
        <v>185</v>
      </c>
      <c r="J658">
        <v>1</v>
      </c>
      <c r="K658">
        <v>52</v>
      </c>
      <c r="L658" t="s">
        <v>177</v>
      </c>
      <c r="M658">
        <v>0.24948634995664001</v>
      </c>
      <c r="N658">
        <v>0.25154320987654299</v>
      </c>
      <c r="O658">
        <v>3.3529716531581398E-2</v>
      </c>
    </row>
    <row r="659" spans="1:15">
      <c r="A659">
        <v>2015</v>
      </c>
      <c r="B659" t="s">
        <v>178</v>
      </c>
      <c r="C659">
        <v>1.22162075245196</v>
      </c>
      <c r="D659" t="s">
        <v>181</v>
      </c>
      <c r="E659">
        <v>138535.458190309</v>
      </c>
      <c r="F659">
        <v>131</v>
      </c>
      <c r="G659">
        <v>9999</v>
      </c>
      <c r="H659">
        <v>9999</v>
      </c>
      <c r="I659" t="s">
        <v>185</v>
      </c>
      <c r="J659">
        <v>1</v>
      </c>
      <c r="K659">
        <v>53</v>
      </c>
      <c r="L659" t="s">
        <v>177</v>
      </c>
      <c r="M659">
        <v>0.80929884032114197</v>
      </c>
      <c r="N659">
        <v>0.81366459627329202</v>
      </c>
      <c r="O659">
        <v>4.1281513178610597E-2</v>
      </c>
    </row>
    <row r="660" spans="1:15">
      <c r="A660">
        <v>2015</v>
      </c>
      <c r="B660" t="s">
        <v>178</v>
      </c>
      <c r="C660">
        <v>1.22162075245196</v>
      </c>
      <c r="D660" t="s">
        <v>185</v>
      </c>
      <c r="E660">
        <v>32644.149747021202</v>
      </c>
      <c r="F660">
        <v>30</v>
      </c>
      <c r="G660">
        <v>9999</v>
      </c>
      <c r="H660">
        <v>9999</v>
      </c>
      <c r="I660" t="s">
        <v>185</v>
      </c>
      <c r="J660">
        <v>1</v>
      </c>
      <c r="K660">
        <v>53</v>
      </c>
      <c r="L660" t="s">
        <v>177</v>
      </c>
      <c r="M660">
        <v>0.19070115967885801</v>
      </c>
      <c r="N660">
        <v>0.18633540372670801</v>
      </c>
      <c r="O660">
        <v>2.1546159918272599E-2</v>
      </c>
    </row>
    <row r="661" spans="1:15">
      <c r="A661">
        <v>2015</v>
      </c>
      <c r="B661" t="s">
        <v>183</v>
      </c>
      <c r="C661">
        <v>1.15287441734783</v>
      </c>
      <c r="D661" t="s">
        <v>181</v>
      </c>
      <c r="E661">
        <v>1541.3930959940601</v>
      </c>
      <c r="F661">
        <v>2</v>
      </c>
      <c r="G661">
        <v>9999</v>
      </c>
      <c r="H661">
        <v>9999</v>
      </c>
      <c r="I661" t="s">
        <v>185</v>
      </c>
      <c r="J661">
        <v>1</v>
      </c>
      <c r="K661">
        <v>53</v>
      </c>
      <c r="L661" t="s">
        <v>177</v>
      </c>
      <c r="M661">
        <v>1</v>
      </c>
      <c r="N661">
        <v>1</v>
      </c>
      <c r="O661">
        <v>2.4511421552451101E-2</v>
      </c>
    </row>
    <row r="662" spans="1:15">
      <c r="A662">
        <v>2015</v>
      </c>
      <c r="B662" t="s">
        <v>187</v>
      </c>
      <c r="C662">
        <v>1.2019273790783001</v>
      </c>
      <c r="D662" t="s">
        <v>181</v>
      </c>
      <c r="E662">
        <v>798138.67414956505</v>
      </c>
      <c r="F662">
        <v>988</v>
      </c>
      <c r="G662">
        <v>9999</v>
      </c>
      <c r="H662">
        <v>9999</v>
      </c>
      <c r="I662" t="s">
        <v>185</v>
      </c>
      <c r="J662">
        <v>1</v>
      </c>
      <c r="K662">
        <v>53</v>
      </c>
      <c r="L662" t="s">
        <v>177</v>
      </c>
      <c r="M662">
        <v>0.87096731883839396</v>
      </c>
      <c r="N662">
        <v>0.86818980667838297</v>
      </c>
      <c r="O662">
        <v>4.4149910330436401E-2</v>
      </c>
    </row>
    <row r="663" spans="1:15">
      <c r="A663">
        <v>2015</v>
      </c>
      <c r="B663" t="s">
        <v>187</v>
      </c>
      <c r="C663">
        <v>1.2019273790783001</v>
      </c>
      <c r="D663" t="s">
        <v>185</v>
      </c>
      <c r="E663">
        <v>118243.21169896499</v>
      </c>
      <c r="F663">
        <v>150</v>
      </c>
      <c r="G663">
        <v>9999</v>
      </c>
      <c r="H663">
        <v>9999</v>
      </c>
      <c r="I663" t="s">
        <v>185</v>
      </c>
      <c r="J663">
        <v>1</v>
      </c>
      <c r="K663">
        <v>53</v>
      </c>
      <c r="L663" t="s">
        <v>177</v>
      </c>
      <c r="M663">
        <v>0.12903268116160599</v>
      </c>
      <c r="N663">
        <v>0.131810193321617</v>
      </c>
      <c r="O663">
        <v>1.5066510393239601E-2</v>
      </c>
    </row>
    <row r="664" spans="1:15">
      <c r="A664">
        <v>2015</v>
      </c>
      <c r="B664" t="s">
        <v>178</v>
      </c>
      <c r="C664">
        <v>1.22162075245196</v>
      </c>
      <c r="D664" t="s">
        <v>181</v>
      </c>
      <c r="E664">
        <v>46321.415691473303</v>
      </c>
      <c r="F664">
        <v>48</v>
      </c>
      <c r="G664">
        <v>9999</v>
      </c>
      <c r="H664">
        <v>9999</v>
      </c>
      <c r="I664" t="s">
        <v>185</v>
      </c>
      <c r="J664">
        <v>1</v>
      </c>
      <c r="K664">
        <v>54</v>
      </c>
      <c r="L664" t="s">
        <v>177</v>
      </c>
      <c r="M664">
        <v>0.55141423689376901</v>
      </c>
      <c r="N664">
        <v>0.56470588235294095</v>
      </c>
      <c r="O664">
        <v>1.3803095303533E-2</v>
      </c>
    </row>
    <row r="665" spans="1:15">
      <c r="A665">
        <v>2015</v>
      </c>
      <c r="B665" t="s">
        <v>178</v>
      </c>
      <c r="C665">
        <v>1.22162075245196</v>
      </c>
      <c r="D665" t="s">
        <v>183</v>
      </c>
      <c r="E665">
        <v>968.74525669440197</v>
      </c>
      <c r="F665">
        <v>1</v>
      </c>
      <c r="G665">
        <v>9999</v>
      </c>
      <c r="H665">
        <v>9999</v>
      </c>
      <c r="I665" t="s">
        <v>185</v>
      </c>
      <c r="J665">
        <v>1</v>
      </c>
      <c r="K665">
        <v>54</v>
      </c>
      <c r="L665" t="s">
        <v>177</v>
      </c>
      <c r="M665">
        <v>1.1532029375409E-2</v>
      </c>
      <c r="N665">
        <v>1.1764705882352899E-2</v>
      </c>
      <c r="O665">
        <v>0.17061101549053401</v>
      </c>
    </row>
    <row r="666" spans="1:15">
      <c r="A666">
        <v>2015</v>
      </c>
      <c r="B666" t="s">
        <v>178</v>
      </c>
      <c r="C666">
        <v>1.22162075245196</v>
      </c>
      <c r="D666" t="s">
        <v>185</v>
      </c>
      <c r="E666">
        <v>36714.590094191102</v>
      </c>
      <c r="F666">
        <v>36</v>
      </c>
      <c r="G666">
        <v>9999</v>
      </c>
      <c r="H666">
        <v>9999</v>
      </c>
      <c r="I666" t="s">
        <v>185</v>
      </c>
      <c r="J666">
        <v>1</v>
      </c>
      <c r="K666">
        <v>54</v>
      </c>
      <c r="L666" t="s">
        <v>177</v>
      </c>
      <c r="M666">
        <v>0.43705373373082201</v>
      </c>
      <c r="N666">
        <v>0.42352941176470599</v>
      </c>
      <c r="O666">
        <v>2.42327778678155E-2</v>
      </c>
    </row>
    <row r="667" spans="1:15">
      <c r="A667">
        <v>2015</v>
      </c>
      <c r="B667" t="s">
        <v>179</v>
      </c>
      <c r="C667">
        <v>1.27992651442337</v>
      </c>
      <c r="D667" t="s">
        <v>181</v>
      </c>
      <c r="E667">
        <v>633.56362463956805</v>
      </c>
      <c r="F667">
        <v>1</v>
      </c>
      <c r="G667">
        <v>9999</v>
      </c>
      <c r="H667">
        <v>9999</v>
      </c>
      <c r="I667" t="s">
        <v>185</v>
      </c>
      <c r="J667">
        <v>1</v>
      </c>
      <c r="K667">
        <v>54</v>
      </c>
      <c r="L667" t="s">
        <v>177</v>
      </c>
      <c r="M667">
        <v>1</v>
      </c>
      <c r="N667">
        <v>1</v>
      </c>
      <c r="O667">
        <v>5.91044776119403E-2</v>
      </c>
    </row>
    <row r="668" spans="1:15">
      <c r="A668">
        <v>2015</v>
      </c>
      <c r="B668" t="s">
        <v>183</v>
      </c>
      <c r="C668">
        <v>1.15287441734783</v>
      </c>
      <c r="D668" t="s">
        <v>181</v>
      </c>
      <c r="E668">
        <v>3166.9460244544998</v>
      </c>
      <c r="F668">
        <v>4</v>
      </c>
      <c r="G668">
        <v>9999</v>
      </c>
      <c r="H668">
        <v>9999</v>
      </c>
      <c r="I668" t="s">
        <v>185</v>
      </c>
      <c r="J668">
        <v>1</v>
      </c>
      <c r="K668">
        <v>54</v>
      </c>
      <c r="L668" t="s">
        <v>177</v>
      </c>
      <c r="M668">
        <v>0.62631098951208397</v>
      </c>
      <c r="N668">
        <v>0.66666666666666696</v>
      </c>
      <c r="O668">
        <v>5.0361163055036101E-2</v>
      </c>
    </row>
    <row r="669" spans="1:15">
      <c r="A669">
        <v>2015</v>
      </c>
      <c r="B669" t="s">
        <v>183</v>
      </c>
      <c r="C669">
        <v>1.15287441734783</v>
      </c>
      <c r="D669" t="s">
        <v>183</v>
      </c>
      <c r="E669">
        <v>1889.5611700331001</v>
      </c>
      <c r="F669">
        <v>2</v>
      </c>
      <c r="G669">
        <v>9999</v>
      </c>
      <c r="H669">
        <v>9999</v>
      </c>
      <c r="I669" t="s">
        <v>185</v>
      </c>
      <c r="J669">
        <v>1</v>
      </c>
      <c r="K669">
        <v>54</v>
      </c>
      <c r="L669" t="s">
        <v>177</v>
      </c>
      <c r="M669">
        <v>0.37368901048791597</v>
      </c>
      <c r="N669">
        <v>0.33333333333333298</v>
      </c>
      <c r="O669">
        <v>0.26802943581357302</v>
      </c>
    </row>
    <row r="670" spans="1:15">
      <c r="A670">
        <v>2015</v>
      </c>
      <c r="B670" t="s">
        <v>187</v>
      </c>
      <c r="C670">
        <v>1.2019273790783001</v>
      </c>
      <c r="D670" t="s">
        <v>181</v>
      </c>
      <c r="E670">
        <v>352634.67567516101</v>
      </c>
      <c r="F670">
        <v>455</v>
      </c>
      <c r="G670">
        <v>9999</v>
      </c>
      <c r="H670">
        <v>9999</v>
      </c>
      <c r="I670" t="s">
        <v>185</v>
      </c>
      <c r="J670">
        <v>1</v>
      </c>
      <c r="K670">
        <v>54</v>
      </c>
      <c r="L670" t="s">
        <v>177</v>
      </c>
      <c r="M670">
        <v>0.58187100868668395</v>
      </c>
      <c r="N670">
        <v>0.60666666666666702</v>
      </c>
      <c r="O670">
        <v>1.9506371279464401E-2</v>
      </c>
    </row>
    <row r="671" spans="1:15">
      <c r="A671">
        <v>2015</v>
      </c>
      <c r="B671" t="s">
        <v>187</v>
      </c>
      <c r="C671">
        <v>1.2019273790783001</v>
      </c>
      <c r="D671" t="s">
        <v>185</v>
      </c>
      <c r="E671">
        <v>253401.147403699</v>
      </c>
      <c r="F671">
        <v>295</v>
      </c>
      <c r="G671">
        <v>9999</v>
      </c>
      <c r="H671">
        <v>9999</v>
      </c>
      <c r="I671" t="s">
        <v>185</v>
      </c>
      <c r="J671">
        <v>1</v>
      </c>
      <c r="K671">
        <v>54</v>
      </c>
      <c r="L671" t="s">
        <v>177</v>
      </c>
      <c r="M671">
        <v>0.41812899131331599</v>
      </c>
      <c r="N671">
        <v>0.39333333333333298</v>
      </c>
      <c r="O671">
        <v>3.2288289248575103E-2</v>
      </c>
    </row>
    <row r="672" spans="1:15">
      <c r="A672">
        <v>2015</v>
      </c>
      <c r="B672" t="s">
        <v>178</v>
      </c>
      <c r="C672">
        <v>1.22162075245196</v>
      </c>
      <c r="D672" t="s">
        <v>181</v>
      </c>
      <c r="E672">
        <v>167161.69728251599</v>
      </c>
      <c r="F672">
        <v>178</v>
      </c>
      <c r="G672">
        <v>9999</v>
      </c>
      <c r="H672">
        <v>9999</v>
      </c>
      <c r="I672" t="s">
        <v>185</v>
      </c>
      <c r="J672">
        <v>1</v>
      </c>
      <c r="K672">
        <v>61</v>
      </c>
      <c r="L672" t="s">
        <v>177</v>
      </c>
      <c r="M672">
        <v>0.70145328719723199</v>
      </c>
      <c r="N672">
        <v>0.70078740157480301</v>
      </c>
      <c r="O672">
        <v>4.9811708132133703E-2</v>
      </c>
    </row>
    <row r="673" spans="1:15">
      <c r="A673">
        <v>2015</v>
      </c>
      <c r="B673" t="s">
        <v>178</v>
      </c>
      <c r="C673">
        <v>1.22162075245196</v>
      </c>
      <c r="D673" t="s">
        <v>185</v>
      </c>
      <c r="E673">
        <v>71145.971002049497</v>
      </c>
      <c r="F673">
        <v>76</v>
      </c>
      <c r="G673">
        <v>9999</v>
      </c>
      <c r="H673">
        <v>9999</v>
      </c>
      <c r="I673" t="s">
        <v>185</v>
      </c>
      <c r="J673">
        <v>1</v>
      </c>
      <c r="K673">
        <v>61</v>
      </c>
      <c r="L673" t="s">
        <v>177</v>
      </c>
      <c r="M673">
        <v>0.29854671280276801</v>
      </c>
      <c r="N673">
        <v>0.29921259842519699</v>
      </c>
      <c r="O673">
        <v>4.6958566255530299E-2</v>
      </c>
    </row>
    <row r="674" spans="1:15">
      <c r="A674">
        <v>2015</v>
      </c>
      <c r="B674" t="s">
        <v>183</v>
      </c>
      <c r="C674">
        <v>1.15287441734783</v>
      </c>
      <c r="D674" t="s">
        <v>181</v>
      </c>
      <c r="E674">
        <v>6480.3070999121801</v>
      </c>
      <c r="F674">
        <v>8</v>
      </c>
      <c r="G674">
        <v>9999</v>
      </c>
      <c r="H674">
        <v>9999</v>
      </c>
      <c r="I674" t="s">
        <v>185</v>
      </c>
      <c r="J674">
        <v>1</v>
      </c>
      <c r="K674">
        <v>61</v>
      </c>
      <c r="L674" t="s">
        <v>177</v>
      </c>
      <c r="M674">
        <v>0.81428364479211901</v>
      </c>
      <c r="N674">
        <v>0.8</v>
      </c>
      <c r="O674">
        <v>0.10305063616030501</v>
      </c>
    </row>
    <row r="675" spans="1:15">
      <c r="A675">
        <v>2015</v>
      </c>
      <c r="B675" t="s">
        <v>183</v>
      </c>
      <c r="C675">
        <v>1.15287441734783</v>
      </c>
      <c r="D675" t="s">
        <v>185</v>
      </c>
      <c r="E675">
        <v>1477.98500303992</v>
      </c>
      <c r="F675">
        <v>2</v>
      </c>
      <c r="G675">
        <v>9999</v>
      </c>
      <c r="H675">
        <v>9999</v>
      </c>
      <c r="I675" t="s">
        <v>185</v>
      </c>
      <c r="J675">
        <v>1</v>
      </c>
      <c r="K675">
        <v>61</v>
      </c>
      <c r="L675" t="s">
        <v>177</v>
      </c>
      <c r="M675">
        <v>0.18571635520788099</v>
      </c>
      <c r="N675">
        <v>0.2</v>
      </c>
      <c r="O675">
        <v>4.5530418723585597E-2</v>
      </c>
    </row>
    <row r="676" spans="1:15">
      <c r="A676">
        <v>2015</v>
      </c>
      <c r="B676" t="s">
        <v>187</v>
      </c>
      <c r="C676">
        <v>1.2019273790783001</v>
      </c>
      <c r="D676" t="s">
        <v>181</v>
      </c>
      <c r="E676">
        <v>1222211.1055276201</v>
      </c>
      <c r="F676">
        <v>1594</v>
      </c>
      <c r="G676">
        <v>9999</v>
      </c>
      <c r="H676">
        <v>9999</v>
      </c>
      <c r="I676" t="s">
        <v>185</v>
      </c>
      <c r="J676">
        <v>1</v>
      </c>
      <c r="K676">
        <v>61</v>
      </c>
      <c r="L676" t="s">
        <v>177</v>
      </c>
      <c r="M676">
        <v>0.60892966214355004</v>
      </c>
      <c r="N676">
        <v>0.61260568793236003</v>
      </c>
      <c r="O676">
        <v>6.7607938897841599E-2</v>
      </c>
    </row>
    <row r="677" spans="1:15">
      <c r="A677">
        <v>2015</v>
      </c>
      <c r="B677" t="s">
        <v>187</v>
      </c>
      <c r="C677">
        <v>1.2019273790783001</v>
      </c>
      <c r="D677" t="s">
        <v>183</v>
      </c>
      <c r="E677">
        <v>2770.44260877548</v>
      </c>
      <c r="F677">
        <v>3</v>
      </c>
      <c r="G677">
        <v>9999</v>
      </c>
      <c r="H677">
        <v>9999</v>
      </c>
      <c r="I677" t="s">
        <v>185</v>
      </c>
      <c r="J677">
        <v>1</v>
      </c>
      <c r="K677">
        <v>61</v>
      </c>
      <c r="L677" t="s">
        <v>177</v>
      </c>
      <c r="M677">
        <v>1.3802891121836699E-3</v>
      </c>
      <c r="N677">
        <v>1.15295926210607E-3</v>
      </c>
      <c r="O677">
        <v>0.12540805223068599</v>
      </c>
    </row>
    <row r="678" spans="1:15">
      <c r="A678">
        <v>2015</v>
      </c>
      <c r="B678" t="s">
        <v>187</v>
      </c>
      <c r="C678">
        <v>1.2019273790783001</v>
      </c>
      <c r="D678" t="s">
        <v>185</v>
      </c>
      <c r="E678">
        <v>782165.05928161496</v>
      </c>
      <c r="F678">
        <v>1005</v>
      </c>
      <c r="G678">
        <v>9999</v>
      </c>
      <c r="H678">
        <v>9999</v>
      </c>
      <c r="I678" t="s">
        <v>185</v>
      </c>
      <c r="J678">
        <v>1</v>
      </c>
      <c r="K678">
        <v>61</v>
      </c>
      <c r="L678" t="s">
        <v>177</v>
      </c>
      <c r="M678">
        <v>0.38969004874426599</v>
      </c>
      <c r="N678">
        <v>0.38624135280553401</v>
      </c>
      <c r="O678">
        <v>9.9663209630143204E-2</v>
      </c>
    </row>
    <row r="679" spans="1:15">
      <c r="A679">
        <v>2015</v>
      </c>
      <c r="B679" t="s">
        <v>178</v>
      </c>
      <c r="C679">
        <v>1.22162075245196</v>
      </c>
      <c r="D679" t="s">
        <v>181</v>
      </c>
      <c r="E679">
        <v>58227.331544870103</v>
      </c>
      <c r="F679">
        <v>63</v>
      </c>
      <c r="G679">
        <v>9999</v>
      </c>
      <c r="H679">
        <v>9999</v>
      </c>
      <c r="I679" t="s">
        <v>185</v>
      </c>
      <c r="J679">
        <v>1</v>
      </c>
      <c r="K679">
        <v>62</v>
      </c>
      <c r="L679" t="s">
        <v>177</v>
      </c>
      <c r="M679">
        <v>0.55861050559032399</v>
      </c>
      <c r="N679">
        <v>0.56756756756756799</v>
      </c>
      <c r="O679">
        <v>1.73508817592594E-2</v>
      </c>
    </row>
    <row r="680" spans="1:15">
      <c r="A680">
        <v>2015</v>
      </c>
      <c r="B680" t="s">
        <v>178</v>
      </c>
      <c r="C680">
        <v>1.22162075245196</v>
      </c>
      <c r="D680" t="s">
        <v>185</v>
      </c>
      <c r="E680">
        <v>46008.680778845599</v>
      </c>
      <c r="F680">
        <v>48</v>
      </c>
      <c r="G680">
        <v>9999</v>
      </c>
      <c r="H680">
        <v>9999</v>
      </c>
      <c r="I680" t="s">
        <v>185</v>
      </c>
      <c r="J680">
        <v>1</v>
      </c>
      <c r="K680">
        <v>62</v>
      </c>
      <c r="L680" t="s">
        <v>177</v>
      </c>
      <c r="M680">
        <v>0.44138949440967601</v>
      </c>
      <c r="N680">
        <v>0.43243243243243201</v>
      </c>
      <c r="O680">
        <v>3.0367168432077801E-2</v>
      </c>
    </row>
    <row r="681" spans="1:15">
      <c r="A681">
        <v>2015</v>
      </c>
      <c r="B681" t="s">
        <v>179</v>
      </c>
      <c r="C681">
        <v>1.27992651442337</v>
      </c>
      <c r="D681" t="s">
        <v>181</v>
      </c>
      <c r="E681">
        <v>1014.9817259377299</v>
      </c>
      <c r="F681">
        <v>1</v>
      </c>
      <c r="G681">
        <v>9999</v>
      </c>
      <c r="H681">
        <v>9999</v>
      </c>
      <c r="I681" t="s">
        <v>185</v>
      </c>
      <c r="J681">
        <v>1</v>
      </c>
      <c r="K681">
        <v>62</v>
      </c>
      <c r="L681" t="s">
        <v>177</v>
      </c>
      <c r="M681">
        <v>0.28453534266236102</v>
      </c>
      <c r="N681">
        <v>0.25</v>
      </c>
      <c r="O681">
        <v>9.46865671641791E-2</v>
      </c>
    </row>
    <row r="682" spans="1:15">
      <c r="A682">
        <v>2015</v>
      </c>
      <c r="B682" t="s">
        <v>179</v>
      </c>
      <c r="C682">
        <v>1.27992651442337</v>
      </c>
      <c r="D682" t="s">
        <v>185</v>
      </c>
      <c r="E682">
        <v>2552.1734697602001</v>
      </c>
      <c r="F682">
        <v>3</v>
      </c>
      <c r="G682">
        <v>9999</v>
      </c>
      <c r="H682">
        <v>9999</v>
      </c>
      <c r="I682" t="s">
        <v>185</v>
      </c>
      <c r="J682">
        <v>1</v>
      </c>
      <c r="K682">
        <v>62</v>
      </c>
      <c r="L682" t="s">
        <v>177</v>
      </c>
      <c r="M682">
        <v>0.71546465733763898</v>
      </c>
      <c r="N682">
        <v>0.75</v>
      </c>
      <c r="O682">
        <v>0.65505913272010496</v>
      </c>
    </row>
    <row r="683" spans="1:15">
      <c r="A683">
        <v>2015</v>
      </c>
      <c r="B683" t="s">
        <v>183</v>
      </c>
      <c r="C683">
        <v>1.15287441734783</v>
      </c>
      <c r="D683" t="s">
        <v>181</v>
      </c>
      <c r="E683">
        <v>2853.3641829358899</v>
      </c>
      <c r="F683">
        <v>3</v>
      </c>
      <c r="G683">
        <v>9999</v>
      </c>
      <c r="H683">
        <v>9999</v>
      </c>
      <c r="I683" t="s">
        <v>185</v>
      </c>
      <c r="J683">
        <v>1</v>
      </c>
      <c r="K683">
        <v>62</v>
      </c>
      <c r="L683" t="s">
        <v>177</v>
      </c>
      <c r="M683">
        <v>0.46158149944050703</v>
      </c>
      <c r="N683">
        <v>0.42857142857142899</v>
      </c>
      <c r="O683">
        <v>4.5374546254537497E-2</v>
      </c>
    </row>
    <row r="684" spans="1:15">
      <c r="A684">
        <v>2015</v>
      </c>
      <c r="B684" t="s">
        <v>183</v>
      </c>
      <c r="C684">
        <v>1.15287441734783</v>
      </c>
      <c r="D684" t="s">
        <v>185</v>
      </c>
      <c r="E684">
        <v>3328.3484428831998</v>
      </c>
      <c r="F684">
        <v>4</v>
      </c>
      <c r="G684">
        <v>9999</v>
      </c>
      <c r="H684">
        <v>9999</v>
      </c>
      <c r="I684" t="s">
        <v>185</v>
      </c>
      <c r="J684">
        <v>1</v>
      </c>
      <c r="K684">
        <v>62</v>
      </c>
      <c r="L684" t="s">
        <v>177</v>
      </c>
      <c r="M684">
        <v>0.53841850055949303</v>
      </c>
      <c r="N684">
        <v>0.57142857142857095</v>
      </c>
      <c r="O684">
        <v>0.102532229996093</v>
      </c>
    </row>
    <row r="685" spans="1:15">
      <c r="A685">
        <v>2015</v>
      </c>
      <c r="B685" t="s">
        <v>187</v>
      </c>
      <c r="C685">
        <v>1.2019273790783001</v>
      </c>
      <c r="D685" t="s">
        <v>181</v>
      </c>
      <c r="E685">
        <v>304675.36939517898</v>
      </c>
      <c r="F685">
        <v>396</v>
      </c>
      <c r="G685">
        <v>9999</v>
      </c>
      <c r="H685">
        <v>9999</v>
      </c>
      <c r="I685" t="s">
        <v>185</v>
      </c>
      <c r="J685">
        <v>1</v>
      </c>
      <c r="K685">
        <v>62</v>
      </c>
      <c r="L685" t="s">
        <v>177</v>
      </c>
      <c r="M685">
        <v>0.63411089292191503</v>
      </c>
      <c r="N685">
        <v>0.64285714285714302</v>
      </c>
      <c r="O685">
        <v>1.6853450001057101E-2</v>
      </c>
    </row>
    <row r="686" spans="1:15">
      <c r="A686">
        <v>2015</v>
      </c>
      <c r="B686" t="s">
        <v>187</v>
      </c>
      <c r="C686">
        <v>1.2019273790783001</v>
      </c>
      <c r="D686" t="s">
        <v>185</v>
      </c>
      <c r="E686">
        <v>175801.110028266</v>
      </c>
      <c r="F686">
        <v>220</v>
      </c>
      <c r="G686">
        <v>9999</v>
      </c>
      <c r="H686">
        <v>9999</v>
      </c>
      <c r="I686" t="s">
        <v>185</v>
      </c>
      <c r="J686">
        <v>1</v>
      </c>
      <c r="K686">
        <v>62</v>
      </c>
      <c r="L686" t="s">
        <v>177</v>
      </c>
      <c r="M686">
        <v>0.36588910707808497</v>
      </c>
      <c r="N686">
        <v>0.35714285714285698</v>
      </c>
      <c r="O686">
        <v>2.2400518501876299E-2</v>
      </c>
    </row>
    <row r="687" spans="1:15">
      <c r="A687">
        <v>2015</v>
      </c>
      <c r="B687" t="s">
        <v>178</v>
      </c>
      <c r="C687">
        <v>1.22162075245196</v>
      </c>
      <c r="D687" t="s">
        <v>181</v>
      </c>
      <c r="E687">
        <v>125679.121391505</v>
      </c>
      <c r="F687">
        <v>124</v>
      </c>
      <c r="G687">
        <v>9999</v>
      </c>
      <c r="H687">
        <v>9999</v>
      </c>
      <c r="I687" t="s">
        <v>185</v>
      </c>
      <c r="J687">
        <v>1</v>
      </c>
      <c r="K687">
        <v>71</v>
      </c>
      <c r="L687" t="s">
        <v>177</v>
      </c>
      <c r="M687">
        <v>0.61047091215494498</v>
      </c>
      <c r="N687">
        <v>0.62</v>
      </c>
      <c r="O687">
        <v>3.7450515368220298E-2</v>
      </c>
    </row>
    <row r="688" spans="1:15">
      <c r="A688">
        <v>2015</v>
      </c>
      <c r="B688" t="s">
        <v>178</v>
      </c>
      <c r="C688">
        <v>1.22162075245196</v>
      </c>
      <c r="D688" t="s">
        <v>185</v>
      </c>
      <c r="E688">
        <v>80193.294294708699</v>
      </c>
      <c r="F688">
        <v>76</v>
      </c>
      <c r="G688">
        <v>9999</v>
      </c>
      <c r="H688">
        <v>9999</v>
      </c>
      <c r="I688" t="s">
        <v>185</v>
      </c>
      <c r="J688">
        <v>1</v>
      </c>
      <c r="K688">
        <v>71</v>
      </c>
      <c r="L688" t="s">
        <v>177</v>
      </c>
      <c r="M688">
        <v>0.38952908784505502</v>
      </c>
      <c r="N688">
        <v>0.38</v>
      </c>
      <c r="O688">
        <v>5.2930082622371297E-2</v>
      </c>
    </row>
    <row r="689" spans="1:15">
      <c r="A689">
        <v>2015</v>
      </c>
      <c r="B689" t="s">
        <v>179</v>
      </c>
      <c r="C689">
        <v>1.27992651442337</v>
      </c>
      <c r="D689" t="s">
        <v>181</v>
      </c>
      <c r="E689">
        <v>2581.6117795919399</v>
      </c>
      <c r="F689">
        <v>3</v>
      </c>
      <c r="G689">
        <v>9999</v>
      </c>
      <c r="H689">
        <v>9999</v>
      </c>
      <c r="I689" t="s">
        <v>185</v>
      </c>
      <c r="J689">
        <v>1</v>
      </c>
      <c r="K689">
        <v>71</v>
      </c>
      <c r="L689" t="s">
        <v>177</v>
      </c>
      <c r="M689">
        <v>1</v>
      </c>
      <c r="N689">
        <v>1</v>
      </c>
      <c r="O689">
        <v>0.240835820895522</v>
      </c>
    </row>
    <row r="690" spans="1:15">
      <c r="A690">
        <v>2015</v>
      </c>
      <c r="B690" t="s">
        <v>183</v>
      </c>
      <c r="C690">
        <v>1.15287441734783</v>
      </c>
      <c r="D690" t="s">
        <v>181</v>
      </c>
      <c r="E690">
        <v>2003.69573735054</v>
      </c>
      <c r="F690">
        <v>2</v>
      </c>
      <c r="G690">
        <v>9999</v>
      </c>
      <c r="H690">
        <v>9999</v>
      </c>
      <c r="I690" t="s">
        <v>185</v>
      </c>
      <c r="J690">
        <v>1</v>
      </c>
      <c r="K690">
        <v>71</v>
      </c>
      <c r="L690" t="s">
        <v>177</v>
      </c>
      <c r="M690">
        <v>0.42307692307692302</v>
      </c>
      <c r="N690">
        <v>0.4</v>
      </c>
      <c r="O690">
        <v>3.1863014703186303E-2</v>
      </c>
    </row>
    <row r="691" spans="1:15">
      <c r="A691">
        <v>2015</v>
      </c>
      <c r="B691" t="s">
        <v>183</v>
      </c>
      <c r="C691">
        <v>1.15287441734783</v>
      </c>
      <c r="D691" t="s">
        <v>185</v>
      </c>
      <c r="E691">
        <v>2732.3123691143701</v>
      </c>
      <c r="F691">
        <v>3</v>
      </c>
      <c r="G691">
        <v>9999</v>
      </c>
      <c r="H691">
        <v>9999</v>
      </c>
      <c r="I691" t="s">
        <v>185</v>
      </c>
      <c r="J691">
        <v>1</v>
      </c>
      <c r="K691">
        <v>71</v>
      </c>
      <c r="L691" t="s">
        <v>177</v>
      </c>
      <c r="M691">
        <v>0.57692307692307698</v>
      </c>
      <c r="N691">
        <v>0.6</v>
      </c>
      <c r="O691">
        <v>8.4170898888375895E-2</v>
      </c>
    </row>
    <row r="692" spans="1:15">
      <c r="A692">
        <v>2015</v>
      </c>
      <c r="B692" t="s">
        <v>187</v>
      </c>
      <c r="C692">
        <v>1.2019273790783001</v>
      </c>
      <c r="D692" t="s">
        <v>181</v>
      </c>
      <c r="E692">
        <v>1010135.82719877</v>
      </c>
      <c r="F692">
        <v>1272</v>
      </c>
      <c r="G692">
        <v>9999</v>
      </c>
      <c r="H692">
        <v>9999</v>
      </c>
      <c r="I692" t="s">
        <v>185</v>
      </c>
      <c r="J692">
        <v>1</v>
      </c>
      <c r="K692">
        <v>71</v>
      </c>
      <c r="L692" t="s">
        <v>177</v>
      </c>
      <c r="M692">
        <v>0.64698030183124899</v>
      </c>
      <c r="N692">
        <v>0.65499485066941299</v>
      </c>
      <c r="O692">
        <v>5.5876763821658702E-2</v>
      </c>
    </row>
    <row r="693" spans="1:15">
      <c r="A693">
        <v>2015</v>
      </c>
      <c r="B693" t="s">
        <v>187</v>
      </c>
      <c r="C693">
        <v>1.2019273790783001</v>
      </c>
      <c r="D693" t="s">
        <v>185</v>
      </c>
      <c r="E693">
        <v>551172.64593345195</v>
      </c>
      <c r="F693">
        <v>670</v>
      </c>
      <c r="G693">
        <v>9999</v>
      </c>
      <c r="H693">
        <v>9999</v>
      </c>
      <c r="I693" t="s">
        <v>185</v>
      </c>
      <c r="J693">
        <v>1</v>
      </c>
      <c r="K693">
        <v>71</v>
      </c>
      <c r="L693" t="s">
        <v>177</v>
      </c>
      <c r="M693">
        <v>0.35301969816875101</v>
      </c>
      <c r="N693">
        <v>0.34500514933058701</v>
      </c>
      <c r="O693">
        <v>7.0230233762319502E-2</v>
      </c>
    </row>
    <row r="694" spans="1:15">
      <c r="A694">
        <v>2015</v>
      </c>
      <c r="B694" t="s">
        <v>178</v>
      </c>
      <c r="C694">
        <v>1.22162075245196</v>
      </c>
      <c r="D694" t="s">
        <v>181</v>
      </c>
      <c r="E694">
        <v>36293.130934595203</v>
      </c>
      <c r="F694">
        <v>38</v>
      </c>
      <c r="G694">
        <v>9999</v>
      </c>
      <c r="H694">
        <v>9999</v>
      </c>
      <c r="I694" t="s">
        <v>185</v>
      </c>
      <c r="J694">
        <v>1</v>
      </c>
      <c r="K694">
        <v>72</v>
      </c>
      <c r="L694" t="s">
        <v>177</v>
      </c>
      <c r="M694">
        <v>0.57539897737836998</v>
      </c>
      <c r="N694">
        <v>0.59375</v>
      </c>
      <c r="O694">
        <v>1.08148150844629E-2</v>
      </c>
    </row>
    <row r="695" spans="1:15">
      <c r="A695">
        <v>2015</v>
      </c>
      <c r="B695" t="s">
        <v>178</v>
      </c>
      <c r="C695">
        <v>1.22162075245196</v>
      </c>
      <c r="D695" t="s">
        <v>185</v>
      </c>
      <c r="E695">
        <v>26781.591756004302</v>
      </c>
      <c r="F695">
        <v>26</v>
      </c>
      <c r="G695">
        <v>9999</v>
      </c>
      <c r="H695">
        <v>9999</v>
      </c>
      <c r="I695" t="s">
        <v>185</v>
      </c>
      <c r="J695">
        <v>1</v>
      </c>
      <c r="K695">
        <v>72</v>
      </c>
      <c r="L695" t="s">
        <v>177</v>
      </c>
      <c r="M695">
        <v>0.42460102262163002</v>
      </c>
      <c r="N695">
        <v>0.40625</v>
      </c>
      <c r="O695">
        <v>1.7676688267655501E-2</v>
      </c>
    </row>
    <row r="696" spans="1:15">
      <c r="A696">
        <v>2015</v>
      </c>
      <c r="B696" t="s">
        <v>183</v>
      </c>
      <c r="C696">
        <v>1.15287441734783</v>
      </c>
      <c r="D696" t="s">
        <v>181</v>
      </c>
      <c r="E696">
        <v>2091.3141930689699</v>
      </c>
      <c r="F696">
        <v>2</v>
      </c>
      <c r="G696">
        <v>9999</v>
      </c>
      <c r="H696">
        <v>9999</v>
      </c>
      <c r="I696" t="s">
        <v>185</v>
      </c>
      <c r="J696">
        <v>1</v>
      </c>
      <c r="K696">
        <v>72</v>
      </c>
      <c r="L696" t="s">
        <v>177</v>
      </c>
      <c r="M696">
        <v>1</v>
      </c>
      <c r="N696">
        <v>1</v>
      </c>
      <c r="O696">
        <v>3.3256334103325597E-2</v>
      </c>
    </row>
    <row r="697" spans="1:15">
      <c r="A697">
        <v>2015</v>
      </c>
      <c r="B697" t="s">
        <v>187</v>
      </c>
      <c r="C697">
        <v>1.2019273790783001</v>
      </c>
      <c r="D697" t="s">
        <v>181</v>
      </c>
      <c r="E697">
        <v>324102.12162322103</v>
      </c>
      <c r="F697">
        <v>401</v>
      </c>
      <c r="G697">
        <v>9999</v>
      </c>
      <c r="H697">
        <v>9999</v>
      </c>
      <c r="I697" t="s">
        <v>185</v>
      </c>
      <c r="J697">
        <v>1</v>
      </c>
      <c r="K697">
        <v>72</v>
      </c>
      <c r="L697" t="s">
        <v>177</v>
      </c>
      <c r="M697">
        <v>0.64662267155217101</v>
      </c>
      <c r="N697">
        <v>0.65097402597402598</v>
      </c>
      <c r="O697">
        <v>1.7928061965943501E-2</v>
      </c>
    </row>
    <row r="698" spans="1:15">
      <c r="A698">
        <v>2015</v>
      </c>
      <c r="B698" t="s">
        <v>187</v>
      </c>
      <c r="C698">
        <v>1.2019273790783001</v>
      </c>
      <c r="D698" t="s">
        <v>183</v>
      </c>
      <c r="E698">
        <v>681.492823937396</v>
      </c>
      <c r="F698">
        <v>1</v>
      </c>
      <c r="G698">
        <v>9999</v>
      </c>
      <c r="H698">
        <v>9999</v>
      </c>
      <c r="I698" t="s">
        <v>185</v>
      </c>
      <c r="J698">
        <v>1</v>
      </c>
      <c r="K698">
        <v>72</v>
      </c>
      <c r="L698" t="s">
        <v>177</v>
      </c>
      <c r="M698">
        <v>1.35966006100485E-3</v>
      </c>
      <c r="N698">
        <v>1.62337662337662E-3</v>
      </c>
      <c r="O698">
        <v>3.0848748639825899E-2</v>
      </c>
    </row>
    <row r="699" spans="1:15">
      <c r="A699">
        <v>2015</v>
      </c>
      <c r="B699" t="s">
        <v>187</v>
      </c>
      <c r="C699">
        <v>1.2019273790783001</v>
      </c>
      <c r="D699" t="s">
        <v>185</v>
      </c>
      <c r="E699">
        <v>176439.333466557</v>
      </c>
      <c r="F699">
        <v>214</v>
      </c>
      <c r="G699">
        <v>9999</v>
      </c>
      <c r="H699">
        <v>9999</v>
      </c>
      <c r="I699" t="s">
        <v>185</v>
      </c>
      <c r="J699">
        <v>1</v>
      </c>
      <c r="K699">
        <v>72</v>
      </c>
      <c r="L699" t="s">
        <v>177</v>
      </c>
      <c r="M699">
        <v>0.35201766838682402</v>
      </c>
      <c r="N699">
        <v>0.34740259740259699</v>
      </c>
      <c r="O699">
        <v>2.2481840718416701E-2</v>
      </c>
    </row>
    <row r="700" spans="1:15">
      <c r="A700">
        <v>2015</v>
      </c>
      <c r="B700" t="s">
        <v>178</v>
      </c>
      <c r="C700">
        <v>1.22162075245196</v>
      </c>
      <c r="D700" t="s">
        <v>181</v>
      </c>
      <c r="E700">
        <v>44910.443722391297</v>
      </c>
      <c r="F700">
        <v>44</v>
      </c>
      <c r="G700">
        <v>9999</v>
      </c>
      <c r="H700">
        <v>9999</v>
      </c>
      <c r="I700" t="s">
        <v>185</v>
      </c>
      <c r="J700">
        <v>1</v>
      </c>
      <c r="K700">
        <v>81</v>
      </c>
      <c r="L700" t="s">
        <v>177</v>
      </c>
      <c r="M700">
        <v>0.81184992160413405</v>
      </c>
      <c r="N700">
        <v>0.81481481481481499</v>
      </c>
      <c r="O700">
        <v>1.33826465700666E-2</v>
      </c>
    </row>
    <row r="701" spans="1:15">
      <c r="A701">
        <v>2015</v>
      </c>
      <c r="B701" t="s">
        <v>178</v>
      </c>
      <c r="C701">
        <v>1.22162075245196</v>
      </c>
      <c r="D701" t="s">
        <v>185</v>
      </c>
      <c r="E701">
        <v>10408.208810890699</v>
      </c>
      <c r="F701">
        <v>10</v>
      </c>
      <c r="G701">
        <v>9999</v>
      </c>
      <c r="H701">
        <v>9999</v>
      </c>
      <c r="I701" t="s">
        <v>185</v>
      </c>
      <c r="J701">
        <v>1</v>
      </c>
      <c r="K701">
        <v>81</v>
      </c>
      <c r="L701" t="s">
        <v>177</v>
      </c>
      <c r="M701">
        <v>0.18815007839586601</v>
      </c>
      <c r="N701">
        <v>0.18518518518518501</v>
      </c>
      <c r="O701">
        <v>6.8697433763821097E-3</v>
      </c>
    </row>
    <row r="702" spans="1:15">
      <c r="A702">
        <v>2015</v>
      </c>
      <c r="B702" t="s">
        <v>179</v>
      </c>
      <c r="C702">
        <v>1.27992651442337</v>
      </c>
      <c r="D702" t="s">
        <v>181</v>
      </c>
      <c r="E702">
        <v>1040.5802562261999</v>
      </c>
      <c r="F702">
        <v>1</v>
      </c>
      <c r="G702">
        <v>9999</v>
      </c>
      <c r="H702">
        <v>9999</v>
      </c>
      <c r="I702" t="s">
        <v>185</v>
      </c>
      <c r="J702">
        <v>1</v>
      </c>
      <c r="K702">
        <v>81</v>
      </c>
      <c r="L702" t="s">
        <v>177</v>
      </c>
      <c r="M702">
        <v>1</v>
      </c>
      <c r="N702">
        <v>1</v>
      </c>
      <c r="O702">
        <v>9.7074626865671601E-2</v>
      </c>
    </row>
    <row r="703" spans="1:15">
      <c r="A703">
        <v>2015</v>
      </c>
      <c r="B703" t="s">
        <v>183</v>
      </c>
      <c r="C703">
        <v>1.15287441734783</v>
      </c>
      <c r="D703" t="s">
        <v>181</v>
      </c>
      <c r="E703">
        <v>3070.1045733972801</v>
      </c>
      <c r="F703">
        <v>4</v>
      </c>
      <c r="G703">
        <v>9999</v>
      </c>
      <c r="H703">
        <v>9999</v>
      </c>
      <c r="I703" t="s">
        <v>185</v>
      </c>
      <c r="J703">
        <v>1</v>
      </c>
      <c r="K703">
        <v>81</v>
      </c>
      <c r="L703" t="s">
        <v>177</v>
      </c>
      <c r="M703">
        <v>1</v>
      </c>
      <c r="N703">
        <v>1</v>
      </c>
      <c r="O703">
        <v>4.8821178454882097E-2</v>
      </c>
    </row>
    <row r="704" spans="1:15">
      <c r="A704">
        <v>2015</v>
      </c>
      <c r="B704" t="s">
        <v>187</v>
      </c>
      <c r="C704">
        <v>1.2019273790783001</v>
      </c>
      <c r="D704" t="s">
        <v>181</v>
      </c>
      <c r="E704">
        <v>499424.86455461499</v>
      </c>
      <c r="F704">
        <v>632</v>
      </c>
      <c r="G704">
        <v>9999</v>
      </c>
      <c r="H704">
        <v>9999</v>
      </c>
      <c r="I704" t="s">
        <v>185</v>
      </c>
      <c r="J704">
        <v>1</v>
      </c>
      <c r="K704">
        <v>81</v>
      </c>
      <c r="L704" t="s">
        <v>177</v>
      </c>
      <c r="M704">
        <v>0.63641431870952703</v>
      </c>
      <c r="N704">
        <v>0.63902932254802802</v>
      </c>
      <c r="O704">
        <v>2.7626230504831598E-2</v>
      </c>
    </row>
    <row r="705" spans="1:15">
      <c r="A705">
        <v>2015</v>
      </c>
      <c r="B705" t="s">
        <v>187</v>
      </c>
      <c r="C705">
        <v>1.2019273790783001</v>
      </c>
      <c r="D705" t="s">
        <v>183</v>
      </c>
      <c r="E705">
        <v>2408.6624676729102</v>
      </c>
      <c r="F705">
        <v>3</v>
      </c>
      <c r="G705">
        <v>9999</v>
      </c>
      <c r="H705">
        <v>9999</v>
      </c>
      <c r="I705" t="s">
        <v>185</v>
      </c>
      <c r="J705">
        <v>1</v>
      </c>
      <c r="K705">
        <v>81</v>
      </c>
      <c r="L705" t="s">
        <v>177</v>
      </c>
      <c r="M705">
        <v>3.0693451451046698E-3</v>
      </c>
      <c r="N705">
        <v>3.03336703741153E-3</v>
      </c>
      <c r="O705">
        <v>0.109031556039173</v>
      </c>
    </row>
    <row r="706" spans="1:15">
      <c r="A706">
        <v>2015</v>
      </c>
      <c r="B706" t="s">
        <v>187</v>
      </c>
      <c r="C706">
        <v>1.2019273790783001</v>
      </c>
      <c r="D706" t="s">
        <v>185</v>
      </c>
      <c r="E706">
        <v>282914.47419696598</v>
      </c>
      <c r="F706">
        <v>354</v>
      </c>
      <c r="G706">
        <v>9999</v>
      </c>
      <c r="H706">
        <v>9999</v>
      </c>
      <c r="I706" t="s">
        <v>185</v>
      </c>
      <c r="J706">
        <v>1</v>
      </c>
      <c r="K706">
        <v>81</v>
      </c>
      <c r="L706" t="s">
        <v>177</v>
      </c>
      <c r="M706">
        <v>0.36051633614536799</v>
      </c>
      <c r="N706">
        <v>0.35793731041456001</v>
      </c>
      <c r="O706">
        <v>3.6048867454129101E-2</v>
      </c>
    </row>
    <row r="707" spans="1:15">
      <c r="A707">
        <v>2015</v>
      </c>
      <c r="B707" t="s">
        <v>178</v>
      </c>
      <c r="C707">
        <v>1.22162075245196</v>
      </c>
      <c r="D707" t="s">
        <v>181</v>
      </c>
      <c r="E707">
        <v>70398.339101548903</v>
      </c>
      <c r="F707">
        <v>70</v>
      </c>
      <c r="G707">
        <v>9999</v>
      </c>
      <c r="H707">
        <v>9999</v>
      </c>
      <c r="I707" t="s">
        <v>185</v>
      </c>
      <c r="J707">
        <v>1</v>
      </c>
      <c r="K707">
        <v>82</v>
      </c>
      <c r="L707" t="s">
        <v>177</v>
      </c>
      <c r="M707">
        <v>0.439622224087029</v>
      </c>
      <c r="N707">
        <v>0.434782608695652</v>
      </c>
      <c r="O707">
        <v>2.0977661613394701E-2</v>
      </c>
    </row>
    <row r="708" spans="1:15">
      <c r="A708">
        <v>2015</v>
      </c>
      <c r="B708" t="s">
        <v>178</v>
      </c>
      <c r="C708">
        <v>1.22162075245196</v>
      </c>
      <c r="D708" t="s">
        <v>185</v>
      </c>
      <c r="E708">
        <v>89735.373992110995</v>
      </c>
      <c r="F708">
        <v>91</v>
      </c>
      <c r="G708">
        <v>9999</v>
      </c>
      <c r="H708">
        <v>9999</v>
      </c>
      <c r="I708" t="s">
        <v>185</v>
      </c>
      <c r="J708">
        <v>1</v>
      </c>
      <c r="K708">
        <v>82</v>
      </c>
      <c r="L708" t="s">
        <v>177</v>
      </c>
      <c r="M708">
        <v>0.560377775912971</v>
      </c>
      <c r="N708">
        <v>0.565217391304348</v>
      </c>
      <c r="O708">
        <v>5.9228153691962999E-2</v>
      </c>
    </row>
    <row r="709" spans="1:15">
      <c r="A709">
        <v>2015</v>
      </c>
      <c r="B709" t="s">
        <v>183</v>
      </c>
      <c r="C709">
        <v>1.15287441734783</v>
      </c>
      <c r="D709" t="s">
        <v>181</v>
      </c>
      <c r="E709">
        <v>2938.6768898196301</v>
      </c>
      <c r="F709">
        <v>4</v>
      </c>
      <c r="G709">
        <v>9999</v>
      </c>
      <c r="H709">
        <v>9999</v>
      </c>
      <c r="I709" t="s">
        <v>185</v>
      </c>
      <c r="J709">
        <v>1</v>
      </c>
      <c r="K709">
        <v>82</v>
      </c>
      <c r="L709" t="s">
        <v>177</v>
      </c>
      <c r="M709">
        <v>0.70963251670378602</v>
      </c>
      <c r="N709">
        <v>0.8</v>
      </c>
      <c r="O709">
        <v>4.6731199354673097E-2</v>
      </c>
    </row>
    <row r="710" spans="1:15">
      <c r="A710">
        <v>2015</v>
      </c>
      <c r="B710" t="s">
        <v>183</v>
      </c>
      <c r="C710">
        <v>1.15287441734783</v>
      </c>
      <c r="D710" t="s">
        <v>185</v>
      </c>
      <c r="E710">
        <v>1202.4480172937899</v>
      </c>
      <c r="F710">
        <v>1</v>
      </c>
      <c r="G710">
        <v>9999</v>
      </c>
      <c r="H710">
        <v>9999</v>
      </c>
      <c r="I710" t="s">
        <v>185</v>
      </c>
      <c r="J710">
        <v>1</v>
      </c>
      <c r="K710">
        <v>82</v>
      </c>
      <c r="L710" t="s">
        <v>177</v>
      </c>
      <c r="M710">
        <v>0.29036748329621398</v>
      </c>
      <c r="N710">
        <v>0.2</v>
      </c>
      <c r="O710">
        <v>3.7042298540327499E-2</v>
      </c>
    </row>
    <row r="711" spans="1:15">
      <c r="A711">
        <v>2015</v>
      </c>
      <c r="B711" t="s">
        <v>187</v>
      </c>
      <c r="C711">
        <v>1.2019273790783001</v>
      </c>
      <c r="D711" t="s">
        <v>181</v>
      </c>
      <c r="E711">
        <v>527061.98270914098</v>
      </c>
      <c r="F711">
        <v>688</v>
      </c>
      <c r="G711">
        <v>9999</v>
      </c>
      <c r="H711">
        <v>9999</v>
      </c>
      <c r="I711" t="s">
        <v>185</v>
      </c>
      <c r="J711">
        <v>1</v>
      </c>
      <c r="K711">
        <v>82</v>
      </c>
      <c r="L711" t="s">
        <v>177</v>
      </c>
      <c r="M711">
        <v>0.56672396190082297</v>
      </c>
      <c r="N711">
        <v>0.57525083612040095</v>
      </c>
      <c r="O711">
        <v>2.9155007806112201E-2</v>
      </c>
    </row>
    <row r="712" spans="1:15">
      <c r="A712">
        <v>2015</v>
      </c>
      <c r="B712" t="s">
        <v>187</v>
      </c>
      <c r="C712">
        <v>1.2019273790783001</v>
      </c>
      <c r="D712" t="s">
        <v>183</v>
      </c>
      <c r="E712">
        <v>790.86821543352096</v>
      </c>
      <c r="F712">
        <v>1</v>
      </c>
      <c r="G712">
        <v>9999</v>
      </c>
      <c r="H712">
        <v>9999</v>
      </c>
      <c r="I712" t="s">
        <v>185</v>
      </c>
      <c r="J712">
        <v>1</v>
      </c>
      <c r="K712">
        <v>82</v>
      </c>
      <c r="L712" t="s">
        <v>177</v>
      </c>
      <c r="M712">
        <v>8.5038189642917101E-4</v>
      </c>
      <c r="N712">
        <v>8.3612040133779295E-4</v>
      </c>
      <c r="O712">
        <v>3.5799782372143603E-2</v>
      </c>
    </row>
    <row r="713" spans="1:15">
      <c r="A713">
        <v>2015</v>
      </c>
      <c r="B713" t="s">
        <v>187</v>
      </c>
      <c r="C713">
        <v>1.2019273790783001</v>
      </c>
      <c r="D713" t="s">
        <v>185</v>
      </c>
      <c r="E713">
        <v>402162.49718484102</v>
      </c>
      <c r="F713">
        <v>507</v>
      </c>
      <c r="G713">
        <v>9999</v>
      </c>
      <c r="H713">
        <v>9999</v>
      </c>
      <c r="I713" t="s">
        <v>185</v>
      </c>
      <c r="J713">
        <v>1</v>
      </c>
      <c r="K713">
        <v>82</v>
      </c>
      <c r="L713" t="s">
        <v>177</v>
      </c>
      <c r="M713">
        <v>0.43242565620274798</v>
      </c>
      <c r="N713">
        <v>0.42391304347826098</v>
      </c>
      <c r="O713">
        <v>5.1243410564935199E-2</v>
      </c>
    </row>
    <row r="714" spans="1:15">
      <c r="A714">
        <v>2015</v>
      </c>
      <c r="B714" t="s">
        <v>178</v>
      </c>
      <c r="C714">
        <v>1.22162075245196</v>
      </c>
      <c r="D714" t="s">
        <v>181</v>
      </c>
      <c r="E714">
        <v>15448.616035507401</v>
      </c>
      <c r="F714">
        <v>15</v>
      </c>
      <c r="G714">
        <v>9999</v>
      </c>
      <c r="H714">
        <v>9999</v>
      </c>
      <c r="I714" t="s">
        <v>185</v>
      </c>
      <c r="J714">
        <v>1</v>
      </c>
      <c r="K714">
        <v>91</v>
      </c>
      <c r="L714" t="s">
        <v>177</v>
      </c>
      <c r="M714">
        <v>0.60953390851689404</v>
      </c>
      <c r="N714">
        <v>0.625</v>
      </c>
      <c r="O714">
        <v>4.6034586003607502E-3</v>
      </c>
    </row>
    <row r="715" spans="1:15">
      <c r="A715">
        <v>2015</v>
      </c>
      <c r="B715" t="s">
        <v>178</v>
      </c>
      <c r="C715">
        <v>1.22162075245196</v>
      </c>
      <c r="D715" t="s">
        <v>185</v>
      </c>
      <c r="E715">
        <v>9896.3497156133108</v>
      </c>
      <c r="F715">
        <v>9</v>
      </c>
      <c r="G715">
        <v>9999</v>
      </c>
      <c r="H715">
        <v>9999</v>
      </c>
      <c r="I715" t="s">
        <v>185</v>
      </c>
      <c r="J715">
        <v>1</v>
      </c>
      <c r="K715">
        <v>91</v>
      </c>
      <c r="L715" t="s">
        <v>177</v>
      </c>
      <c r="M715">
        <v>0.39046609148310601</v>
      </c>
      <c r="N715">
        <v>0.375</v>
      </c>
      <c r="O715">
        <v>6.5319003629191897E-3</v>
      </c>
    </row>
    <row r="716" spans="1:15">
      <c r="A716">
        <v>2015</v>
      </c>
      <c r="B716" t="s">
        <v>179</v>
      </c>
      <c r="C716">
        <v>1.27992651442337</v>
      </c>
      <c r="D716" t="s">
        <v>181</v>
      </c>
      <c r="E716">
        <v>728.27818670689703</v>
      </c>
      <c r="F716">
        <v>1</v>
      </c>
      <c r="G716">
        <v>9999</v>
      </c>
      <c r="H716">
        <v>9999</v>
      </c>
      <c r="I716" t="s">
        <v>185</v>
      </c>
      <c r="J716">
        <v>1</v>
      </c>
      <c r="K716">
        <v>91</v>
      </c>
      <c r="L716" t="s">
        <v>177</v>
      </c>
      <c r="M716">
        <v>1</v>
      </c>
      <c r="N716">
        <v>1</v>
      </c>
      <c r="O716">
        <v>6.7940298507462707E-2</v>
      </c>
    </row>
    <row r="717" spans="1:15">
      <c r="A717">
        <v>2015</v>
      </c>
      <c r="B717" t="s">
        <v>183</v>
      </c>
      <c r="C717">
        <v>1.15287441734783</v>
      </c>
      <c r="D717" t="s">
        <v>181</v>
      </c>
      <c r="E717">
        <v>900.39491994865898</v>
      </c>
      <c r="F717">
        <v>1</v>
      </c>
      <c r="G717">
        <v>9999</v>
      </c>
      <c r="H717">
        <v>9999</v>
      </c>
      <c r="I717" t="s">
        <v>185</v>
      </c>
      <c r="J717">
        <v>1</v>
      </c>
      <c r="K717">
        <v>91</v>
      </c>
      <c r="L717" t="s">
        <v>177</v>
      </c>
      <c r="M717">
        <v>1</v>
      </c>
      <c r="N717">
        <v>1</v>
      </c>
      <c r="O717">
        <v>1.4318190151431801E-2</v>
      </c>
    </row>
    <row r="718" spans="1:15">
      <c r="A718">
        <v>2015</v>
      </c>
      <c r="B718" t="s">
        <v>187</v>
      </c>
      <c r="C718">
        <v>1.2019273790783001</v>
      </c>
      <c r="D718" t="s">
        <v>181</v>
      </c>
      <c r="E718">
        <v>348312.54481999599</v>
      </c>
      <c r="F718">
        <v>408</v>
      </c>
      <c r="G718">
        <v>9999</v>
      </c>
      <c r="H718">
        <v>9999</v>
      </c>
      <c r="I718" t="s">
        <v>185</v>
      </c>
      <c r="J718">
        <v>1</v>
      </c>
      <c r="K718">
        <v>91</v>
      </c>
      <c r="L718" t="s">
        <v>177</v>
      </c>
      <c r="M718">
        <v>0.73885264250184202</v>
      </c>
      <c r="N718">
        <v>0.72468916518650095</v>
      </c>
      <c r="O718">
        <v>1.9267287902261399E-2</v>
      </c>
    </row>
    <row r="719" spans="1:15">
      <c r="A719">
        <v>2015</v>
      </c>
      <c r="B719" t="s">
        <v>187</v>
      </c>
      <c r="C719">
        <v>1.2019273790783001</v>
      </c>
      <c r="D719" t="s">
        <v>183</v>
      </c>
      <c r="E719">
        <v>1294.4757872673299</v>
      </c>
      <c r="F719">
        <v>1</v>
      </c>
      <c r="G719">
        <v>9999</v>
      </c>
      <c r="H719">
        <v>9999</v>
      </c>
      <c r="I719" t="s">
        <v>185</v>
      </c>
      <c r="J719">
        <v>1</v>
      </c>
      <c r="K719">
        <v>91</v>
      </c>
      <c r="L719" t="s">
        <v>177</v>
      </c>
      <c r="M719">
        <v>2.74588690617327E-3</v>
      </c>
      <c r="N719">
        <v>1.7761989342806399E-3</v>
      </c>
      <c r="O719">
        <v>5.8596300326441801E-2</v>
      </c>
    </row>
    <row r="720" spans="1:15">
      <c r="A720">
        <v>2015</v>
      </c>
      <c r="B720" t="s">
        <v>187</v>
      </c>
      <c r="C720">
        <v>1.2019273790783001</v>
      </c>
      <c r="D720" t="s">
        <v>185</v>
      </c>
      <c r="E720">
        <v>121816.541796965</v>
      </c>
      <c r="F720">
        <v>154</v>
      </c>
      <c r="G720">
        <v>9999</v>
      </c>
      <c r="H720">
        <v>9999</v>
      </c>
      <c r="I720" t="s">
        <v>185</v>
      </c>
      <c r="J720">
        <v>1</v>
      </c>
      <c r="K720">
        <v>91</v>
      </c>
      <c r="L720" t="s">
        <v>177</v>
      </c>
      <c r="M720">
        <v>0.25840147059198498</v>
      </c>
      <c r="N720">
        <v>0.273534635879218</v>
      </c>
      <c r="O720">
        <v>1.55218229163556E-2</v>
      </c>
    </row>
    <row r="721" spans="1:15">
      <c r="A721">
        <v>2015</v>
      </c>
      <c r="B721" t="s">
        <v>178</v>
      </c>
      <c r="C721">
        <v>1.22162075245196</v>
      </c>
      <c r="D721" t="s">
        <v>181</v>
      </c>
      <c r="E721">
        <v>200035.511730998</v>
      </c>
      <c r="F721">
        <v>201</v>
      </c>
      <c r="G721">
        <v>9999</v>
      </c>
      <c r="H721">
        <v>9999</v>
      </c>
      <c r="I721" t="s">
        <v>185</v>
      </c>
      <c r="J721">
        <v>1</v>
      </c>
      <c r="K721">
        <v>92</v>
      </c>
      <c r="L721" t="s">
        <v>177</v>
      </c>
      <c r="M721">
        <v>0.54731416767775998</v>
      </c>
      <c r="N721">
        <v>0.56619718309859202</v>
      </c>
      <c r="O721">
        <v>5.9607617584585701E-2</v>
      </c>
    </row>
    <row r="722" spans="1:15">
      <c r="A722">
        <v>2015</v>
      </c>
      <c r="B722" t="s">
        <v>178</v>
      </c>
      <c r="C722">
        <v>1.22162075245196</v>
      </c>
      <c r="D722" t="s">
        <v>185</v>
      </c>
      <c r="E722">
        <v>165450.20660833101</v>
      </c>
      <c r="F722">
        <v>154</v>
      </c>
      <c r="G722">
        <v>9999</v>
      </c>
      <c r="H722">
        <v>9999</v>
      </c>
      <c r="I722" t="s">
        <v>185</v>
      </c>
      <c r="J722">
        <v>1</v>
      </c>
      <c r="K722">
        <v>92</v>
      </c>
      <c r="L722" t="s">
        <v>177</v>
      </c>
      <c r="M722">
        <v>0.45268583232224002</v>
      </c>
      <c r="N722">
        <v>0.43380281690140798</v>
      </c>
      <c r="O722">
        <v>0.10920231152351099</v>
      </c>
    </row>
    <row r="723" spans="1:15">
      <c r="A723">
        <v>2015</v>
      </c>
      <c r="B723" t="s">
        <v>179</v>
      </c>
      <c r="C723">
        <v>1.27992651442337</v>
      </c>
      <c r="D723" t="s">
        <v>181</v>
      </c>
      <c r="E723">
        <v>1808.53616488022</v>
      </c>
      <c r="F723">
        <v>2</v>
      </c>
      <c r="G723">
        <v>9999</v>
      </c>
      <c r="H723">
        <v>9999</v>
      </c>
      <c r="I723" t="s">
        <v>185</v>
      </c>
      <c r="J723">
        <v>1</v>
      </c>
      <c r="K723">
        <v>92</v>
      </c>
      <c r="L723" t="s">
        <v>177</v>
      </c>
      <c r="M723">
        <v>1</v>
      </c>
      <c r="N723">
        <v>1</v>
      </c>
      <c r="O723">
        <v>0.168716417910448</v>
      </c>
    </row>
    <row r="724" spans="1:15">
      <c r="A724">
        <v>2015</v>
      </c>
      <c r="B724" t="s">
        <v>183</v>
      </c>
      <c r="C724">
        <v>1.15287441734783</v>
      </c>
      <c r="D724" t="s">
        <v>181</v>
      </c>
      <c r="E724">
        <v>6369.6311558467896</v>
      </c>
      <c r="F724">
        <v>9</v>
      </c>
      <c r="G724">
        <v>9999</v>
      </c>
      <c r="H724">
        <v>9999</v>
      </c>
      <c r="I724" t="s">
        <v>185</v>
      </c>
      <c r="J724">
        <v>1</v>
      </c>
      <c r="K724">
        <v>92</v>
      </c>
      <c r="L724" t="s">
        <v>177</v>
      </c>
      <c r="M724">
        <v>0.65852205005959497</v>
      </c>
      <c r="N724">
        <v>0.69230769230769196</v>
      </c>
      <c r="O724">
        <v>0.101290653760129</v>
      </c>
    </row>
    <row r="725" spans="1:15">
      <c r="A725">
        <v>2015</v>
      </c>
      <c r="B725" t="s">
        <v>183</v>
      </c>
      <c r="C725">
        <v>1.15287441734783</v>
      </c>
      <c r="D725" t="s">
        <v>185</v>
      </c>
      <c r="E725">
        <v>3302.9852057015501</v>
      </c>
      <c r="F725">
        <v>4</v>
      </c>
      <c r="G725">
        <v>9999</v>
      </c>
      <c r="H725">
        <v>9999</v>
      </c>
      <c r="I725" t="s">
        <v>185</v>
      </c>
      <c r="J725">
        <v>1</v>
      </c>
      <c r="K725">
        <v>92</v>
      </c>
      <c r="L725" t="s">
        <v>177</v>
      </c>
      <c r="M725">
        <v>0.34147794994040498</v>
      </c>
      <c r="N725">
        <v>0.30769230769230799</v>
      </c>
      <c r="O725">
        <v>0.101750896757467</v>
      </c>
    </row>
    <row r="726" spans="1:15">
      <c r="A726">
        <v>2015</v>
      </c>
      <c r="B726" t="s">
        <v>187</v>
      </c>
      <c r="C726">
        <v>1.2019273790783001</v>
      </c>
      <c r="D726" t="s">
        <v>179</v>
      </c>
      <c r="E726">
        <v>1140.6290827453099</v>
      </c>
      <c r="F726">
        <v>1</v>
      </c>
      <c r="G726">
        <v>9999</v>
      </c>
      <c r="H726">
        <v>9999</v>
      </c>
      <c r="I726" t="s">
        <v>185</v>
      </c>
      <c r="J726">
        <v>1</v>
      </c>
      <c r="K726">
        <v>92</v>
      </c>
      <c r="L726" t="s">
        <v>177</v>
      </c>
      <c r="M726">
        <v>4.6810960177141701E-4</v>
      </c>
      <c r="N726">
        <v>3.2992411745298602E-4</v>
      </c>
      <c r="O726">
        <v>0.62723066754791801</v>
      </c>
    </row>
    <row r="727" spans="1:15">
      <c r="A727">
        <v>2015</v>
      </c>
      <c r="B727" t="s">
        <v>187</v>
      </c>
      <c r="C727">
        <v>1.2019273790783001</v>
      </c>
      <c r="D727" t="s">
        <v>181</v>
      </c>
      <c r="E727">
        <v>1448155.42388366</v>
      </c>
      <c r="F727">
        <v>1844</v>
      </c>
      <c r="G727">
        <v>9999</v>
      </c>
      <c r="H727">
        <v>9999</v>
      </c>
      <c r="I727" t="s">
        <v>185</v>
      </c>
      <c r="J727">
        <v>1</v>
      </c>
      <c r="K727">
        <v>92</v>
      </c>
      <c r="L727" t="s">
        <v>177</v>
      </c>
      <c r="M727">
        <v>0.59431717903046599</v>
      </c>
      <c r="N727">
        <v>0.60838007258330595</v>
      </c>
      <c r="O727">
        <v>8.0106295033408506E-2</v>
      </c>
    </row>
    <row r="728" spans="1:15">
      <c r="A728">
        <v>2015</v>
      </c>
      <c r="B728" t="s">
        <v>187</v>
      </c>
      <c r="C728">
        <v>1.2019273790783001</v>
      </c>
      <c r="D728" t="s">
        <v>183</v>
      </c>
      <c r="E728">
        <v>1025.24405435379</v>
      </c>
      <c r="F728">
        <v>1</v>
      </c>
      <c r="G728">
        <v>9999</v>
      </c>
      <c r="H728">
        <v>9999</v>
      </c>
      <c r="I728" t="s">
        <v>185</v>
      </c>
      <c r="J728">
        <v>1</v>
      </c>
      <c r="K728">
        <v>92</v>
      </c>
      <c r="L728" t="s">
        <v>177</v>
      </c>
      <c r="M728">
        <v>4.2075604879980902E-4</v>
      </c>
      <c r="N728">
        <v>3.2992411745298602E-4</v>
      </c>
      <c r="O728">
        <v>4.6409140369967301E-2</v>
      </c>
    </row>
    <row r="729" spans="1:15">
      <c r="A729">
        <v>2015</v>
      </c>
      <c r="B729" t="s">
        <v>187</v>
      </c>
      <c r="C729">
        <v>1.2019273790783001</v>
      </c>
      <c r="D729" t="s">
        <v>185</v>
      </c>
      <c r="E729">
        <v>986349.68436681502</v>
      </c>
      <c r="F729">
        <v>1185</v>
      </c>
      <c r="G729">
        <v>9999</v>
      </c>
      <c r="H729">
        <v>9999</v>
      </c>
      <c r="I729" t="s">
        <v>185</v>
      </c>
      <c r="J729">
        <v>1</v>
      </c>
      <c r="K729">
        <v>92</v>
      </c>
      <c r="L729" t="s">
        <v>177</v>
      </c>
      <c r="M729">
        <v>0.40479395531896301</v>
      </c>
      <c r="N729">
        <v>0.39096007918178799</v>
      </c>
      <c r="O729">
        <v>0.125680346104903</v>
      </c>
    </row>
    <row r="730" spans="1:15">
      <c r="A730">
        <v>2016</v>
      </c>
      <c r="B730" t="s">
        <v>179</v>
      </c>
      <c r="D730" t="s">
        <v>179</v>
      </c>
      <c r="F730">
        <v>7591</v>
      </c>
      <c r="G730">
        <v>9999</v>
      </c>
      <c r="H730">
        <v>9999</v>
      </c>
      <c r="I730" t="s">
        <v>179</v>
      </c>
      <c r="J730">
        <v>3</v>
      </c>
      <c r="K730">
        <v>9999</v>
      </c>
      <c r="L730" t="s">
        <v>177</v>
      </c>
      <c r="N730">
        <v>1</v>
      </c>
    </row>
    <row r="731" spans="1:15">
      <c r="A731">
        <v>2016</v>
      </c>
      <c r="B731" t="s">
        <v>179</v>
      </c>
      <c r="D731" t="s">
        <v>179</v>
      </c>
      <c r="F731">
        <v>15353</v>
      </c>
      <c r="G731">
        <v>9999</v>
      </c>
      <c r="H731">
        <v>9999</v>
      </c>
      <c r="I731" t="s">
        <v>179</v>
      </c>
      <c r="J731">
        <v>4</v>
      </c>
      <c r="K731">
        <v>9999</v>
      </c>
      <c r="L731" t="s">
        <v>177</v>
      </c>
      <c r="N731">
        <v>1</v>
      </c>
    </row>
    <row r="732" spans="1:15">
      <c r="A732">
        <v>2016</v>
      </c>
      <c r="B732" t="s">
        <v>178</v>
      </c>
      <c r="C732">
        <v>1.28260522559254</v>
      </c>
      <c r="D732" t="s">
        <v>179</v>
      </c>
      <c r="E732">
        <v>1429835.47943831</v>
      </c>
      <c r="F732">
        <v>1234</v>
      </c>
      <c r="G732">
        <v>9999</v>
      </c>
      <c r="H732">
        <v>9999</v>
      </c>
      <c r="I732" t="s">
        <v>181</v>
      </c>
      <c r="J732">
        <v>1</v>
      </c>
      <c r="K732">
        <v>9999</v>
      </c>
      <c r="L732" t="s">
        <v>177</v>
      </c>
      <c r="M732">
        <v>0.99946386369586204</v>
      </c>
      <c r="N732">
        <v>0.99919028340080995</v>
      </c>
      <c r="O732">
        <v>1</v>
      </c>
    </row>
    <row r="733" spans="1:15">
      <c r="A733">
        <v>2016</v>
      </c>
      <c r="B733" t="s">
        <v>178</v>
      </c>
      <c r="C733">
        <v>1.28260522559254</v>
      </c>
      <c r="D733" t="s">
        <v>181</v>
      </c>
      <c r="E733">
        <v>766.99792490434004</v>
      </c>
      <c r="F733">
        <v>1</v>
      </c>
      <c r="G733">
        <v>9999</v>
      </c>
      <c r="H733">
        <v>9999</v>
      </c>
      <c r="I733" t="s">
        <v>181</v>
      </c>
      <c r="J733">
        <v>1</v>
      </c>
      <c r="K733">
        <v>9999</v>
      </c>
      <c r="L733" t="s">
        <v>177</v>
      </c>
      <c r="M733">
        <v>5.3613630413811204E-4</v>
      </c>
      <c r="N733">
        <v>8.0971659919028304E-4</v>
      </c>
      <c r="O733">
        <v>1</v>
      </c>
    </row>
    <row r="734" spans="1:15">
      <c r="A734">
        <v>2016</v>
      </c>
      <c r="B734" t="s">
        <v>179</v>
      </c>
      <c r="C734">
        <v>1.30137844611529</v>
      </c>
      <c r="D734" t="s">
        <v>179</v>
      </c>
      <c r="E734">
        <v>25038.521303258101</v>
      </c>
      <c r="F734">
        <v>25</v>
      </c>
      <c r="G734">
        <v>9999</v>
      </c>
      <c r="H734">
        <v>9999</v>
      </c>
      <c r="I734" t="s">
        <v>181</v>
      </c>
      <c r="J734">
        <v>1</v>
      </c>
      <c r="K734">
        <v>9999</v>
      </c>
      <c r="L734" t="s">
        <v>177</v>
      </c>
      <c r="M734">
        <v>1</v>
      </c>
      <c r="N734">
        <v>1</v>
      </c>
      <c r="O734">
        <v>1</v>
      </c>
    </row>
    <row r="735" spans="1:15">
      <c r="A735">
        <v>2016</v>
      </c>
      <c r="B735" t="s">
        <v>183</v>
      </c>
      <c r="C735">
        <v>1.4171495140868799</v>
      </c>
      <c r="D735" t="s">
        <v>179</v>
      </c>
      <c r="E735">
        <v>37784.040344584399</v>
      </c>
      <c r="F735">
        <v>32</v>
      </c>
      <c r="G735">
        <v>9999</v>
      </c>
      <c r="H735">
        <v>9999</v>
      </c>
      <c r="I735" t="s">
        <v>181</v>
      </c>
      <c r="J735">
        <v>1</v>
      </c>
      <c r="K735">
        <v>9999</v>
      </c>
      <c r="L735" t="s">
        <v>177</v>
      </c>
      <c r="M735">
        <v>0.97971632248107599</v>
      </c>
      <c r="N735">
        <v>0.96969696969696995</v>
      </c>
      <c r="O735">
        <v>1</v>
      </c>
    </row>
    <row r="736" spans="1:15">
      <c r="A736">
        <v>2016</v>
      </c>
      <c r="B736" t="s">
        <v>183</v>
      </c>
      <c r="C736">
        <v>1.4171495140868799</v>
      </c>
      <c r="D736" t="s">
        <v>185</v>
      </c>
      <c r="E736">
        <v>782.26653177595904</v>
      </c>
      <c r="F736">
        <v>1</v>
      </c>
      <c r="G736">
        <v>9999</v>
      </c>
      <c r="H736">
        <v>9999</v>
      </c>
      <c r="I736" t="s">
        <v>181</v>
      </c>
      <c r="J736">
        <v>1</v>
      </c>
      <c r="K736">
        <v>9999</v>
      </c>
      <c r="L736" t="s">
        <v>177</v>
      </c>
      <c r="M736">
        <v>2.0283677518924102E-2</v>
      </c>
      <c r="N736">
        <v>3.03030303030303E-2</v>
      </c>
      <c r="O736">
        <v>1</v>
      </c>
    </row>
    <row r="737" spans="1:15">
      <c r="A737">
        <v>2016</v>
      </c>
      <c r="B737" t="s">
        <v>187</v>
      </c>
      <c r="C737">
        <v>1.25817219586731</v>
      </c>
      <c r="D737" t="s">
        <v>179</v>
      </c>
      <c r="E737">
        <v>6738927.5525898002</v>
      </c>
      <c r="F737">
        <v>7426</v>
      </c>
      <c r="G737">
        <v>9999</v>
      </c>
      <c r="H737">
        <v>9999</v>
      </c>
      <c r="I737" t="s">
        <v>181</v>
      </c>
      <c r="J737">
        <v>1</v>
      </c>
      <c r="K737">
        <v>9999</v>
      </c>
      <c r="L737" t="s">
        <v>177</v>
      </c>
      <c r="M737">
        <v>0.98742045376404697</v>
      </c>
      <c r="N737">
        <v>0.98097754293262895</v>
      </c>
      <c r="O737">
        <v>1</v>
      </c>
    </row>
    <row r="738" spans="1:15">
      <c r="A738">
        <v>2016</v>
      </c>
      <c r="B738" t="s">
        <v>187</v>
      </c>
      <c r="C738">
        <v>1.25817219586731</v>
      </c>
      <c r="D738" t="s">
        <v>181</v>
      </c>
      <c r="E738">
        <v>78659.667513428401</v>
      </c>
      <c r="F738">
        <v>132</v>
      </c>
      <c r="G738">
        <v>9999</v>
      </c>
      <c r="H738">
        <v>9999</v>
      </c>
      <c r="I738" t="s">
        <v>181</v>
      </c>
      <c r="J738">
        <v>1</v>
      </c>
      <c r="K738">
        <v>9999</v>
      </c>
      <c r="L738" t="s">
        <v>177</v>
      </c>
      <c r="M738">
        <v>1.15255972085929E-2</v>
      </c>
      <c r="N738">
        <v>1.7437252311756898E-2</v>
      </c>
      <c r="O738">
        <v>1</v>
      </c>
    </row>
    <row r="739" spans="1:15">
      <c r="A739">
        <v>2016</v>
      </c>
      <c r="B739" t="s">
        <v>187</v>
      </c>
      <c r="C739">
        <v>1.25817219586731</v>
      </c>
      <c r="D739" t="s">
        <v>185</v>
      </c>
      <c r="E739">
        <v>7192.9704437734199</v>
      </c>
      <c r="F739">
        <v>12</v>
      </c>
      <c r="G739">
        <v>9999</v>
      </c>
      <c r="H739">
        <v>9999</v>
      </c>
      <c r="I739" t="s">
        <v>181</v>
      </c>
      <c r="J739">
        <v>1</v>
      </c>
      <c r="K739">
        <v>9999</v>
      </c>
      <c r="L739" t="s">
        <v>177</v>
      </c>
      <c r="M739">
        <v>1.0539490273600901E-3</v>
      </c>
      <c r="N739">
        <v>1.5852047556142699E-3</v>
      </c>
      <c r="O739">
        <v>1</v>
      </c>
    </row>
    <row r="740" spans="1:15">
      <c r="A740">
        <v>2016</v>
      </c>
      <c r="B740" t="s">
        <v>179</v>
      </c>
      <c r="D740" t="s">
        <v>179</v>
      </c>
      <c r="F740">
        <v>460</v>
      </c>
      <c r="G740">
        <v>9999</v>
      </c>
      <c r="H740">
        <v>9999</v>
      </c>
      <c r="I740" t="s">
        <v>181</v>
      </c>
      <c r="J740">
        <v>2</v>
      </c>
      <c r="K740">
        <v>9999</v>
      </c>
      <c r="L740" t="s">
        <v>177</v>
      </c>
      <c r="N740">
        <v>1</v>
      </c>
    </row>
    <row r="741" spans="1:15">
      <c r="A741">
        <v>2016</v>
      </c>
      <c r="B741" t="s">
        <v>179</v>
      </c>
      <c r="D741" t="s">
        <v>179</v>
      </c>
      <c r="F741">
        <v>2815</v>
      </c>
      <c r="G741">
        <v>9999</v>
      </c>
      <c r="H741">
        <v>9999</v>
      </c>
      <c r="I741" t="s">
        <v>181</v>
      </c>
      <c r="J741">
        <v>3</v>
      </c>
      <c r="K741">
        <v>9999</v>
      </c>
      <c r="L741" t="s">
        <v>177</v>
      </c>
      <c r="N741">
        <v>1</v>
      </c>
    </row>
    <row r="742" spans="1:15">
      <c r="A742">
        <v>2016</v>
      </c>
      <c r="B742" t="s">
        <v>179</v>
      </c>
      <c r="D742" t="s">
        <v>179</v>
      </c>
      <c r="F742">
        <v>4051</v>
      </c>
      <c r="G742">
        <v>9999</v>
      </c>
      <c r="H742">
        <v>9999</v>
      </c>
      <c r="I742" t="s">
        <v>181</v>
      </c>
      <c r="J742">
        <v>4</v>
      </c>
      <c r="K742">
        <v>9999</v>
      </c>
      <c r="L742" t="s">
        <v>177</v>
      </c>
      <c r="N742">
        <v>1</v>
      </c>
    </row>
    <row r="743" spans="1:15">
      <c r="A743">
        <v>2016</v>
      </c>
      <c r="B743" t="s">
        <v>178</v>
      </c>
      <c r="C743">
        <v>1.28260522559254</v>
      </c>
      <c r="D743" t="s">
        <v>181</v>
      </c>
      <c r="E743">
        <v>3508483.2252687402</v>
      </c>
      <c r="F743">
        <v>3106</v>
      </c>
      <c r="G743">
        <v>9999</v>
      </c>
      <c r="H743">
        <v>9999</v>
      </c>
      <c r="I743" t="s">
        <v>185</v>
      </c>
      <c r="J743">
        <v>1</v>
      </c>
      <c r="K743">
        <v>9999</v>
      </c>
      <c r="L743" t="s">
        <v>177</v>
      </c>
      <c r="M743">
        <v>0.69307561608044599</v>
      </c>
      <c r="N743">
        <v>0.69688131029840705</v>
      </c>
      <c r="O743">
        <v>1</v>
      </c>
    </row>
    <row r="744" spans="1:15">
      <c r="A744">
        <v>2016</v>
      </c>
      <c r="B744" t="s">
        <v>178</v>
      </c>
      <c r="C744">
        <v>1.28260522559254</v>
      </c>
      <c r="D744" t="s">
        <v>183</v>
      </c>
      <c r="E744">
        <v>9318.1269639298207</v>
      </c>
      <c r="F744">
        <v>9</v>
      </c>
      <c r="G744">
        <v>9999</v>
      </c>
      <c r="H744">
        <v>9999</v>
      </c>
      <c r="I744" t="s">
        <v>185</v>
      </c>
      <c r="J744">
        <v>1</v>
      </c>
      <c r="K744">
        <v>9999</v>
      </c>
      <c r="L744" t="s">
        <v>177</v>
      </c>
      <c r="M744">
        <v>1.84072893372514E-3</v>
      </c>
      <c r="N744">
        <v>2.0192954902400698E-3</v>
      </c>
      <c r="O744">
        <v>1</v>
      </c>
    </row>
    <row r="745" spans="1:15">
      <c r="A745">
        <v>2016</v>
      </c>
      <c r="B745" t="s">
        <v>178</v>
      </c>
      <c r="C745">
        <v>1.28260522559254</v>
      </c>
      <c r="D745" t="s">
        <v>185</v>
      </c>
      <c r="E745">
        <v>1544392.6477673301</v>
      </c>
      <c r="F745">
        <v>1342</v>
      </c>
      <c r="G745">
        <v>9999</v>
      </c>
      <c r="H745">
        <v>9999</v>
      </c>
      <c r="I745" t="s">
        <v>185</v>
      </c>
      <c r="J745">
        <v>1</v>
      </c>
      <c r="K745">
        <v>9999</v>
      </c>
      <c r="L745" t="s">
        <v>177</v>
      </c>
      <c r="M745">
        <v>0.30508365498582901</v>
      </c>
      <c r="N745">
        <v>0.30109939421135301</v>
      </c>
      <c r="O745">
        <v>1</v>
      </c>
    </row>
    <row r="746" spans="1:15">
      <c r="A746">
        <v>2016</v>
      </c>
      <c r="B746" t="s">
        <v>179</v>
      </c>
      <c r="C746">
        <v>1.30137844611529</v>
      </c>
      <c r="D746" t="s">
        <v>179</v>
      </c>
      <c r="E746">
        <v>55524.6127819549</v>
      </c>
      <c r="F746">
        <v>61</v>
      </c>
      <c r="G746">
        <v>9999</v>
      </c>
      <c r="H746">
        <v>9999</v>
      </c>
      <c r="I746" t="s">
        <v>185</v>
      </c>
      <c r="J746">
        <v>1</v>
      </c>
      <c r="K746">
        <v>9999</v>
      </c>
      <c r="L746" t="s">
        <v>177</v>
      </c>
      <c r="M746">
        <v>0.66832706766917305</v>
      </c>
      <c r="N746">
        <v>0.67777777777777803</v>
      </c>
      <c r="O746">
        <v>1</v>
      </c>
    </row>
    <row r="747" spans="1:15">
      <c r="A747">
        <v>2016</v>
      </c>
      <c r="B747" t="s">
        <v>179</v>
      </c>
      <c r="C747">
        <v>1.30137844611529</v>
      </c>
      <c r="D747" t="s">
        <v>181</v>
      </c>
      <c r="E747">
        <v>26639.216791980001</v>
      </c>
      <c r="F747">
        <v>28</v>
      </c>
      <c r="G747">
        <v>9999</v>
      </c>
      <c r="H747">
        <v>9999</v>
      </c>
      <c r="I747" t="s">
        <v>185</v>
      </c>
      <c r="J747">
        <v>1</v>
      </c>
      <c r="K747">
        <v>9999</v>
      </c>
      <c r="L747" t="s">
        <v>177</v>
      </c>
      <c r="M747">
        <v>0.32064536340852101</v>
      </c>
      <c r="N747">
        <v>0.31111111111111101</v>
      </c>
      <c r="O747">
        <v>1</v>
      </c>
    </row>
    <row r="748" spans="1:15">
      <c r="A748">
        <v>2016</v>
      </c>
      <c r="B748" t="s">
        <v>179</v>
      </c>
      <c r="C748">
        <v>1.30137844611529</v>
      </c>
      <c r="D748" t="s">
        <v>185</v>
      </c>
      <c r="E748">
        <v>916.17042606516304</v>
      </c>
      <c r="F748">
        <v>1</v>
      </c>
      <c r="G748">
        <v>9999</v>
      </c>
      <c r="H748">
        <v>9999</v>
      </c>
      <c r="I748" t="s">
        <v>185</v>
      </c>
      <c r="J748">
        <v>1</v>
      </c>
      <c r="K748">
        <v>9999</v>
      </c>
      <c r="L748" t="s">
        <v>177</v>
      </c>
      <c r="M748">
        <v>1.1027568922305799E-2</v>
      </c>
      <c r="N748">
        <v>1.1111111111111099E-2</v>
      </c>
      <c r="O748">
        <v>1</v>
      </c>
    </row>
    <row r="749" spans="1:15">
      <c r="A749">
        <v>2016</v>
      </c>
      <c r="B749" t="s">
        <v>183</v>
      </c>
      <c r="C749">
        <v>1.4171495140868799</v>
      </c>
      <c r="D749" t="s">
        <v>181</v>
      </c>
      <c r="E749">
        <v>61396.5855483001</v>
      </c>
      <c r="F749">
        <v>58</v>
      </c>
      <c r="G749">
        <v>9999</v>
      </c>
      <c r="H749">
        <v>9999</v>
      </c>
      <c r="I749" t="s">
        <v>185</v>
      </c>
      <c r="J749">
        <v>1</v>
      </c>
      <c r="K749">
        <v>9999</v>
      </c>
      <c r="L749" t="s">
        <v>177</v>
      </c>
      <c r="M749">
        <v>0.66409148042551902</v>
      </c>
      <c r="N749">
        <v>0.69047619047619002</v>
      </c>
      <c r="O749">
        <v>1</v>
      </c>
    </row>
    <row r="750" spans="1:15">
      <c r="A750">
        <v>2016</v>
      </c>
      <c r="B750" t="s">
        <v>183</v>
      </c>
      <c r="C750">
        <v>1.4171495140868799</v>
      </c>
      <c r="D750" t="s">
        <v>183</v>
      </c>
      <c r="E750">
        <v>4257.1171403169901</v>
      </c>
      <c r="F750">
        <v>4</v>
      </c>
      <c r="G750">
        <v>9999</v>
      </c>
      <c r="H750">
        <v>9999</v>
      </c>
      <c r="I750" t="s">
        <v>185</v>
      </c>
      <c r="J750">
        <v>1</v>
      </c>
      <c r="K750">
        <v>9999</v>
      </c>
      <c r="L750" t="s">
        <v>177</v>
      </c>
      <c r="M750">
        <v>4.6046782550047502E-2</v>
      </c>
      <c r="N750">
        <v>4.7619047619047603E-2</v>
      </c>
      <c r="O750">
        <v>1</v>
      </c>
    </row>
    <row r="751" spans="1:15">
      <c r="A751">
        <v>2016</v>
      </c>
      <c r="B751" t="s">
        <v>183</v>
      </c>
      <c r="C751">
        <v>1.4171495140868799</v>
      </c>
      <c r="D751" t="s">
        <v>185</v>
      </c>
      <c r="E751">
        <v>26798.297311382899</v>
      </c>
      <c r="F751">
        <v>22</v>
      </c>
      <c r="G751">
        <v>9999</v>
      </c>
      <c r="H751">
        <v>9999</v>
      </c>
      <c r="I751" t="s">
        <v>185</v>
      </c>
      <c r="J751">
        <v>1</v>
      </c>
      <c r="K751">
        <v>9999</v>
      </c>
      <c r="L751" t="s">
        <v>177</v>
      </c>
      <c r="M751">
        <v>0.28986173702443402</v>
      </c>
      <c r="N751">
        <v>0.26190476190476197</v>
      </c>
      <c r="O751">
        <v>1</v>
      </c>
    </row>
    <row r="752" spans="1:15">
      <c r="A752">
        <v>2016</v>
      </c>
      <c r="B752" t="s">
        <v>187</v>
      </c>
      <c r="C752">
        <v>1.25817219586731</v>
      </c>
      <c r="D752" t="s">
        <v>181</v>
      </c>
      <c r="E752">
        <v>18499816.712506901</v>
      </c>
      <c r="F752">
        <v>21220</v>
      </c>
      <c r="G752">
        <v>9999</v>
      </c>
      <c r="H752">
        <v>9999</v>
      </c>
      <c r="I752" t="s">
        <v>185</v>
      </c>
      <c r="J752">
        <v>1</v>
      </c>
      <c r="K752">
        <v>9999</v>
      </c>
      <c r="L752" t="s">
        <v>177</v>
      </c>
      <c r="M752">
        <v>0.69982302293429299</v>
      </c>
      <c r="N752">
        <v>0.703161243289814</v>
      </c>
      <c r="O752">
        <v>1</v>
      </c>
    </row>
    <row r="753" spans="1:15">
      <c r="A753">
        <v>2016</v>
      </c>
      <c r="B753" t="s">
        <v>187</v>
      </c>
      <c r="C753">
        <v>1.25817219586731</v>
      </c>
      <c r="D753" t="s">
        <v>183</v>
      </c>
      <c r="E753">
        <v>22766.625884219</v>
      </c>
      <c r="F753">
        <v>27</v>
      </c>
      <c r="G753">
        <v>9999</v>
      </c>
      <c r="H753">
        <v>9999</v>
      </c>
      <c r="I753" t="s">
        <v>185</v>
      </c>
      <c r="J753">
        <v>1</v>
      </c>
      <c r="K753">
        <v>9999</v>
      </c>
      <c r="L753" t="s">
        <v>177</v>
      </c>
      <c r="M753">
        <v>8.6123063789799402E-4</v>
      </c>
      <c r="N753">
        <v>8.9469149711710505E-4</v>
      </c>
      <c r="O753">
        <v>1</v>
      </c>
    </row>
    <row r="754" spans="1:15">
      <c r="A754">
        <v>2016</v>
      </c>
      <c r="B754" t="s">
        <v>187</v>
      </c>
      <c r="C754">
        <v>1.25817219586731</v>
      </c>
      <c r="D754" t="s">
        <v>185</v>
      </c>
      <c r="E754">
        <v>7912409.6616088897</v>
      </c>
      <c r="F754">
        <v>8931</v>
      </c>
      <c r="G754">
        <v>9999</v>
      </c>
      <c r="H754">
        <v>9999</v>
      </c>
      <c r="I754" t="s">
        <v>185</v>
      </c>
      <c r="J754">
        <v>1</v>
      </c>
      <c r="K754">
        <v>9999</v>
      </c>
      <c r="L754" t="s">
        <v>177</v>
      </c>
      <c r="M754">
        <v>0.299315746427809</v>
      </c>
      <c r="N754">
        <v>0.29594406521306899</v>
      </c>
      <c r="O754">
        <v>1</v>
      </c>
    </row>
    <row r="755" spans="1:15">
      <c r="A755">
        <v>2016</v>
      </c>
      <c r="B755" t="s">
        <v>179</v>
      </c>
      <c r="D755" t="s">
        <v>179</v>
      </c>
      <c r="F755">
        <v>1688</v>
      </c>
      <c r="G755">
        <v>9999</v>
      </c>
      <c r="H755">
        <v>9999</v>
      </c>
      <c r="I755" t="s">
        <v>185</v>
      </c>
      <c r="J755">
        <v>2</v>
      </c>
      <c r="K755">
        <v>9999</v>
      </c>
      <c r="L755" t="s">
        <v>177</v>
      </c>
      <c r="N755">
        <v>1</v>
      </c>
    </row>
    <row r="756" spans="1:15">
      <c r="A756">
        <v>2016</v>
      </c>
      <c r="B756" t="s">
        <v>179</v>
      </c>
      <c r="D756" t="s">
        <v>179</v>
      </c>
      <c r="F756">
        <v>14653</v>
      </c>
      <c r="G756">
        <v>9999</v>
      </c>
      <c r="H756">
        <v>9999</v>
      </c>
      <c r="I756" t="s">
        <v>185</v>
      </c>
      <c r="J756">
        <v>3</v>
      </c>
      <c r="K756">
        <v>9999</v>
      </c>
      <c r="L756" t="s">
        <v>177</v>
      </c>
      <c r="N756">
        <v>1</v>
      </c>
    </row>
    <row r="757" spans="1:15">
      <c r="A757">
        <v>2016</v>
      </c>
      <c r="B757" t="s">
        <v>179</v>
      </c>
      <c r="D757" t="s">
        <v>179</v>
      </c>
      <c r="F757">
        <v>7591</v>
      </c>
      <c r="G757">
        <v>-9</v>
      </c>
      <c r="H757">
        <v>9999</v>
      </c>
      <c r="I757" t="s">
        <v>179</v>
      </c>
      <c r="J757">
        <v>3</v>
      </c>
      <c r="K757">
        <v>9999</v>
      </c>
      <c r="L757" t="s">
        <v>177</v>
      </c>
      <c r="N757">
        <v>1</v>
      </c>
    </row>
    <row r="758" spans="1:15">
      <c r="A758">
        <v>2016</v>
      </c>
      <c r="B758" t="s">
        <v>179</v>
      </c>
      <c r="D758" t="s">
        <v>179</v>
      </c>
      <c r="F758">
        <v>15353</v>
      </c>
      <c r="G758">
        <v>-9</v>
      </c>
      <c r="H758">
        <v>9999</v>
      </c>
      <c r="I758" t="s">
        <v>179</v>
      </c>
      <c r="J758">
        <v>4</v>
      </c>
      <c r="K758">
        <v>9999</v>
      </c>
      <c r="L758" t="s">
        <v>177</v>
      </c>
      <c r="N758">
        <v>1</v>
      </c>
    </row>
    <row r="759" spans="1:15">
      <c r="A759">
        <v>2016</v>
      </c>
      <c r="B759" t="s">
        <v>179</v>
      </c>
      <c r="C759">
        <v>1.30137844611529</v>
      </c>
      <c r="D759" t="s">
        <v>179</v>
      </c>
      <c r="E759">
        <v>20268.9692982456</v>
      </c>
      <c r="F759">
        <v>20</v>
      </c>
      <c r="G759">
        <v>-9</v>
      </c>
      <c r="H759">
        <v>9999</v>
      </c>
      <c r="I759" t="s">
        <v>181</v>
      </c>
      <c r="J759">
        <v>1</v>
      </c>
      <c r="K759">
        <v>9999</v>
      </c>
      <c r="L759" t="s">
        <v>177</v>
      </c>
      <c r="M759">
        <v>1</v>
      </c>
      <c r="N759">
        <v>1</v>
      </c>
      <c r="O759">
        <v>0.80951143451143504</v>
      </c>
    </row>
    <row r="760" spans="1:15">
      <c r="A760">
        <v>2016</v>
      </c>
      <c r="B760" t="s">
        <v>179</v>
      </c>
      <c r="D760" t="s">
        <v>179</v>
      </c>
      <c r="F760">
        <v>460</v>
      </c>
      <c r="G760">
        <v>-9</v>
      </c>
      <c r="H760">
        <v>9999</v>
      </c>
      <c r="I760" t="s">
        <v>181</v>
      </c>
      <c r="J760">
        <v>2</v>
      </c>
      <c r="K760">
        <v>9999</v>
      </c>
      <c r="L760" t="s">
        <v>177</v>
      </c>
      <c r="N760">
        <v>1</v>
      </c>
    </row>
    <row r="761" spans="1:15">
      <c r="A761">
        <v>2016</v>
      </c>
      <c r="B761" t="s">
        <v>179</v>
      </c>
      <c r="D761" t="s">
        <v>179</v>
      </c>
      <c r="F761">
        <v>2797</v>
      </c>
      <c r="G761">
        <v>-9</v>
      </c>
      <c r="H761">
        <v>9999</v>
      </c>
      <c r="I761" t="s">
        <v>181</v>
      </c>
      <c r="J761">
        <v>3</v>
      </c>
      <c r="K761">
        <v>9999</v>
      </c>
      <c r="L761" t="s">
        <v>177</v>
      </c>
      <c r="N761">
        <v>1</v>
      </c>
    </row>
    <row r="762" spans="1:15">
      <c r="A762">
        <v>2016</v>
      </c>
      <c r="B762" t="s">
        <v>179</v>
      </c>
      <c r="D762" t="s">
        <v>179</v>
      </c>
      <c r="F762">
        <v>4051</v>
      </c>
      <c r="G762">
        <v>-9</v>
      </c>
      <c r="H762">
        <v>9999</v>
      </c>
      <c r="I762" t="s">
        <v>181</v>
      </c>
      <c r="J762">
        <v>4</v>
      </c>
      <c r="K762">
        <v>9999</v>
      </c>
      <c r="L762" t="s">
        <v>177</v>
      </c>
      <c r="N762">
        <v>1</v>
      </c>
    </row>
    <row r="763" spans="1:15">
      <c r="A763">
        <v>2016</v>
      </c>
      <c r="B763" t="s">
        <v>178</v>
      </c>
      <c r="C763">
        <v>1.28260522559254</v>
      </c>
      <c r="D763" t="s">
        <v>179</v>
      </c>
      <c r="E763">
        <v>6198.8310552887597</v>
      </c>
      <c r="F763">
        <v>6</v>
      </c>
      <c r="G763">
        <v>-8</v>
      </c>
      <c r="H763">
        <v>9999</v>
      </c>
      <c r="I763" t="s">
        <v>181</v>
      </c>
      <c r="J763">
        <v>1</v>
      </c>
      <c r="K763">
        <v>9999</v>
      </c>
      <c r="L763" t="s">
        <v>177</v>
      </c>
      <c r="M763">
        <v>1</v>
      </c>
      <c r="N763">
        <v>1</v>
      </c>
      <c r="O763">
        <v>4.3353456704850199E-3</v>
      </c>
    </row>
    <row r="764" spans="1:15">
      <c r="A764">
        <v>2016</v>
      </c>
      <c r="B764" t="s">
        <v>183</v>
      </c>
      <c r="C764">
        <v>1.4171495140868799</v>
      </c>
      <c r="D764" t="s">
        <v>179</v>
      </c>
      <c r="E764">
        <v>2328.3766516447499</v>
      </c>
      <c r="F764">
        <v>2</v>
      </c>
      <c r="G764">
        <v>-8</v>
      </c>
      <c r="H764">
        <v>9999</v>
      </c>
      <c r="I764" t="s">
        <v>181</v>
      </c>
      <c r="J764">
        <v>1</v>
      </c>
      <c r="K764">
        <v>9999</v>
      </c>
      <c r="L764" t="s">
        <v>177</v>
      </c>
      <c r="M764">
        <v>1</v>
      </c>
      <c r="N764">
        <v>1</v>
      </c>
      <c r="O764">
        <v>6.1623284074713097E-2</v>
      </c>
    </row>
    <row r="765" spans="1:15">
      <c r="A765">
        <v>2016</v>
      </c>
      <c r="B765" t="s">
        <v>187</v>
      </c>
      <c r="C765">
        <v>1.25817219586731</v>
      </c>
      <c r="D765" t="s">
        <v>179</v>
      </c>
      <c r="E765">
        <v>35964.852218867098</v>
      </c>
      <c r="F765">
        <v>39</v>
      </c>
      <c r="G765">
        <v>-8</v>
      </c>
      <c r="H765">
        <v>9999</v>
      </c>
      <c r="I765" t="s">
        <v>181</v>
      </c>
      <c r="J765">
        <v>1</v>
      </c>
      <c r="K765">
        <v>9999</v>
      </c>
      <c r="L765" t="s">
        <v>177</v>
      </c>
      <c r="M765">
        <v>0.92754234538256897</v>
      </c>
      <c r="N765">
        <v>0.88636363636363602</v>
      </c>
      <c r="O765">
        <v>5.3368806739947303E-3</v>
      </c>
    </row>
    <row r="766" spans="1:15">
      <c r="A766">
        <v>2016</v>
      </c>
      <c r="B766" t="s">
        <v>187</v>
      </c>
      <c r="C766">
        <v>1.25817219586731</v>
      </c>
      <c r="D766" t="s">
        <v>181</v>
      </c>
      <c r="E766">
        <v>2809.49851337171</v>
      </c>
      <c r="F766">
        <v>5</v>
      </c>
      <c r="G766">
        <v>-8</v>
      </c>
      <c r="H766">
        <v>9999</v>
      </c>
      <c r="I766" t="s">
        <v>181</v>
      </c>
      <c r="J766">
        <v>1</v>
      </c>
      <c r="K766">
        <v>9999</v>
      </c>
      <c r="L766" t="s">
        <v>177</v>
      </c>
      <c r="M766">
        <v>7.2457654617431394E-2</v>
      </c>
      <c r="N766">
        <v>0.11363636363636399</v>
      </c>
      <c r="O766">
        <v>3.5717141988835403E-2</v>
      </c>
    </row>
    <row r="767" spans="1:15">
      <c r="A767">
        <v>2016</v>
      </c>
      <c r="B767" t="s">
        <v>178</v>
      </c>
      <c r="C767">
        <v>1.28260522559254</v>
      </c>
      <c r="D767" t="s">
        <v>179</v>
      </c>
      <c r="E767">
        <v>1160.7577291612499</v>
      </c>
      <c r="F767">
        <v>1</v>
      </c>
      <c r="G767">
        <v>1</v>
      </c>
      <c r="H767">
        <v>9999</v>
      </c>
      <c r="I767" t="s">
        <v>181</v>
      </c>
      <c r="J767">
        <v>1</v>
      </c>
      <c r="K767">
        <v>9999</v>
      </c>
      <c r="L767" t="s">
        <v>177</v>
      </c>
      <c r="M767">
        <v>1</v>
      </c>
      <c r="N767">
        <v>1</v>
      </c>
      <c r="O767">
        <v>8.1181209016944903E-4</v>
      </c>
    </row>
    <row r="768" spans="1:15">
      <c r="A768">
        <v>2016</v>
      </c>
      <c r="B768" t="s">
        <v>187</v>
      </c>
      <c r="C768">
        <v>1.25817219586731</v>
      </c>
      <c r="D768" t="s">
        <v>179</v>
      </c>
      <c r="E768">
        <v>78280.957682472406</v>
      </c>
      <c r="F768">
        <v>99</v>
      </c>
      <c r="G768">
        <v>1</v>
      </c>
      <c r="H768">
        <v>9999</v>
      </c>
      <c r="I768" t="s">
        <v>181</v>
      </c>
      <c r="J768">
        <v>1</v>
      </c>
      <c r="K768">
        <v>9999</v>
      </c>
      <c r="L768" t="s">
        <v>177</v>
      </c>
      <c r="M768">
        <v>0.96638812090335802</v>
      </c>
      <c r="N768">
        <v>0.961165048543689</v>
      </c>
      <c r="O768">
        <v>1.16162337510794E-2</v>
      </c>
    </row>
    <row r="769" spans="1:15">
      <c r="A769">
        <v>2016</v>
      </c>
      <c r="B769" t="s">
        <v>187</v>
      </c>
      <c r="C769">
        <v>1.25817219586731</v>
      </c>
      <c r="D769" t="s">
        <v>181</v>
      </c>
      <c r="E769">
        <v>2024.3990631505001</v>
      </c>
      <c r="F769">
        <v>3</v>
      </c>
      <c r="G769">
        <v>1</v>
      </c>
      <c r="H769">
        <v>9999</v>
      </c>
      <c r="I769" t="s">
        <v>181</v>
      </c>
      <c r="J769">
        <v>1</v>
      </c>
      <c r="K769">
        <v>9999</v>
      </c>
      <c r="L769" t="s">
        <v>177</v>
      </c>
      <c r="M769">
        <v>2.4991457239601101E-2</v>
      </c>
      <c r="N769">
        <v>2.9126213592233E-2</v>
      </c>
      <c r="O769">
        <v>2.5736176202434499E-2</v>
      </c>
    </row>
    <row r="770" spans="1:15">
      <c r="A770">
        <v>2016</v>
      </c>
      <c r="B770" t="s">
        <v>187</v>
      </c>
      <c r="C770">
        <v>1.25817219586731</v>
      </c>
      <c r="D770" t="s">
        <v>185</v>
      </c>
      <c r="E770">
        <v>698.28556870635805</v>
      </c>
      <c r="F770">
        <v>1</v>
      </c>
      <c r="G770">
        <v>1</v>
      </c>
      <c r="H770">
        <v>9999</v>
      </c>
      <c r="I770" t="s">
        <v>181</v>
      </c>
      <c r="J770">
        <v>1</v>
      </c>
      <c r="K770">
        <v>9999</v>
      </c>
      <c r="L770" t="s">
        <v>177</v>
      </c>
      <c r="M770">
        <v>8.6204218570407904E-3</v>
      </c>
      <c r="N770">
        <v>9.7087378640776708E-3</v>
      </c>
      <c r="O770">
        <v>9.7078887528424002E-2</v>
      </c>
    </row>
    <row r="771" spans="1:15">
      <c r="A771">
        <v>2016</v>
      </c>
      <c r="B771" t="s">
        <v>187</v>
      </c>
      <c r="C771">
        <v>1.25817219586731</v>
      </c>
      <c r="D771" t="s">
        <v>179</v>
      </c>
      <c r="E771">
        <v>29889.138685023801</v>
      </c>
      <c r="F771">
        <v>31</v>
      </c>
      <c r="G771">
        <v>2</v>
      </c>
      <c r="H771">
        <v>9999</v>
      </c>
      <c r="I771" t="s">
        <v>181</v>
      </c>
      <c r="J771">
        <v>1</v>
      </c>
      <c r="K771">
        <v>9999</v>
      </c>
      <c r="L771" t="s">
        <v>177</v>
      </c>
      <c r="M771">
        <v>0.97664857753658896</v>
      </c>
      <c r="N771">
        <v>0.96875</v>
      </c>
      <c r="O771">
        <v>4.4352960395808499E-3</v>
      </c>
    </row>
    <row r="772" spans="1:15">
      <c r="A772">
        <v>2016</v>
      </c>
      <c r="B772" t="s">
        <v>187</v>
      </c>
      <c r="C772">
        <v>1.25817219586731</v>
      </c>
      <c r="D772" t="s">
        <v>185</v>
      </c>
      <c r="E772">
        <v>714.64180725263304</v>
      </c>
      <c r="F772">
        <v>1</v>
      </c>
      <c r="G772">
        <v>2</v>
      </c>
      <c r="H772">
        <v>9999</v>
      </c>
      <c r="I772" t="s">
        <v>181</v>
      </c>
      <c r="J772">
        <v>1</v>
      </c>
      <c r="K772">
        <v>9999</v>
      </c>
      <c r="L772" t="s">
        <v>177</v>
      </c>
      <c r="M772">
        <v>2.3351422463410602E-2</v>
      </c>
      <c r="N772">
        <v>3.125E-2</v>
      </c>
      <c r="O772">
        <v>9.9352807416477201E-2</v>
      </c>
    </row>
    <row r="773" spans="1:15">
      <c r="A773">
        <v>2016</v>
      </c>
      <c r="B773" t="s">
        <v>178</v>
      </c>
      <c r="C773">
        <v>1.28260522559254</v>
      </c>
      <c r="D773" t="s">
        <v>179</v>
      </c>
      <c r="E773">
        <v>47544.893107490003</v>
      </c>
      <c r="F773">
        <v>42</v>
      </c>
      <c r="G773">
        <v>3</v>
      </c>
      <c r="H773">
        <v>9999</v>
      </c>
      <c r="I773" t="s">
        <v>181</v>
      </c>
      <c r="J773">
        <v>1</v>
      </c>
      <c r="K773">
        <v>9999</v>
      </c>
      <c r="L773" t="s">
        <v>177</v>
      </c>
      <c r="M773">
        <v>1</v>
      </c>
      <c r="N773">
        <v>1</v>
      </c>
      <c r="O773">
        <v>3.3252002619327398E-2</v>
      </c>
    </row>
    <row r="774" spans="1:15">
      <c r="A774">
        <v>2016</v>
      </c>
      <c r="B774" t="s">
        <v>179</v>
      </c>
      <c r="C774">
        <v>1.30137844611529</v>
      </c>
      <c r="D774" t="s">
        <v>179</v>
      </c>
      <c r="E774">
        <v>1104.87030075188</v>
      </c>
      <c r="F774">
        <v>1</v>
      </c>
      <c r="G774">
        <v>3</v>
      </c>
      <c r="H774">
        <v>9999</v>
      </c>
      <c r="I774" t="s">
        <v>181</v>
      </c>
      <c r="J774">
        <v>1</v>
      </c>
      <c r="K774">
        <v>9999</v>
      </c>
      <c r="L774" t="s">
        <v>177</v>
      </c>
      <c r="M774">
        <v>1</v>
      </c>
      <c r="N774">
        <v>1</v>
      </c>
      <c r="O774">
        <v>4.4126819126819102E-2</v>
      </c>
    </row>
    <row r="775" spans="1:15">
      <c r="A775">
        <v>2016</v>
      </c>
      <c r="B775" t="s">
        <v>187</v>
      </c>
      <c r="C775">
        <v>1.25817219586731</v>
      </c>
      <c r="D775" t="s">
        <v>179</v>
      </c>
      <c r="E775">
        <v>691975.83514408302</v>
      </c>
      <c r="F775">
        <v>757</v>
      </c>
      <c r="G775">
        <v>3</v>
      </c>
      <c r="H775">
        <v>9999</v>
      </c>
      <c r="I775" t="s">
        <v>181</v>
      </c>
      <c r="J775">
        <v>1</v>
      </c>
      <c r="K775">
        <v>9999</v>
      </c>
      <c r="L775" t="s">
        <v>177</v>
      </c>
      <c r="M775">
        <v>0.98899132720861305</v>
      </c>
      <c r="N775">
        <v>0.98311688311688294</v>
      </c>
      <c r="O775">
        <v>0.102683376508203</v>
      </c>
    </row>
    <row r="776" spans="1:15">
      <c r="A776">
        <v>2016</v>
      </c>
      <c r="B776" t="s">
        <v>187</v>
      </c>
      <c r="C776">
        <v>1.25817219586731</v>
      </c>
      <c r="D776" t="s">
        <v>181</v>
      </c>
      <c r="E776">
        <v>7702.5301830996796</v>
      </c>
      <c r="F776">
        <v>13</v>
      </c>
      <c r="G776">
        <v>3</v>
      </c>
      <c r="H776">
        <v>9999</v>
      </c>
      <c r="I776" t="s">
        <v>181</v>
      </c>
      <c r="J776">
        <v>1</v>
      </c>
      <c r="K776">
        <v>9999</v>
      </c>
      <c r="L776" t="s">
        <v>177</v>
      </c>
      <c r="M776">
        <v>1.10086727913873E-2</v>
      </c>
      <c r="N776">
        <v>1.6883116883116899E-2</v>
      </c>
      <c r="O776">
        <v>9.7922231641580995E-2</v>
      </c>
    </row>
    <row r="777" spans="1:15">
      <c r="A777">
        <v>2016</v>
      </c>
      <c r="B777" t="s">
        <v>179</v>
      </c>
      <c r="D777" t="s">
        <v>179</v>
      </c>
      <c r="F777">
        <v>2</v>
      </c>
      <c r="G777">
        <v>3</v>
      </c>
      <c r="H777">
        <v>9999</v>
      </c>
      <c r="I777" t="s">
        <v>181</v>
      </c>
      <c r="J777">
        <v>3</v>
      </c>
      <c r="K777">
        <v>9999</v>
      </c>
      <c r="L777" t="s">
        <v>177</v>
      </c>
      <c r="N777">
        <v>1</v>
      </c>
    </row>
    <row r="778" spans="1:15">
      <c r="A778">
        <v>2016</v>
      </c>
      <c r="B778" t="s">
        <v>178</v>
      </c>
      <c r="C778">
        <v>1.28260522559254</v>
      </c>
      <c r="D778" t="s">
        <v>179</v>
      </c>
      <c r="E778">
        <v>6251.4178695380497</v>
      </c>
      <c r="F778">
        <v>5</v>
      </c>
      <c r="G778">
        <v>4</v>
      </c>
      <c r="H778">
        <v>9999</v>
      </c>
      <c r="I778" t="s">
        <v>181</v>
      </c>
      <c r="J778">
        <v>1</v>
      </c>
      <c r="K778">
        <v>9999</v>
      </c>
      <c r="L778" t="s">
        <v>177</v>
      </c>
      <c r="M778">
        <v>1</v>
      </c>
      <c r="N778">
        <v>1</v>
      </c>
      <c r="O778">
        <v>4.3721238977744697E-3</v>
      </c>
    </row>
    <row r="779" spans="1:15">
      <c r="A779">
        <v>2016</v>
      </c>
      <c r="B779" t="s">
        <v>187</v>
      </c>
      <c r="C779">
        <v>1.25817219586731</v>
      </c>
      <c r="D779" t="s">
        <v>179</v>
      </c>
      <c r="E779">
        <v>49631.118610377802</v>
      </c>
      <c r="F779">
        <v>52</v>
      </c>
      <c r="G779">
        <v>4</v>
      </c>
      <c r="H779">
        <v>9999</v>
      </c>
      <c r="I779" t="s">
        <v>181</v>
      </c>
      <c r="J779">
        <v>1</v>
      </c>
      <c r="K779">
        <v>9999</v>
      </c>
      <c r="L779" t="s">
        <v>177</v>
      </c>
      <c r="M779">
        <v>0.99078213693675599</v>
      </c>
      <c r="N779">
        <v>0.98113207547169801</v>
      </c>
      <c r="O779">
        <v>7.3648393194706997E-3</v>
      </c>
    </row>
    <row r="780" spans="1:15">
      <c r="A780">
        <v>2016</v>
      </c>
      <c r="B780" t="s">
        <v>187</v>
      </c>
      <c r="C780">
        <v>1.25817219586731</v>
      </c>
      <c r="D780" t="s">
        <v>181</v>
      </c>
      <c r="E780">
        <v>461.749195883303</v>
      </c>
      <c r="F780">
        <v>1</v>
      </c>
      <c r="G780">
        <v>4</v>
      </c>
      <c r="H780">
        <v>9999</v>
      </c>
      <c r="I780" t="s">
        <v>181</v>
      </c>
      <c r="J780">
        <v>1</v>
      </c>
      <c r="K780">
        <v>9999</v>
      </c>
      <c r="L780" t="s">
        <v>177</v>
      </c>
      <c r="M780">
        <v>9.2178630632440799E-3</v>
      </c>
      <c r="N780">
        <v>1.88679245283019E-2</v>
      </c>
      <c r="O780">
        <v>5.8702154545018301E-3</v>
      </c>
    </row>
    <row r="781" spans="1:15">
      <c r="A781">
        <v>2016</v>
      </c>
      <c r="B781" t="s">
        <v>178</v>
      </c>
      <c r="C781">
        <v>1.28260522559254</v>
      </c>
      <c r="D781" t="s">
        <v>179</v>
      </c>
      <c r="E781">
        <v>818.30213392804205</v>
      </c>
      <c r="F781">
        <v>1</v>
      </c>
      <c r="G781">
        <v>5</v>
      </c>
      <c r="H781">
        <v>9999</v>
      </c>
      <c r="I781" t="s">
        <v>181</v>
      </c>
      <c r="J781">
        <v>1</v>
      </c>
      <c r="K781">
        <v>9999</v>
      </c>
      <c r="L781" t="s">
        <v>177</v>
      </c>
      <c r="M781">
        <v>1</v>
      </c>
      <c r="N781">
        <v>1</v>
      </c>
      <c r="O781">
        <v>5.7230509782111401E-4</v>
      </c>
    </row>
    <row r="782" spans="1:15">
      <c r="A782">
        <v>2016</v>
      </c>
      <c r="B782" t="s">
        <v>179</v>
      </c>
      <c r="C782">
        <v>1.30137844611529</v>
      </c>
      <c r="D782" t="s">
        <v>179</v>
      </c>
      <c r="E782">
        <v>879.73182957393499</v>
      </c>
      <c r="F782">
        <v>1</v>
      </c>
      <c r="G782">
        <v>5</v>
      </c>
      <c r="H782">
        <v>9999</v>
      </c>
      <c r="I782" t="s">
        <v>181</v>
      </c>
      <c r="J782">
        <v>1</v>
      </c>
      <c r="K782">
        <v>9999</v>
      </c>
      <c r="L782" t="s">
        <v>177</v>
      </c>
      <c r="M782">
        <v>1</v>
      </c>
      <c r="N782">
        <v>1</v>
      </c>
      <c r="O782">
        <v>3.5135135135135102E-2</v>
      </c>
    </row>
    <row r="783" spans="1:15">
      <c r="A783">
        <v>2016</v>
      </c>
      <c r="B783" t="s">
        <v>187</v>
      </c>
      <c r="C783">
        <v>1.25817219586731</v>
      </c>
      <c r="D783" t="s">
        <v>179</v>
      </c>
      <c r="E783">
        <v>49946.919831540501</v>
      </c>
      <c r="F783">
        <v>54</v>
      </c>
      <c r="G783">
        <v>5</v>
      </c>
      <c r="H783">
        <v>9999</v>
      </c>
      <c r="I783" t="s">
        <v>181</v>
      </c>
      <c r="J783">
        <v>1</v>
      </c>
      <c r="K783">
        <v>9999</v>
      </c>
      <c r="L783" t="s">
        <v>177</v>
      </c>
      <c r="M783">
        <v>0.96661715649273205</v>
      </c>
      <c r="N783">
        <v>0.94736842105263197</v>
      </c>
      <c r="O783">
        <v>7.4117015566290897E-3</v>
      </c>
    </row>
    <row r="784" spans="1:15">
      <c r="A784">
        <v>2016</v>
      </c>
      <c r="B784" t="s">
        <v>187</v>
      </c>
      <c r="C784">
        <v>1.25817219586731</v>
      </c>
      <c r="D784" t="s">
        <v>181</v>
      </c>
      <c r="E784">
        <v>1724.95408053408</v>
      </c>
      <c r="F784">
        <v>3</v>
      </c>
      <c r="G784">
        <v>5</v>
      </c>
      <c r="H784">
        <v>9999</v>
      </c>
      <c r="I784" t="s">
        <v>181</v>
      </c>
      <c r="J784">
        <v>1</v>
      </c>
      <c r="K784">
        <v>9999</v>
      </c>
      <c r="L784" t="s">
        <v>177</v>
      </c>
      <c r="M784">
        <v>3.3382843507268299E-2</v>
      </c>
      <c r="N784">
        <v>5.2631578947368397E-2</v>
      </c>
      <c r="O784">
        <v>2.1929333482621299E-2</v>
      </c>
    </row>
    <row r="785" spans="1:15">
      <c r="A785">
        <v>2016</v>
      </c>
      <c r="B785" t="s">
        <v>178</v>
      </c>
      <c r="C785">
        <v>1.28260522559254</v>
      </c>
      <c r="D785" t="s">
        <v>179</v>
      </c>
      <c r="E785">
        <v>103082.981980873</v>
      </c>
      <c r="F785">
        <v>87</v>
      </c>
      <c r="G785">
        <v>6</v>
      </c>
      <c r="H785">
        <v>9999</v>
      </c>
      <c r="I785" t="s">
        <v>181</v>
      </c>
      <c r="J785">
        <v>1</v>
      </c>
      <c r="K785">
        <v>9999</v>
      </c>
      <c r="L785" t="s">
        <v>177</v>
      </c>
      <c r="M785">
        <v>1</v>
      </c>
      <c r="N785">
        <v>1</v>
      </c>
      <c r="O785">
        <v>7.20942957866504E-2</v>
      </c>
    </row>
    <row r="786" spans="1:15">
      <c r="A786">
        <v>2016</v>
      </c>
      <c r="B786" t="s">
        <v>183</v>
      </c>
      <c r="C786">
        <v>1.4171495140868799</v>
      </c>
      <c r="D786" t="s">
        <v>179</v>
      </c>
      <c r="E786">
        <v>4831.0626935221799</v>
      </c>
      <c r="F786">
        <v>4</v>
      </c>
      <c r="G786">
        <v>6</v>
      </c>
      <c r="H786">
        <v>9999</v>
      </c>
      <c r="I786" t="s">
        <v>181</v>
      </c>
      <c r="J786">
        <v>1</v>
      </c>
      <c r="K786">
        <v>9999</v>
      </c>
      <c r="L786" t="s">
        <v>177</v>
      </c>
      <c r="M786">
        <v>1</v>
      </c>
      <c r="N786">
        <v>1</v>
      </c>
      <c r="O786">
        <v>0.12785987547820901</v>
      </c>
    </row>
    <row r="787" spans="1:15">
      <c r="A787">
        <v>2016</v>
      </c>
      <c r="B787" t="s">
        <v>187</v>
      </c>
      <c r="C787">
        <v>1.25817219586731</v>
      </c>
      <c r="D787" t="s">
        <v>179</v>
      </c>
      <c r="E787">
        <v>543867.57876317098</v>
      </c>
      <c r="F787">
        <v>593</v>
      </c>
      <c r="G787">
        <v>6</v>
      </c>
      <c r="H787">
        <v>9999</v>
      </c>
      <c r="I787" t="s">
        <v>181</v>
      </c>
      <c r="J787">
        <v>1</v>
      </c>
      <c r="K787">
        <v>9999</v>
      </c>
      <c r="L787" t="s">
        <v>177</v>
      </c>
      <c r="M787">
        <v>0.99144491488493103</v>
      </c>
      <c r="N787">
        <v>0.98504983388704304</v>
      </c>
      <c r="O787">
        <v>8.0705360685196903E-2</v>
      </c>
    </row>
    <row r="788" spans="1:15">
      <c r="A788">
        <v>2016</v>
      </c>
      <c r="B788" t="s">
        <v>187</v>
      </c>
      <c r="C788">
        <v>1.25817219586731</v>
      </c>
      <c r="D788" t="s">
        <v>181</v>
      </c>
      <c r="E788">
        <v>4692.9822905850697</v>
      </c>
      <c r="F788">
        <v>9</v>
      </c>
      <c r="G788">
        <v>6</v>
      </c>
      <c r="H788">
        <v>9999</v>
      </c>
      <c r="I788" t="s">
        <v>181</v>
      </c>
      <c r="J788">
        <v>1</v>
      </c>
      <c r="K788">
        <v>9999</v>
      </c>
      <c r="L788" t="s">
        <v>177</v>
      </c>
      <c r="M788">
        <v>8.5550851150693295E-3</v>
      </c>
      <c r="N788">
        <v>1.4950166112956799E-2</v>
      </c>
      <c r="O788">
        <v>5.9661862793710697E-2</v>
      </c>
    </row>
    <row r="789" spans="1:15">
      <c r="A789">
        <v>2016</v>
      </c>
      <c r="B789" t="s">
        <v>179</v>
      </c>
      <c r="D789" t="s">
        <v>179</v>
      </c>
      <c r="F789">
        <v>3</v>
      </c>
      <c r="G789">
        <v>6</v>
      </c>
      <c r="H789">
        <v>9999</v>
      </c>
      <c r="I789" t="s">
        <v>181</v>
      </c>
      <c r="J789">
        <v>3</v>
      </c>
      <c r="K789">
        <v>9999</v>
      </c>
      <c r="L789" t="s">
        <v>177</v>
      </c>
      <c r="N789">
        <v>1</v>
      </c>
    </row>
    <row r="790" spans="1:15">
      <c r="A790">
        <v>2016</v>
      </c>
      <c r="B790" t="s">
        <v>178</v>
      </c>
      <c r="C790">
        <v>1.28260522559254</v>
      </c>
      <c r="D790" t="s">
        <v>179</v>
      </c>
      <c r="E790">
        <v>167006.74381917901</v>
      </c>
      <c r="F790">
        <v>142</v>
      </c>
      <c r="G790">
        <v>7</v>
      </c>
      <c r="H790">
        <v>9999</v>
      </c>
      <c r="I790" t="s">
        <v>181</v>
      </c>
      <c r="J790">
        <v>1</v>
      </c>
      <c r="K790">
        <v>9999</v>
      </c>
      <c r="L790" t="s">
        <v>177</v>
      </c>
      <c r="M790">
        <v>1</v>
      </c>
      <c r="N790">
        <v>1</v>
      </c>
      <c r="O790">
        <v>0.116801370661739</v>
      </c>
    </row>
    <row r="791" spans="1:15">
      <c r="A791">
        <v>2016</v>
      </c>
      <c r="B791" t="s">
        <v>179</v>
      </c>
      <c r="C791">
        <v>1.30137844611529</v>
      </c>
      <c r="D791" t="s">
        <v>179</v>
      </c>
      <c r="E791">
        <v>877.12907268170397</v>
      </c>
      <c r="F791">
        <v>1</v>
      </c>
      <c r="G791">
        <v>7</v>
      </c>
      <c r="H791">
        <v>9999</v>
      </c>
      <c r="I791" t="s">
        <v>181</v>
      </c>
      <c r="J791">
        <v>1</v>
      </c>
      <c r="K791">
        <v>9999</v>
      </c>
      <c r="L791" t="s">
        <v>177</v>
      </c>
      <c r="M791">
        <v>1</v>
      </c>
      <c r="N791">
        <v>1</v>
      </c>
      <c r="O791">
        <v>3.5031185031184998E-2</v>
      </c>
    </row>
    <row r="792" spans="1:15">
      <c r="A792">
        <v>2016</v>
      </c>
      <c r="B792" t="s">
        <v>183</v>
      </c>
      <c r="C792">
        <v>1.4171495140868799</v>
      </c>
      <c r="D792" t="s">
        <v>179</v>
      </c>
      <c r="E792">
        <v>14836.138262975601</v>
      </c>
      <c r="F792">
        <v>13</v>
      </c>
      <c r="G792">
        <v>7</v>
      </c>
      <c r="H792">
        <v>9999</v>
      </c>
      <c r="I792" t="s">
        <v>181</v>
      </c>
      <c r="J792">
        <v>1</v>
      </c>
      <c r="K792">
        <v>9999</v>
      </c>
      <c r="L792" t="s">
        <v>177</v>
      </c>
      <c r="M792">
        <v>1</v>
      </c>
      <c r="N792">
        <v>1</v>
      </c>
      <c r="O792">
        <v>0.392656214837597</v>
      </c>
    </row>
    <row r="793" spans="1:15">
      <c r="A793">
        <v>2016</v>
      </c>
      <c r="B793" t="s">
        <v>187</v>
      </c>
      <c r="C793">
        <v>1.25817219586731</v>
      </c>
      <c r="D793" t="s">
        <v>179</v>
      </c>
      <c r="E793">
        <v>962582.25285902899</v>
      </c>
      <c r="F793">
        <v>1036</v>
      </c>
      <c r="G793">
        <v>7</v>
      </c>
      <c r="H793">
        <v>9999</v>
      </c>
      <c r="I793" t="s">
        <v>181</v>
      </c>
      <c r="J793">
        <v>1</v>
      </c>
      <c r="K793">
        <v>9999</v>
      </c>
      <c r="L793" t="s">
        <v>177</v>
      </c>
      <c r="M793">
        <v>0.98491849032993894</v>
      </c>
      <c r="N793">
        <v>0.97735849056603796</v>
      </c>
      <c r="O793">
        <v>0.14283908609302401</v>
      </c>
    </row>
    <row r="794" spans="1:15">
      <c r="A794">
        <v>2016</v>
      </c>
      <c r="B794" t="s">
        <v>187</v>
      </c>
      <c r="C794">
        <v>1.25817219586731</v>
      </c>
      <c r="D794" t="s">
        <v>181</v>
      </c>
      <c r="E794">
        <v>13877.6393204164</v>
      </c>
      <c r="F794">
        <v>23</v>
      </c>
      <c r="G794">
        <v>7</v>
      </c>
      <c r="H794">
        <v>9999</v>
      </c>
      <c r="I794" t="s">
        <v>181</v>
      </c>
      <c r="J794">
        <v>1</v>
      </c>
      <c r="K794">
        <v>9999</v>
      </c>
      <c r="L794" t="s">
        <v>177</v>
      </c>
      <c r="M794">
        <v>1.4199662967201701E-2</v>
      </c>
      <c r="N794">
        <v>2.16981132075472E-2</v>
      </c>
      <c r="O794">
        <v>0.176426366384619</v>
      </c>
    </row>
    <row r="795" spans="1:15">
      <c r="A795">
        <v>2016</v>
      </c>
      <c r="B795" t="s">
        <v>187</v>
      </c>
      <c r="C795">
        <v>1.25817219586731</v>
      </c>
      <c r="D795" t="s">
        <v>185</v>
      </c>
      <c r="E795">
        <v>861.84795416910799</v>
      </c>
      <c r="F795">
        <v>1</v>
      </c>
      <c r="G795">
        <v>7</v>
      </c>
      <c r="H795">
        <v>9999</v>
      </c>
      <c r="I795" t="s">
        <v>181</v>
      </c>
      <c r="J795">
        <v>1</v>
      </c>
      <c r="K795">
        <v>9999</v>
      </c>
      <c r="L795" t="s">
        <v>177</v>
      </c>
      <c r="M795">
        <v>8.8184670285885699E-4</v>
      </c>
      <c r="N795">
        <v>9.4339622641509402E-4</v>
      </c>
      <c r="O795">
        <v>0.119818086408956</v>
      </c>
    </row>
    <row r="796" spans="1:15">
      <c r="A796">
        <v>2016</v>
      </c>
      <c r="B796" t="s">
        <v>179</v>
      </c>
      <c r="D796" t="s">
        <v>179</v>
      </c>
      <c r="F796">
        <v>4</v>
      </c>
      <c r="G796">
        <v>7</v>
      </c>
      <c r="H796">
        <v>9999</v>
      </c>
      <c r="I796" t="s">
        <v>181</v>
      </c>
      <c r="J796">
        <v>3</v>
      </c>
      <c r="K796">
        <v>9999</v>
      </c>
      <c r="L796" t="s">
        <v>177</v>
      </c>
      <c r="N796">
        <v>1</v>
      </c>
    </row>
    <row r="797" spans="1:15">
      <c r="A797">
        <v>2016</v>
      </c>
      <c r="B797" t="s">
        <v>178</v>
      </c>
      <c r="C797">
        <v>1.28260522559254</v>
      </c>
      <c r="D797" t="s">
        <v>179</v>
      </c>
      <c r="E797">
        <v>83754.121231192999</v>
      </c>
      <c r="F797">
        <v>72</v>
      </c>
      <c r="G797">
        <v>8</v>
      </c>
      <c r="H797">
        <v>9999</v>
      </c>
      <c r="I797" t="s">
        <v>181</v>
      </c>
      <c r="J797">
        <v>1</v>
      </c>
      <c r="K797">
        <v>9999</v>
      </c>
      <c r="L797" t="s">
        <v>177</v>
      </c>
      <c r="M797">
        <v>1</v>
      </c>
      <c r="N797">
        <v>1</v>
      </c>
      <c r="O797">
        <v>5.85760546829448E-2</v>
      </c>
    </row>
    <row r="798" spans="1:15">
      <c r="A798">
        <v>2016</v>
      </c>
      <c r="B798" t="s">
        <v>187</v>
      </c>
      <c r="C798">
        <v>1.25817219586731</v>
      </c>
      <c r="D798" t="s">
        <v>179</v>
      </c>
      <c r="E798">
        <v>365634.905496608</v>
      </c>
      <c r="F798">
        <v>400</v>
      </c>
      <c r="G798">
        <v>8</v>
      </c>
      <c r="H798">
        <v>9999</v>
      </c>
      <c r="I798" t="s">
        <v>181</v>
      </c>
      <c r="J798">
        <v>1</v>
      </c>
      <c r="K798">
        <v>9999</v>
      </c>
      <c r="L798" t="s">
        <v>177</v>
      </c>
      <c r="M798">
        <v>0.98768318877620398</v>
      </c>
      <c r="N798">
        <v>0.98039215686274495</v>
      </c>
      <c r="O798">
        <v>5.42571355224159E-2</v>
      </c>
    </row>
    <row r="799" spans="1:15">
      <c r="A799">
        <v>2016</v>
      </c>
      <c r="B799" t="s">
        <v>187</v>
      </c>
      <c r="C799">
        <v>1.25817219586731</v>
      </c>
      <c r="D799" t="s">
        <v>181</v>
      </c>
      <c r="E799">
        <v>4559.6160378231398</v>
      </c>
      <c r="F799">
        <v>8</v>
      </c>
      <c r="G799">
        <v>8</v>
      </c>
      <c r="H799">
        <v>9999</v>
      </c>
      <c r="I799" t="s">
        <v>181</v>
      </c>
      <c r="J799">
        <v>1</v>
      </c>
      <c r="K799">
        <v>9999</v>
      </c>
      <c r="L799" t="s">
        <v>177</v>
      </c>
      <c r="M799">
        <v>1.2316811223796201E-2</v>
      </c>
      <c r="N799">
        <v>1.9607843137254902E-2</v>
      </c>
      <c r="O799">
        <v>5.7966378221020798E-2</v>
      </c>
    </row>
    <row r="800" spans="1:15">
      <c r="A800">
        <v>2016</v>
      </c>
      <c r="B800" t="s">
        <v>179</v>
      </c>
      <c r="D800" t="s">
        <v>179</v>
      </c>
      <c r="F800">
        <v>1</v>
      </c>
      <c r="G800">
        <v>8</v>
      </c>
      <c r="H800">
        <v>9999</v>
      </c>
      <c r="I800" t="s">
        <v>181</v>
      </c>
      <c r="J800">
        <v>3</v>
      </c>
      <c r="K800">
        <v>9999</v>
      </c>
      <c r="L800" t="s">
        <v>177</v>
      </c>
      <c r="N800">
        <v>1</v>
      </c>
    </row>
    <row r="801" spans="1:15">
      <c r="A801">
        <v>2016</v>
      </c>
      <c r="B801" t="s">
        <v>178</v>
      </c>
      <c r="C801">
        <v>1.28260522559254</v>
      </c>
      <c r="D801" t="s">
        <v>179</v>
      </c>
      <c r="E801">
        <v>77026.856822960093</v>
      </c>
      <c r="F801">
        <v>57</v>
      </c>
      <c r="G801">
        <v>9</v>
      </c>
      <c r="H801">
        <v>9999</v>
      </c>
      <c r="I801" t="s">
        <v>181</v>
      </c>
      <c r="J801">
        <v>1</v>
      </c>
      <c r="K801">
        <v>9999</v>
      </c>
      <c r="L801" t="s">
        <v>177</v>
      </c>
      <c r="M801">
        <v>1</v>
      </c>
      <c r="N801">
        <v>1</v>
      </c>
      <c r="O801">
        <v>5.3871132679697502E-2</v>
      </c>
    </row>
    <row r="802" spans="1:15">
      <c r="A802">
        <v>2016</v>
      </c>
      <c r="B802" t="s">
        <v>179</v>
      </c>
      <c r="C802">
        <v>1.30137844611529</v>
      </c>
      <c r="D802" t="s">
        <v>179</v>
      </c>
      <c r="E802">
        <v>1043.70551378446</v>
      </c>
      <c r="F802">
        <v>1</v>
      </c>
      <c r="G802">
        <v>9</v>
      </c>
      <c r="H802">
        <v>9999</v>
      </c>
      <c r="I802" t="s">
        <v>181</v>
      </c>
      <c r="J802">
        <v>1</v>
      </c>
      <c r="K802">
        <v>9999</v>
      </c>
      <c r="L802" t="s">
        <v>177</v>
      </c>
      <c r="M802">
        <v>1</v>
      </c>
      <c r="N802">
        <v>1</v>
      </c>
      <c r="O802">
        <v>4.16839916839917E-2</v>
      </c>
    </row>
    <row r="803" spans="1:15">
      <c r="A803">
        <v>2016</v>
      </c>
      <c r="B803" t="s">
        <v>183</v>
      </c>
      <c r="C803">
        <v>1.4171495140868799</v>
      </c>
      <c r="D803" t="s">
        <v>179</v>
      </c>
      <c r="E803">
        <v>3045.4543057727101</v>
      </c>
      <c r="F803">
        <v>2</v>
      </c>
      <c r="G803">
        <v>9</v>
      </c>
      <c r="H803">
        <v>9999</v>
      </c>
      <c r="I803" t="s">
        <v>181</v>
      </c>
      <c r="J803">
        <v>1</v>
      </c>
      <c r="K803">
        <v>9999</v>
      </c>
      <c r="L803" t="s">
        <v>177</v>
      </c>
      <c r="M803">
        <v>0.79563124768604199</v>
      </c>
      <c r="N803">
        <v>0.66666666666666696</v>
      </c>
      <c r="O803">
        <v>8.0601605280924193E-2</v>
      </c>
    </row>
    <row r="804" spans="1:15">
      <c r="A804">
        <v>2016</v>
      </c>
      <c r="B804" t="s">
        <v>183</v>
      </c>
      <c r="C804">
        <v>1.4171495140868799</v>
      </c>
      <c r="D804" t="s">
        <v>185</v>
      </c>
      <c r="E804">
        <v>782.26653177595904</v>
      </c>
      <c r="F804">
        <v>1</v>
      </c>
      <c r="G804">
        <v>9</v>
      </c>
      <c r="H804">
        <v>9999</v>
      </c>
      <c r="I804" t="s">
        <v>181</v>
      </c>
      <c r="J804">
        <v>1</v>
      </c>
      <c r="K804">
        <v>9999</v>
      </c>
      <c r="L804" t="s">
        <v>177</v>
      </c>
      <c r="M804">
        <v>0.20436875231395801</v>
      </c>
      <c r="N804">
        <v>0.33333333333333298</v>
      </c>
      <c r="O804">
        <v>1</v>
      </c>
    </row>
    <row r="805" spans="1:15">
      <c r="A805">
        <v>2016</v>
      </c>
      <c r="B805" t="s">
        <v>187</v>
      </c>
      <c r="C805">
        <v>1.25817219586731</v>
      </c>
      <c r="D805" t="s">
        <v>179</v>
      </c>
      <c r="E805">
        <v>418232.79414484103</v>
      </c>
      <c r="F805">
        <v>432</v>
      </c>
      <c r="G805">
        <v>9</v>
      </c>
      <c r="H805">
        <v>9999</v>
      </c>
      <c r="I805" t="s">
        <v>181</v>
      </c>
      <c r="J805">
        <v>1</v>
      </c>
      <c r="K805">
        <v>9999</v>
      </c>
      <c r="L805" t="s">
        <v>177</v>
      </c>
      <c r="M805">
        <v>0.99307503637248995</v>
      </c>
      <c r="N805">
        <v>0.98855835240274603</v>
      </c>
      <c r="O805">
        <v>6.2062218488179402E-2</v>
      </c>
    </row>
    <row r="806" spans="1:15">
      <c r="A806">
        <v>2016</v>
      </c>
      <c r="B806" t="s">
        <v>187</v>
      </c>
      <c r="C806">
        <v>1.25817219586731</v>
      </c>
      <c r="D806" t="s">
        <v>181</v>
      </c>
      <c r="E806">
        <v>2328.8767345503902</v>
      </c>
      <c r="F806">
        <v>4</v>
      </c>
      <c r="G806">
        <v>9</v>
      </c>
      <c r="H806">
        <v>9999</v>
      </c>
      <c r="I806" t="s">
        <v>181</v>
      </c>
      <c r="J806">
        <v>1</v>
      </c>
      <c r="K806">
        <v>9999</v>
      </c>
      <c r="L806" t="s">
        <v>177</v>
      </c>
      <c r="M806">
        <v>5.5298134920279303E-3</v>
      </c>
      <c r="N806">
        <v>9.1533180778032002E-3</v>
      </c>
      <c r="O806">
        <v>2.96069994721605E-2</v>
      </c>
    </row>
    <row r="807" spans="1:15">
      <c r="A807">
        <v>2016</v>
      </c>
      <c r="B807" t="s">
        <v>187</v>
      </c>
      <c r="C807">
        <v>1.25817219586731</v>
      </c>
      <c r="D807" t="s">
        <v>185</v>
      </c>
      <c r="E807">
        <v>587.56641547003403</v>
      </c>
      <c r="F807">
        <v>1</v>
      </c>
      <c r="G807">
        <v>9</v>
      </c>
      <c r="H807">
        <v>9999</v>
      </c>
      <c r="I807" t="s">
        <v>181</v>
      </c>
      <c r="J807">
        <v>1</v>
      </c>
      <c r="K807">
        <v>9999</v>
      </c>
      <c r="L807" t="s">
        <v>177</v>
      </c>
      <c r="M807">
        <v>1.3951501354819199E-3</v>
      </c>
      <c r="N807">
        <v>2.2883295194508001E-3</v>
      </c>
      <c r="O807">
        <v>8.1686199055448702E-2</v>
      </c>
    </row>
    <row r="808" spans="1:15">
      <c r="A808">
        <v>2016</v>
      </c>
      <c r="B808" t="s">
        <v>179</v>
      </c>
      <c r="D808" t="s">
        <v>179</v>
      </c>
      <c r="F808">
        <v>1</v>
      </c>
      <c r="G808">
        <v>9</v>
      </c>
      <c r="H808">
        <v>9999</v>
      </c>
      <c r="I808" t="s">
        <v>181</v>
      </c>
      <c r="J808">
        <v>3</v>
      </c>
      <c r="K808">
        <v>9999</v>
      </c>
      <c r="L808" t="s">
        <v>177</v>
      </c>
      <c r="N808">
        <v>1</v>
      </c>
    </row>
    <row r="809" spans="1:15">
      <c r="A809">
        <v>2016</v>
      </c>
      <c r="B809" t="s">
        <v>178</v>
      </c>
      <c r="C809">
        <v>1.28260522559254</v>
      </c>
      <c r="D809" t="s">
        <v>179</v>
      </c>
      <c r="E809">
        <v>80579.673297851507</v>
      </c>
      <c r="F809">
        <v>70</v>
      </c>
      <c r="G809">
        <v>10</v>
      </c>
      <c r="H809">
        <v>9999</v>
      </c>
      <c r="I809" t="s">
        <v>181</v>
      </c>
      <c r="J809">
        <v>1</v>
      </c>
      <c r="K809">
        <v>9999</v>
      </c>
      <c r="L809" t="s">
        <v>177</v>
      </c>
      <c r="M809">
        <v>1</v>
      </c>
      <c r="N809">
        <v>1</v>
      </c>
      <c r="O809">
        <v>5.6355905596569701E-2</v>
      </c>
    </row>
    <row r="810" spans="1:15">
      <c r="A810">
        <v>2016</v>
      </c>
      <c r="B810" t="s">
        <v>183</v>
      </c>
      <c r="C810">
        <v>1.4171495140868799</v>
      </c>
      <c r="D810" t="s">
        <v>179</v>
      </c>
      <c r="E810">
        <v>952.32447346638503</v>
      </c>
      <c r="F810">
        <v>1</v>
      </c>
      <c r="G810">
        <v>10</v>
      </c>
      <c r="H810">
        <v>9999</v>
      </c>
      <c r="I810" t="s">
        <v>181</v>
      </c>
      <c r="J810">
        <v>1</v>
      </c>
      <c r="K810">
        <v>9999</v>
      </c>
      <c r="L810" t="s">
        <v>177</v>
      </c>
      <c r="M810">
        <v>1</v>
      </c>
      <c r="N810">
        <v>1</v>
      </c>
      <c r="O810">
        <v>2.5204410771885101E-2</v>
      </c>
    </row>
    <row r="811" spans="1:15">
      <c r="A811">
        <v>2016</v>
      </c>
      <c r="B811" t="s">
        <v>187</v>
      </c>
      <c r="C811">
        <v>1.25817219586731</v>
      </c>
      <c r="D811" t="s">
        <v>179</v>
      </c>
      <c r="E811">
        <v>181170.505343914</v>
      </c>
      <c r="F811">
        <v>196</v>
      </c>
      <c r="G811">
        <v>10</v>
      </c>
      <c r="H811">
        <v>9999</v>
      </c>
      <c r="I811" t="s">
        <v>181</v>
      </c>
      <c r="J811">
        <v>1</v>
      </c>
      <c r="K811">
        <v>9999</v>
      </c>
      <c r="L811" t="s">
        <v>177</v>
      </c>
      <c r="M811">
        <v>0.98264613956789404</v>
      </c>
      <c r="N811">
        <v>0.97512437810945296</v>
      </c>
      <c r="O811">
        <v>2.6884174659852E-2</v>
      </c>
    </row>
    <row r="812" spans="1:15">
      <c r="A812">
        <v>2016</v>
      </c>
      <c r="B812" t="s">
        <v>187</v>
      </c>
      <c r="C812">
        <v>1.25817219586731</v>
      </c>
      <c r="D812" t="s">
        <v>181</v>
      </c>
      <c r="E812">
        <v>3199.5318940905699</v>
      </c>
      <c r="F812">
        <v>5</v>
      </c>
      <c r="G812">
        <v>10</v>
      </c>
      <c r="H812">
        <v>9999</v>
      </c>
      <c r="I812" t="s">
        <v>181</v>
      </c>
      <c r="J812">
        <v>1</v>
      </c>
      <c r="K812">
        <v>9999</v>
      </c>
      <c r="L812" t="s">
        <v>177</v>
      </c>
      <c r="M812">
        <v>1.7353860432106301E-2</v>
      </c>
      <c r="N812">
        <v>2.48756218905473E-2</v>
      </c>
      <c r="O812">
        <v>4.06756346070795E-2</v>
      </c>
    </row>
    <row r="813" spans="1:15">
      <c r="A813">
        <v>2016</v>
      </c>
      <c r="B813" t="s">
        <v>178</v>
      </c>
      <c r="C813">
        <v>1.28260522559254</v>
      </c>
      <c r="D813" t="s">
        <v>179</v>
      </c>
      <c r="E813">
        <v>125610.66016318</v>
      </c>
      <c r="F813">
        <v>108</v>
      </c>
      <c r="G813">
        <v>11</v>
      </c>
      <c r="H813">
        <v>9999</v>
      </c>
      <c r="I813" t="s">
        <v>181</v>
      </c>
      <c r="J813">
        <v>1</v>
      </c>
      <c r="K813">
        <v>9999</v>
      </c>
      <c r="L813" t="s">
        <v>177</v>
      </c>
      <c r="M813">
        <v>1</v>
      </c>
      <c r="N813">
        <v>1</v>
      </c>
      <c r="O813">
        <v>8.7849729545474903E-2</v>
      </c>
    </row>
    <row r="814" spans="1:15">
      <c r="A814">
        <v>2016</v>
      </c>
      <c r="B814" t="s">
        <v>187</v>
      </c>
      <c r="C814">
        <v>1.25817219586731</v>
      </c>
      <c r="D814" t="s">
        <v>179</v>
      </c>
      <c r="E814">
        <v>207488.95133706601</v>
      </c>
      <c r="F814">
        <v>229</v>
      </c>
      <c r="G814">
        <v>11</v>
      </c>
      <c r="H814">
        <v>9999</v>
      </c>
      <c r="I814" t="s">
        <v>181</v>
      </c>
      <c r="J814">
        <v>1</v>
      </c>
      <c r="K814">
        <v>9999</v>
      </c>
      <c r="L814" t="s">
        <v>177</v>
      </c>
      <c r="M814">
        <v>0.98217455004585896</v>
      </c>
      <c r="N814">
        <v>0.97033898305084698</v>
      </c>
      <c r="O814">
        <v>3.0789610025904902E-2</v>
      </c>
    </row>
    <row r="815" spans="1:15">
      <c r="A815">
        <v>2016</v>
      </c>
      <c r="B815" t="s">
        <v>187</v>
      </c>
      <c r="C815">
        <v>1.25817219586731</v>
      </c>
      <c r="D815" t="s">
        <v>181</v>
      </c>
      <c r="E815">
        <v>3293.8948087806202</v>
      </c>
      <c r="F815">
        <v>6</v>
      </c>
      <c r="G815">
        <v>11</v>
      </c>
      <c r="H815">
        <v>9999</v>
      </c>
      <c r="I815" t="s">
        <v>181</v>
      </c>
      <c r="J815">
        <v>1</v>
      </c>
      <c r="K815">
        <v>9999</v>
      </c>
      <c r="L815" t="s">
        <v>177</v>
      </c>
      <c r="M815">
        <v>1.5592057460722101E-2</v>
      </c>
      <c r="N815">
        <v>2.5423728813559299E-2</v>
      </c>
      <c r="O815">
        <v>4.18752699179449E-2</v>
      </c>
    </row>
    <row r="816" spans="1:15">
      <c r="A816">
        <v>2016</v>
      </c>
      <c r="B816" t="s">
        <v>187</v>
      </c>
      <c r="C816">
        <v>1.25817219586731</v>
      </c>
      <c r="D816" t="s">
        <v>185</v>
      </c>
      <c r="E816">
        <v>471.81457345024199</v>
      </c>
      <c r="F816">
        <v>1</v>
      </c>
      <c r="G816">
        <v>11</v>
      </c>
      <c r="H816">
        <v>9999</v>
      </c>
      <c r="I816" t="s">
        <v>181</v>
      </c>
      <c r="J816">
        <v>1</v>
      </c>
      <c r="K816">
        <v>9999</v>
      </c>
      <c r="L816" t="s">
        <v>177</v>
      </c>
      <c r="M816">
        <v>2.2333924934189401E-3</v>
      </c>
      <c r="N816">
        <v>4.2372881355932203E-3</v>
      </c>
      <c r="O816">
        <v>6.5593842924610804E-2</v>
      </c>
    </row>
    <row r="817" spans="1:15">
      <c r="A817">
        <v>2016</v>
      </c>
      <c r="B817" t="s">
        <v>179</v>
      </c>
      <c r="D817" t="s">
        <v>179</v>
      </c>
      <c r="F817">
        <v>2</v>
      </c>
      <c r="G817">
        <v>11</v>
      </c>
      <c r="H817">
        <v>9999</v>
      </c>
      <c r="I817" t="s">
        <v>181</v>
      </c>
      <c r="J817">
        <v>3</v>
      </c>
      <c r="K817">
        <v>9999</v>
      </c>
      <c r="L817" t="s">
        <v>177</v>
      </c>
      <c r="N817">
        <v>1</v>
      </c>
    </row>
    <row r="818" spans="1:15">
      <c r="A818">
        <v>2016</v>
      </c>
      <c r="B818" t="s">
        <v>178</v>
      </c>
      <c r="C818">
        <v>1.28260522559254</v>
      </c>
      <c r="D818" t="s">
        <v>179</v>
      </c>
      <c r="E818">
        <v>19648.229450852199</v>
      </c>
      <c r="F818">
        <v>20</v>
      </c>
      <c r="G818">
        <v>12</v>
      </c>
      <c r="H818">
        <v>9999</v>
      </c>
      <c r="I818" t="s">
        <v>181</v>
      </c>
      <c r="J818">
        <v>1</v>
      </c>
      <c r="K818">
        <v>9999</v>
      </c>
      <c r="L818" t="s">
        <v>177</v>
      </c>
      <c r="M818">
        <v>1</v>
      </c>
      <c r="N818">
        <v>1</v>
      </c>
      <c r="O818">
        <v>1.3741601557244E-2</v>
      </c>
    </row>
    <row r="819" spans="1:15">
      <c r="A819">
        <v>2016</v>
      </c>
      <c r="B819" t="s">
        <v>187</v>
      </c>
      <c r="C819">
        <v>1.25817219586731</v>
      </c>
      <c r="D819" t="s">
        <v>179</v>
      </c>
      <c r="E819">
        <v>74613.3857315192</v>
      </c>
      <c r="F819">
        <v>83</v>
      </c>
      <c r="G819">
        <v>12</v>
      </c>
      <c r="H819">
        <v>9999</v>
      </c>
      <c r="I819" t="s">
        <v>181</v>
      </c>
      <c r="J819">
        <v>1</v>
      </c>
      <c r="K819">
        <v>9999</v>
      </c>
      <c r="L819" t="s">
        <v>177</v>
      </c>
      <c r="M819">
        <v>0.98609887094896798</v>
      </c>
      <c r="N819">
        <v>0.97647058823529398</v>
      </c>
      <c r="O819">
        <v>1.1071997012765801E-2</v>
      </c>
    </row>
    <row r="820" spans="1:15">
      <c r="A820">
        <v>2016</v>
      </c>
      <c r="B820" t="s">
        <v>187</v>
      </c>
      <c r="C820">
        <v>1.25817219586731</v>
      </c>
      <c r="D820" t="s">
        <v>181</v>
      </c>
      <c r="E820">
        <v>1051.83195574507</v>
      </c>
      <c r="F820">
        <v>2</v>
      </c>
      <c r="G820">
        <v>12</v>
      </c>
      <c r="H820">
        <v>9999</v>
      </c>
      <c r="I820" t="s">
        <v>181</v>
      </c>
      <c r="J820">
        <v>1</v>
      </c>
      <c r="K820">
        <v>9999</v>
      </c>
      <c r="L820" t="s">
        <v>177</v>
      </c>
      <c r="M820">
        <v>1.39011290510318E-2</v>
      </c>
      <c r="N820">
        <v>2.3529411764705899E-2</v>
      </c>
      <c r="O820">
        <v>1.33719349317807E-2</v>
      </c>
    </row>
    <row r="821" spans="1:15">
      <c r="A821">
        <v>2016</v>
      </c>
      <c r="B821" t="s">
        <v>178</v>
      </c>
      <c r="C821">
        <v>1.28260522559254</v>
      </c>
      <c r="D821" t="s">
        <v>179</v>
      </c>
      <c r="E821">
        <v>174223.96342358901</v>
      </c>
      <c r="F821">
        <v>153</v>
      </c>
      <c r="G821">
        <v>13</v>
      </c>
      <c r="H821">
        <v>9999</v>
      </c>
      <c r="I821" t="s">
        <v>181</v>
      </c>
      <c r="J821">
        <v>1</v>
      </c>
      <c r="K821">
        <v>9999</v>
      </c>
      <c r="L821" t="s">
        <v>177</v>
      </c>
      <c r="M821">
        <v>1</v>
      </c>
      <c r="N821">
        <v>1</v>
      </c>
      <c r="O821">
        <v>0.12184895809973199</v>
      </c>
    </row>
    <row r="822" spans="1:15">
      <c r="A822">
        <v>2016</v>
      </c>
      <c r="B822" t="s">
        <v>183</v>
      </c>
      <c r="C822">
        <v>1.4171495140868799</v>
      </c>
      <c r="D822" t="s">
        <v>179</v>
      </c>
      <c r="E822">
        <v>6180.1890309328901</v>
      </c>
      <c r="F822">
        <v>5</v>
      </c>
      <c r="G822">
        <v>13</v>
      </c>
      <c r="H822">
        <v>9999</v>
      </c>
      <c r="I822" t="s">
        <v>181</v>
      </c>
      <c r="J822">
        <v>1</v>
      </c>
      <c r="K822">
        <v>9999</v>
      </c>
      <c r="L822" t="s">
        <v>177</v>
      </c>
      <c r="M822">
        <v>1</v>
      </c>
      <c r="N822">
        <v>1</v>
      </c>
      <c r="O822">
        <v>0.163566124071713</v>
      </c>
    </row>
    <row r="823" spans="1:15">
      <c r="A823">
        <v>2016</v>
      </c>
      <c r="B823" t="s">
        <v>187</v>
      </c>
      <c r="C823">
        <v>1.25817219586731</v>
      </c>
      <c r="D823" t="s">
        <v>179</v>
      </c>
      <c r="E823">
        <v>396080.15629220498</v>
      </c>
      <c r="F823">
        <v>436</v>
      </c>
      <c r="G823">
        <v>13</v>
      </c>
      <c r="H823">
        <v>9999</v>
      </c>
      <c r="I823" t="s">
        <v>181</v>
      </c>
      <c r="J823">
        <v>1</v>
      </c>
      <c r="K823">
        <v>9999</v>
      </c>
      <c r="L823" t="s">
        <v>177</v>
      </c>
      <c r="M823">
        <v>0.98248231222243398</v>
      </c>
      <c r="N823">
        <v>0.97539149888143195</v>
      </c>
      <c r="O823">
        <v>5.8774953907909197E-2</v>
      </c>
    </row>
    <row r="824" spans="1:15">
      <c r="A824">
        <v>2016</v>
      </c>
      <c r="B824" t="s">
        <v>187</v>
      </c>
      <c r="C824">
        <v>1.25817219586731</v>
      </c>
      <c r="D824" t="s">
        <v>181</v>
      </c>
      <c r="E824">
        <v>5998.9650298953402</v>
      </c>
      <c r="F824">
        <v>9</v>
      </c>
      <c r="G824">
        <v>13</v>
      </c>
      <c r="H824">
        <v>9999</v>
      </c>
      <c r="I824" t="s">
        <v>181</v>
      </c>
      <c r="J824">
        <v>1</v>
      </c>
      <c r="K824">
        <v>9999</v>
      </c>
      <c r="L824" t="s">
        <v>177</v>
      </c>
      <c r="M824">
        <v>1.48805158245922E-2</v>
      </c>
      <c r="N824">
        <v>2.01342281879195E-2</v>
      </c>
      <c r="O824">
        <v>7.6264815496089197E-2</v>
      </c>
    </row>
    <row r="825" spans="1:15">
      <c r="A825">
        <v>2016</v>
      </c>
      <c r="B825" t="s">
        <v>187</v>
      </c>
      <c r="C825">
        <v>1.25817219586731</v>
      </c>
      <c r="D825" t="s">
        <v>185</v>
      </c>
      <c r="E825">
        <v>1063.15550550788</v>
      </c>
      <c r="F825">
        <v>2</v>
      </c>
      <c r="G825">
        <v>13</v>
      </c>
      <c r="H825">
        <v>9999</v>
      </c>
      <c r="I825" t="s">
        <v>181</v>
      </c>
      <c r="J825">
        <v>1</v>
      </c>
      <c r="K825">
        <v>9999</v>
      </c>
      <c r="L825" t="s">
        <v>177</v>
      </c>
      <c r="M825">
        <v>2.6371719529740701E-3</v>
      </c>
      <c r="N825">
        <v>4.4742729306487703E-3</v>
      </c>
      <c r="O825">
        <v>0.14780479272345601</v>
      </c>
    </row>
    <row r="826" spans="1:15">
      <c r="A826">
        <v>2016</v>
      </c>
      <c r="B826" t="s">
        <v>178</v>
      </c>
      <c r="C826">
        <v>1.28260522559254</v>
      </c>
      <c r="D826" t="s">
        <v>179</v>
      </c>
      <c r="E826">
        <v>90451.885719237296</v>
      </c>
      <c r="F826">
        <v>75</v>
      </c>
      <c r="G826">
        <v>14</v>
      </c>
      <c r="H826">
        <v>9999</v>
      </c>
      <c r="I826" t="s">
        <v>181</v>
      </c>
      <c r="J826">
        <v>1</v>
      </c>
      <c r="K826">
        <v>9999</v>
      </c>
      <c r="L826" t="s">
        <v>177</v>
      </c>
      <c r="M826">
        <v>1</v>
      </c>
      <c r="N826">
        <v>1</v>
      </c>
      <c r="O826">
        <v>6.3260344997712603E-2</v>
      </c>
    </row>
    <row r="827" spans="1:15">
      <c r="A827">
        <v>2016</v>
      </c>
      <c r="B827" t="s">
        <v>187</v>
      </c>
      <c r="C827">
        <v>1.25817219586731</v>
      </c>
      <c r="D827" t="s">
        <v>179</v>
      </c>
      <c r="E827">
        <v>341890.67981619999</v>
      </c>
      <c r="F827">
        <v>378</v>
      </c>
      <c r="G827">
        <v>14</v>
      </c>
      <c r="H827">
        <v>9999</v>
      </c>
      <c r="I827" t="s">
        <v>181</v>
      </c>
      <c r="J827">
        <v>1</v>
      </c>
      <c r="K827">
        <v>9999</v>
      </c>
      <c r="L827" t="s">
        <v>177</v>
      </c>
      <c r="M827">
        <v>0.98660973626118298</v>
      </c>
      <c r="N827">
        <v>0.986945169712794</v>
      </c>
      <c r="O827">
        <v>5.0733692734952998E-2</v>
      </c>
    </row>
    <row r="828" spans="1:15">
      <c r="A828">
        <v>2016</v>
      </c>
      <c r="B828" t="s">
        <v>187</v>
      </c>
      <c r="C828">
        <v>1.25817219586731</v>
      </c>
      <c r="D828" t="s">
        <v>181</v>
      </c>
      <c r="E828">
        <v>4008.5366160332501</v>
      </c>
      <c r="F828">
        <v>4</v>
      </c>
      <c r="G828">
        <v>14</v>
      </c>
      <c r="H828">
        <v>9999</v>
      </c>
      <c r="I828" t="s">
        <v>181</v>
      </c>
      <c r="J828">
        <v>1</v>
      </c>
      <c r="K828">
        <v>9999</v>
      </c>
      <c r="L828" t="s">
        <v>177</v>
      </c>
      <c r="M828">
        <v>1.15676193795748E-2</v>
      </c>
      <c r="N828">
        <v>1.0443864229764999E-2</v>
      </c>
      <c r="O828">
        <v>5.0960508005566299E-2</v>
      </c>
    </row>
    <row r="829" spans="1:15">
      <c r="A829">
        <v>2016</v>
      </c>
      <c r="B829" t="s">
        <v>187</v>
      </c>
      <c r="C829">
        <v>1.25817219586731</v>
      </c>
      <c r="D829" t="s">
        <v>185</v>
      </c>
      <c r="E829">
        <v>631.60244232539003</v>
      </c>
      <c r="F829">
        <v>1</v>
      </c>
      <c r="G829">
        <v>14</v>
      </c>
      <c r="H829">
        <v>9999</v>
      </c>
      <c r="I829" t="s">
        <v>181</v>
      </c>
      <c r="J829">
        <v>1</v>
      </c>
      <c r="K829">
        <v>9999</v>
      </c>
      <c r="L829" t="s">
        <v>177</v>
      </c>
      <c r="M829">
        <v>1.8226443592424799E-3</v>
      </c>
      <c r="N829">
        <v>2.6109660574412498E-3</v>
      </c>
      <c r="O829">
        <v>8.7808291061745702E-2</v>
      </c>
    </row>
    <row r="830" spans="1:15">
      <c r="A830">
        <v>2016</v>
      </c>
      <c r="B830" t="s">
        <v>178</v>
      </c>
      <c r="C830">
        <v>1.28260522559254</v>
      </c>
      <c r="D830" t="s">
        <v>179</v>
      </c>
      <c r="E830">
        <v>76595.901467161006</v>
      </c>
      <c r="F830">
        <v>66</v>
      </c>
      <c r="G830">
        <v>15</v>
      </c>
      <c r="H830">
        <v>9999</v>
      </c>
      <c r="I830" t="s">
        <v>181</v>
      </c>
      <c r="J830">
        <v>1</v>
      </c>
      <c r="K830">
        <v>9999</v>
      </c>
      <c r="L830" t="s">
        <v>177</v>
      </c>
      <c r="M830">
        <v>1</v>
      </c>
      <c r="N830">
        <v>1</v>
      </c>
      <c r="O830">
        <v>5.3569730621910797E-2</v>
      </c>
    </row>
    <row r="831" spans="1:15">
      <c r="A831">
        <v>2016</v>
      </c>
      <c r="B831" t="s">
        <v>187</v>
      </c>
      <c r="C831">
        <v>1.25817219586731</v>
      </c>
      <c r="D831" t="s">
        <v>179</v>
      </c>
      <c r="E831">
        <v>344628.462514407</v>
      </c>
      <c r="F831">
        <v>380</v>
      </c>
      <c r="G831">
        <v>15</v>
      </c>
      <c r="H831">
        <v>9999</v>
      </c>
      <c r="I831" t="s">
        <v>181</v>
      </c>
      <c r="J831">
        <v>1</v>
      </c>
      <c r="K831">
        <v>9999</v>
      </c>
      <c r="L831" t="s">
        <v>177</v>
      </c>
      <c r="M831">
        <v>0.97721361831472797</v>
      </c>
      <c r="N831">
        <v>0.96446700507614203</v>
      </c>
      <c r="O831">
        <v>5.1139956591752397E-2</v>
      </c>
    </row>
    <row r="832" spans="1:15">
      <c r="A832">
        <v>2016</v>
      </c>
      <c r="B832" t="s">
        <v>187</v>
      </c>
      <c r="C832">
        <v>1.25817219586731</v>
      </c>
      <c r="D832" t="s">
        <v>181</v>
      </c>
      <c r="E832">
        <v>8035.9458150045202</v>
      </c>
      <c r="F832">
        <v>14</v>
      </c>
      <c r="G832">
        <v>15</v>
      </c>
      <c r="H832">
        <v>9999</v>
      </c>
      <c r="I832" t="s">
        <v>181</v>
      </c>
      <c r="J832">
        <v>1</v>
      </c>
      <c r="K832">
        <v>9999</v>
      </c>
      <c r="L832" t="s">
        <v>177</v>
      </c>
      <c r="M832">
        <v>2.2786381685271799E-2</v>
      </c>
      <c r="N832">
        <v>3.5532994923857898E-2</v>
      </c>
      <c r="O832">
        <v>0.102160943073306</v>
      </c>
    </row>
    <row r="833" spans="1:15">
      <c r="A833">
        <v>2016</v>
      </c>
      <c r="B833" t="s">
        <v>178</v>
      </c>
      <c r="C833">
        <v>1.28260522559254</v>
      </c>
      <c r="D833" t="s">
        <v>179</v>
      </c>
      <c r="E833">
        <v>120239.10947839799</v>
      </c>
      <c r="F833">
        <v>106</v>
      </c>
      <c r="G833">
        <v>16</v>
      </c>
      <c r="H833">
        <v>9999</v>
      </c>
      <c r="I833" t="s">
        <v>181</v>
      </c>
      <c r="J833">
        <v>1</v>
      </c>
      <c r="K833">
        <v>9999</v>
      </c>
      <c r="L833" t="s">
        <v>177</v>
      </c>
      <c r="M833">
        <v>1</v>
      </c>
      <c r="N833">
        <v>1</v>
      </c>
      <c r="O833">
        <v>8.4092968182348196E-2</v>
      </c>
    </row>
    <row r="834" spans="1:15">
      <c r="A834">
        <v>2016</v>
      </c>
      <c r="B834" t="s">
        <v>187</v>
      </c>
      <c r="C834">
        <v>1.25817219586731</v>
      </c>
      <c r="D834" t="s">
        <v>179</v>
      </c>
      <c r="E834">
        <v>642400.07611032401</v>
      </c>
      <c r="F834">
        <v>743</v>
      </c>
      <c r="G834">
        <v>16</v>
      </c>
      <c r="H834">
        <v>9999</v>
      </c>
      <c r="I834" t="s">
        <v>181</v>
      </c>
      <c r="J834">
        <v>1</v>
      </c>
      <c r="K834">
        <v>9999</v>
      </c>
      <c r="L834" t="s">
        <v>177</v>
      </c>
      <c r="M834">
        <v>0.99151569761006397</v>
      </c>
      <c r="N834">
        <v>0.98671978751660006</v>
      </c>
      <c r="O834">
        <v>9.5326752082895705E-2</v>
      </c>
    </row>
    <row r="835" spans="1:15">
      <c r="A835">
        <v>2016</v>
      </c>
      <c r="B835" t="s">
        <v>187</v>
      </c>
      <c r="C835">
        <v>1.25817219586731</v>
      </c>
      <c r="D835" t="s">
        <v>181</v>
      </c>
      <c r="E835">
        <v>5047.7868498196503</v>
      </c>
      <c r="F835">
        <v>9</v>
      </c>
      <c r="G835">
        <v>16</v>
      </c>
      <c r="H835">
        <v>9999</v>
      </c>
      <c r="I835" t="s">
        <v>181</v>
      </c>
      <c r="J835">
        <v>1</v>
      </c>
      <c r="K835">
        <v>9999</v>
      </c>
      <c r="L835" t="s">
        <v>177</v>
      </c>
      <c r="M835">
        <v>7.7910325448440699E-3</v>
      </c>
      <c r="N835">
        <v>1.1952191235059801E-2</v>
      </c>
      <c r="O835">
        <v>6.4172491562565007E-2</v>
      </c>
    </row>
    <row r="836" spans="1:15">
      <c r="A836">
        <v>2016</v>
      </c>
      <c r="B836" t="s">
        <v>187</v>
      </c>
      <c r="C836">
        <v>1.25817219586731</v>
      </c>
      <c r="D836" t="s">
        <v>185</v>
      </c>
      <c r="E836">
        <v>449.16747392462997</v>
      </c>
      <c r="F836">
        <v>1</v>
      </c>
      <c r="G836">
        <v>16</v>
      </c>
      <c r="H836">
        <v>9999</v>
      </c>
      <c r="I836" t="s">
        <v>181</v>
      </c>
      <c r="J836">
        <v>1</v>
      </c>
      <c r="K836">
        <v>9999</v>
      </c>
      <c r="L836" t="s">
        <v>177</v>
      </c>
      <c r="M836">
        <v>6.9326984509205704E-4</v>
      </c>
      <c r="N836">
        <v>1.3280212483399701E-3</v>
      </c>
      <c r="O836">
        <v>6.2445338464229498E-2</v>
      </c>
    </row>
    <row r="837" spans="1:15">
      <c r="A837">
        <v>2016</v>
      </c>
      <c r="B837" t="s">
        <v>179</v>
      </c>
      <c r="D837" t="s">
        <v>179</v>
      </c>
      <c r="F837">
        <v>2</v>
      </c>
      <c r="G837">
        <v>16</v>
      </c>
      <c r="H837">
        <v>9999</v>
      </c>
      <c r="I837" t="s">
        <v>181</v>
      </c>
      <c r="J837">
        <v>3</v>
      </c>
      <c r="K837">
        <v>9999</v>
      </c>
      <c r="L837" t="s">
        <v>177</v>
      </c>
      <c r="N837">
        <v>1</v>
      </c>
    </row>
    <row r="838" spans="1:15">
      <c r="A838">
        <v>2016</v>
      </c>
      <c r="B838" t="s">
        <v>178</v>
      </c>
      <c r="C838">
        <v>1.28260522559254</v>
      </c>
      <c r="D838" t="s">
        <v>179</v>
      </c>
      <c r="E838">
        <v>161819.88828688301</v>
      </c>
      <c r="F838">
        <v>148</v>
      </c>
      <c r="G838">
        <v>17</v>
      </c>
      <c r="H838">
        <v>9999</v>
      </c>
      <c r="I838" t="s">
        <v>181</v>
      </c>
      <c r="J838">
        <v>1</v>
      </c>
      <c r="K838">
        <v>9999</v>
      </c>
      <c r="L838" t="s">
        <v>177</v>
      </c>
      <c r="M838">
        <v>1</v>
      </c>
      <c r="N838">
        <v>1</v>
      </c>
      <c r="O838">
        <v>0.113173781609092</v>
      </c>
    </row>
    <row r="839" spans="1:15">
      <c r="A839">
        <v>2016</v>
      </c>
      <c r="B839" t="s">
        <v>183</v>
      </c>
      <c r="C839">
        <v>1.4171495140868799</v>
      </c>
      <c r="D839" t="s">
        <v>179</v>
      </c>
      <c r="E839">
        <v>3218.3465464913102</v>
      </c>
      <c r="F839">
        <v>3</v>
      </c>
      <c r="G839">
        <v>17</v>
      </c>
      <c r="H839">
        <v>9999</v>
      </c>
      <c r="I839" t="s">
        <v>181</v>
      </c>
      <c r="J839">
        <v>1</v>
      </c>
      <c r="K839">
        <v>9999</v>
      </c>
      <c r="L839" t="s">
        <v>177</v>
      </c>
      <c r="M839">
        <v>1</v>
      </c>
      <c r="N839">
        <v>1</v>
      </c>
      <c r="O839">
        <v>8.5177406046058099E-2</v>
      </c>
    </row>
    <row r="840" spans="1:15">
      <c r="A840">
        <v>2016</v>
      </c>
      <c r="B840" t="s">
        <v>187</v>
      </c>
      <c r="C840">
        <v>1.25817219586731</v>
      </c>
      <c r="D840" t="s">
        <v>179</v>
      </c>
      <c r="E840">
        <v>949022.93110416702</v>
      </c>
      <c r="F840">
        <v>1074</v>
      </c>
      <c r="G840">
        <v>17</v>
      </c>
      <c r="H840">
        <v>9999</v>
      </c>
      <c r="I840" t="s">
        <v>181</v>
      </c>
      <c r="J840">
        <v>1</v>
      </c>
      <c r="K840">
        <v>9999</v>
      </c>
      <c r="L840" t="s">
        <v>177</v>
      </c>
      <c r="M840">
        <v>0.99353002309012495</v>
      </c>
      <c r="N840">
        <v>0.98986175115207398</v>
      </c>
      <c r="O840">
        <v>0.14082699712945501</v>
      </c>
    </row>
    <row r="841" spans="1:15">
      <c r="A841">
        <v>2016</v>
      </c>
      <c r="B841" t="s">
        <v>187</v>
      </c>
      <c r="C841">
        <v>1.25817219586731</v>
      </c>
      <c r="D841" t="s">
        <v>181</v>
      </c>
      <c r="E841">
        <v>5143.4079367055701</v>
      </c>
      <c r="F841">
        <v>9</v>
      </c>
      <c r="G841">
        <v>17</v>
      </c>
      <c r="H841">
        <v>9999</v>
      </c>
      <c r="I841" t="s">
        <v>181</v>
      </c>
      <c r="J841">
        <v>1</v>
      </c>
      <c r="K841">
        <v>9999</v>
      </c>
      <c r="L841" t="s">
        <v>177</v>
      </c>
      <c r="M841">
        <v>5.3846224771107402E-3</v>
      </c>
      <c r="N841">
        <v>8.2949308755760395E-3</v>
      </c>
      <c r="O841">
        <v>6.5388122010908697E-2</v>
      </c>
    </row>
    <row r="842" spans="1:15">
      <c r="A842">
        <v>2016</v>
      </c>
      <c r="B842" t="s">
        <v>187</v>
      </c>
      <c r="C842">
        <v>1.25817219586731</v>
      </c>
      <c r="D842" t="s">
        <v>185</v>
      </c>
      <c r="E842">
        <v>1036.7338893946601</v>
      </c>
      <c r="F842">
        <v>2</v>
      </c>
      <c r="G842">
        <v>17</v>
      </c>
      <c r="H842">
        <v>9999</v>
      </c>
      <c r="I842" t="s">
        <v>181</v>
      </c>
      <c r="J842">
        <v>1</v>
      </c>
      <c r="K842">
        <v>9999</v>
      </c>
      <c r="L842" t="s">
        <v>177</v>
      </c>
      <c r="M842">
        <v>1.0853544327640099E-3</v>
      </c>
      <c r="N842">
        <v>1.84331797235023E-3</v>
      </c>
      <c r="O842">
        <v>0.144131537519678</v>
      </c>
    </row>
    <row r="843" spans="1:15">
      <c r="A843">
        <v>2016</v>
      </c>
      <c r="B843" t="s">
        <v>179</v>
      </c>
      <c r="D843" t="s">
        <v>179</v>
      </c>
      <c r="F843">
        <v>1</v>
      </c>
      <c r="G843">
        <v>17</v>
      </c>
      <c r="H843">
        <v>9999</v>
      </c>
      <c r="I843" t="s">
        <v>181</v>
      </c>
      <c r="J843">
        <v>3</v>
      </c>
      <c r="K843">
        <v>9999</v>
      </c>
      <c r="L843" t="s">
        <v>177</v>
      </c>
      <c r="N843">
        <v>1</v>
      </c>
    </row>
    <row r="844" spans="1:15">
      <c r="A844">
        <v>2016</v>
      </c>
      <c r="B844" t="s">
        <v>178</v>
      </c>
      <c r="C844">
        <v>1.28260522559254</v>
      </c>
      <c r="D844" t="s">
        <v>179</v>
      </c>
      <c r="E844">
        <v>78002.919399636099</v>
      </c>
      <c r="F844">
        <v>66</v>
      </c>
      <c r="G844">
        <v>18</v>
      </c>
      <c r="H844">
        <v>9999</v>
      </c>
      <c r="I844" t="s">
        <v>181</v>
      </c>
      <c r="J844">
        <v>1</v>
      </c>
      <c r="K844">
        <v>9999</v>
      </c>
      <c r="L844" t="s">
        <v>177</v>
      </c>
      <c r="M844">
        <v>0.99026280652619902</v>
      </c>
      <c r="N844">
        <v>0.98507462686567204</v>
      </c>
      <c r="O844">
        <v>5.4553772459387001E-2</v>
      </c>
    </row>
    <row r="845" spans="1:15">
      <c r="A845">
        <v>2016</v>
      </c>
      <c r="B845" t="s">
        <v>178</v>
      </c>
      <c r="C845">
        <v>1.28260522559254</v>
      </c>
      <c r="D845" t="s">
        <v>181</v>
      </c>
      <c r="E845">
        <v>766.99792490434004</v>
      </c>
      <c r="F845">
        <v>1</v>
      </c>
      <c r="G845">
        <v>18</v>
      </c>
      <c r="H845">
        <v>9999</v>
      </c>
      <c r="I845" t="s">
        <v>181</v>
      </c>
      <c r="J845">
        <v>1</v>
      </c>
      <c r="K845">
        <v>9999</v>
      </c>
      <c r="L845" t="s">
        <v>177</v>
      </c>
      <c r="M845">
        <v>9.7371934738007607E-3</v>
      </c>
      <c r="N845">
        <v>1.49253731343284E-2</v>
      </c>
      <c r="O845">
        <v>1</v>
      </c>
    </row>
    <row r="846" spans="1:15">
      <c r="A846">
        <v>2016</v>
      </c>
      <c r="B846" t="s">
        <v>179</v>
      </c>
      <c r="C846">
        <v>1.30137844611529</v>
      </c>
      <c r="D846" t="s">
        <v>179</v>
      </c>
      <c r="E846">
        <v>864.11528822055095</v>
      </c>
      <c r="F846">
        <v>1</v>
      </c>
      <c r="G846">
        <v>18</v>
      </c>
      <c r="H846">
        <v>9999</v>
      </c>
      <c r="I846" t="s">
        <v>181</v>
      </c>
      <c r="J846">
        <v>1</v>
      </c>
      <c r="K846">
        <v>9999</v>
      </c>
      <c r="L846" t="s">
        <v>177</v>
      </c>
      <c r="M846">
        <v>1</v>
      </c>
      <c r="N846">
        <v>1</v>
      </c>
      <c r="O846">
        <v>3.4511434511434499E-2</v>
      </c>
    </row>
    <row r="847" spans="1:15">
      <c r="A847">
        <v>2016</v>
      </c>
      <c r="B847" t="s">
        <v>183</v>
      </c>
      <c r="C847">
        <v>1.4171495140868799</v>
      </c>
      <c r="D847" t="s">
        <v>179</v>
      </c>
      <c r="E847">
        <v>2392.14837977866</v>
      </c>
      <c r="F847">
        <v>2</v>
      </c>
      <c r="G847">
        <v>18</v>
      </c>
      <c r="H847">
        <v>9999</v>
      </c>
      <c r="I847" t="s">
        <v>181</v>
      </c>
      <c r="J847">
        <v>1</v>
      </c>
      <c r="K847">
        <v>9999</v>
      </c>
      <c r="L847" t="s">
        <v>177</v>
      </c>
      <c r="M847">
        <v>1</v>
      </c>
      <c r="N847">
        <v>1</v>
      </c>
      <c r="O847">
        <v>6.3311079438901796E-2</v>
      </c>
    </row>
    <row r="848" spans="1:15">
      <c r="A848">
        <v>2016</v>
      </c>
      <c r="B848" t="s">
        <v>187</v>
      </c>
      <c r="C848">
        <v>1.25817219586731</v>
      </c>
      <c r="D848" t="s">
        <v>179</v>
      </c>
      <c r="E848">
        <v>361297.98593745299</v>
      </c>
      <c r="F848">
        <v>398</v>
      </c>
      <c r="G848">
        <v>18</v>
      </c>
      <c r="H848">
        <v>9999</v>
      </c>
      <c r="I848" t="s">
        <v>181</v>
      </c>
      <c r="J848">
        <v>1</v>
      </c>
      <c r="K848">
        <v>9999</v>
      </c>
      <c r="L848" t="s">
        <v>177</v>
      </c>
      <c r="M848">
        <v>0.990743296393922</v>
      </c>
      <c r="N848">
        <v>0.98514851485148502</v>
      </c>
      <c r="O848">
        <v>5.3613573245583301E-2</v>
      </c>
    </row>
    <row r="849" spans="1:15">
      <c r="A849">
        <v>2016</v>
      </c>
      <c r="B849" t="s">
        <v>187</v>
      </c>
      <c r="C849">
        <v>1.25817219586731</v>
      </c>
      <c r="D849" t="s">
        <v>181</v>
      </c>
      <c r="E849">
        <v>2697.5211879395201</v>
      </c>
      <c r="F849">
        <v>5</v>
      </c>
      <c r="G849">
        <v>18</v>
      </c>
      <c r="H849">
        <v>9999</v>
      </c>
      <c r="I849" t="s">
        <v>181</v>
      </c>
      <c r="J849">
        <v>1</v>
      </c>
      <c r="K849">
        <v>9999</v>
      </c>
      <c r="L849" t="s">
        <v>177</v>
      </c>
      <c r="M849">
        <v>7.3970825685541197E-3</v>
      </c>
      <c r="N849">
        <v>1.2376237623762399E-2</v>
      </c>
      <c r="O849">
        <v>3.4293574753274998E-2</v>
      </c>
    </row>
    <row r="850" spans="1:15">
      <c r="A850">
        <v>2016</v>
      </c>
      <c r="B850" t="s">
        <v>187</v>
      </c>
      <c r="C850">
        <v>1.25817219586731</v>
      </c>
      <c r="D850" t="s">
        <v>185</v>
      </c>
      <c r="E850">
        <v>678.15481357248098</v>
      </c>
      <c r="F850">
        <v>1</v>
      </c>
      <c r="G850">
        <v>18</v>
      </c>
      <c r="H850">
        <v>9999</v>
      </c>
      <c r="I850" t="s">
        <v>181</v>
      </c>
      <c r="J850">
        <v>1</v>
      </c>
      <c r="K850">
        <v>9999</v>
      </c>
      <c r="L850" t="s">
        <v>177</v>
      </c>
      <c r="M850">
        <v>1.8596210375236299E-3</v>
      </c>
      <c r="N850">
        <v>2.47524752475248E-3</v>
      </c>
      <c r="O850">
        <v>9.4280216896973898E-2</v>
      </c>
    </row>
    <row r="851" spans="1:15">
      <c r="A851">
        <v>2016</v>
      </c>
      <c r="B851" t="s">
        <v>179</v>
      </c>
      <c r="D851" t="s">
        <v>179</v>
      </c>
      <c r="F851">
        <v>2</v>
      </c>
      <c r="G851">
        <v>18</v>
      </c>
      <c r="H851">
        <v>9999</v>
      </c>
      <c r="I851" t="s">
        <v>181</v>
      </c>
      <c r="J851">
        <v>3</v>
      </c>
      <c r="K851">
        <v>9999</v>
      </c>
      <c r="L851" t="s">
        <v>177</v>
      </c>
      <c r="N851">
        <v>1</v>
      </c>
    </row>
    <row r="852" spans="1:15">
      <c r="A852">
        <v>2016</v>
      </c>
      <c r="B852" t="s">
        <v>178</v>
      </c>
      <c r="C852">
        <v>1.28260522559254</v>
      </c>
      <c r="D852" t="s">
        <v>179</v>
      </c>
      <c r="E852">
        <v>4015.8369613302498</v>
      </c>
      <c r="F852">
        <v>4</v>
      </c>
      <c r="G852">
        <v>20</v>
      </c>
      <c r="H852">
        <v>9999</v>
      </c>
      <c r="I852" t="s">
        <v>181</v>
      </c>
      <c r="J852">
        <v>1</v>
      </c>
      <c r="K852">
        <v>9999</v>
      </c>
      <c r="L852" t="s">
        <v>177</v>
      </c>
      <c r="M852">
        <v>1</v>
      </c>
      <c r="N852">
        <v>1</v>
      </c>
      <c r="O852">
        <v>2.8086007230061299E-3</v>
      </c>
    </row>
    <row r="853" spans="1:15">
      <c r="A853">
        <v>2016</v>
      </c>
      <c r="B853" t="s">
        <v>187</v>
      </c>
      <c r="C853">
        <v>1.25817219586731</v>
      </c>
      <c r="D853" t="s">
        <v>179</v>
      </c>
      <c r="E853">
        <v>7489.8990819981</v>
      </c>
      <c r="F853">
        <v>9</v>
      </c>
      <c r="G853">
        <v>20</v>
      </c>
      <c r="H853">
        <v>9999</v>
      </c>
      <c r="I853" t="s">
        <v>181</v>
      </c>
      <c r="J853">
        <v>1</v>
      </c>
      <c r="K853">
        <v>9999</v>
      </c>
      <c r="L853" t="s">
        <v>177</v>
      </c>
      <c r="M853">
        <v>1</v>
      </c>
      <c r="N853">
        <v>1</v>
      </c>
      <c r="O853">
        <v>1.11143783985624E-3</v>
      </c>
    </row>
    <row r="854" spans="1:15">
      <c r="A854">
        <v>2016</v>
      </c>
      <c r="B854" t="s">
        <v>178</v>
      </c>
      <c r="C854">
        <v>1.28260522559254</v>
      </c>
      <c r="D854" t="s">
        <v>179</v>
      </c>
      <c r="E854">
        <v>5802.5060405806598</v>
      </c>
      <c r="F854">
        <v>5</v>
      </c>
      <c r="G854">
        <v>21</v>
      </c>
      <c r="H854">
        <v>9999</v>
      </c>
      <c r="I854" t="s">
        <v>181</v>
      </c>
      <c r="J854">
        <v>1</v>
      </c>
      <c r="K854">
        <v>9999</v>
      </c>
      <c r="L854" t="s">
        <v>177</v>
      </c>
      <c r="M854">
        <v>1</v>
      </c>
      <c r="N854">
        <v>1</v>
      </c>
      <c r="O854">
        <v>4.0581634209133598E-3</v>
      </c>
    </row>
    <row r="855" spans="1:15">
      <c r="A855">
        <v>2016</v>
      </c>
      <c r="B855" t="s">
        <v>187</v>
      </c>
      <c r="C855">
        <v>1.25817219586731</v>
      </c>
      <c r="D855" t="s">
        <v>179</v>
      </c>
      <c r="E855">
        <v>6838.1658845388401</v>
      </c>
      <c r="F855">
        <v>7</v>
      </c>
      <c r="G855">
        <v>21</v>
      </c>
      <c r="H855">
        <v>9999</v>
      </c>
      <c r="I855" t="s">
        <v>181</v>
      </c>
      <c r="J855">
        <v>1</v>
      </c>
      <c r="K855">
        <v>9999</v>
      </c>
      <c r="L855" t="s">
        <v>177</v>
      </c>
      <c r="M855">
        <v>1</v>
      </c>
      <c r="N855">
        <v>1</v>
      </c>
      <c r="O855">
        <v>1.0147261312982801E-3</v>
      </c>
    </row>
    <row r="856" spans="1:15">
      <c r="A856">
        <v>2016</v>
      </c>
      <c r="B856" t="s">
        <v>179</v>
      </c>
      <c r="C856">
        <v>1.30137844611529</v>
      </c>
      <c r="D856" t="s">
        <v>179</v>
      </c>
      <c r="E856">
        <v>55524.6127819549</v>
      </c>
      <c r="F856">
        <v>61</v>
      </c>
      <c r="G856">
        <v>-9</v>
      </c>
      <c r="H856">
        <v>9999</v>
      </c>
      <c r="I856" t="s">
        <v>185</v>
      </c>
      <c r="J856">
        <v>1</v>
      </c>
      <c r="K856">
        <v>9999</v>
      </c>
      <c r="L856" t="s">
        <v>177</v>
      </c>
      <c r="M856">
        <v>1</v>
      </c>
      <c r="N856">
        <v>1</v>
      </c>
      <c r="O856">
        <v>1</v>
      </c>
    </row>
    <row r="857" spans="1:15">
      <c r="A857">
        <v>2016</v>
      </c>
      <c r="B857" t="s">
        <v>179</v>
      </c>
      <c r="D857" t="s">
        <v>179</v>
      </c>
      <c r="F857">
        <v>1688</v>
      </c>
      <c r="G857">
        <v>-9</v>
      </c>
      <c r="H857">
        <v>9999</v>
      </c>
      <c r="I857" t="s">
        <v>185</v>
      </c>
      <c r="J857">
        <v>2</v>
      </c>
      <c r="K857">
        <v>9999</v>
      </c>
      <c r="L857" t="s">
        <v>177</v>
      </c>
      <c r="N857">
        <v>1</v>
      </c>
    </row>
    <row r="858" spans="1:15">
      <c r="A858">
        <v>2016</v>
      </c>
      <c r="B858" t="s">
        <v>179</v>
      </c>
      <c r="D858" t="s">
        <v>179</v>
      </c>
      <c r="F858">
        <v>14653</v>
      </c>
      <c r="G858">
        <v>-9</v>
      </c>
      <c r="H858">
        <v>9999</v>
      </c>
      <c r="I858" t="s">
        <v>185</v>
      </c>
      <c r="J858">
        <v>3</v>
      </c>
      <c r="K858">
        <v>9999</v>
      </c>
      <c r="L858" t="s">
        <v>177</v>
      </c>
      <c r="N858">
        <v>1</v>
      </c>
    </row>
    <row r="859" spans="1:15">
      <c r="A859">
        <v>2016</v>
      </c>
      <c r="B859" t="s">
        <v>178</v>
      </c>
      <c r="C859">
        <v>1.28260522559254</v>
      </c>
      <c r="D859" t="s">
        <v>181</v>
      </c>
      <c r="E859">
        <v>5102.2035874071298</v>
      </c>
      <c r="F859">
        <v>4</v>
      </c>
      <c r="G859">
        <v>-8</v>
      </c>
      <c r="H859">
        <v>9999</v>
      </c>
      <c r="I859" t="s">
        <v>185</v>
      </c>
      <c r="J859">
        <v>1</v>
      </c>
      <c r="K859">
        <v>9999</v>
      </c>
      <c r="L859" t="s">
        <v>177</v>
      </c>
      <c r="M859">
        <v>0.72379912663755497</v>
      </c>
      <c r="N859">
        <v>0.66666666666666696</v>
      </c>
      <c r="O859">
        <v>1.4542476790711501E-3</v>
      </c>
    </row>
    <row r="860" spans="1:15">
      <c r="A860">
        <v>2016</v>
      </c>
      <c r="B860" t="s">
        <v>178</v>
      </c>
      <c r="C860">
        <v>1.28260522559254</v>
      </c>
      <c r="D860" t="s">
        <v>185</v>
      </c>
      <c r="E860">
        <v>1946.9947324494799</v>
      </c>
      <c r="F860">
        <v>2</v>
      </c>
      <c r="G860">
        <v>-8</v>
      </c>
      <c r="H860">
        <v>9999</v>
      </c>
      <c r="I860" t="s">
        <v>185</v>
      </c>
      <c r="J860">
        <v>1</v>
      </c>
      <c r="K860">
        <v>9999</v>
      </c>
      <c r="L860" t="s">
        <v>177</v>
      </c>
      <c r="M860">
        <v>0.27620087336244498</v>
      </c>
      <c r="N860">
        <v>0.33333333333333298</v>
      </c>
      <c r="O860">
        <v>1.26068635153384E-3</v>
      </c>
    </row>
    <row r="861" spans="1:15">
      <c r="A861">
        <v>2016</v>
      </c>
      <c r="B861" t="s">
        <v>183</v>
      </c>
      <c r="C861">
        <v>1.4171495140868799</v>
      </c>
      <c r="D861" t="s">
        <v>181</v>
      </c>
      <c r="E861">
        <v>4498.0325577117601</v>
      </c>
      <c r="F861">
        <v>4</v>
      </c>
      <c r="G861">
        <v>-8</v>
      </c>
      <c r="H861">
        <v>9999</v>
      </c>
      <c r="I861" t="s">
        <v>185</v>
      </c>
      <c r="J861">
        <v>1</v>
      </c>
      <c r="K861">
        <v>9999</v>
      </c>
      <c r="L861" t="s">
        <v>177</v>
      </c>
      <c r="M861">
        <v>0.64669926650366705</v>
      </c>
      <c r="N861">
        <v>0.66666666666666696</v>
      </c>
      <c r="O861">
        <v>7.3261933339488494E-2</v>
      </c>
    </row>
    <row r="862" spans="1:15">
      <c r="A862">
        <v>2016</v>
      </c>
      <c r="B862" t="s">
        <v>183</v>
      </c>
      <c r="C862">
        <v>1.4171495140868799</v>
      </c>
      <c r="D862" t="s">
        <v>185</v>
      </c>
      <c r="E862">
        <v>2457.33725742665</v>
      </c>
      <c r="F862">
        <v>2</v>
      </c>
      <c r="G862">
        <v>-8</v>
      </c>
      <c r="H862">
        <v>9999</v>
      </c>
      <c r="I862" t="s">
        <v>185</v>
      </c>
      <c r="J862">
        <v>1</v>
      </c>
      <c r="K862">
        <v>9999</v>
      </c>
      <c r="L862" t="s">
        <v>177</v>
      </c>
      <c r="M862">
        <v>0.35330073349633301</v>
      </c>
      <c r="N862">
        <v>0.33333333333333298</v>
      </c>
      <c r="O862">
        <v>9.1697514542570094E-2</v>
      </c>
    </row>
    <row r="863" spans="1:15">
      <c r="A863">
        <v>2016</v>
      </c>
      <c r="B863" t="s">
        <v>187</v>
      </c>
      <c r="C863">
        <v>1.25817219586731</v>
      </c>
      <c r="D863" t="s">
        <v>181</v>
      </c>
      <c r="E863">
        <v>57667.064425382297</v>
      </c>
      <c r="F863">
        <v>86</v>
      </c>
      <c r="G863">
        <v>-8</v>
      </c>
      <c r="H863">
        <v>9999</v>
      </c>
      <c r="I863" t="s">
        <v>185</v>
      </c>
      <c r="J863">
        <v>1</v>
      </c>
      <c r="K863">
        <v>9999</v>
      </c>
      <c r="L863" t="s">
        <v>177</v>
      </c>
      <c r="M863">
        <v>0.671226055884248</v>
      </c>
      <c r="N863">
        <v>0.67716535433070901</v>
      </c>
      <c r="O863">
        <v>3.1171695007332799E-3</v>
      </c>
    </row>
    <row r="864" spans="1:15">
      <c r="A864">
        <v>2016</v>
      </c>
      <c r="B864" t="s">
        <v>187</v>
      </c>
      <c r="C864">
        <v>1.25817219586731</v>
      </c>
      <c r="D864" t="s">
        <v>183</v>
      </c>
      <c r="E864">
        <v>603.92265401630902</v>
      </c>
      <c r="F864">
        <v>1</v>
      </c>
      <c r="G864">
        <v>-8</v>
      </c>
      <c r="H864">
        <v>9999</v>
      </c>
      <c r="I864" t="s">
        <v>185</v>
      </c>
      <c r="J864">
        <v>1</v>
      </c>
      <c r="K864">
        <v>9999</v>
      </c>
      <c r="L864" t="s">
        <v>177</v>
      </c>
      <c r="M864">
        <v>7.0294651748579497E-3</v>
      </c>
      <c r="N864">
        <v>7.8740157480314994E-3</v>
      </c>
      <c r="O864">
        <v>2.6526664824537201E-2</v>
      </c>
    </row>
    <row r="865" spans="1:15">
      <c r="A865">
        <v>2016</v>
      </c>
      <c r="B865" t="s">
        <v>187</v>
      </c>
      <c r="C865">
        <v>1.25817219586731</v>
      </c>
      <c r="D865" t="s">
        <v>185</v>
      </c>
      <c r="E865">
        <v>27642.043143204799</v>
      </c>
      <c r="F865">
        <v>40</v>
      </c>
      <c r="G865">
        <v>-8</v>
      </c>
      <c r="H865">
        <v>9999</v>
      </c>
      <c r="I865" t="s">
        <v>185</v>
      </c>
      <c r="J865">
        <v>1</v>
      </c>
      <c r="K865">
        <v>9999</v>
      </c>
      <c r="L865" t="s">
        <v>177</v>
      </c>
      <c r="M865">
        <v>0.32174447894089397</v>
      </c>
      <c r="N865">
        <v>0.31496062992126</v>
      </c>
      <c r="O865">
        <v>3.49350505413343E-3</v>
      </c>
    </row>
    <row r="866" spans="1:15">
      <c r="A866">
        <v>2016</v>
      </c>
      <c r="B866" t="s">
        <v>178</v>
      </c>
      <c r="C866">
        <v>1.28260522559254</v>
      </c>
      <c r="D866" t="s">
        <v>181</v>
      </c>
      <c r="E866">
        <v>7027.3940310215403</v>
      </c>
      <c r="F866">
        <v>6</v>
      </c>
      <c r="G866">
        <v>1</v>
      </c>
      <c r="H866">
        <v>9999</v>
      </c>
      <c r="I866" t="s">
        <v>185</v>
      </c>
      <c r="J866">
        <v>1</v>
      </c>
      <c r="K866">
        <v>9999</v>
      </c>
      <c r="L866" t="s">
        <v>177</v>
      </c>
      <c r="M866">
        <v>1</v>
      </c>
      <c r="N866">
        <v>1</v>
      </c>
      <c r="O866">
        <v>2.00297210498513E-3</v>
      </c>
    </row>
    <row r="867" spans="1:15">
      <c r="A867">
        <v>2016</v>
      </c>
      <c r="B867" t="s">
        <v>179</v>
      </c>
      <c r="C867">
        <v>1.30137844611529</v>
      </c>
      <c r="D867" t="s">
        <v>181</v>
      </c>
      <c r="E867">
        <v>1094.45927318296</v>
      </c>
      <c r="F867">
        <v>1</v>
      </c>
      <c r="G867">
        <v>1</v>
      </c>
      <c r="H867">
        <v>9999</v>
      </c>
      <c r="I867" t="s">
        <v>185</v>
      </c>
      <c r="J867">
        <v>1</v>
      </c>
      <c r="K867">
        <v>9999</v>
      </c>
      <c r="L867" t="s">
        <v>177</v>
      </c>
      <c r="M867">
        <v>1</v>
      </c>
      <c r="N867">
        <v>1</v>
      </c>
      <c r="O867">
        <v>4.1084513922813898E-2</v>
      </c>
    </row>
    <row r="868" spans="1:15">
      <c r="A868">
        <v>2016</v>
      </c>
      <c r="B868" t="s">
        <v>187</v>
      </c>
      <c r="C868">
        <v>1.25817219586731</v>
      </c>
      <c r="D868" t="s">
        <v>181</v>
      </c>
      <c r="E868">
        <v>188500.616557036</v>
      </c>
      <c r="F868">
        <v>222</v>
      </c>
      <c r="G868">
        <v>1</v>
      </c>
      <c r="H868">
        <v>9999</v>
      </c>
      <c r="I868" t="s">
        <v>185</v>
      </c>
      <c r="J868">
        <v>1</v>
      </c>
      <c r="K868">
        <v>9999</v>
      </c>
      <c r="L868" t="s">
        <v>177</v>
      </c>
      <c r="M868">
        <v>0.56461867201308502</v>
      </c>
      <c r="N868">
        <v>0.54411764705882304</v>
      </c>
      <c r="O868">
        <v>1.01893234666265E-2</v>
      </c>
    </row>
    <row r="869" spans="1:15">
      <c r="A869">
        <v>2016</v>
      </c>
      <c r="B869" t="s">
        <v>187</v>
      </c>
      <c r="C869">
        <v>1.25817219586731</v>
      </c>
      <c r="D869" t="s">
        <v>183</v>
      </c>
      <c r="E869">
        <v>1692.2416034415301</v>
      </c>
      <c r="F869">
        <v>2</v>
      </c>
      <c r="G869">
        <v>1</v>
      </c>
      <c r="H869">
        <v>9999</v>
      </c>
      <c r="I869" t="s">
        <v>185</v>
      </c>
      <c r="J869">
        <v>1</v>
      </c>
      <c r="K869">
        <v>9999</v>
      </c>
      <c r="L869" t="s">
        <v>177</v>
      </c>
      <c r="M869">
        <v>5.0687961891697298E-3</v>
      </c>
      <c r="N869">
        <v>4.9019607843137298E-3</v>
      </c>
      <c r="O869">
        <v>7.43299253937552E-2</v>
      </c>
    </row>
    <row r="870" spans="1:15">
      <c r="A870">
        <v>2016</v>
      </c>
      <c r="B870" t="s">
        <v>187</v>
      </c>
      <c r="C870">
        <v>1.25817219586731</v>
      </c>
      <c r="D870" t="s">
        <v>185</v>
      </c>
      <c r="E870">
        <v>143661.875840717</v>
      </c>
      <c r="F870">
        <v>184</v>
      </c>
      <c r="G870">
        <v>1</v>
      </c>
      <c r="H870">
        <v>9999</v>
      </c>
      <c r="I870" t="s">
        <v>185</v>
      </c>
      <c r="J870">
        <v>1</v>
      </c>
      <c r="K870">
        <v>9999</v>
      </c>
      <c r="L870" t="s">
        <v>177</v>
      </c>
      <c r="M870">
        <v>0.43031253179774598</v>
      </c>
      <c r="N870">
        <v>0.45098039215686297</v>
      </c>
      <c r="O870">
        <v>1.81565265178023E-2</v>
      </c>
    </row>
    <row r="871" spans="1:15">
      <c r="A871">
        <v>2016</v>
      </c>
      <c r="B871" t="s">
        <v>178</v>
      </c>
      <c r="C871">
        <v>1.28260522559254</v>
      </c>
      <c r="D871" t="s">
        <v>181</v>
      </c>
      <c r="E871">
        <v>13662.3108630118</v>
      </c>
      <c r="F871">
        <v>11</v>
      </c>
      <c r="G871">
        <v>2</v>
      </c>
      <c r="H871">
        <v>9999</v>
      </c>
      <c r="I871" t="s">
        <v>185</v>
      </c>
      <c r="J871">
        <v>1</v>
      </c>
      <c r="K871">
        <v>9999</v>
      </c>
      <c r="L871" t="s">
        <v>177</v>
      </c>
      <c r="M871">
        <v>0.77350954905235603</v>
      </c>
      <c r="N871">
        <v>0.73333333333333295</v>
      </c>
      <c r="O871">
        <v>3.89407900388786E-3</v>
      </c>
    </row>
    <row r="872" spans="1:15">
      <c r="A872">
        <v>2016</v>
      </c>
      <c r="B872" t="s">
        <v>178</v>
      </c>
      <c r="C872">
        <v>1.28260522559254</v>
      </c>
      <c r="D872" t="s">
        <v>185</v>
      </c>
      <c r="E872">
        <v>4000.4456986231398</v>
      </c>
      <c r="F872">
        <v>4</v>
      </c>
      <c r="G872">
        <v>2</v>
      </c>
      <c r="H872">
        <v>9999</v>
      </c>
      <c r="I872" t="s">
        <v>185</v>
      </c>
      <c r="J872">
        <v>1</v>
      </c>
      <c r="K872">
        <v>9999</v>
      </c>
      <c r="L872" t="s">
        <v>177</v>
      </c>
      <c r="M872">
        <v>0.226490450947644</v>
      </c>
      <c r="N872">
        <v>0.266666666666667</v>
      </c>
      <c r="O872">
        <v>2.59030351148487E-3</v>
      </c>
    </row>
    <row r="873" spans="1:15">
      <c r="A873">
        <v>2016</v>
      </c>
      <c r="B873" t="s">
        <v>187</v>
      </c>
      <c r="C873">
        <v>1.25817219586731</v>
      </c>
      <c r="D873" t="s">
        <v>181</v>
      </c>
      <c r="E873">
        <v>55268.988220059298</v>
      </c>
      <c r="F873">
        <v>65</v>
      </c>
      <c r="G873">
        <v>2</v>
      </c>
      <c r="H873">
        <v>9999</v>
      </c>
      <c r="I873" t="s">
        <v>185</v>
      </c>
      <c r="J873">
        <v>1</v>
      </c>
      <c r="K873">
        <v>9999</v>
      </c>
      <c r="L873" t="s">
        <v>177</v>
      </c>
      <c r="M873">
        <v>0.621443829841414</v>
      </c>
      <c r="N873">
        <v>0.63106796116504904</v>
      </c>
      <c r="O873">
        <v>2.9875424756340601E-3</v>
      </c>
    </row>
    <row r="874" spans="1:15">
      <c r="A874">
        <v>2016</v>
      </c>
      <c r="B874" t="s">
        <v>187</v>
      </c>
      <c r="C874">
        <v>1.25817219586731</v>
      </c>
      <c r="D874" t="s">
        <v>183</v>
      </c>
      <c r="E874">
        <v>817.81192731375199</v>
      </c>
      <c r="F874">
        <v>1</v>
      </c>
      <c r="G874">
        <v>2</v>
      </c>
      <c r="H874">
        <v>9999</v>
      </c>
      <c r="I874" t="s">
        <v>185</v>
      </c>
      <c r="J874">
        <v>1</v>
      </c>
      <c r="K874">
        <v>9999</v>
      </c>
      <c r="L874" t="s">
        <v>177</v>
      </c>
      <c r="M874">
        <v>9.1954673419440604E-3</v>
      </c>
      <c r="N874">
        <v>9.7087378640776708E-3</v>
      </c>
      <c r="O874">
        <v>3.5921525283227403E-2</v>
      </c>
    </row>
    <row r="875" spans="1:15">
      <c r="A875">
        <v>2016</v>
      </c>
      <c r="B875" t="s">
        <v>187</v>
      </c>
      <c r="C875">
        <v>1.25817219586731</v>
      </c>
      <c r="D875" t="s">
        <v>185</v>
      </c>
      <c r="E875">
        <v>32849.617861899598</v>
      </c>
      <c r="F875">
        <v>37</v>
      </c>
      <c r="G875">
        <v>2</v>
      </c>
      <c r="H875">
        <v>9999</v>
      </c>
      <c r="I875" t="s">
        <v>185</v>
      </c>
      <c r="J875">
        <v>1</v>
      </c>
      <c r="K875">
        <v>9999</v>
      </c>
      <c r="L875" t="s">
        <v>177</v>
      </c>
      <c r="M875">
        <v>0.36936070281664202</v>
      </c>
      <c r="N875">
        <v>0.35922330097087402</v>
      </c>
      <c r="O875">
        <v>4.1516578724792698E-3</v>
      </c>
    </row>
    <row r="876" spans="1:15">
      <c r="A876">
        <v>2016</v>
      </c>
      <c r="B876" t="s">
        <v>178</v>
      </c>
      <c r="C876">
        <v>1.28260522559254</v>
      </c>
      <c r="D876" t="s">
        <v>181</v>
      </c>
      <c r="E876">
        <v>151135.786757697</v>
      </c>
      <c r="F876">
        <v>136</v>
      </c>
      <c r="G876">
        <v>3</v>
      </c>
      <c r="H876">
        <v>9999</v>
      </c>
      <c r="I876" t="s">
        <v>185</v>
      </c>
      <c r="J876">
        <v>1</v>
      </c>
      <c r="K876">
        <v>9999</v>
      </c>
      <c r="L876" t="s">
        <v>177</v>
      </c>
      <c r="M876">
        <v>0.797087234157692</v>
      </c>
      <c r="N876">
        <v>0.79069767441860495</v>
      </c>
      <c r="O876">
        <v>4.3077243655945001E-2</v>
      </c>
    </row>
    <row r="877" spans="1:15">
      <c r="A877">
        <v>2016</v>
      </c>
      <c r="B877" t="s">
        <v>178</v>
      </c>
      <c r="C877">
        <v>1.28260522559254</v>
      </c>
      <c r="D877" t="s">
        <v>183</v>
      </c>
      <c r="E877">
        <v>3161.6218810856199</v>
      </c>
      <c r="F877">
        <v>3</v>
      </c>
      <c r="G877">
        <v>3</v>
      </c>
      <c r="H877">
        <v>9999</v>
      </c>
      <c r="I877" t="s">
        <v>185</v>
      </c>
      <c r="J877">
        <v>1</v>
      </c>
      <c r="K877">
        <v>9999</v>
      </c>
      <c r="L877" t="s">
        <v>177</v>
      </c>
      <c r="M877">
        <v>1.6674333026678902E-2</v>
      </c>
      <c r="N877">
        <v>1.74418604651163E-2</v>
      </c>
      <c r="O877">
        <v>0.33929800412938699</v>
      </c>
    </row>
    <row r="878" spans="1:15">
      <c r="A878">
        <v>2016</v>
      </c>
      <c r="B878" t="s">
        <v>178</v>
      </c>
      <c r="C878">
        <v>1.28260522559254</v>
      </c>
      <c r="D878" t="s">
        <v>185</v>
      </c>
      <c r="E878">
        <v>35312.687071013897</v>
      </c>
      <c r="F878">
        <v>33</v>
      </c>
      <c r="G878">
        <v>3</v>
      </c>
      <c r="H878">
        <v>9999</v>
      </c>
      <c r="I878" t="s">
        <v>185</v>
      </c>
      <c r="J878">
        <v>1</v>
      </c>
      <c r="K878">
        <v>9999</v>
      </c>
      <c r="L878" t="s">
        <v>177</v>
      </c>
      <c r="M878">
        <v>0.18623843281562899</v>
      </c>
      <c r="N878">
        <v>0.19186046511627899</v>
      </c>
      <c r="O878">
        <v>2.2865096594485899E-2</v>
      </c>
    </row>
    <row r="879" spans="1:15">
      <c r="A879">
        <v>2016</v>
      </c>
      <c r="B879" t="s">
        <v>179</v>
      </c>
      <c r="C879">
        <v>1.30137844611529</v>
      </c>
      <c r="D879" t="s">
        <v>181</v>
      </c>
      <c r="E879">
        <v>1741.24436090226</v>
      </c>
      <c r="F879">
        <v>2</v>
      </c>
      <c r="G879">
        <v>3</v>
      </c>
      <c r="H879">
        <v>9999</v>
      </c>
      <c r="I879" t="s">
        <v>185</v>
      </c>
      <c r="J879">
        <v>1</v>
      </c>
      <c r="K879">
        <v>9999</v>
      </c>
      <c r="L879" t="s">
        <v>177</v>
      </c>
      <c r="M879">
        <v>1</v>
      </c>
      <c r="N879">
        <v>1</v>
      </c>
      <c r="O879">
        <v>6.5363947239863204E-2</v>
      </c>
    </row>
    <row r="880" spans="1:15">
      <c r="A880">
        <v>2016</v>
      </c>
      <c r="B880" t="s">
        <v>183</v>
      </c>
      <c r="C880">
        <v>1.4171495140868799</v>
      </c>
      <c r="D880" t="s">
        <v>181</v>
      </c>
      <c r="E880">
        <v>3450.75906680156</v>
      </c>
      <c r="F880">
        <v>4</v>
      </c>
      <c r="G880">
        <v>3</v>
      </c>
      <c r="H880">
        <v>9999</v>
      </c>
      <c r="I880" t="s">
        <v>185</v>
      </c>
      <c r="J880">
        <v>1</v>
      </c>
      <c r="K880">
        <v>9999</v>
      </c>
      <c r="L880" t="s">
        <v>177</v>
      </c>
      <c r="M880">
        <v>0.39878807730101501</v>
      </c>
      <c r="N880">
        <v>0.44444444444444398</v>
      </c>
      <c r="O880">
        <v>5.6204413258240202E-2</v>
      </c>
    </row>
    <row r="881" spans="1:15">
      <c r="A881">
        <v>2016</v>
      </c>
      <c r="B881" t="s">
        <v>183</v>
      </c>
      <c r="C881">
        <v>1.4171495140868799</v>
      </c>
      <c r="D881" t="s">
        <v>183</v>
      </c>
      <c r="E881">
        <v>1227.2514791992401</v>
      </c>
      <c r="F881">
        <v>1</v>
      </c>
      <c r="G881">
        <v>3</v>
      </c>
      <c r="H881">
        <v>9999</v>
      </c>
      <c r="I881" t="s">
        <v>185</v>
      </c>
      <c r="J881">
        <v>1</v>
      </c>
      <c r="K881">
        <v>9999</v>
      </c>
      <c r="L881" t="s">
        <v>177</v>
      </c>
      <c r="M881">
        <v>0.14182771044873899</v>
      </c>
      <c r="N881">
        <v>0.11111111111111099</v>
      </c>
      <c r="O881">
        <v>0.28828229027962698</v>
      </c>
    </row>
    <row r="882" spans="1:15">
      <c r="A882">
        <v>2016</v>
      </c>
      <c r="B882" t="s">
        <v>183</v>
      </c>
      <c r="C882">
        <v>1.4171495140868799</v>
      </c>
      <c r="D882" t="s">
        <v>185</v>
      </c>
      <c r="E882">
        <v>3975.1043870137</v>
      </c>
      <c r="F882">
        <v>4</v>
      </c>
      <c r="G882">
        <v>3</v>
      </c>
      <c r="H882">
        <v>9999</v>
      </c>
      <c r="I882" t="s">
        <v>185</v>
      </c>
      <c r="J882">
        <v>1</v>
      </c>
      <c r="K882">
        <v>9999</v>
      </c>
      <c r="L882" t="s">
        <v>177</v>
      </c>
      <c r="M882">
        <v>0.459384212250246</v>
      </c>
      <c r="N882">
        <v>0.44444444444444398</v>
      </c>
      <c r="O882">
        <v>0.14833421470121599</v>
      </c>
    </row>
    <row r="883" spans="1:15">
      <c r="A883">
        <v>2016</v>
      </c>
      <c r="B883" t="s">
        <v>187</v>
      </c>
      <c r="C883">
        <v>1.25817219586731</v>
      </c>
      <c r="D883" t="s">
        <v>181</v>
      </c>
      <c r="E883">
        <v>2156007.6493548099</v>
      </c>
      <c r="F883">
        <v>2442</v>
      </c>
      <c r="G883">
        <v>3</v>
      </c>
      <c r="H883">
        <v>9999</v>
      </c>
      <c r="I883" t="s">
        <v>185</v>
      </c>
      <c r="J883">
        <v>1</v>
      </c>
      <c r="K883">
        <v>9999</v>
      </c>
      <c r="L883" t="s">
        <v>177</v>
      </c>
      <c r="M883">
        <v>0.75004070591942895</v>
      </c>
      <c r="N883">
        <v>0.75115349123346697</v>
      </c>
      <c r="O883">
        <v>0.11654210865220301</v>
      </c>
    </row>
    <row r="884" spans="1:15">
      <c r="A884">
        <v>2016</v>
      </c>
      <c r="B884" t="s">
        <v>187</v>
      </c>
      <c r="C884">
        <v>1.25817219586731</v>
      </c>
      <c r="D884" t="s">
        <v>183</v>
      </c>
      <c r="E884">
        <v>1653.23826536965</v>
      </c>
      <c r="F884">
        <v>2</v>
      </c>
      <c r="G884">
        <v>3</v>
      </c>
      <c r="H884">
        <v>9999</v>
      </c>
      <c r="I884" t="s">
        <v>185</v>
      </c>
      <c r="J884">
        <v>1</v>
      </c>
      <c r="K884">
        <v>9999</v>
      </c>
      <c r="L884" t="s">
        <v>177</v>
      </c>
      <c r="M884">
        <v>5.7513524870003697E-4</v>
      </c>
      <c r="N884">
        <v>6.1519532451553404E-4</v>
      </c>
      <c r="O884">
        <v>7.2616744957170506E-2</v>
      </c>
    </row>
    <row r="885" spans="1:15">
      <c r="A885">
        <v>2016</v>
      </c>
      <c r="B885" t="s">
        <v>187</v>
      </c>
      <c r="C885">
        <v>1.25817219586731</v>
      </c>
      <c r="D885" t="s">
        <v>185</v>
      </c>
      <c r="E885">
        <v>716859.96483394701</v>
      </c>
      <c r="F885">
        <v>807</v>
      </c>
      <c r="G885">
        <v>3</v>
      </c>
      <c r="H885">
        <v>9999</v>
      </c>
      <c r="I885" t="s">
        <v>185</v>
      </c>
      <c r="J885">
        <v>1</v>
      </c>
      <c r="K885">
        <v>9999</v>
      </c>
      <c r="L885" t="s">
        <v>177</v>
      </c>
      <c r="M885">
        <v>0.24938415883187101</v>
      </c>
      <c r="N885">
        <v>0.24823131344201799</v>
      </c>
      <c r="O885">
        <v>9.0599450166509998E-2</v>
      </c>
    </row>
    <row r="886" spans="1:15">
      <c r="A886">
        <v>2016</v>
      </c>
      <c r="B886" t="s">
        <v>178</v>
      </c>
      <c r="C886">
        <v>1.28260522559254</v>
      </c>
      <c r="D886" t="s">
        <v>181</v>
      </c>
      <c r="E886">
        <v>6911.95956071821</v>
      </c>
      <c r="F886">
        <v>7</v>
      </c>
      <c r="G886">
        <v>4</v>
      </c>
      <c r="H886">
        <v>9999</v>
      </c>
      <c r="I886" t="s">
        <v>185</v>
      </c>
      <c r="J886">
        <v>1</v>
      </c>
      <c r="K886">
        <v>9999</v>
      </c>
      <c r="L886" t="s">
        <v>177</v>
      </c>
      <c r="M886">
        <v>0.65735545254940198</v>
      </c>
      <c r="N886">
        <v>0.77777777777777801</v>
      </c>
      <c r="O886">
        <v>1.9700705737844301E-3</v>
      </c>
    </row>
    <row r="887" spans="1:15">
      <c r="A887">
        <v>2016</v>
      </c>
      <c r="B887" t="s">
        <v>178</v>
      </c>
      <c r="C887">
        <v>1.28260522559254</v>
      </c>
      <c r="D887" t="s">
        <v>185</v>
      </c>
      <c r="E887">
        <v>3602.83807868945</v>
      </c>
      <c r="F887">
        <v>2</v>
      </c>
      <c r="G887">
        <v>4</v>
      </c>
      <c r="H887">
        <v>9999</v>
      </c>
      <c r="I887" t="s">
        <v>185</v>
      </c>
      <c r="J887">
        <v>1</v>
      </c>
      <c r="K887">
        <v>9999</v>
      </c>
      <c r="L887" t="s">
        <v>177</v>
      </c>
      <c r="M887">
        <v>0.34264454745059802</v>
      </c>
      <c r="N887">
        <v>0.22222222222222199</v>
      </c>
      <c r="O887">
        <v>2.3328510945049702E-3</v>
      </c>
    </row>
    <row r="888" spans="1:15">
      <c r="A888">
        <v>2016</v>
      </c>
      <c r="B888" t="s">
        <v>183</v>
      </c>
      <c r="C888">
        <v>1.4171495140868799</v>
      </c>
      <c r="D888" t="s">
        <v>181</v>
      </c>
      <c r="E888">
        <v>982.08461326220902</v>
      </c>
      <c r="F888">
        <v>1</v>
      </c>
      <c r="G888">
        <v>4</v>
      </c>
      <c r="H888">
        <v>9999</v>
      </c>
      <c r="I888" t="s">
        <v>185</v>
      </c>
      <c r="J888">
        <v>1</v>
      </c>
      <c r="K888">
        <v>9999</v>
      </c>
      <c r="L888" t="s">
        <v>177</v>
      </c>
      <c r="M888">
        <v>1</v>
      </c>
      <c r="N888">
        <v>1</v>
      </c>
      <c r="O888">
        <v>1.5995752931400601E-2</v>
      </c>
    </row>
    <row r="889" spans="1:15">
      <c r="A889">
        <v>2016</v>
      </c>
      <c r="B889" t="s">
        <v>187</v>
      </c>
      <c r="C889">
        <v>1.25817219586731</v>
      </c>
      <c r="D889" t="s">
        <v>181</v>
      </c>
      <c r="E889">
        <v>138682.030289474</v>
      </c>
      <c r="F889">
        <v>157</v>
      </c>
      <c r="G889">
        <v>4</v>
      </c>
      <c r="H889">
        <v>9999</v>
      </c>
      <c r="I889" t="s">
        <v>185</v>
      </c>
      <c r="J889">
        <v>1</v>
      </c>
      <c r="K889">
        <v>9999</v>
      </c>
      <c r="L889" t="s">
        <v>177</v>
      </c>
      <c r="M889">
        <v>0.81324656735799095</v>
      </c>
      <c r="N889">
        <v>0.81347150259067402</v>
      </c>
      <c r="O889">
        <v>7.4964002316691997E-3</v>
      </c>
    </row>
    <row r="890" spans="1:15">
      <c r="A890">
        <v>2016</v>
      </c>
      <c r="B890" t="s">
        <v>187</v>
      </c>
      <c r="C890">
        <v>1.25817219586731</v>
      </c>
      <c r="D890" t="s">
        <v>185</v>
      </c>
      <c r="E890">
        <v>31846.854621793402</v>
      </c>
      <c r="F890">
        <v>36</v>
      </c>
      <c r="G890">
        <v>4</v>
      </c>
      <c r="H890">
        <v>9999</v>
      </c>
      <c r="I890" t="s">
        <v>185</v>
      </c>
      <c r="J890">
        <v>1</v>
      </c>
      <c r="K890">
        <v>9999</v>
      </c>
      <c r="L890" t="s">
        <v>177</v>
      </c>
      <c r="M890">
        <v>0.186753432642009</v>
      </c>
      <c r="N890">
        <v>0.18652849740932601</v>
      </c>
      <c r="O890">
        <v>4.0249248944117097E-3</v>
      </c>
    </row>
    <row r="891" spans="1:15">
      <c r="A891">
        <v>2016</v>
      </c>
      <c r="B891" t="s">
        <v>178</v>
      </c>
      <c r="C891">
        <v>1.28260522559254</v>
      </c>
      <c r="D891" t="s">
        <v>181</v>
      </c>
      <c r="E891">
        <v>15620.8490424916</v>
      </c>
      <c r="F891">
        <v>14</v>
      </c>
      <c r="G891">
        <v>5</v>
      </c>
      <c r="H891">
        <v>9999</v>
      </c>
      <c r="I891" t="s">
        <v>185</v>
      </c>
      <c r="J891">
        <v>1</v>
      </c>
      <c r="K891">
        <v>9999</v>
      </c>
      <c r="L891" t="s">
        <v>177</v>
      </c>
      <c r="M891">
        <v>1</v>
      </c>
      <c r="N891">
        <v>1</v>
      </c>
      <c r="O891">
        <v>4.45230831659316E-3</v>
      </c>
    </row>
    <row r="892" spans="1:15">
      <c r="A892">
        <v>2016</v>
      </c>
      <c r="B892" t="s">
        <v>183</v>
      </c>
      <c r="C892">
        <v>1.4171495140868799</v>
      </c>
      <c r="D892" t="s">
        <v>181</v>
      </c>
      <c r="E892">
        <v>1456.8297004813101</v>
      </c>
      <c r="F892">
        <v>1</v>
      </c>
      <c r="G892">
        <v>5</v>
      </c>
      <c r="H892">
        <v>9999</v>
      </c>
      <c r="I892" t="s">
        <v>185</v>
      </c>
      <c r="J892">
        <v>1</v>
      </c>
      <c r="K892">
        <v>9999</v>
      </c>
      <c r="L892" t="s">
        <v>177</v>
      </c>
      <c r="M892">
        <v>1</v>
      </c>
      <c r="N892">
        <v>1</v>
      </c>
      <c r="O892">
        <v>2.3728187609639E-2</v>
      </c>
    </row>
    <row r="893" spans="1:15">
      <c r="A893">
        <v>2016</v>
      </c>
      <c r="B893" t="s">
        <v>187</v>
      </c>
      <c r="C893">
        <v>1.25817219586731</v>
      </c>
      <c r="D893" t="s">
        <v>181</v>
      </c>
      <c r="E893">
        <v>166731.72122414</v>
      </c>
      <c r="F893">
        <v>185</v>
      </c>
      <c r="G893">
        <v>5</v>
      </c>
      <c r="H893">
        <v>9999</v>
      </c>
      <c r="I893" t="s">
        <v>185</v>
      </c>
      <c r="J893">
        <v>1</v>
      </c>
      <c r="K893">
        <v>9999</v>
      </c>
      <c r="L893" t="s">
        <v>177</v>
      </c>
      <c r="M893">
        <v>0.80140179851111804</v>
      </c>
      <c r="N893">
        <v>0.80086580086580095</v>
      </c>
      <c r="O893">
        <v>9.0126147634436004E-3</v>
      </c>
    </row>
    <row r="894" spans="1:15">
      <c r="A894">
        <v>2016</v>
      </c>
      <c r="B894" t="s">
        <v>187</v>
      </c>
      <c r="C894">
        <v>1.25817219586731</v>
      </c>
      <c r="D894" t="s">
        <v>185</v>
      </c>
      <c r="E894">
        <v>41318.374912282503</v>
      </c>
      <c r="F894">
        <v>46</v>
      </c>
      <c r="G894">
        <v>5</v>
      </c>
      <c r="H894">
        <v>9999</v>
      </c>
      <c r="I894" t="s">
        <v>185</v>
      </c>
      <c r="J894">
        <v>1</v>
      </c>
      <c r="K894">
        <v>9999</v>
      </c>
      <c r="L894" t="s">
        <v>177</v>
      </c>
      <c r="M894">
        <v>0.19859820148888199</v>
      </c>
      <c r="N894">
        <v>0.199134199134199</v>
      </c>
      <c r="O894">
        <v>5.2219711414538796E-3</v>
      </c>
    </row>
    <row r="895" spans="1:15">
      <c r="A895">
        <v>2016</v>
      </c>
      <c r="B895" t="s">
        <v>178</v>
      </c>
      <c r="C895">
        <v>1.28260522559254</v>
      </c>
      <c r="D895" t="s">
        <v>181</v>
      </c>
      <c r="E895">
        <v>319475.15740626701</v>
      </c>
      <c r="F895">
        <v>278</v>
      </c>
      <c r="G895">
        <v>6</v>
      </c>
      <c r="H895">
        <v>9999</v>
      </c>
      <c r="I895" t="s">
        <v>185</v>
      </c>
      <c r="J895">
        <v>1</v>
      </c>
      <c r="K895">
        <v>9999</v>
      </c>
      <c r="L895" t="s">
        <v>177</v>
      </c>
      <c r="M895">
        <v>0.83561625453313304</v>
      </c>
      <c r="N895">
        <v>0.83734939759036098</v>
      </c>
      <c r="O895">
        <v>9.1057912178501801E-2</v>
      </c>
    </row>
    <row r="896" spans="1:15">
      <c r="A896">
        <v>2016</v>
      </c>
      <c r="B896" t="s">
        <v>178</v>
      </c>
      <c r="C896">
        <v>1.28260522559254</v>
      </c>
      <c r="D896" t="s">
        <v>185</v>
      </c>
      <c r="E896">
        <v>62847.656054034604</v>
      </c>
      <c r="F896">
        <v>54</v>
      </c>
      <c r="G896">
        <v>6</v>
      </c>
      <c r="H896">
        <v>9999</v>
      </c>
      <c r="I896" t="s">
        <v>185</v>
      </c>
      <c r="J896">
        <v>1</v>
      </c>
      <c r="K896">
        <v>9999</v>
      </c>
      <c r="L896" t="s">
        <v>177</v>
      </c>
      <c r="M896">
        <v>0.16438374546686699</v>
      </c>
      <c r="N896">
        <v>0.16265060240963899</v>
      </c>
      <c r="O896">
        <v>4.0694091716177799E-2</v>
      </c>
    </row>
    <row r="897" spans="1:15">
      <c r="A897">
        <v>2016</v>
      </c>
      <c r="B897" t="s">
        <v>179</v>
      </c>
      <c r="C897">
        <v>1.30137844611529</v>
      </c>
      <c r="D897" t="s">
        <v>181</v>
      </c>
      <c r="E897">
        <v>504.93483709273198</v>
      </c>
      <c r="F897">
        <v>1</v>
      </c>
      <c r="G897">
        <v>6</v>
      </c>
      <c r="H897">
        <v>9999</v>
      </c>
      <c r="I897" t="s">
        <v>185</v>
      </c>
      <c r="J897">
        <v>1</v>
      </c>
      <c r="K897">
        <v>9999</v>
      </c>
      <c r="L897" t="s">
        <v>177</v>
      </c>
      <c r="M897">
        <v>1</v>
      </c>
      <c r="N897">
        <v>1</v>
      </c>
      <c r="O897">
        <v>1.89545676599902E-2</v>
      </c>
    </row>
    <row r="898" spans="1:15">
      <c r="A898">
        <v>2016</v>
      </c>
      <c r="B898" t="s">
        <v>183</v>
      </c>
      <c r="C898">
        <v>1.4171495140868799</v>
      </c>
      <c r="D898" t="s">
        <v>181</v>
      </c>
      <c r="E898">
        <v>8817.5042766485803</v>
      </c>
      <c r="F898">
        <v>9</v>
      </c>
      <c r="G898">
        <v>6</v>
      </c>
      <c r="H898">
        <v>9999</v>
      </c>
      <c r="I898" t="s">
        <v>185</v>
      </c>
      <c r="J898">
        <v>1</v>
      </c>
      <c r="K898">
        <v>9999</v>
      </c>
      <c r="L898" t="s">
        <v>177</v>
      </c>
      <c r="M898">
        <v>0.82695374800638</v>
      </c>
      <c r="N898">
        <v>0.81818181818181801</v>
      </c>
      <c r="O898">
        <v>0.143615547964177</v>
      </c>
    </row>
    <row r="899" spans="1:15">
      <c r="A899">
        <v>2016</v>
      </c>
      <c r="B899" t="s">
        <v>183</v>
      </c>
      <c r="C899">
        <v>1.4171495140868799</v>
      </c>
      <c r="D899" t="s">
        <v>183</v>
      </c>
      <c r="E899">
        <v>834.70106379717299</v>
      </c>
      <c r="F899">
        <v>1</v>
      </c>
      <c r="G899">
        <v>6</v>
      </c>
      <c r="H899">
        <v>9999</v>
      </c>
      <c r="I899" t="s">
        <v>185</v>
      </c>
      <c r="J899">
        <v>1</v>
      </c>
      <c r="K899">
        <v>9999</v>
      </c>
      <c r="L899" t="s">
        <v>177</v>
      </c>
      <c r="M899">
        <v>7.8282828282828301E-2</v>
      </c>
      <c r="N899">
        <v>9.0909090909090898E-2</v>
      </c>
      <c r="O899">
        <v>0.19607190412782999</v>
      </c>
    </row>
    <row r="900" spans="1:15">
      <c r="A900">
        <v>2016</v>
      </c>
      <c r="B900" t="s">
        <v>183</v>
      </c>
      <c r="C900">
        <v>1.4171495140868799</v>
      </c>
      <c r="D900" t="s">
        <v>185</v>
      </c>
      <c r="E900">
        <v>1010.42760354395</v>
      </c>
      <c r="F900">
        <v>1</v>
      </c>
      <c r="G900">
        <v>6</v>
      </c>
      <c r="H900">
        <v>9999</v>
      </c>
      <c r="I900" t="s">
        <v>185</v>
      </c>
      <c r="J900">
        <v>1</v>
      </c>
      <c r="K900">
        <v>9999</v>
      </c>
      <c r="L900" t="s">
        <v>177</v>
      </c>
      <c r="M900">
        <v>9.4763423710792105E-2</v>
      </c>
      <c r="N900">
        <v>9.0909090909090898E-2</v>
      </c>
      <c r="O900">
        <v>3.7704918032786902E-2</v>
      </c>
    </row>
    <row r="901" spans="1:15">
      <c r="A901">
        <v>2016</v>
      </c>
      <c r="B901" t="s">
        <v>187</v>
      </c>
      <c r="C901">
        <v>1.25817219586731</v>
      </c>
      <c r="D901" t="s">
        <v>181</v>
      </c>
      <c r="E901">
        <v>1573751.97872353</v>
      </c>
      <c r="F901">
        <v>1767</v>
      </c>
      <c r="G901">
        <v>6</v>
      </c>
      <c r="H901">
        <v>9999</v>
      </c>
      <c r="I901" t="s">
        <v>185</v>
      </c>
      <c r="J901">
        <v>1</v>
      </c>
      <c r="K901">
        <v>9999</v>
      </c>
      <c r="L901" t="s">
        <v>177</v>
      </c>
      <c r="M901">
        <v>0.83968319819983095</v>
      </c>
      <c r="N901">
        <v>0.83982889733840305</v>
      </c>
      <c r="O901">
        <v>8.5068517336152394E-2</v>
      </c>
    </row>
    <row r="902" spans="1:15">
      <c r="A902">
        <v>2016</v>
      </c>
      <c r="B902" t="s">
        <v>187</v>
      </c>
      <c r="C902">
        <v>1.25817219586731</v>
      </c>
      <c r="D902" t="s">
        <v>183</v>
      </c>
      <c r="E902">
        <v>1455.7052306184801</v>
      </c>
      <c r="F902">
        <v>2</v>
      </c>
      <c r="G902">
        <v>6</v>
      </c>
      <c r="H902">
        <v>9999</v>
      </c>
      <c r="I902" t="s">
        <v>185</v>
      </c>
      <c r="J902">
        <v>1</v>
      </c>
      <c r="K902">
        <v>9999</v>
      </c>
      <c r="L902" t="s">
        <v>177</v>
      </c>
      <c r="M902">
        <v>7.7669876842561701E-4</v>
      </c>
      <c r="N902">
        <v>9.5057034220532297E-4</v>
      </c>
      <c r="O902">
        <v>6.3940315004144793E-2</v>
      </c>
    </row>
    <row r="903" spans="1:15">
      <c r="A903">
        <v>2016</v>
      </c>
      <c r="B903" t="s">
        <v>187</v>
      </c>
      <c r="C903">
        <v>1.25817219586731</v>
      </c>
      <c r="D903" t="s">
        <v>185</v>
      </c>
      <c r="E903">
        <v>299013.42955323798</v>
      </c>
      <c r="F903">
        <v>335</v>
      </c>
      <c r="G903">
        <v>6</v>
      </c>
      <c r="H903">
        <v>9999</v>
      </c>
      <c r="I903" t="s">
        <v>185</v>
      </c>
      <c r="J903">
        <v>1</v>
      </c>
      <c r="K903">
        <v>9999</v>
      </c>
      <c r="L903" t="s">
        <v>177</v>
      </c>
      <c r="M903">
        <v>0.15954010303174301</v>
      </c>
      <c r="N903">
        <v>0.15922053231939201</v>
      </c>
      <c r="O903">
        <v>3.7790438354582997E-2</v>
      </c>
    </row>
    <row r="904" spans="1:15">
      <c r="A904">
        <v>2016</v>
      </c>
      <c r="B904" t="s">
        <v>178</v>
      </c>
      <c r="C904">
        <v>1.28260522559254</v>
      </c>
      <c r="D904" t="s">
        <v>181</v>
      </c>
      <c r="E904">
        <v>299883.36258534098</v>
      </c>
      <c r="F904">
        <v>267</v>
      </c>
      <c r="G904">
        <v>7</v>
      </c>
      <c r="H904">
        <v>9999</v>
      </c>
      <c r="I904" t="s">
        <v>185</v>
      </c>
      <c r="J904">
        <v>1</v>
      </c>
      <c r="K904">
        <v>9999</v>
      </c>
      <c r="L904" t="s">
        <v>177</v>
      </c>
      <c r="M904">
        <v>0.65855843168183004</v>
      </c>
      <c r="N904">
        <v>0.67085427135678399</v>
      </c>
      <c r="O904">
        <v>8.5473791188604403E-2</v>
      </c>
    </row>
    <row r="905" spans="1:15">
      <c r="A905">
        <v>2016</v>
      </c>
      <c r="B905" t="s">
        <v>178</v>
      </c>
      <c r="C905">
        <v>1.28260522559254</v>
      </c>
      <c r="D905" t="s">
        <v>185</v>
      </c>
      <c r="E905">
        <v>155479.97065677901</v>
      </c>
      <c r="F905">
        <v>131</v>
      </c>
      <c r="G905">
        <v>7</v>
      </c>
      <c r="H905">
        <v>9999</v>
      </c>
      <c r="I905" t="s">
        <v>185</v>
      </c>
      <c r="J905">
        <v>1</v>
      </c>
      <c r="K905">
        <v>9999</v>
      </c>
      <c r="L905" t="s">
        <v>177</v>
      </c>
      <c r="M905">
        <v>0.34144156831817002</v>
      </c>
      <c r="N905">
        <v>0.32914572864321601</v>
      </c>
      <c r="O905">
        <v>0.100673860939153</v>
      </c>
    </row>
    <row r="906" spans="1:15">
      <c r="A906">
        <v>2016</v>
      </c>
      <c r="B906" t="s">
        <v>179</v>
      </c>
      <c r="C906">
        <v>1.30137844611529</v>
      </c>
      <c r="D906" t="s">
        <v>181</v>
      </c>
      <c r="E906">
        <v>7960.5319548872203</v>
      </c>
      <c r="F906">
        <v>9</v>
      </c>
      <c r="G906">
        <v>7</v>
      </c>
      <c r="H906">
        <v>9999</v>
      </c>
      <c r="I906" t="s">
        <v>185</v>
      </c>
      <c r="J906">
        <v>1</v>
      </c>
      <c r="K906">
        <v>9999</v>
      </c>
      <c r="L906" t="s">
        <v>177</v>
      </c>
      <c r="M906">
        <v>1</v>
      </c>
      <c r="N906">
        <v>1</v>
      </c>
      <c r="O906">
        <v>0.298827552515877</v>
      </c>
    </row>
    <row r="907" spans="1:15">
      <c r="A907">
        <v>2016</v>
      </c>
      <c r="B907" t="s">
        <v>183</v>
      </c>
      <c r="C907">
        <v>1.4171495140868799</v>
      </c>
      <c r="D907" t="s">
        <v>181</v>
      </c>
      <c r="E907">
        <v>4057.2990588307398</v>
      </c>
      <c r="F907">
        <v>4</v>
      </c>
      <c r="G907">
        <v>7</v>
      </c>
      <c r="H907">
        <v>9999</v>
      </c>
      <c r="I907" t="s">
        <v>185</v>
      </c>
      <c r="J907">
        <v>1</v>
      </c>
      <c r="K907">
        <v>9999</v>
      </c>
      <c r="L907" t="s">
        <v>177</v>
      </c>
      <c r="M907">
        <v>0.54388297872340396</v>
      </c>
      <c r="N907">
        <v>0.57142857142857095</v>
      </c>
      <c r="O907">
        <v>6.6083464130735806E-2</v>
      </c>
    </row>
    <row r="908" spans="1:15">
      <c r="A908">
        <v>2016</v>
      </c>
      <c r="B908" t="s">
        <v>183</v>
      </c>
      <c r="C908">
        <v>1.4171495140868799</v>
      </c>
      <c r="D908" t="s">
        <v>185</v>
      </c>
      <c r="E908">
        <v>3402.5759833226002</v>
      </c>
      <c r="F908">
        <v>3</v>
      </c>
      <c r="G908">
        <v>7</v>
      </c>
      <c r="H908">
        <v>9999</v>
      </c>
      <c r="I908" t="s">
        <v>185</v>
      </c>
      <c r="J908">
        <v>1</v>
      </c>
      <c r="K908">
        <v>9999</v>
      </c>
      <c r="L908" t="s">
        <v>177</v>
      </c>
      <c r="M908">
        <v>0.45611702127659598</v>
      </c>
      <c r="N908">
        <v>0.42857142857142899</v>
      </c>
      <c r="O908">
        <v>0.12696985721840301</v>
      </c>
    </row>
    <row r="909" spans="1:15">
      <c r="A909">
        <v>2016</v>
      </c>
      <c r="B909" t="s">
        <v>187</v>
      </c>
      <c r="C909">
        <v>1.25817219586731</v>
      </c>
      <c r="D909" t="s">
        <v>181</v>
      </c>
      <c r="E909">
        <v>2598774.8013190702</v>
      </c>
      <c r="F909">
        <v>2926</v>
      </c>
      <c r="G909">
        <v>7</v>
      </c>
      <c r="H909">
        <v>9999</v>
      </c>
      <c r="I909" t="s">
        <v>185</v>
      </c>
      <c r="J909">
        <v>1</v>
      </c>
      <c r="K909">
        <v>9999</v>
      </c>
      <c r="L909" t="s">
        <v>177</v>
      </c>
      <c r="M909">
        <v>0.71652181393958003</v>
      </c>
      <c r="N909">
        <v>0.72122257825979796</v>
      </c>
      <c r="O909">
        <v>0.14047570533832099</v>
      </c>
    </row>
    <row r="910" spans="1:15">
      <c r="A910">
        <v>2016</v>
      </c>
      <c r="B910" t="s">
        <v>187</v>
      </c>
      <c r="C910">
        <v>1.25817219586731</v>
      </c>
      <c r="D910" t="s">
        <v>183</v>
      </c>
      <c r="E910">
        <v>2908.8941168452202</v>
      </c>
      <c r="F910">
        <v>3</v>
      </c>
      <c r="G910">
        <v>7</v>
      </c>
      <c r="H910">
        <v>9999</v>
      </c>
      <c r="I910" t="s">
        <v>185</v>
      </c>
      <c r="J910">
        <v>1</v>
      </c>
      <c r="K910">
        <v>9999</v>
      </c>
      <c r="L910" t="s">
        <v>177</v>
      </c>
      <c r="M910">
        <v>8.0202643495780703E-4</v>
      </c>
      <c r="N910">
        <v>7.3946265713581503E-4</v>
      </c>
      <c r="O910">
        <v>0.12777010223818699</v>
      </c>
    </row>
    <row r="911" spans="1:15">
      <c r="A911">
        <v>2016</v>
      </c>
      <c r="B911" t="s">
        <v>187</v>
      </c>
      <c r="C911">
        <v>1.25817219586731</v>
      </c>
      <c r="D911" t="s">
        <v>185</v>
      </c>
      <c r="E911">
        <v>1025246.7772464</v>
      </c>
      <c r="F911">
        <v>1128</v>
      </c>
      <c r="G911">
        <v>7</v>
      </c>
      <c r="H911">
        <v>9999</v>
      </c>
      <c r="I911" t="s">
        <v>185</v>
      </c>
      <c r="J911">
        <v>1</v>
      </c>
      <c r="K911">
        <v>9999</v>
      </c>
      <c r="L911" t="s">
        <v>177</v>
      </c>
      <c r="M911">
        <v>0.282676159625462</v>
      </c>
      <c r="N911">
        <v>0.278037959083066</v>
      </c>
      <c r="O911">
        <v>0.12957453179161199</v>
      </c>
    </row>
    <row r="912" spans="1:15">
      <c r="A912">
        <v>2016</v>
      </c>
      <c r="B912" t="s">
        <v>178</v>
      </c>
      <c r="C912">
        <v>1.28260522559254</v>
      </c>
      <c r="D912" t="s">
        <v>181</v>
      </c>
      <c r="E912">
        <v>113827.36595566099</v>
      </c>
      <c r="F912">
        <v>105</v>
      </c>
      <c r="G912">
        <v>8</v>
      </c>
      <c r="H912">
        <v>9999</v>
      </c>
      <c r="I912" t="s">
        <v>185</v>
      </c>
      <c r="J912">
        <v>1</v>
      </c>
      <c r="K912">
        <v>9999</v>
      </c>
      <c r="L912" t="s">
        <v>177</v>
      </c>
      <c r="M912">
        <v>0.41858238451452201</v>
      </c>
      <c r="N912">
        <v>0.42682926829268297</v>
      </c>
      <c r="O912">
        <v>3.2443468771877197E-2</v>
      </c>
    </row>
    <row r="913" spans="1:15">
      <c r="A913">
        <v>2016</v>
      </c>
      <c r="B913" t="s">
        <v>178</v>
      </c>
      <c r="C913">
        <v>1.28260522559254</v>
      </c>
      <c r="D913" t="s">
        <v>185</v>
      </c>
      <c r="E913">
        <v>158108.028764018</v>
      </c>
      <c r="F913">
        <v>141</v>
      </c>
      <c r="G913">
        <v>8</v>
      </c>
      <c r="H913">
        <v>9999</v>
      </c>
      <c r="I913" t="s">
        <v>185</v>
      </c>
      <c r="J913">
        <v>1</v>
      </c>
      <c r="K913">
        <v>9999</v>
      </c>
      <c r="L913" t="s">
        <v>177</v>
      </c>
      <c r="M913">
        <v>0.58141761548547799</v>
      </c>
      <c r="N913">
        <v>0.57317073170731703</v>
      </c>
      <c r="O913">
        <v>0.102375538366224</v>
      </c>
    </row>
    <row r="914" spans="1:15">
      <c r="A914">
        <v>2016</v>
      </c>
      <c r="B914" t="s">
        <v>183</v>
      </c>
      <c r="C914">
        <v>1.4171495140868799</v>
      </c>
      <c r="D914" t="s">
        <v>181</v>
      </c>
      <c r="E914">
        <v>6628.0082773843496</v>
      </c>
      <c r="F914">
        <v>5</v>
      </c>
      <c r="G914">
        <v>8</v>
      </c>
      <c r="H914">
        <v>9999</v>
      </c>
      <c r="I914" t="s">
        <v>185</v>
      </c>
      <c r="J914">
        <v>1</v>
      </c>
      <c r="K914">
        <v>9999</v>
      </c>
      <c r="L914" t="s">
        <v>177</v>
      </c>
      <c r="M914">
        <v>0.89821394276934896</v>
      </c>
      <c r="N914">
        <v>0.83333333333333304</v>
      </c>
      <c r="O914">
        <v>0.10795402086603299</v>
      </c>
    </row>
    <row r="915" spans="1:15">
      <c r="A915">
        <v>2016</v>
      </c>
      <c r="B915" t="s">
        <v>183</v>
      </c>
      <c r="C915">
        <v>1.4171495140868799</v>
      </c>
      <c r="D915" t="s">
        <v>185</v>
      </c>
      <c r="E915">
        <v>751.08924246604704</v>
      </c>
      <c r="F915">
        <v>1</v>
      </c>
      <c r="G915">
        <v>8</v>
      </c>
      <c r="H915">
        <v>9999</v>
      </c>
      <c r="I915" t="s">
        <v>185</v>
      </c>
      <c r="J915">
        <v>1</v>
      </c>
      <c r="K915">
        <v>9999</v>
      </c>
      <c r="L915" t="s">
        <v>177</v>
      </c>
      <c r="M915">
        <v>0.101786057230651</v>
      </c>
      <c r="N915">
        <v>0.16666666666666699</v>
      </c>
      <c r="O915">
        <v>2.8027498677948199E-2</v>
      </c>
    </row>
    <row r="916" spans="1:15">
      <c r="A916">
        <v>2016</v>
      </c>
      <c r="B916" t="s">
        <v>187</v>
      </c>
      <c r="C916">
        <v>1.25817219586731</v>
      </c>
      <c r="D916" t="s">
        <v>181</v>
      </c>
      <c r="E916">
        <v>785320.88852767495</v>
      </c>
      <c r="F916">
        <v>897</v>
      </c>
      <c r="G916">
        <v>8</v>
      </c>
      <c r="H916">
        <v>9999</v>
      </c>
      <c r="I916" t="s">
        <v>185</v>
      </c>
      <c r="J916">
        <v>1</v>
      </c>
      <c r="K916">
        <v>9999</v>
      </c>
      <c r="L916" t="s">
        <v>177</v>
      </c>
      <c r="M916">
        <v>0.60480060773073796</v>
      </c>
      <c r="N916">
        <v>0.60772357723577197</v>
      </c>
      <c r="O916">
        <v>4.2450198330708601E-2</v>
      </c>
    </row>
    <row r="917" spans="1:15">
      <c r="A917">
        <v>2016</v>
      </c>
      <c r="B917" t="s">
        <v>187</v>
      </c>
      <c r="C917">
        <v>1.25817219586731</v>
      </c>
      <c r="D917" t="s">
        <v>183</v>
      </c>
      <c r="E917">
        <v>868.13881514844502</v>
      </c>
      <c r="F917">
        <v>1</v>
      </c>
      <c r="G917">
        <v>8</v>
      </c>
      <c r="H917">
        <v>9999</v>
      </c>
      <c r="I917" t="s">
        <v>185</v>
      </c>
      <c r="J917">
        <v>1</v>
      </c>
      <c r="K917">
        <v>9999</v>
      </c>
      <c r="L917" t="s">
        <v>177</v>
      </c>
      <c r="M917">
        <v>6.6858132855830601E-4</v>
      </c>
      <c r="N917">
        <v>6.77506775067751E-4</v>
      </c>
      <c r="O917">
        <v>3.8132080685272199E-2</v>
      </c>
    </row>
    <row r="918" spans="1:15">
      <c r="A918">
        <v>2016</v>
      </c>
      <c r="B918" t="s">
        <v>187</v>
      </c>
      <c r="C918">
        <v>1.25817219586731</v>
      </c>
      <c r="D918" t="s">
        <v>185</v>
      </c>
      <c r="E918">
        <v>512289.97299129301</v>
      </c>
      <c r="F918">
        <v>578</v>
      </c>
      <c r="G918">
        <v>8</v>
      </c>
      <c r="H918">
        <v>9999</v>
      </c>
      <c r="I918" t="s">
        <v>185</v>
      </c>
      <c r="J918">
        <v>1</v>
      </c>
      <c r="K918">
        <v>9999</v>
      </c>
      <c r="L918" t="s">
        <v>177</v>
      </c>
      <c r="M918">
        <v>0.39453081094070402</v>
      </c>
      <c r="N918">
        <v>0.39159891598916002</v>
      </c>
      <c r="O918">
        <v>6.4745127578129599E-2</v>
      </c>
    </row>
    <row r="919" spans="1:15">
      <c r="A919">
        <v>2016</v>
      </c>
      <c r="B919" t="s">
        <v>178</v>
      </c>
      <c r="C919">
        <v>1.28260522559254</v>
      </c>
      <c r="D919" t="s">
        <v>181</v>
      </c>
      <c r="E919">
        <v>87267.176944090999</v>
      </c>
      <c r="F919">
        <v>77</v>
      </c>
      <c r="G919">
        <v>9</v>
      </c>
      <c r="H919">
        <v>9999</v>
      </c>
      <c r="I919" t="s">
        <v>185</v>
      </c>
      <c r="J919">
        <v>1</v>
      </c>
      <c r="K919">
        <v>9999</v>
      </c>
      <c r="L919" t="s">
        <v>177</v>
      </c>
      <c r="M919">
        <v>0.44344147972418102</v>
      </c>
      <c r="N919">
        <v>0.46385542168674698</v>
      </c>
      <c r="O919">
        <v>2.48731920151639E-2</v>
      </c>
    </row>
    <row r="920" spans="1:15">
      <c r="A920">
        <v>2016</v>
      </c>
      <c r="B920" t="s">
        <v>178</v>
      </c>
      <c r="C920">
        <v>1.28260522559254</v>
      </c>
      <c r="D920" t="s">
        <v>185</v>
      </c>
      <c r="E920">
        <v>109528.07323947499</v>
      </c>
      <c r="F920">
        <v>89</v>
      </c>
      <c r="G920">
        <v>9</v>
      </c>
      <c r="H920">
        <v>9999</v>
      </c>
      <c r="I920" t="s">
        <v>185</v>
      </c>
      <c r="J920">
        <v>1</v>
      </c>
      <c r="K920">
        <v>9999</v>
      </c>
      <c r="L920" t="s">
        <v>177</v>
      </c>
      <c r="M920">
        <v>0.55655852027581898</v>
      </c>
      <c r="N920">
        <v>0.53614457831325302</v>
      </c>
      <c r="O920">
        <v>7.0919835961285801E-2</v>
      </c>
    </row>
    <row r="921" spans="1:15">
      <c r="A921">
        <v>2016</v>
      </c>
      <c r="B921" t="s">
        <v>179</v>
      </c>
      <c r="C921">
        <v>1.30137844611529</v>
      </c>
      <c r="D921" t="s">
        <v>181</v>
      </c>
      <c r="E921">
        <v>788.63533834586497</v>
      </c>
      <c r="F921">
        <v>1</v>
      </c>
      <c r="G921">
        <v>9</v>
      </c>
      <c r="H921">
        <v>9999</v>
      </c>
      <c r="I921" t="s">
        <v>185</v>
      </c>
      <c r="J921">
        <v>1</v>
      </c>
      <c r="K921">
        <v>9999</v>
      </c>
      <c r="L921" t="s">
        <v>177</v>
      </c>
      <c r="M921">
        <v>1</v>
      </c>
      <c r="N921">
        <v>1</v>
      </c>
      <c r="O921">
        <v>2.9604298974108399E-2</v>
      </c>
    </row>
    <row r="922" spans="1:15">
      <c r="A922">
        <v>2016</v>
      </c>
      <c r="B922" t="s">
        <v>183</v>
      </c>
      <c r="C922">
        <v>1.4171495140868799</v>
      </c>
      <c r="D922" t="s">
        <v>181</v>
      </c>
      <c r="E922">
        <v>2237.6790827431901</v>
      </c>
      <c r="F922">
        <v>2</v>
      </c>
      <c r="G922">
        <v>9</v>
      </c>
      <c r="H922">
        <v>9999</v>
      </c>
      <c r="I922" t="s">
        <v>185</v>
      </c>
      <c r="J922">
        <v>1</v>
      </c>
      <c r="K922">
        <v>9999</v>
      </c>
      <c r="L922" t="s">
        <v>177</v>
      </c>
      <c r="M922">
        <v>0.64607201309328999</v>
      </c>
      <c r="N922">
        <v>0.66666666666666696</v>
      </c>
      <c r="O922">
        <v>3.6446311513249001E-2</v>
      </c>
    </row>
    <row r="923" spans="1:15">
      <c r="A923">
        <v>2016</v>
      </c>
      <c r="B923" t="s">
        <v>183</v>
      </c>
      <c r="C923">
        <v>1.4171495140868799</v>
      </c>
      <c r="D923" t="s">
        <v>185</v>
      </c>
      <c r="E923">
        <v>1225.8343296851499</v>
      </c>
      <c r="F923">
        <v>1</v>
      </c>
      <c r="G923">
        <v>9</v>
      </c>
      <c r="H923">
        <v>9999</v>
      </c>
      <c r="I923" t="s">
        <v>185</v>
      </c>
      <c r="J923">
        <v>1</v>
      </c>
      <c r="K923">
        <v>9999</v>
      </c>
      <c r="L923" t="s">
        <v>177</v>
      </c>
      <c r="M923">
        <v>0.35392798690671001</v>
      </c>
      <c r="N923">
        <v>0.33333333333333298</v>
      </c>
      <c r="O923">
        <v>4.5742993125330499E-2</v>
      </c>
    </row>
    <row r="924" spans="1:15">
      <c r="A924">
        <v>2016</v>
      </c>
      <c r="B924" t="s">
        <v>187</v>
      </c>
      <c r="C924">
        <v>1.25817219586731</v>
      </c>
      <c r="D924" t="s">
        <v>181</v>
      </c>
      <c r="E924">
        <v>560325.72925731097</v>
      </c>
      <c r="F924">
        <v>643</v>
      </c>
      <c r="G924">
        <v>9</v>
      </c>
      <c r="H924">
        <v>9999</v>
      </c>
      <c r="I924" t="s">
        <v>185</v>
      </c>
      <c r="J924">
        <v>1</v>
      </c>
      <c r="K924">
        <v>9999</v>
      </c>
      <c r="L924" t="s">
        <v>177</v>
      </c>
      <c r="M924">
        <v>0.38662492653371999</v>
      </c>
      <c r="N924">
        <v>0.40773620798985399</v>
      </c>
      <c r="O924">
        <v>3.0288177335211101E-2</v>
      </c>
    </row>
    <row r="925" spans="1:15">
      <c r="A925">
        <v>2016</v>
      </c>
      <c r="B925" t="s">
        <v>187</v>
      </c>
      <c r="C925">
        <v>1.25817219586731</v>
      </c>
      <c r="D925" t="s">
        <v>183</v>
      </c>
      <c r="E925">
        <v>3398.3231010376098</v>
      </c>
      <c r="F925">
        <v>4</v>
      </c>
      <c r="G925">
        <v>9</v>
      </c>
      <c r="H925">
        <v>9999</v>
      </c>
      <c r="I925" t="s">
        <v>185</v>
      </c>
      <c r="J925">
        <v>1</v>
      </c>
      <c r="K925">
        <v>9999</v>
      </c>
      <c r="L925" t="s">
        <v>177</v>
      </c>
      <c r="M925">
        <v>2.3448439910442802E-3</v>
      </c>
      <c r="N925">
        <v>2.53646163601776E-3</v>
      </c>
      <c r="O925">
        <v>0.149267753523073</v>
      </c>
    </row>
    <row r="926" spans="1:15">
      <c r="A926">
        <v>2016</v>
      </c>
      <c r="B926" t="s">
        <v>187</v>
      </c>
      <c r="C926">
        <v>1.25817219586731</v>
      </c>
      <c r="D926" t="s">
        <v>185</v>
      </c>
      <c r="E926">
        <v>885550.66016705299</v>
      </c>
      <c r="F926">
        <v>930</v>
      </c>
      <c r="G926">
        <v>9</v>
      </c>
      <c r="H926">
        <v>9999</v>
      </c>
      <c r="I926" t="s">
        <v>185</v>
      </c>
      <c r="J926">
        <v>1</v>
      </c>
      <c r="K926">
        <v>9999</v>
      </c>
      <c r="L926" t="s">
        <v>177</v>
      </c>
      <c r="M926">
        <v>0.611030229475236</v>
      </c>
      <c r="N926">
        <v>0.58972733037412794</v>
      </c>
      <c r="O926">
        <v>0.111919212735376</v>
      </c>
    </row>
    <row r="927" spans="1:15">
      <c r="A927">
        <v>2016</v>
      </c>
      <c r="B927" t="s">
        <v>178</v>
      </c>
      <c r="C927">
        <v>1.28260522559254</v>
      </c>
      <c r="D927" t="s">
        <v>181</v>
      </c>
      <c r="E927">
        <v>277748.16160206503</v>
      </c>
      <c r="F927">
        <v>232</v>
      </c>
      <c r="G927">
        <v>10</v>
      </c>
      <c r="H927">
        <v>9999</v>
      </c>
      <c r="I927" t="s">
        <v>185</v>
      </c>
      <c r="J927">
        <v>1</v>
      </c>
      <c r="K927">
        <v>9999</v>
      </c>
      <c r="L927" t="s">
        <v>177</v>
      </c>
      <c r="M927">
        <v>0.72187183316443504</v>
      </c>
      <c r="N927">
        <v>0.70948012232415902</v>
      </c>
      <c r="O927">
        <v>7.9164739794584799E-2</v>
      </c>
    </row>
    <row r="928" spans="1:15">
      <c r="A928">
        <v>2016</v>
      </c>
      <c r="B928" t="s">
        <v>178</v>
      </c>
      <c r="C928">
        <v>1.28260522559254</v>
      </c>
      <c r="D928" t="s">
        <v>183</v>
      </c>
      <c r="E928">
        <v>896.54105268918704</v>
      </c>
      <c r="F928">
        <v>1</v>
      </c>
      <c r="G928">
        <v>10</v>
      </c>
      <c r="H928">
        <v>9999</v>
      </c>
      <c r="I928" t="s">
        <v>185</v>
      </c>
      <c r="J928">
        <v>1</v>
      </c>
      <c r="K928">
        <v>9999</v>
      </c>
      <c r="L928" t="s">
        <v>177</v>
      </c>
      <c r="M928">
        <v>2.3301242732945799E-3</v>
      </c>
      <c r="N928">
        <v>3.05810397553517E-3</v>
      </c>
      <c r="O928">
        <v>9.6214728148657905E-2</v>
      </c>
    </row>
    <row r="929" spans="1:15">
      <c r="A929">
        <v>2016</v>
      </c>
      <c r="B929" t="s">
        <v>178</v>
      </c>
      <c r="C929">
        <v>1.28260522559254</v>
      </c>
      <c r="D929" t="s">
        <v>185</v>
      </c>
      <c r="E929">
        <v>106116.343339399</v>
      </c>
      <c r="F929">
        <v>94</v>
      </c>
      <c r="G929">
        <v>10</v>
      </c>
      <c r="H929">
        <v>9999</v>
      </c>
      <c r="I929" t="s">
        <v>185</v>
      </c>
      <c r="J929">
        <v>1</v>
      </c>
      <c r="K929">
        <v>9999</v>
      </c>
      <c r="L929" t="s">
        <v>177</v>
      </c>
      <c r="M929">
        <v>0.27579804256226997</v>
      </c>
      <c r="N929">
        <v>0.28746177370030601</v>
      </c>
      <c r="O929">
        <v>6.87107281252647E-2</v>
      </c>
    </row>
    <row r="930" spans="1:15">
      <c r="A930">
        <v>2016</v>
      </c>
      <c r="B930" t="s">
        <v>179</v>
      </c>
      <c r="C930">
        <v>1.30137844611529</v>
      </c>
      <c r="D930" t="s">
        <v>181</v>
      </c>
      <c r="E930">
        <v>1037.19862155388</v>
      </c>
      <c r="F930">
        <v>1</v>
      </c>
      <c r="G930">
        <v>10</v>
      </c>
      <c r="H930">
        <v>9999</v>
      </c>
      <c r="I930" t="s">
        <v>185</v>
      </c>
      <c r="J930">
        <v>1</v>
      </c>
      <c r="K930">
        <v>9999</v>
      </c>
      <c r="L930" t="s">
        <v>177</v>
      </c>
      <c r="M930">
        <v>1</v>
      </c>
      <c r="N930">
        <v>1</v>
      </c>
      <c r="O930">
        <v>3.8935026868588199E-2</v>
      </c>
    </row>
    <row r="931" spans="1:15">
      <c r="A931">
        <v>2016</v>
      </c>
      <c r="B931" t="s">
        <v>183</v>
      </c>
      <c r="C931">
        <v>1.4171495140868799</v>
      </c>
      <c r="D931" t="s">
        <v>181</v>
      </c>
      <c r="E931">
        <v>2020.85520708789</v>
      </c>
      <c r="F931">
        <v>2</v>
      </c>
      <c r="G931">
        <v>10</v>
      </c>
      <c r="H931">
        <v>9999</v>
      </c>
      <c r="I931" t="s">
        <v>185</v>
      </c>
      <c r="J931">
        <v>1</v>
      </c>
      <c r="K931">
        <v>9999</v>
      </c>
      <c r="L931" t="s">
        <v>177</v>
      </c>
      <c r="M931">
        <v>1</v>
      </c>
      <c r="N931">
        <v>1</v>
      </c>
      <c r="O931">
        <v>3.2914781645277398E-2</v>
      </c>
    </row>
    <row r="932" spans="1:15">
      <c r="A932">
        <v>2016</v>
      </c>
      <c r="B932" t="s">
        <v>187</v>
      </c>
      <c r="C932">
        <v>1.25817219586731</v>
      </c>
      <c r="D932" t="s">
        <v>181</v>
      </c>
      <c r="E932">
        <v>629082.32341706799</v>
      </c>
      <c r="F932">
        <v>683</v>
      </c>
      <c r="G932">
        <v>10</v>
      </c>
      <c r="H932">
        <v>9999</v>
      </c>
      <c r="I932" t="s">
        <v>185</v>
      </c>
      <c r="J932">
        <v>1</v>
      </c>
      <c r="K932">
        <v>9999</v>
      </c>
      <c r="L932" t="s">
        <v>177</v>
      </c>
      <c r="M932">
        <v>0.72018903635247999</v>
      </c>
      <c r="N932">
        <v>0.72198731501057101</v>
      </c>
      <c r="O932">
        <v>3.4004786814551199E-2</v>
      </c>
    </row>
    <row r="933" spans="1:15">
      <c r="A933">
        <v>2016</v>
      </c>
      <c r="B933" t="s">
        <v>187</v>
      </c>
      <c r="C933">
        <v>1.25817219586731</v>
      </c>
      <c r="D933" t="s">
        <v>185</v>
      </c>
      <c r="E933">
        <v>244413.78894137999</v>
      </c>
      <c r="F933">
        <v>263</v>
      </c>
      <c r="G933">
        <v>10</v>
      </c>
      <c r="H933">
        <v>9999</v>
      </c>
      <c r="I933" t="s">
        <v>185</v>
      </c>
      <c r="J933">
        <v>1</v>
      </c>
      <c r="K933">
        <v>9999</v>
      </c>
      <c r="L933" t="s">
        <v>177</v>
      </c>
      <c r="M933">
        <v>0.27981096364752001</v>
      </c>
      <c r="N933">
        <v>0.27801268498942899</v>
      </c>
      <c r="O933">
        <v>3.0889931056941902E-2</v>
      </c>
    </row>
    <row r="934" spans="1:15">
      <c r="A934">
        <v>2016</v>
      </c>
      <c r="B934" t="s">
        <v>178</v>
      </c>
      <c r="C934">
        <v>1.28260522559254</v>
      </c>
      <c r="D934" t="s">
        <v>181</v>
      </c>
      <c r="E934">
        <v>351197.83245084801</v>
      </c>
      <c r="F934">
        <v>314</v>
      </c>
      <c r="G934">
        <v>11</v>
      </c>
      <c r="H934">
        <v>9999</v>
      </c>
      <c r="I934" t="s">
        <v>185</v>
      </c>
      <c r="J934">
        <v>1</v>
      </c>
      <c r="K934">
        <v>9999</v>
      </c>
      <c r="L934" t="s">
        <v>177</v>
      </c>
      <c r="M934">
        <v>0.78163019462539296</v>
      </c>
      <c r="N934">
        <v>0.78109452736318397</v>
      </c>
      <c r="O934">
        <v>0.100099618525024</v>
      </c>
    </row>
    <row r="935" spans="1:15">
      <c r="A935">
        <v>2016</v>
      </c>
      <c r="B935" t="s">
        <v>178</v>
      </c>
      <c r="C935">
        <v>1.28260522559254</v>
      </c>
      <c r="D935" t="s">
        <v>183</v>
      </c>
      <c r="E935">
        <v>1142.8012560029599</v>
      </c>
      <c r="F935">
        <v>1</v>
      </c>
      <c r="G935">
        <v>11</v>
      </c>
      <c r="H935">
        <v>9999</v>
      </c>
      <c r="I935" t="s">
        <v>185</v>
      </c>
      <c r="J935">
        <v>1</v>
      </c>
      <c r="K935">
        <v>9999</v>
      </c>
      <c r="L935" t="s">
        <v>177</v>
      </c>
      <c r="M935">
        <v>2.5434324634470802E-3</v>
      </c>
      <c r="N935">
        <v>2.4875621890547298E-3</v>
      </c>
      <c r="O935">
        <v>0.122642807983482</v>
      </c>
    </row>
    <row r="936" spans="1:15">
      <c r="A936">
        <v>2016</v>
      </c>
      <c r="B936" t="s">
        <v>178</v>
      </c>
      <c r="C936">
        <v>1.28260522559254</v>
      </c>
      <c r="D936" t="s">
        <v>185</v>
      </c>
      <c r="E936">
        <v>96973.933291375404</v>
      </c>
      <c r="F936">
        <v>87</v>
      </c>
      <c r="G936">
        <v>11</v>
      </c>
      <c r="H936">
        <v>9999</v>
      </c>
      <c r="I936" t="s">
        <v>185</v>
      </c>
      <c r="J936">
        <v>1</v>
      </c>
      <c r="K936">
        <v>9999</v>
      </c>
      <c r="L936" t="s">
        <v>177</v>
      </c>
      <c r="M936">
        <v>0.21582637291116</v>
      </c>
      <c r="N936">
        <v>0.21641791044776101</v>
      </c>
      <c r="O936">
        <v>6.2790983518062393E-2</v>
      </c>
    </row>
    <row r="937" spans="1:15">
      <c r="A937">
        <v>2016</v>
      </c>
      <c r="B937" t="s">
        <v>183</v>
      </c>
      <c r="C937">
        <v>1.4171495140868799</v>
      </c>
      <c r="D937" t="s">
        <v>183</v>
      </c>
      <c r="E937">
        <v>1360.46353352341</v>
      </c>
      <c r="F937">
        <v>1</v>
      </c>
      <c r="G937">
        <v>11</v>
      </c>
      <c r="H937">
        <v>9999</v>
      </c>
      <c r="I937" t="s">
        <v>185</v>
      </c>
      <c r="J937">
        <v>1</v>
      </c>
      <c r="K937">
        <v>9999</v>
      </c>
      <c r="L937" t="s">
        <v>177</v>
      </c>
      <c r="M937">
        <v>0.55109070034443197</v>
      </c>
      <c r="N937">
        <v>0.5</v>
      </c>
      <c r="O937">
        <v>0.31957390146471398</v>
      </c>
    </row>
    <row r="938" spans="1:15">
      <c r="A938">
        <v>2016</v>
      </c>
      <c r="B938" t="s">
        <v>183</v>
      </c>
      <c r="C938">
        <v>1.4171495140868799</v>
      </c>
      <c r="D938" t="s">
        <v>185</v>
      </c>
      <c r="E938">
        <v>1108.21092001594</v>
      </c>
      <c r="F938">
        <v>1</v>
      </c>
      <c r="G938">
        <v>11</v>
      </c>
      <c r="H938">
        <v>9999</v>
      </c>
      <c r="I938" t="s">
        <v>185</v>
      </c>
      <c r="J938">
        <v>1</v>
      </c>
      <c r="K938">
        <v>9999</v>
      </c>
      <c r="L938" t="s">
        <v>177</v>
      </c>
      <c r="M938">
        <v>0.44890929965556797</v>
      </c>
      <c r="N938">
        <v>0.5</v>
      </c>
      <c r="O938">
        <v>4.1353781068217903E-2</v>
      </c>
    </row>
    <row r="939" spans="1:15">
      <c r="A939">
        <v>2016</v>
      </c>
      <c r="B939" t="s">
        <v>187</v>
      </c>
      <c r="C939">
        <v>1.25817219586731</v>
      </c>
      <c r="D939" t="s">
        <v>181</v>
      </c>
      <c r="E939">
        <v>690038.24996244803</v>
      </c>
      <c r="F939">
        <v>763</v>
      </c>
      <c r="G939">
        <v>11</v>
      </c>
      <c r="H939">
        <v>9999</v>
      </c>
      <c r="I939" t="s">
        <v>185</v>
      </c>
      <c r="J939">
        <v>1</v>
      </c>
      <c r="K939">
        <v>9999</v>
      </c>
      <c r="L939" t="s">
        <v>177</v>
      </c>
      <c r="M939">
        <v>0.84174523487584396</v>
      </c>
      <c r="N939">
        <v>0.83479212253829305</v>
      </c>
      <c r="O939">
        <v>3.7299734407419502E-2</v>
      </c>
    </row>
    <row r="940" spans="1:15">
      <c r="A940">
        <v>2016</v>
      </c>
      <c r="B940" t="s">
        <v>187</v>
      </c>
      <c r="C940">
        <v>1.25817219586731</v>
      </c>
      <c r="D940" t="s">
        <v>185</v>
      </c>
      <c r="E940">
        <v>129732.65146027</v>
      </c>
      <c r="F940">
        <v>151</v>
      </c>
      <c r="G940">
        <v>11</v>
      </c>
      <c r="H940">
        <v>9999</v>
      </c>
      <c r="I940" t="s">
        <v>185</v>
      </c>
      <c r="J940">
        <v>1</v>
      </c>
      <c r="K940">
        <v>9999</v>
      </c>
      <c r="L940" t="s">
        <v>177</v>
      </c>
      <c r="M940">
        <v>0.15825476512415601</v>
      </c>
      <c r="N940">
        <v>0.16520787746170701</v>
      </c>
      <c r="O940">
        <v>1.6396098914055801E-2</v>
      </c>
    </row>
    <row r="941" spans="1:15">
      <c r="A941">
        <v>2016</v>
      </c>
      <c r="B941" t="s">
        <v>178</v>
      </c>
      <c r="C941">
        <v>1.28260522559254</v>
      </c>
      <c r="D941" t="s">
        <v>181</v>
      </c>
      <c r="E941">
        <v>69081.117450414298</v>
      </c>
      <c r="F941">
        <v>61</v>
      </c>
      <c r="G941">
        <v>12</v>
      </c>
      <c r="H941">
        <v>9999</v>
      </c>
      <c r="I941" t="s">
        <v>185</v>
      </c>
      <c r="J941">
        <v>1</v>
      </c>
      <c r="K941">
        <v>9999</v>
      </c>
      <c r="L941" t="s">
        <v>177</v>
      </c>
      <c r="M941">
        <v>0.81562807602029197</v>
      </c>
      <c r="N941">
        <v>0.81333333333333302</v>
      </c>
      <c r="O941">
        <v>1.9689738560777301E-2</v>
      </c>
    </row>
    <row r="942" spans="1:15">
      <c r="A942">
        <v>2016</v>
      </c>
      <c r="B942" t="s">
        <v>178</v>
      </c>
      <c r="C942">
        <v>1.28260522559254</v>
      </c>
      <c r="D942" t="s">
        <v>185</v>
      </c>
      <c r="E942">
        <v>15615.7186215892</v>
      </c>
      <c r="F942">
        <v>14</v>
      </c>
      <c r="G942">
        <v>12</v>
      </c>
      <c r="H942">
        <v>9999</v>
      </c>
      <c r="I942" t="s">
        <v>185</v>
      </c>
      <c r="J942">
        <v>1</v>
      </c>
      <c r="K942">
        <v>9999</v>
      </c>
      <c r="L942" t="s">
        <v>177</v>
      </c>
      <c r="M942">
        <v>0.184371923979708</v>
      </c>
      <c r="N942">
        <v>0.18666666666666701</v>
      </c>
      <c r="O942">
        <v>1.01112360539687E-2</v>
      </c>
    </row>
    <row r="943" spans="1:15">
      <c r="A943">
        <v>2016</v>
      </c>
      <c r="B943" t="s">
        <v>179</v>
      </c>
      <c r="C943">
        <v>1.30137844611529</v>
      </c>
      <c r="D943" t="s">
        <v>181</v>
      </c>
      <c r="E943">
        <v>1031.99310776942</v>
      </c>
      <c r="F943">
        <v>1</v>
      </c>
      <c r="G943">
        <v>12</v>
      </c>
      <c r="H943">
        <v>9999</v>
      </c>
      <c r="I943" t="s">
        <v>185</v>
      </c>
      <c r="J943">
        <v>1</v>
      </c>
      <c r="K943">
        <v>9999</v>
      </c>
      <c r="L943" t="s">
        <v>177</v>
      </c>
      <c r="M943">
        <v>1</v>
      </c>
      <c r="N943">
        <v>1</v>
      </c>
      <c r="O943">
        <v>3.8739618954567699E-2</v>
      </c>
    </row>
    <row r="944" spans="1:15">
      <c r="A944">
        <v>2016</v>
      </c>
      <c r="B944" t="s">
        <v>183</v>
      </c>
      <c r="C944">
        <v>1.4171495140868799</v>
      </c>
      <c r="D944" t="s">
        <v>181</v>
      </c>
      <c r="E944">
        <v>987.75321131855696</v>
      </c>
      <c r="F944">
        <v>1</v>
      </c>
      <c r="G944">
        <v>12</v>
      </c>
      <c r="H944">
        <v>9999</v>
      </c>
      <c r="I944" t="s">
        <v>185</v>
      </c>
      <c r="J944">
        <v>1</v>
      </c>
      <c r="K944">
        <v>9999</v>
      </c>
      <c r="L944" t="s">
        <v>177</v>
      </c>
      <c r="M944">
        <v>1</v>
      </c>
      <c r="N944">
        <v>1</v>
      </c>
      <c r="O944">
        <v>1.60880805096482E-2</v>
      </c>
    </row>
    <row r="945" spans="1:15">
      <c r="A945">
        <v>2016</v>
      </c>
      <c r="B945" t="s">
        <v>187</v>
      </c>
      <c r="C945">
        <v>1.25817219586731</v>
      </c>
      <c r="D945" t="s">
        <v>181</v>
      </c>
      <c r="E945">
        <v>214174.878385905</v>
      </c>
      <c r="F945">
        <v>251</v>
      </c>
      <c r="G945">
        <v>12</v>
      </c>
      <c r="H945">
        <v>9999</v>
      </c>
      <c r="I945" t="s">
        <v>185</v>
      </c>
      <c r="J945">
        <v>1</v>
      </c>
      <c r="K945">
        <v>9999</v>
      </c>
      <c r="L945" t="s">
        <v>177</v>
      </c>
      <c r="M945">
        <v>0.79947680616936601</v>
      </c>
      <c r="N945">
        <v>0.794303797468354</v>
      </c>
      <c r="O945">
        <v>1.1577135152972101E-2</v>
      </c>
    </row>
    <row r="946" spans="1:15">
      <c r="A946">
        <v>2016</v>
      </c>
      <c r="B946" t="s">
        <v>187</v>
      </c>
      <c r="C946">
        <v>1.25817219586731</v>
      </c>
      <c r="D946" t="s">
        <v>183</v>
      </c>
      <c r="E946">
        <v>573.72652131549398</v>
      </c>
      <c r="F946">
        <v>1</v>
      </c>
      <c r="G946">
        <v>12</v>
      </c>
      <c r="H946">
        <v>9999</v>
      </c>
      <c r="I946" t="s">
        <v>185</v>
      </c>
      <c r="J946">
        <v>1</v>
      </c>
      <c r="K946">
        <v>9999</v>
      </c>
      <c r="L946" t="s">
        <v>177</v>
      </c>
      <c r="M946">
        <v>2.1416192708162102E-3</v>
      </c>
      <c r="N946">
        <v>3.1645569620253199E-3</v>
      </c>
      <c r="O946">
        <v>2.5200331583310299E-2</v>
      </c>
    </row>
    <row r="947" spans="1:15">
      <c r="A947">
        <v>2016</v>
      </c>
      <c r="B947" t="s">
        <v>187</v>
      </c>
      <c r="C947">
        <v>1.25817219586731</v>
      </c>
      <c r="D947" t="s">
        <v>185</v>
      </c>
      <c r="E947">
        <v>53145.193553435201</v>
      </c>
      <c r="F947">
        <v>64</v>
      </c>
      <c r="G947">
        <v>12</v>
      </c>
      <c r="H947">
        <v>9999</v>
      </c>
      <c r="I947" t="s">
        <v>185</v>
      </c>
      <c r="J947">
        <v>1</v>
      </c>
      <c r="K947">
        <v>9999</v>
      </c>
      <c r="L947" t="s">
        <v>177</v>
      </c>
      <c r="M947">
        <v>0.198381574559817</v>
      </c>
      <c r="N947">
        <v>0.20253164556962</v>
      </c>
      <c r="O947">
        <v>6.7166888250612599E-3</v>
      </c>
    </row>
    <row r="948" spans="1:15">
      <c r="A948">
        <v>2016</v>
      </c>
      <c r="B948" t="s">
        <v>178</v>
      </c>
      <c r="C948">
        <v>1.28260522559254</v>
      </c>
      <c r="D948" t="s">
        <v>181</v>
      </c>
      <c r="E948">
        <v>457504.00136363402</v>
      </c>
      <c r="F948">
        <v>401</v>
      </c>
      <c r="G948">
        <v>13</v>
      </c>
      <c r="H948">
        <v>9999</v>
      </c>
      <c r="I948" t="s">
        <v>185</v>
      </c>
      <c r="J948">
        <v>1</v>
      </c>
      <c r="K948">
        <v>9999</v>
      </c>
      <c r="L948" t="s">
        <v>177</v>
      </c>
      <c r="M948">
        <v>0.72699720980664295</v>
      </c>
      <c r="N948">
        <v>0.73175182481751799</v>
      </c>
      <c r="O948">
        <v>0.13039936975289099</v>
      </c>
    </row>
    <row r="949" spans="1:15">
      <c r="A949">
        <v>2016</v>
      </c>
      <c r="B949" t="s">
        <v>178</v>
      </c>
      <c r="C949">
        <v>1.28260522559254</v>
      </c>
      <c r="D949" t="s">
        <v>185</v>
      </c>
      <c r="E949">
        <v>171802.40475767001</v>
      </c>
      <c r="F949">
        <v>147</v>
      </c>
      <c r="G949">
        <v>13</v>
      </c>
      <c r="H949">
        <v>9999</v>
      </c>
      <c r="I949" t="s">
        <v>185</v>
      </c>
      <c r="J949">
        <v>1</v>
      </c>
      <c r="K949">
        <v>9999</v>
      </c>
      <c r="L949" t="s">
        <v>177</v>
      </c>
      <c r="M949">
        <v>0.27300279019335699</v>
      </c>
      <c r="N949">
        <v>0.26824817518248201</v>
      </c>
      <c r="O949">
        <v>0.11124269790201199</v>
      </c>
    </row>
    <row r="950" spans="1:15">
      <c r="A950">
        <v>2016</v>
      </c>
      <c r="B950" t="s">
        <v>183</v>
      </c>
      <c r="C950">
        <v>1.4171495140868799</v>
      </c>
      <c r="D950" t="s">
        <v>181</v>
      </c>
      <c r="E950">
        <v>7148.1021490542298</v>
      </c>
      <c r="F950">
        <v>6</v>
      </c>
      <c r="G950">
        <v>13</v>
      </c>
      <c r="H950">
        <v>9999</v>
      </c>
      <c r="I950" t="s">
        <v>185</v>
      </c>
      <c r="J950">
        <v>1</v>
      </c>
      <c r="K950">
        <v>9999</v>
      </c>
      <c r="L950" t="s">
        <v>177</v>
      </c>
      <c r="M950">
        <v>0.86651778045009398</v>
      </c>
      <c r="N950">
        <v>0.85714285714285698</v>
      </c>
      <c r="O950">
        <v>0.116425076170252</v>
      </c>
    </row>
    <row r="951" spans="1:15">
      <c r="A951">
        <v>2016</v>
      </c>
      <c r="B951" t="s">
        <v>183</v>
      </c>
      <c r="C951">
        <v>1.4171495140868799</v>
      </c>
      <c r="D951" t="s">
        <v>185</v>
      </c>
      <c r="E951">
        <v>1101.1251724455101</v>
      </c>
      <c r="F951">
        <v>1</v>
      </c>
      <c r="G951">
        <v>13</v>
      </c>
      <c r="H951">
        <v>9999</v>
      </c>
      <c r="I951" t="s">
        <v>185</v>
      </c>
      <c r="J951">
        <v>1</v>
      </c>
      <c r="K951">
        <v>9999</v>
      </c>
      <c r="L951" t="s">
        <v>177</v>
      </c>
      <c r="M951">
        <v>0.13348221954990599</v>
      </c>
      <c r="N951">
        <v>0.14285714285714299</v>
      </c>
      <c r="O951">
        <v>4.1089370703331601E-2</v>
      </c>
    </row>
    <row r="952" spans="1:15">
      <c r="A952">
        <v>2016</v>
      </c>
      <c r="B952" t="s">
        <v>187</v>
      </c>
      <c r="C952">
        <v>1.25817219586731</v>
      </c>
      <c r="D952" t="s">
        <v>181</v>
      </c>
      <c r="E952">
        <v>1267968.32458433</v>
      </c>
      <c r="F952">
        <v>1441</v>
      </c>
      <c r="G952">
        <v>13</v>
      </c>
      <c r="H952">
        <v>9999</v>
      </c>
      <c r="I952" t="s">
        <v>185</v>
      </c>
      <c r="J952">
        <v>1</v>
      </c>
      <c r="K952">
        <v>9999</v>
      </c>
      <c r="L952" t="s">
        <v>177</v>
      </c>
      <c r="M952">
        <v>0.75380328886595105</v>
      </c>
      <c r="N952">
        <v>0.75248041775456898</v>
      </c>
      <c r="O952">
        <v>6.8539507406423006E-2</v>
      </c>
    </row>
    <row r="953" spans="1:15">
      <c r="A953">
        <v>2016</v>
      </c>
      <c r="B953" t="s">
        <v>187</v>
      </c>
      <c r="C953">
        <v>1.25817219586731</v>
      </c>
      <c r="D953" t="s">
        <v>183</v>
      </c>
      <c r="E953">
        <v>953.69452446742196</v>
      </c>
      <c r="F953">
        <v>1</v>
      </c>
      <c r="G953">
        <v>13</v>
      </c>
      <c r="H953">
        <v>9999</v>
      </c>
      <c r="I953" t="s">
        <v>185</v>
      </c>
      <c r="J953">
        <v>1</v>
      </c>
      <c r="K953">
        <v>9999</v>
      </c>
      <c r="L953" t="s">
        <v>177</v>
      </c>
      <c r="M953">
        <v>5.6696847640311601E-4</v>
      </c>
      <c r="N953">
        <v>5.2219321148825096E-4</v>
      </c>
      <c r="O953">
        <v>4.18900248687483E-2</v>
      </c>
    </row>
    <row r="954" spans="1:15">
      <c r="A954">
        <v>2016</v>
      </c>
      <c r="B954" t="s">
        <v>187</v>
      </c>
      <c r="C954">
        <v>1.25817219586731</v>
      </c>
      <c r="D954" t="s">
        <v>185</v>
      </c>
      <c r="E954">
        <v>413172.42557306198</v>
      </c>
      <c r="F954">
        <v>473</v>
      </c>
      <c r="G954">
        <v>13</v>
      </c>
      <c r="H954">
        <v>9999</v>
      </c>
      <c r="I954" t="s">
        <v>185</v>
      </c>
      <c r="J954">
        <v>1</v>
      </c>
      <c r="K954">
        <v>9999</v>
      </c>
      <c r="L954" t="s">
        <v>177</v>
      </c>
      <c r="M954">
        <v>0.24562974265764601</v>
      </c>
      <c r="N954">
        <v>0.246997389033943</v>
      </c>
      <c r="O954">
        <v>5.2218280301862999E-2</v>
      </c>
    </row>
    <row r="955" spans="1:15">
      <c r="A955">
        <v>2016</v>
      </c>
      <c r="B955" t="s">
        <v>178</v>
      </c>
      <c r="C955">
        <v>1.28260522559254</v>
      </c>
      <c r="D955" t="s">
        <v>181</v>
      </c>
      <c r="E955">
        <v>188205.642987773</v>
      </c>
      <c r="F955">
        <v>155</v>
      </c>
      <c r="G955">
        <v>14</v>
      </c>
      <c r="H955">
        <v>9999</v>
      </c>
      <c r="I955" t="s">
        <v>185</v>
      </c>
      <c r="J955">
        <v>1</v>
      </c>
      <c r="K955">
        <v>9999</v>
      </c>
      <c r="L955" t="s">
        <v>177</v>
      </c>
      <c r="M955">
        <v>0.72390504287081503</v>
      </c>
      <c r="N955">
        <v>0.70776255707762603</v>
      </c>
      <c r="O955">
        <v>5.3643022042198001E-2</v>
      </c>
    </row>
    <row r="956" spans="1:15">
      <c r="A956">
        <v>2016</v>
      </c>
      <c r="B956" t="s">
        <v>178</v>
      </c>
      <c r="C956">
        <v>1.28260522559254</v>
      </c>
      <c r="D956" t="s">
        <v>183</v>
      </c>
      <c r="E956">
        <v>1013.25812821811</v>
      </c>
      <c r="F956">
        <v>1</v>
      </c>
      <c r="G956">
        <v>14</v>
      </c>
      <c r="H956">
        <v>9999</v>
      </c>
      <c r="I956" t="s">
        <v>185</v>
      </c>
      <c r="J956">
        <v>1</v>
      </c>
      <c r="K956">
        <v>9999</v>
      </c>
      <c r="L956" t="s">
        <v>177</v>
      </c>
      <c r="M956">
        <v>3.8973468441357299E-3</v>
      </c>
      <c r="N956">
        <v>4.5662100456621002E-3</v>
      </c>
      <c r="O956">
        <v>0.10874053682037201</v>
      </c>
    </row>
    <row r="957" spans="1:15">
      <c r="A957">
        <v>2016</v>
      </c>
      <c r="B957" t="s">
        <v>178</v>
      </c>
      <c r="C957">
        <v>1.28260522559254</v>
      </c>
      <c r="D957" t="s">
        <v>185</v>
      </c>
      <c r="E957">
        <v>70767.743322068505</v>
      </c>
      <c r="F957">
        <v>63</v>
      </c>
      <c r="G957">
        <v>14</v>
      </c>
      <c r="H957">
        <v>9999</v>
      </c>
      <c r="I957" t="s">
        <v>185</v>
      </c>
      <c r="J957">
        <v>1</v>
      </c>
      <c r="K957">
        <v>9999</v>
      </c>
      <c r="L957" t="s">
        <v>177</v>
      </c>
      <c r="M957">
        <v>0.27219761028504902</v>
      </c>
      <c r="N957">
        <v>0.28767123287671198</v>
      </c>
      <c r="O957">
        <v>4.5822377764083898E-2</v>
      </c>
    </row>
    <row r="958" spans="1:15">
      <c r="A958">
        <v>2016</v>
      </c>
      <c r="B958" t="s">
        <v>179</v>
      </c>
      <c r="C958">
        <v>1.30137844611529</v>
      </c>
      <c r="D958" t="s">
        <v>181</v>
      </c>
      <c r="E958">
        <v>2082.20551378446</v>
      </c>
      <c r="F958">
        <v>2</v>
      </c>
      <c r="G958">
        <v>14</v>
      </c>
      <c r="H958">
        <v>9999</v>
      </c>
      <c r="I958" t="s">
        <v>185</v>
      </c>
      <c r="J958">
        <v>1</v>
      </c>
      <c r="K958">
        <v>9999</v>
      </c>
      <c r="L958" t="s">
        <v>177</v>
      </c>
      <c r="M958">
        <v>1</v>
      </c>
      <c r="N958">
        <v>1</v>
      </c>
      <c r="O958">
        <v>7.8163165608207102E-2</v>
      </c>
    </row>
    <row r="959" spans="1:15">
      <c r="A959">
        <v>2016</v>
      </c>
      <c r="B959" t="s">
        <v>183</v>
      </c>
      <c r="C959">
        <v>1.4171495140868799</v>
      </c>
      <c r="D959" t="s">
        <v>181</v>
      </c>
      <c r="E959">
        <v>1818.20282657347</v>
      </c>
      <c r="F959">
        <v>2</v>
      </c>
      <c r="G959">
        <v>14</v>
      </c>
      <c r="H959">
        <v>9999</v>
      </c>
      <c r="I959" t="s">
        <v>185</v>
      </c>
      <c r="J959">
        <v>1</v>
      </c>
      <c r="K959">
        <v>9999</v>
      </c>
      <c r="L959" t="s">
        <v>177</v>
      </c>
      <c r="M959">
        <v>0.304967910625149</v>
      </c>
      <c r="N959">
        <v>0.33333333333333298</v>
      </c>
      <c r="O959">
        <v>2.96140707229249E-2</v>
      </c>
    </row>
    <row r="960" spans="1:15">
      <c r="A960">
        <v>2016</v>
      </c>
      <c r="B960" t="s">
        <v>183</v>
      </c>
      <c r="C960">
        <v>1.4171495140868799</v>
      </c>
      <c r="D960" t="s">
        <v>185</v>
      </c>
      <c r="E960">
        <v>4143.7451791900403</v>
      </c>
      <c r="F960">
        <v>4</v>
      </c>
      <c r="G960">
        <v>14</v>
      </c>
      <c r="H960">
        <v>9999</v>
      </c>
      <c r="I960" t="s">
        <v>185</v>
      </c>
      <c r="J960">
        <v>1</v>
      </c>
      <c r="K960">
        <v>9999</v>
      </c>
      <c r="L960" t="s">
        <v>177</v>
      </c>
      <c r="M960">
        <v>0.69503208937485095</v>
      </c>
      <c r="N960">
        <v>0.66666666666666696</v>
      </c>
      <c r="O960">
        <v>0.15462718138550999</v>
      </c>
    </row>
    <row r="961" spans="1:15">
      <c r="A961">
        <v>2016</v>
      </c>
      <c r="B961" t="s">
        <v>187</v>
      </c>
      <c r="C961">
        <v>1.25817219586731</v>
      </c>
      <c r="D961" t="s">
        <v>181</v>
      </c>
      <c r="E961">
        <v>876738.42210719804</v>
      </c>
      <c r="F961">
        <v>980</v>
      </c>
      <c r="G961">
        <v>14</v>
      </c>
      <c r="H961">
        <v>9999</v>
      </c>
      <c r="I961" t="s">
        <v>185</v>
      </c>
      <c r="J961">
        <v>1</v>
      </c>
      <c r="K961">
        <v>9999</v>
      </c>
      <c r="L961" t="s">
        <v>177</v>
      </c>
      <c r="M961">
        <v>0.74045757724843697</v>
      </c>
      <c r="N961">
        <v>0.73795180722891596</v>
      </c>
      <c r="O961">
        <v>4.7391735590249097E-2</v>
      </c>
    </row>
    <row r="962" spans="1:15">
      <c r="A962">
        <v>2016</v>
      </c>
      <c r="B962" t="s">
        <v>187</v>
      </c>
      <c r="C962">
        <v>1.25817219586731</v>
      </c>
      <c r="D962" t="s">
        <v>185</v>
      </c>
      <c r="E962">
        <v>307311.07518498303</v>
      </c>
      <c r="F962">
        <v>348</v>
      </c>
      <c r="G962">
        <v>14</v>
      </c>
      <c r="H962">
        <v>9999</v>
      </c>
      <c r="I962" t="s">
        <v>185</v>
      </c>
      <c r="J962">
        <v>1</v>
      </c>
      <c r="K962">
        <v>9999</v>
      </c>
      <c r="L962" t="s">
        <v>177</v>
      </c>
      <c r="M962">
        <v>0.25954242275156297</v>
      </c>
      <c r="N962">
        <v>0.26204819277108399</v>
      </c>
      <c r="O962">
        <v>3.8839125920901101E-2</v>
      </c>
    </row>
    <row r="963" spans="1:15">
      <c r="A963">
        <v>2016</v>
      </c>
      <c r="B963" t="s">
        <v>178</v>
      </c>
      <c r="C963">
        <v>1.28260522559254</v>
      </c>
      <c r="D963" t="s">
        <v>181</v>
      </c>
      <c r="E963">
        <v>204225.38225542399</v>
      </c>
      <c r="F963">
        <v>199</v>
      </c>
      <c r="G963">
        <v>15</v>
      </c>
      <c r="H963">
        <v>9999</v>
      </c>
      <c r="I963" t="s">
        <v>185</v>
      </c>
      <c r="J963">
        <v>1</v>
      </c>
      <c r="K963">
        <v>9999</v>
      </c>
      <c r="L963" t="s">
        <v>177</v>
      </c>
      <c r="M963">
        <v>0.69060981956974299</v>
      </c>
      <c r="N963">
        <v>0.71071428571428596</v>
      </c>
      <c r="O963">
        <v>5.8209023427718103E-2</v>
      </c>
    </row>
    <row r="964" spans="1:15">
      <c r="A964">
        <v>2016</v>
      </c>
      <c r="B964" t="s">
        <v>178</v>
      </c>
      <c r="C964">
        <v>1.28260522559254</v>
      </c>
      <c r="D964" t="s">
        <v>185</v>
      </c>
      <c r="E964">
        <v>91492.078557192799</v>
      </c>
      <c r="F964">
        <v>81</v>
      </c>
      <c r="G964">
        <v>15</v>
      </c>
      <c r="H964">
        <v>9999</v>
      </c>
      <c r="I964" t="s">
        <v>185</v>
      </c>
      <c r="J964">
        <v>1</v>
      </c>
      <c r="K964">
        <v>9999</v>
      </c>
      <c r="L964" t="s">
        <v>177</v>
      </c>
      <c r="M964">
        <v>0.30939018043025701</v>
      </c>
      <c r="N964">
        <v>0.28928571428571398</v>
      </c>
      <c r="O964">
        <v>5.9241462130410399E-2</v>
      </c>
    </row>
    <row r="965" spans="1:15">
      <c r="A965">
        <v>2016</v>
      </c>
      <c r="B965" t="s">
        <v>183</v>
      </c>
      <c r="C965">
        <v>1.4171495140868799</v>
      </c>
      <c r="D965" t="s">
        <v>181</v>
      </c>
      <c r="E965">
        <v>855.95830650847699</v>
      </c>
      <c r="F965">
        <v>1</v>
      </c>
      <c r="G965">
        <v>15</v>
      </c>
      <c r="H965">
        <v>9999</v>
      </c>
      <c r="I965" t="s">
        <v>185</v>
      </c>
      <c r="J965">
        <v>1</v>
      </c>
      <c r="K965">
        <v>9999</v>
      </c>
      <c r="L965" t="s">
        <v>177</v>
      </c>
      <c r="M965">
        <v>0.33150384193194299</v>
      </c>
      <c r="N965">
        <v>0.5</v>
      </c>
      <c r="O965">
        <v>1.3941464315391E-2</v>
      </c>
    </row>
    <row r="966" spans="1:15">
      <c r="A966">
        <v>2016</v>
      </c>
      <c r="B966" t="s">
        <v>183</v>
      </c>
      <c r="C966">
        <v>1.4171495140868799</v>
      </c>
      <c r="D966" t="s">
        <v>185</v>
      </c>
      <c r="E966">
        <v>1726.08810815782</v>
      </c>
      <c r="F966">
        <v>1</v>
      </c>
      <c r="G966">
        <v>15</v>
      </c>
      <c r="H966">
        <v>9999</v>
      </c>
      <c r="I966" t="s">
        <v>185</v>
      </c>
      <c r="J966">
        <v>1</v>
      </c>
      <c r="K966">
        <v>9999</v>
      </c>
      <c r="L966" t="s">
        <v>177</v>
      </c>
      <c r="M966">
        <v>0.66849615806805696</v>
      </c>
      <c r="N966">
        <v>0.5</v>
      </c>
      <c r="O966">
        <v>6.4410364886303598E-2</v>
      </c>
    </row>
    <row r="967" spans="1:15">
      <c r="A967">
        <v>2016</v>
      </c>
      <c r="B967" t="s">
        <v>187</v>
      </c>
      <c r="C967">
        <v>1.25817219586731</v>
      </c>
      <c r="D967" t="s">
        <v>181</v>
      </c>
      <c r="E967">
        <v>1241612.13342531</v>
      </c>
      <c r="F967">
        <v>1467</v>
      </c>
      <c r="G967">
        <v>15</v>
      </c>
      <c r="H967">
        <v>9999</v>
      </c>
      <c r="I967" t="s">
        <v>185</v>
      </c>
      <c r="J967">
        <v>1</v>
      </c>
      <c r="K967">
        <v>9999</v>
      </c>
      <c r="L967" t="s">
        <v>177</v>
      </c>
      <c r="M967">
        <v>0.74446819120357299</v>
      </c>
      <c r="N967">
        <v>0.74961676034747105</v>
      </c>
      <c r="O967">
        <v>6.7114834310001995E-2</v>
      </c>
    </row>
    <row r="968" spans="1:15">
      <c r="A968">
        <v>2016</v>
      </c>
      <c r="B968" t="s">
        <v>187</v>
      </c>
      <c r="C968">
        <v>1.25817219586731</v>
      </c>
      <c r="D968" t="s">
        <v>183</v>
      </c>
      <c r="E968">
        <v>782.58310582946797</v>
      </c>
      <c r="F968">
        <v>1</v>
      </c>
      <c r="G968">
        <v>15</v>
      </c>
      <c r="H968">
        <v>9999</v>
      </c>
      <c r="I968" t="s">
        <v>185</v>
      </c>
      <c r="J968">
        <v>1</v>
      </c>
      <c r="K968">
        <v>9999</v>
      </c>
      <c r="L968" t="s">
        <v>177</v>
      </c>
      <c r="M968">
        <v>4.6923528981314302E-4</v>
      </c>
      <c r="N968">
        <v>5.1098620337250899E-4</v>
      </c>
      <c r="O968">
        <v>3.4374136501796097E-2</v>
      </c>
    </row>
    <row r="969" spans="1:15">
      <c r="A969">
        <v>2016</v>
      </c>
      <c r="B969" t="s">
        <v>187</v>
      </c>
      <c r="C969">
        <v>1.25817219586731</v>
      </c>
      <c r="D969" t="s">
        <v>185</v>
      </c>
      <c r="E969">
        <v>425389.27759493398</v>
      </c>
      <c r="F969">
        <v>489</v>
      </c>
      <c r="G969">
        <v>15</v>
      </c>
      <c r="H969">
        <v>9999</v>
      </c>
      <c r="I969" t="s">
        <v>185</v>
      </c>
      <c r="J969">
        <v>1</v>
      </c>
      <c r="K969">
        <v>9999</v>
      </c>
      <c r="L969" t="s">
        <v>177</v>
      </c>
      <c r="M969">
        <v>0.25506257350661299</v>
      </c>
      <c r="N969">
        <v>0.24987225344915701</v>
      </c>
      <c r="O969">
        <v>5.3762291866525501E-2</v>
      </c>
    </row>
    <row r="970" spans="1:15">
      <c r="A970">
        <v>2016</v>
      </c>
      <c r="B970" t="s">
        <v>178</v>
      </c>
      <c r="C970">
        <v>1.28260522559254</v>
      </c>
      <c r="D970" t="s">
        <v>181</v>
      </c>
      <c r="E970">
        <v>390092.835916941</v>
      </c>
      <c r="F970">
        <v>352</v>
      </c>
      <c r="G970">
        <v>16</v>
      </c>
      <c r="H970">
        <v>9999</v>
      </c>
      <c r="I970" t="s">
        <v>185</v>
      </c>
      <c r="J970">
        <v>1</v>
      </c>
      <c r="K970">
        <v>9999</v>
      </c>
      <c r="L970" t="s">
        <v>177</v>
      </c>
      <c r="M970">
        <v>0.79412048847100802</v>
      </c>
      <c r="N970">
        <v>0.801822323462415</v>
      </c>
      <c r="O970">
        <v>0.111185606676817</v>
      </c>
    </row>
    <row r="971" spans="1:15">
      <c r="A971">
        <v>2016</v>
      </c>
      <c r="B971" t="s">
        <v>178</v>
      </c>
      <c r="C971">
        <v>1.28260522559254</v>
      </c>
      <c r="D971" t="s">
        <v>185</v>
      </c>
      <c r="E971">
        <v>101133.42203797201</v>
      </c>
      <c r="F971">
        <v>87</v>
      </c>
      <c r="G971">
        <v>16</v>
      </c>
      <c r="H971">
        <v>9999</v>
      </c>
      <c r="I971" t="s">
        <v>185</v>
      </c>
      <c r="J971">
        <v>1</v>
      </c>
      <c r="K971">
        <v>9999</v>
      </c>
      <c r="L971" t="s">
        <v>177</v>
      </c>
      <c r="M971">
        <v>0.205879511528992</v>
      </c>
      <c r="N971">
        <v>0.198177676537585</v>
      </c>
      <c r="O971">
        <v>6.5484267996339204E-2</v>
      </c>
    </row>
    <row r="972" spans="1:15">
      <c r="A972">
        <v>2016</v>
      </c>
      <c r="B972" t="s">
        <v>179</v>
      </c>
      <c r="C972">
        <v>1.30137844611529</v>
      </c>
      <c r="D972" t="s">
        <v>181</v>
      </c>
      <c r="E972">
        <v>3928.8615288220499</v>
      </c>
      <c r="F972">
        <v>4</v>
      </c>
      <c r="G972">
        <v>16</v>
      </c>
      <c r="H972">
        <v>9999</v>
      </c>
      <c r="I972" t="s">
        <v>185</v>
      </c>
      <c r="J972">
        <v>1</v>
      </c>
      <c r="K972">
        <v>9999</v>
      </c>
      <c r="L972" t="s">
        <v>177</v>
      </c>
      <c r="M972">
        <v>0.81090518399140499</v>
      </c>
      <c r="N972">
        <v>0.8</v>
      </c>
      <c r="O972">
        <v>0.147484123106986</v>
      </c>
    </row>
    <row r="973" spans="1:15">
      <c r="A973">
        <v>2016</v>
      </c>
      <c r="B973" t="s">
        <v>179</v>
      </c>
      <c r="C973">
        <v>1.30137844611529</v>
      </c>
      <c r="D973" t="s">
        <v>185</v>
      </c>
      <c r="E973">
        <v>916.17042606516304</v>
      </c>
      <c r="F973">
        <v>1</v>
      </c>
      <c r="G973">
        <v>16</v>
      </c>
      <c r="H973">
        <v>9999</v>
      </c>
      <c r="I973" t="s">
        <v>185</v>
      </c>
      <c r="J973">
        <v>1</v>
      </c>
      <c r="K973">
        <v>9999</v>
      </c>
      <c r="L973" t="s">
        <v>177</v>
      </c>
      <c r="M973">
        <v>0.18909481600859501</v>
      </c>
      <c r="N973">
        <v>0.2</v>
      </c>
      <c r="O973">
        <v>1</v>
      </c>
    </row>
    <row r="974" spans="1:15">
      <c r="A974">
        <v>2016</v>
      </c>
      <c r="B974" t="s">
        <v>183</v>
      </c>
      <c r="C974">
        <v>1.4171495140868799</v>
      </c>
      <c r="D974" t="s">
        <v>181</v>
      </c>
      <c r="E974">
        <v>3846.1437812317999</v>
      </c>
      <c r="F974">
        <v>3</v>
      </c>
      <c r="G974">
        <v>16</v>
      </c>
      <c r="H974">
        <v>9999</v>
      </c>
      <c r="I974" t="s">
        <v>185</v>
      </c>
      <c r="J974">
        <v>1</v>
      </c>
      <c r="K974">
        <v>9999</v>
      </c>
      <c r="L974" t="s">
        <v>177</v>
      </c>
      <c r="M974">
        <v>1</v>
      </c>
      <c r="N974">
        <v>1</v>
      </c>
      <c r="O974">
        <v>6.2644261841011906E-2</v>
      </c>
    </row>
    <row r="975" spans="1:15">
      <c r="A975">
        <v>2016</v>
      </c>
      <c r="B975" t="s">
        <v>187</v>
      </c>
      <c r="C975">
        <v>1.25817219586731</v>
      </c>
      <c r="D975" t="s">
        <v>181</v>
      </c>
      <c r="E975">
        <v>2229294.92159189</v>
      </c>
      <c r="F975">
        <v>2629</v>
      </c>
      <c r="G975">
        <v>16</v>
      </c>
      <c r="H975">
        <v>9999</v>
      </c>
      <c r="I975" t="s">
        <v>185</v>
      </c>
      <c r="J975">
        <v>1</v>
      </c>
      <c r="K975">
        <v>9999</v>
      </c>
      <c r="L975" t="s">
        <v>177</v>
      </c>
      <c r="M975">
        <v>0.76982753901379097</v>
      </c>
      <c r="N975">
        <v>0.77414605418139004</v>
      </c>
      <c r="O975">
        <v>0.120503622075605</v>
      </c>
    </row>
    <row r="976" spans="1:15">
      <c r="A976">
        <v>2016</v>
      </c>
      <c r="B976" t="s">
        <v>187</v>
      </c>
      <c r="C976">
        <v>1.25817219586731</v>
      </c>
      <c r="D976" t="s">
        <v>183</v>
      </c>
      <c r="E976">
        <v>1037.9920615905301</v>
      </c>
      <c r="F976">
        <v>1</v>
      </c>
      <c r="G976">
        <v>16</v>
      </c>
      <c r="H976">
        <v>9999</v>
      </c>
      <c r="I976" t="s">
        <v>185</v>
      </c>
      <c r="J976">
        <v>1</v>
      </c>
      <c r="K976">
        <v>9999</v>
      </c>
      <c r="L976" t="s">
        <v>177</v>
      </c>
      <c r="M976">
        <v>3.5844287202677099E-4</v>
      </c>
      <c r="N976">
        <v>2.9446407538280301E-4</v>
      </c>
      <c r="O976">
        <v>4.55927051671733E-2</v>
      </c>
    </row>
    <row r="977" spans="1:15">
      <c r="A977">
        <v>2016</v>
      </c>
      <c r="B977" t="s">
        <v>187</v>
      </c>
      <c r="C977">
        <v>1.25817219586731</v>
      </c>
      <c r="D977" t="s">
        <v>185</v>
      </c>
      <c r="E977">
        <v>665503.89214303496</v>
      </c>
      <c r="F977">
        <v>766</v>
      </c>
      <c r="G977">
        <v>16</v>
      </c>
      <c r="H977">
        <v>9999</v>
      </c>
      <c r="I977" t="s">
        <v>185</v>
      </c>
      <c r="J977">
        <v>1</v>
      </c>
      <c r="K977">
        <v>9999</v>
      </c>
      <c r="L977" t="s">
        <v>177</v>
      </c>
      <c r="M977">
        <v>0.22981401811418201</v>
      </c>
      <c r="N977">
        <v>0.22555948174322701</v>
      </c>
      <c r="O977">
        <v>8.4108877144224201E-2</v>
      </c>
    </row>
    <row r="978" spans="1:15">
      <c r="A978">
        <v>2016</v>
      </c>
      <c r="B978" t="s">
        <v>178</v>
      </c>
      <c r="C978">
        <v>1.28260522559254</v>
      </c>
      <c r="D978" t="s">
        <v>181</v>
      </c>
      <c r="E978">
        <v>355175.19125541003</v>
      </c>
      <c r="F978">
        <v>309</v>
      </c>
      <c r="G978">
        <v>17</v>
      </c>
      <c r="H978">
        <v>9999</v>
      </c>
      <c r="I978" t="s">
        <v>185</v>
      </c>
      <c r="J978">
        <v>1</v>
      </c>
      <c r="K978">
        <v>9999</v>
      </c>
      <c r="L978" t="s">
        <v>177</v>
      </c>
      <c r="M978">
        <v>0.61973265179608505</v>
      </c>
      <c r="N978">
        <v>0.61431411530815105</v>
      </c>
      <c r="O978">
        <v>0.101233259061173</v>
      </c>
    </row>
    <row r="979" spans="1:15">
      <c r="A979">
        <v>2016</v>
      </c>
      <c r="B979" t="s">
        <v>178</v>
      </c>
      <c r="C979">
        <v>1.28260522559254</v>
      </c>
      <c r="D979" t="s">
        <v>183</v>
      </c>
      <c r="E979">
        <v>3103.9046459339502</v>
      </c>
      <c r="F979">
        <v>3</v>
      </c>
      <c r="G979">
        <v>17</v>
      </c>
      <c r="H979">
        <v>9999</v>
      </c>
      <c r="I979" t="s">
        <v>185</v>
      </c>
      <c r="J979">
        <v>1</v>
      </c>
      <c r="K979">
        <v>9999</v>
      </c>
      <c r="L979" t="s">
        <v>177</v>
      </c>
      <c r="M979">
        <v>5.4158936336394098E-3</v>
      </c>
      <c r="N979">
        <v>5.9642147117296204E-3</v>
      </c>
      <c r="O979">
        <v>0.33310392291809998</v>
      </c>
    </row>
    <row r="980" spans="1:15">
      <c r="A980">
        <v>2016</v>
      </c>
      <c r="B980" t="s">
        <v>178</v>
      </c>
      <c r="C980">
        <v>1.28260522559254</v>
      </c>
      <c r="D980" t="s">
        <v>185</v>
      </c>
      <c r="E980">
        <v>214831.24486584801</v>
      </c>
      <c r="F980">
        <v>191</v>
      </c>
      <c r="G980">
        <v>17</v>
      </c>
      <c r="H980">
        <v>9999</v>
      </c>
      <c r="I980" t="s">
        <v>185</v>
      </c>
      <c r="J980">
        <v>1</v>
      </c>
      <c r="K980">
        <v>9999</v>
      </c>
      <c r="L980" t="s">
        <v>177</v>
      </c>
      <c r="M980">
        <v>0.37485145457027602</v>
      </c>
      <c r="N980">
        <v>0.37972166998011903</v>
      </c>
      <c r="O980">
        <v>0.13910403236924301</v>
      </c>
    </row>
    <row r="981" spans="1:15">
      <c r="A981">
        <v>2016</v>
      </c>
      <c r="B981" t="s">
        <v>179</v>
      </c>
      <c r="C981">
        <v>1.30137844611529</v>
      </c>
      <c r="D981" t="s">
        <v>181</v>
      </c>
      <c r="E981">
        <v>2365.9060150375899</v>
      </c>
      <c r="F981">
        <v>2</v>
      </c>
      <c r="G981">
        <v>17</v>
      </c>
      <c r="H981">
        <v>9999</v>
      </c>
      <c r="I981" t="s">
        <v>185</v>
      </c>
      <c r="J981">
        <v>1</v>
      </c>
      <c r="K981">
        <v>9999</v>
      </c>
      <c r="L981" t="s">
        <v>177</v>
      </c>
      <c r="M981">
        <v>1</v>
      </c>
      <c r="N981">
        <v>1</v>
      </c>
      <c r="O981">
        <v>8.8812896922325399E-2</v>
      </c>
    </row>
    <row r="982" spans="1:15">
      <c r="A982">
        <v>2016</v>
      </c>
      <c r="B982" t="s">
        <v>183</v>
      </c>
      <c r="C982">
        <v>1.4171495140868799</v>
      </c>
      <c r="D982" t="s">
        <v>181</v>
      </c>
      <c r="E982">
        <v>8168.4497991967901</v>
      </c>
      <c r="F982">
        <v>9</v>
      </c>
      <c r="G982">
        <v>17</v>
      </c>
      <c r="H982">
        <v>9999</v>
      </c>
      <c r="I982" t="s">
        <v>185</v>
      </c>
      <c r="J982">
        <v>1</v>
      </c>
      <c r="K982">
        <v>9999</v>
      </c>
      <c r="L982" t="s">
        <v>177</v>
      </c>
      <c r="M982">
        <v>0.59545454545454501</v>
      </c>
      <c r="N982">
        <v>0.75</v>
      </c>
      <c r="O982">
        <v>0.133044040254824</v>
      </c>
    </row>
    <row r="983" spans="1:15">
      <c r="A983">
        <v>2016</v>
      </c>
      <c r="B983" t="s">
        <v>183</v>
      </c>
      <c r="C983">
        <v>1.4171495140868799</v>
      </c>
      <c r="D983" t="s">
        <v>183</v>
      </c>
      <c r="E983">
        <v>834.70106379717299</v>
      </c>
      <c r="F983">
        <v>1</v>
      </c>
      <c r="G983">
        <v>17</v>
      </c>
      <c r="H983">
        <v>9999</v>
      </c>
      <c r="I983" t="s">
        <v>185</v>
      </c>
      <c r="J983">
        <v>1</v>
      </c>
      <c r="K983">
        <v>9999</v>
      </c>
      <c r="L983" t="s">
        <v>177</v>
      </c>
      <c r="M983">
        <v>6.0847107438016503E-2</v>
      </c>
      <c r="N983">
        <v>8.3333333333333301E-2</v>
      </c>
      <c r="O983">
        <v>0.19607190412782999</v>
      </c>
    </row>
    <row r="984" spans="1:15">
      <c r="A984">
        <v>2016</v>
      </c>
      <c r="B984" t="s">
        <v>183</v>
      </c>
      <c r="C984">
        <v>1.4171495140868799</v>
      </c>
      <c r="D984" t="s">
        <v>185</v>
      </c>
      <c r="E984">
        <v>4714.8564333670602</v>
      </c>
      <c r="F984">
        <v>2</v>
      </c>
      <c r="G984">
        <v>17</v>
      </c>
      <c r="H984">
        <v>9999</v>
      </c>
      <c r="I984" t="s">
        <v>185</v>
      </c>
      <c r="J984">
        <v>1</v>
      </c>
      <c r="K984">
        <v>9999</v>
      </c>
      <c r="L984" t="s">
        <v>177</v>
      </c>
      <c r="M984">
        <v>0.34369834710743802</v>
      </c>
      <c r="N984">
        <v>0.16666666666666699</v>
      </c>
      <c r="O984">
        <v>0.17593865679534601</v>
      </c>
    </row>
    <row r="985" spans="1:15">
      <c r="A985">
        <v>2016</v>
      </c>
      <c r="B985" t="s">
        <v>187</v>
      </c>
      <c r="C985">
        <v>1.25817219586731</v>
      </c>
      <c r="D985" t="s">
        <v>181</v>
      </c>
      <c r="E985">
        <v>2165796.2290386599</v>
      </c>
      <c r="F985">
        <v>2583</v>
      </c>
      <c r="G985">
        <v>17</v>
      </c>
      <c r="H985">
        <v>9999</v>
      </c>
      <c r="I985" t="s">
        <v>185</v>
      </c>
      <c r="J985">
        <v>1</v>
      </c>
      <c r="K985">
        <v>9999</v>
      </c>
      <c r="L985" t="s">
        <v>177</v>
      </c>
      <c r="M985">
        <v>0.61209625658941602</v>
      </c>
      <c r="N985">
        <v>0.61690948172916205</v>
      </c>
      <c r="O985">
        <v>0.117071226309743</v>
      </c>
    </row>
    <row r="986" spans="1:15">
      <c r="A986">
        <v>2016</v>
      </c>
      <c r="B986" t="s">
        <v>187</v>
      </c>
      <c r="C986">
        <v>1.25817219586731</v>
      </c>
      <c r="D986" t="s">
        <v>183</v>
      </c>
      <c r="E986">
        <v>4417.4425796901296</v>
      </c>
      <c r="F986">
        <v>5</v>
      </c>
      <c r="G986">
        <v>17</v>
      </c>
      <c r="H986">
        <v>9999</v>
      </c>
      <c r="I986" t="s">
        <v>185</v>
      </c>
      <c r="J986">
        <v>1</v>
      </c>
      <c r="K986">
        <v>9999</v>
      </c>
      <c r="L986" t="s">
        <v>177</v>
      </c>
      <c r="M986">
        <v>1.24845543199011E-3</v>
      </c>
      <c r="N986">
        <v>1.19417243850012E-3</v>
      </c>
      <c r="O986">
        <v>0.194031500414479</v>
      </c>
    </row>
    <row r="987" spans="1:15">
      <c r="A987">
        <v>2016</v>
      </c>
      <c r="B987" t="s">
        <v>187</v>
      </c>
      <c r="C987">
        <v>1.25817219586731</v>
      </c>
      <c r="D987" t="s">
        <v>185</v>
      </c>
      <c r="E987">
        <v>1368112.54051439</v>
      </c>
      <c r="F987">
        <v>1599</v>
      </c>
      <c r="G987">
        <v>17</v>
      </c>
      <c r="H987">
        <v>9999</v>
      </c>
      <c r="I987" t="s">
        <v>185</v>
      </c>
      <c r="J987">
        <v>1</v>
      </c>
      <c r="K987">
        <v>9999</v>
      </c>
      <c r="L987" t="s">
        <v>177</v>
      </c>
      <c r="M987">
        <v>0.386655287978594</v>
      </c>
      <c r="N987">
        <v>0.381896345832338</v>
      </c>
      <c r="O987">
        <v>0.17290719250198699</v>
      </c>
    </row>
    <row r="988" spans="1:15">
      <c r="A988">
        <v>2016</v>
      </c>
      <c r="B988" t="s">
        <v>178</v>
      </c>
      <c r="C988">
        <v>1.28260522559254</v>
      </c>
      <c r="D988" t="s">
        <v>181</v>
      </c>
      <c r="E988">
        <v>155623.62244204601</v>
      </c>
      <c r="F988">
        <v>142</v>
      </c>
      <c r="G988">
        <v>18</v>
      </c>
      <c r="H988">
        <v>9999</v>
      </c>
      <c r="I988" t="s">
        <v>185</v>
      </c>
      <c r="J988">
        <v>1</v>
      </c>
      <c r="K988">
        <v>9999</v>
      </c>
      <c r="L988" t="s">
        <v>177</v>
      </c>
      <c r="M988">
        <v>0.54613625724676795</v>
      </c>
      <c r="N988">
        <v>0.56799999999999995</v>
      </c>
      <c r="O988">
        <v>4.43563820745147E-2</v>
      </c>
    </row>
    <row r="989" spans="1:15">
      <c r="A989">
        <v>2016</v>
      </c>
      <c r="B989" t="s">
        <v>178</v>
      </c>
      <c r="C989">
        <v>1.28260522559254</v>
      </c>
      <c r="D989" t="s">
        <v>185</v>
      </c>
      <c r="E989">
        <v>129330.215317398</v>
      </c>
      <c r="F989">
        <v>108</v>
      </c>
      <c r="G989">
        <v>18</v>
      </c>
      <c r="H989">
        <v>9999</v>
      </c>
      <c r="I989" t="s">
        <v>185</v>
      </c>
      <c r="J989">
        <v>1</v>
      </c>
      <c r="K989">
        <v>9999</v>
      </c>
      <c r="L989" t="s">
        <v>177</v>
      </c>
      <c r="M989">
        <v>0.45386374275323199</v>
      </c>
      <c r="N989">
        <v>0.432</v>
      </c>
      <c r="O989">
        <v>8.3741796818552497E-2</v>
      </c>
    </row>
    <row r="990" spans="1:15">
      <c r="A990">
        <v>2016</v>
      </c>
      <c r="B990" t="s">
        <v>179</v>
      </c>
      <c r="C990">
        <v>1.30137844611529</v>
      </c>
      <c r="D990" t="s">
        <v>181</v>
      </c>
      <c r="E990">
        <v>4103.2462406015002</v>
      </c>
      <c r="F990">
        <v>4</v>
      </c>
      <c r="G990">
        <v>18</v>
      </c>
      <c r="H990">
        <v>9999</v>
      </c>
      <c r="I990" t="s">
        <v>185</v>
      </c>
      <c r="J990">
        <v>1</v>
      </c>
      <c r="K990">
        <v>9999</v>
      </c>
      <c r="L990" t="s">
        <v>177</v>
      </c>
      <c r="M990">
        <v>1</v>
      </c>
      <c r="N990">
        <v>1</v>
      </c>
      <c r="O990">
        <v>0.154030288226673</v>
      </c>
    </row>
    <row r="991" spans="1:15">
      <c r="A991">
        <v>2016</v>
      </c>
      <c r="B991" t="s">
        <v>183</v>
      </c>
      <c r="C991">
        <v>1.4171495140868799</v>
      </c>
      <c r="D991" t="s">
        <v>181</v>
      </c>
      <c r="E991">
        <v>4422.9236334651596</v>
      </c>
      <c r="F991">
        <v>4</v>
      </c>
      <c r="G991">
        <v>18</v>
      </c>
      <c r="H991">
        <v>9999</v>
      </c>
      <c r="I991" t="s">
        <v>185</v>
      </c>
      <c r="J991">
        <v>1</v>
      </c>
      <c r="K991">
        <v>9999</v>
      </c>
      <c r="L991" t="s">
        <v>177</v>
      </c>
      <c r="M991">
        <v>0.78912768647281895</v>
      </c>
      <c r="N991">
        <v>0.8</v>
      </c>
      <c r="O991">
        <v>7.2038592927707507E-2</v>
      </c>
    </row>
    <row r="992" spans="1:15">
      <c r="A992">
        <v>2016</v>
      </c>
      <c r="B992" t="s">
        <v>183</v>
      </c>
      <c r="C992">
        <v>1.4171495140868799</v>
      </c>
      <c r="D992" t="s">
        <v>185</v>
      </c>
      <c r="E992">
        <v>1181.9026947484599</v>
      </c>
      <c r="F992">
        <v>1</v>
      </c>
      <c r="G992">
        <v>18</v>
      </c>
      <c r="H992">
        <v>9999</v>
      </c>
      <c r="I992" t="s">
        <v>185</v>
      </c>
      <c r="J992">
        <v>1</v>
      </c>
      <c r="K992">
        <v>9999</v>
      </c>
      <c r="L992" t="s">
        <v>177</v>
      </c>
      <c r="M992">
        <v>0.210872313527181</v>
      </c>
      <c r="N992">
        <v>0.2</v>
      </c>
      <c r="O992">
        <v>4.4103648863035402E-2</v>
      </c>
    </row>
    <row r="993" spans="1:15">
      <c r="A993">
        <v>2016</v>
      </c>
      <c r="B993" t="s">
        <v>187</v>
      </c>
      <c r="C993">
        <v>1.25817219586731</v>
      </c>
      <c r="D993" t="s">
        <v>181</v>
      </c>
      <c r="E993">
        <v>845699.31403515104</v>
      </c>
      <c r="F993">
        <v>966</v>
      </c>
      <c r="G993">
        <v>18</v>
      </c>
      <c r="H993">
        <v>9999</v>
      </c>
      <c r="I993" t="s">
        <v>185</v>
      </c>
      <c r="J993">
        <v>1</v>
      </c>
      <c r="K993">
        <v>9999</v>
      </c>
      <c r="L993" t="s">
        <v>177</v>
      </c>
      <c r="M993">
        <v>0.59903749749348301</v>
      </c>
      <c r="N993">
        <v>0.60450563204005003</v>
      </c>
      <c r="O993">
        <v>4.57139293419817E-2</v>
      </c>
    </row>
    <row r="994" spans="1:15">
      <c r="A994">
        <v>2016</v>
      </c>
      <c r="B994" t="s">
        <v>187</v>
      </c>
      <c r="C994">
        <v>1.25817219586731</v>
      </c>
      <c r="D994" t="s">
        <v>183</v>
      </c>
      <c r="E994">
        <v>1602.9113775349499</v>
      </c>
      <c r="F994">
        <v>2</v>
      </c>
      <c r="G994">
        <v>18</v>
      </c>
      <c r="H994">
        <v>9999</v>
      </c>
      <c r="I994" t="s">
        <v>185</v>
      </c>
      <c r="J994">
        <v>1</v>
      </c>
      <c r="K994">
        <v>9999</v>
      </c>
      <c r="L994" t="s">
        <v>177</v>
      </c>
      <c r="M994">
        <v>1.1353964752801699E-3</v>
      </c>
      <c r="N994">
        <v>1.2515644555694599E-3</v>
      </c>
      <c r="O994">
        <v>7.0406189555125703E-2</v>
      </c>
    </row>
    <row r="995" spans="1:15">
      <c r="A995">
        <v>2016</v>
      </c>
      <c r="B995" t="s">
        <v>187</v>
      </c>
      <c r="C995">
        <v>1.25817219586731</v>
      </c>
      <c r="D995" t="s">
        <v>185</v>
      </c>
      <c r="E995">
        <v>564461.34126512695</v>
      </c>
      <c r="F995">
        <v>630</v>
      </c>
      <c r="G995">
        <v>18</v>
      </c>
      <c r="H995">
        <v>9999</v>
      </c>
      <c r="I995" t="s">
        <v>185</v>
      </c>
      <c r="J995">
        <v>1</v>
      </c>
      <c r="K995">
        <v>9999</v>
      </c>
      <c r="L995" t="s">
        <v>177</v>
      </c>
      <c r="M995">
        <v>0.399827106031237</v>
      </c>
      <c r="N995">
        <v>0.39424280350438001</v>
      </c>
      <c r="O995">
        <v>7.1338740713072599E-2</v>
      </c>
    </row>
    <row r="996" spans="1:15">
      <c r="A996">
        <v>2016</v>
      </c>
      <c r="B996" t="s">
        <v>178</v>
      </c>
      <c r="C996">
        <v>1.28260522559254</v>
      </c>
      <c r="D996" t="s">
        <v>181</v>
      </c>
      <c r="E996">
        <v>19032.578942567699</v>
      </c>
      <c r="F996">
        <v>17</v>
      </c>
      <c r="G996">
        <v>20</v>
      </c>
      <c r="H996">
        <v>9999</v>
      </c>
      <c r="I996" t="s">
        <v>185</v>
      </c>
      <c r="J996">
        <v>1</v>
      </c>
      <c r="K996">
        <v>9999</v>
      </c>
      <c r="L996" t="s">
        <v>177</v>
      </c>
      <c r="M996">
        <v>0.67065895326764902</v>
      </c>
      <c r="N996">
        <v>0.68</v>
      </c>
      <c r="O996">
        <v>5.4247313498584299E-3</v>
      </c>
    </row>
    <row r="997" spans="1:15">
      <c r="A997">
        <v>2016</v>
      </c>
      <c r="B997" t="s">
        <v>178</v>
      </c>
      <c r="C997">
        <v>1.28260522559254</v>
      </c>
      <c r="D997" t="s">
        <v>185</v>
      </c>
      <c r="E997">
        <v>9346.3442788928605</v>
      </c>
      <c r="F997">
        <v>8</v>
      </c>
      <c r="G997">
        <v>20</v>
      </c>
      <c r="H997">
        <v>9999</v>
      </c>
      <c r="I997" t="s">
        <v>185</v>
      </c>
      <c r="J997">
        <v>1</v>
      </c>
      <c r="K997">
        <v>9999</v>
      </c>
      <c r="L997" t="s">
        <v>177</v>
      </c>
      <c r="M997">
        <v>0.32934104673235098</v>
      </c>
      <c r="N997">
        <v>0.32</v>
      </c>
      <c r="O997">
        <v>6.0517927823630097E-3</v>
      </c>
    </row>
    <row r="998" spans="1:15">
      <c r="A998">
        <v>2016</v>
      </c>
      <c r="B998" t="s">
        <v>187</v>
      </c>
      <c r="C998">
        <v>1.25817219586731</v>
      </c>
      <c r="D998" t="s">
        <v>181</v>
      </c>
      <c r="E998">
        <v>32244.437035687501</v>
      </c>
      <c r="F998">
        <v>39</v>
      </c>
      <c r="G998">
        <v>20</v>
      </c>
      <c r="H998">
        <v>9999</v>
      </c>
      <c r="I998" t="s">
        <v>185</v>
      </c>
      <c r="J998">
        <v>1</v>
      </c>
      <c r="K998">
        <v>9999</v>
      </c>
      <c r="L998" t="s">
        <v>177</v>
      </c>
      <c r="M998">
        <v>0.68740947374067896</v>
      </c>
      <c r="N998">
        <v>0.70909090909090899</v>
      </c>
      <c r="O998">
        <v>1.7429598107255001E-3</v>
      </c>
    </row>
    <row r="999" spans="1:15">
      <c r="A999">
        <v>2016</v>
      </c>
      <c r="B999" t="s">
        <v>187</v>
      </c>
      <c r="C999">
        <v>1.25817219586731</v>
      </c>
      <c r="D999" t="s">
        <v>185</v>
      </c>
      <c r="E999">
        <v>14662.738770637599</v>
      </c>
      <c r="F999">
        <v>16</v>
      </c>
      <c r="G999">
        <v>20</v>
      </c>
      <c r="H999">
        <v>9999</v>
      </c>
      <c r="I999" t="s">
        <v>185</v>
      </c>
      <c r="J999">
        <v>1</v>
      </c>
      <c r="K999">
        <v>9999</v>
      </c>
      <c r="L999" t="s">
        <v>177</v>
      </c>
      <c r="M999">
        <v>0.31259052625932099</v>
      </c>
      <c r="N999">
        <v>0.29090909090909101</v>
      </c>
      <c r="O999">
        <v>1.8531319026340899E-3</v>
      </c>
    </row>
    <row r="1000" spans="1:15">
      <c r="A1000">
        <v>2016</v>
      </c>
      <c r="B1000" t="s">
        <v>178</v>
      </c>
      <c r="C1000">
        <v>1.28260522559254</v>
      </c>
      <c r="D1000" t="s">
        <v>181</v>
      </c>
      <c r="E1000">
        <v>20683.2918679053</v>
      </c>
      <c r="F1000">
        <v>19</v>
      </c>
      <c r="G1000">
        <v>21</v>
      </c>
      <c r="H1000">
        <v>9999</v>
      </c>
      <c r="I1000" t="s">
        <v>185</v>
      </c>
      <c r="J1000">
        <v>1</v>
      </c>
      <c r="K1000">
        <v>9999</v>
      </c>
      <c r="L1000" t="s">
        <v>177</v>
      </c>
      <c r="M1000">
        <v>0.770620280990156</v>
      </c>
      <c r="N1000">
        <v>0.76</v>
      </c>
      <c r="O1000">
        <v>5.8952232460285098E-3</v>
      </c>
    </row>
    <row r="1001" spans="1:15">
      <c r="A1001">
        <v>2016</v>
      </c>
      <c r="B1001" t="s">
        <v>178</v>
      </c>
      <c r="C1001">
        <v>1.28260522559254</v>
      </c>
      <c r="D1001" t="s">
        <v>185</v>
      </c>
      <c r="E1001">
        <v>6156.5050828441999</v>
      </c>
      <c r="F1001">
        <v>6</v>
      </c>
      <c r="G1001">
        <v>21</v>
      </c>
      <c r="H1001">
        <v>9999</v>
      </c>
      <c r="I1001" t="s">
        <v>185</v>
      </c>
      <c r="J1001">
        <v>1</v>
      </c>
      <c r="K1001">
        <v>9999</v>
      </c>
      <c r="L1001" t="s">
        <v>177</v>
      </c>
      <c r="M1001">
        <v>0.229379719009844</v>
      </c>
      <c r="N1001">
        <v>0.24</v>
      </c>
      <c r="O1001">
        <v>3.9863600048500704E-3</v>
      </c>
    </row>
    <row r="1002" spans="1:15">
      <c r="A1002">
        <v>2016</v>
      </c>
      <c r="B1002" t="s">
        <v>187</v>
      </c>
      <c r="C1002">
        <v>1.25817219586731</v>
      </c>
      <c r="D1002" t="s">
        <v>181</v>
      </c>
      <c r="E1002">
        <v>26136.0110247517</v>
      </c>
      <c r="F1002">
        <v>28</v>
      </c>
      <c r="G1002">
        <v>21</v>
      </c>
      <c r="H1002">
        <v>9999</v>
      </c>
      <c r="I1002" t="s">
        <v>185</v>
      </c>
      <c r="J1002">
        <v>1</v>
      </c>
      <c r="K1002">
        <v>9999</v>
      </c>
      <c r="L1002" t="s">
        <v>177</v>
      </c>
      <c r="M1002">
        <v>0.71878892733564004</v>
      </c>
      <c r="N1002">
        <v>0.71794871794871795</v>
      </c>
      <c r="O1002">
        <v>1.4127713496254401E-3</v>
      </c>
    </row>
    <row r="1003" spans="1:15">
      <c r="A1003">
        <v>2016</v>
      </c>
      <c r="B1003" t="s">
        <v>187</v>
      </c>
      <c r="C1003">
        <v>1.25817219586731</v>
      </c>
      <c r="D1003" t="s">
        <v>185</v>
      </c>
      <c r="E1003">
        <v>10225.1654358136</v>
      </c>
      <c r="F1003">
        <v>11</v>
      </c>
      <c r="G1003">
        <v>21</v>
      </c>
      <c r="H1003">
        <v>9999</v>
      </c>
      <c r="I1003" t="s">
        <v>185</v>
      </c>
      <c r="J1003">
        <v>1</v>
      </c>
      <c r="K1003">
        <v>9999</v>
      </c>
      <c r="L1003" t="s">
        <v>177</v>
      </c>
      <c r="M1003">
        <v>0.28121107266436002</v>
      </c>
      <c r="N1003">
        <v>0.28205128205128199</v>
      </c>
      <c r="O1003">
        <v>1.2922947462422601E-3</v>
      </c>
    </row>
    <row r="1004" spans="1:15">
      <c r="A1004">
        <v>2016</v>
      </c>
      <c r="B1004" t="s">
        <v>179</v>
      </c>
      <c r="D1004" t="s">
        <v>179</v>
      </c>
      <c r="F1004">
        <v>7591</v>
      </c>
      <c r="G1004">
        <v>9999</v>
      </c>
      <c r="H1004">
        <v>-9</v>
      </c>
      <c r="I1004" t="s">
        <v>179</v>
      </c>
      <c r="J1004">
        <v>3</v>
      </c>
      <c r="K1004">
        <v>9999</v>
      </c>
      <c r="L1004" t="s">
        <v>177</v>
      </c>
      <c r="N1004">
        <v>1</v>
      </c>
    </row>
    <row r="1005" spans="1:15">
      <c r="A1005">
        <v>2016</v>
      </c>
      <c r="B1005" t="s">
        <v>179</v>
      </c>
      <c r="D1005" t="s">
        <v>179</v>
      </c>
      <c r="F1005">
        <v>15353</v>
      </c>
      <c r="G1005">
        <v>9999</v>
      </c>
      <c r="H1005">
        <v>-9</v>
      </c>
      <c r="I1005" t="s">
        <v>179</v>
      </c>
      <c r="J1005">
        <v>4</v>
      </c>
      <c r="K1005">
        <v>9999</v>
      </c>
      <c r="L1005" t="s">
        <v>177</v>
      </c>
      <c r="N1005">
        <v>1</v>
      </c>
    </row>
    <row r="1006" spans="1:15">
      <c r="A1006">
        <v>2016</v>
      </c>
      <c r="B1006" t="s">
        <v>179</v>
      </c>
      <c r="C1006">
        <v>1.30137844611529</v>
      </c>
      <c r="D1006" t="s">
        <v>179</v>
      </c>
      <c r="E1006">
        <v>20268.9692982456</v>
      </c>
      <c r="F1006">
        <v>20</v>
      </c>
      <c r="G1006">
        <v>9999</v>
      </c>
      <c r="H1006">
        <v>-9</v>
      </c>
      <c r="I1006" t="s">
        <v>181</v>
      </c>
      <c r="J1006">
        <v>1</v>
      </c>
      <c r="K1006">
        <v>9999</v>
      </c>
      <c r="L1006" t="s">
        <v>177</v>
      </c>
      <c r="M1006">
        <v>1</v>
      </c>
      <c r="N1006">
        <v>1</v>
      </c>
      <c r="O1006">
        <v>0.80951143451143504</v>
      </c>
    </row>
    <row r="1007" spans="1:15">
      <c r="A1007">
        <v>2016</v>
      </c>
      <c r="B1007" t="s">
        <v>179</v>
      </c>
      <c r="D1007" t="s">
        <v>179</v>
      </c>
      <c r="F1007">
        <v>460</v>
      </c>
      <c r="G1007">
        <v>9999</v>
      </c>
      <c r="H1007">
        <v>-9</v>
      </c>
      <c r="I1007" t="s">
        <v>181</v>
      </c>
      <c r="J1007">
        <v>2</v>
      </c>
      <c r="K1007">
        <v>9999</v>
      </c>
      <c r="L1007" t="s">
        <v>177</v>
      </c>
      <c r="N1007">
        <v>1</v>
      </c>
    </row>
    <row r="1008" spans="1:15">
      <c r="A1008">
        <v>2016</v>
      </c>
      <c r="B1008" t="s">
        <v>179</v>
      </c>
      <c r="D1008" t="s">
        <v>179</v>
      </c>
      <c r="F1008">
        <v>2797</v>
      </c>
      <c r="G1008">
        <v>9999</v>
      </c>
      <c r="H1008">
        <v>-9</v>
      </c>
      <c r="I1008" t="s">
        <v>181</v>
      </c>
      <c r="J1008">
        <v>3</v>
      </c>
      <c r="K1008">
        <v>9999</v>
      </c>
      <c r="L1008" t="s">
        <v>177</v>
      </c>
      <c r="N1008">
        <v>1</v>
      </c>
    </row>
    <row r="1009" spans="1:15">
      <c r="A1009">
        <v>2016</v>
      </c>
      <c r="B1009" t="s">
        <v>179</v>
      </c>
      <c r="D1009" t="s">
        <v>179</v>
      </c>
      <c r="F1009">
        <v>4051</v>
      </c>
      <c r="G1009">
        <v>9999</v>
      </c>
      <c r="H1009">
        <v>-9</v>
      </c>
      <c r="I1009" t="s">
        <v>181</v>
      </c>
      <c r="J1009">
        <v>4</v>
      </c>
      <c r="K1009">
        <v>9999</v>
      </c>
      <c r="L1009" t="s">
        <v>177</v>
      </c>
      <c r="N1009">
        <v>1</v>
      </c>
    </row>
    <row r="1010" spans="1:15">
      <c r="A1010">
        <v>2016</v>
      </c>
      <c r="B1010" t="s">
        <v>178</v>
      </c>
      <c r="C1010">
        <v>1.28260522559254</v>
      </c>
      <c r="D1010" t="s">
        <v>179</v>
      </c>
      <c r="E1010">
        <v>2221.47225072628</v>
      </c>
      <c r="F1010">
        <v>2</v>
      </c>
      <c r="G1010">
        <v>9999</v>
      </c>
      <c r="H1010">
        <v>-8</v>
      </c>
      <c r="I1010" t="s">
        <v>181</v>
      </c>
      <c r="J1010">
        <v>1</v>
      </c>
      <c r="K1010">
        <v>9999</v>
      </c>
      <c r="L1010" t="s">
        <v>177</v>
      </c>
      <c r="M1010">
        <v>1</v>
      </c>
      <c r="N1010">
        <v>1</v>
      </c>
      <c r="O1010">
        <v>1.55365584549556E-3</v>
      </c>
    </row>
    <row r="1011" spans="1:15">
      <c r="A1011">
        <v>2016</v>
      </c>
      <c r="B1011" t="s">
        <v>183</v>
      </c>
      <c r="C1011">
        <v>1.4171495140868799</v>
      </c>
      <c r="D1011" t="s">
        <v>179</v>
      </c>
      <c r="E1011">
        <v>2328.3766516447499</v>
      </c>
      <c r="F1011">
        <v>2</v>
      </c>
      <c r="G1011">
        <v>9999</v>
      </c>
      <c r="H1011">
        <v>-8</v>
      </c>
      <c r="I1011" t="s">
        <v>181</v>
      </c>
      <c r="J1011">
        <v>1</v>
      </c>
      <c r="K1011">
        <v>9999</v>
      </c>
      <c r="L1011" t="s">
        <v>177</v>
      </c>
      <c r="M1011">
        <v>1</v>
      </c>
      <c r="N1011">
        <v>1</v>
      </c>
      <c r="O1011">
        <v>6.1623284074713097E-2</v>
      </c>
    </row>
    <row r="1012" spans="1:15">
      <c r="A1012">
        <v>2016</v>
      </c>
      <c r="B1012" t="s">
        <v>187</v>
      </c>
      <c r="C1012">
        <v>1.25817219586731</v>
      </c>
      <c r="D1012" t="s">
        <v>179</v>
      </c>
      <c r="E1012">
        <v>6773.9991025496001</v>
      </c>
      <c r="F1012">
        <v>7</v>
      </c>
      <c r="G1012">
        <v>9999</v>
      </c>
      <c r="H1012">
        <v>-8</v>
      </c>
      <c r="I1012" t="s">
        <v>181</v>
      </c>
      <c r="J1012">
        <v>1</v>
      </c>
      <c r="K1012">
        <v>9999</v>
      </c>
      <c r="L1012" t="s">
        <v>177</v>
      </c>
      <c r="M1012">
        <v>1</v>
      </c>
      <c r="N1012">
        <v>1</v>
      </c>
      <c r="O1012">
        <v>1.00520432215454E-3</v>
      </c>
    </row>
    <row r="1013" spans="1:15">
      <c r="A1013">
        <v>2016</v>
      </c>
      <c r="B1013" t="s">
        <v>178</v>
      </c>
      <c r="C1013">
        <v>1.28260522559254</v>
      </c>
      <c r="D1013" t="s">
        <v>179</v>
      </c>
      <c r="E1013">
        <v>189719.11715397201</v>
      </c>
      <c r="F1013">
        <v>171</v>
      </c>
      <c r="G1013">
        <v>9999</v>
      </c>
      <c r="H1013">
        <v>1</v>
      </c>
      <c r="I1013" t="s">
        <v>181</v>
      </c>
      <c r="J1013">
        <v>1</v>
      </c>
      <c r="K1013">
        <v>9999</v>
      </c>
      <c r="L1013" t="s">
        <v>177</v>
      </c>
      <c r="M1013">
        <v>1</v>
      </c>
      <c r="N1013">
        <v>1</v>
      </c>
      <c r="O1013">
        <v>0.13268597673104399</v>
      </c>
    </row>
    <row r="1014" spans="1:15">
      <c r="A1014">
        <v>2016</v>
      </c>
      <c r="B1014" t="s">
        <v>183</v>
      </c>
      <c r="C1014">
        <v>1.4171495140868799</v>
      </c>
      <c r="D1014" t="s">
        <v>179</v>
      </c>
      <c r="E1014">
        <v>4140.9108801618704</v>
      </c>
      <c r="F1014">
        <v>4</v>
      </c>
      <c r="G1014">
        <v>9999</v>
      </c>
      <c r="H1014">
        <v>1</v>
      </c>
      <c r="I1014" t="s">
        <v>181</v>
      </c>
      <c r="J1014">
        <v>1</v>
      </c>
      <c r="K1014">
        <v>9999</v>
      </c>
      <c r="L1014" t="s">
        <v>177</v>
      </c>
      <c r="M1014">
        <v>1</v>
      </c>
      <c r="N1014">
        <v>1</v>
      </c>
      <c r="O1014">
        <v>0.109594178981322</v>
      </c>
    </row>
    <row r="1015" spans="1:15">
      <c r="A1015">
        <v>2016</v>
      </c>
      <c r="B1015" t="s">
        <v>187</v>
      </c>
      <c r="C1015">
        <v>1.25817219586731</v>
      </c>
      <c r="D1015" t="s">
        <v>179</v>
      </c>
      <c r="E1015">
        <v>620559.46496226301</v>
      </c>
      <c r="F1015">
        <v>708</v>
      </c>
      <c r="G1015">
        <v>9999</v>
      </c>
      <c r="H1015">
        <v>1</v>
      </c>
      <c r="I1015" t="s">
        <v>181</v>
      </c>
      <c r="J1015">
        <v>1</v>
      </c>
      <c r="K1015">
        <v>9999</v>
      </c>
      <c r="L1015" t="s">
        <v>177</v>
      </c>
      <c r="M1015">
        <v>0.99208102019470601</v>
      </c>
      <c r="N1015">
        <v>0.98744769874477001</v>
      </c>
      <c r="O1015">
        <v>9.2085789633363696E-2</v>
      </c>
    </row>
    <row r="1016" spans="1:15">
      <c r="A1016">
        <v>2016</v>
      </c>
      <c r="B1016" t="s">
        <v>187</v>
      </c>
      <c r="C1016">
        <v>1.25817219586731</v>
      </c>
      <c r="D1016" t="s">
        <v>181</v>
      </c>
      <c r="E1016">
        <v>4953.4239351296001</v>
      </c>
      <c r="F1016">
        <v>9</v>
      </c>
      <c r="G1016">
        <v>9999</v>
      </c>
      <c r="H1016">
        <v>1</v>
      </c>
      <c r="I1016" t="s">
        <v>181</v>
      </c>
      <c r="J1016">
        <v>1</v>
      </c>
      <c r="K1016">
        <v>9999</v>
      </c>
      <c r="L1016" t="s">
        <v>177</v>
      </c>
      <c r="M1016">
        <v>7.9189798052940706E-3</v>
      </c>
      <c r="N1016">
        <v>1.2552301255230099E-2</v>
      </c>
      <c r="O1016">
        <v>6.2972856251699502E-2</v>
      </c>
    </row>
    <row r="1017" spans="1:15">
      <c r="A1017">
        <v>2016</v>
      </c>
      <c r="B1017" t="s">
        <v>179</v>
      </c>
      <c r="D1017" t="s">
        <v>179</v>
      </c>
      <c r="F1017">
        <v>1</v>
      </c>
      <c r="G1017">
        <v>9999</v>
      </c>
      <c r="H1017">
        <v>1</v>
      </c>
      <c r="I1017" t="s">
        <v>181</v>
      </c>
      <c r="J1017">
        <v>3</v>
      </c>
      <c r="K1017">
        <v>9999</v>
      </c>
      <c r="L1017" t="s">
        <v>177</v>
      </c>
      <c r="N1017">
        <v>1</v>
      </c>
    </row>
    <row r="1018" spans="1:15">
      <c r="A1018">
        <v>2016</v>
      </c>
      <c r="B1018" t="s">
        <v>178</v>
      </c>
      <c r="C1018">
        <v>1.28260522559254</v>
      </c>
      <c r="D1018" t="s">
        <v>179</v>
      </c>
      <c r="E1018">
        <v>334910.02869104798</v>
      </c>
      <c r="F1018">
        <v>293</v>
      </c>
      <c r="G1018">
        <v>9999</v>
      </c>
      <c r="H1018">
        <v>2</v>
      </c>
      <c r="I1018" t="s">
        <v>181</v>
      </c>
      <c r="J1018">
        <v>1</v>
      </c>
      <c r="K1018">
        <v>9999</v>
      </c>
      <c r="L1018" t="s">
        <v>177</v>
      </c>
      <c r="M1018">
        <v>1</v>
      </c>
      <c r="N1018">
        <v>1</v>
      </c>
      <c r="O1018">
        <v>0.23422976524726599</v>
      </c>
    </row>
    <row r="1019" spans="1:15">
      <c r="A1019">
        <v>2016</v>
      </c>
      <c r="B1019" t="s">
        <v>183</v>
      </c>
      <c r="C1019">
        <v>1.4171495140868799</v>
      </c>
      <c r="D1019" t="s">
        <v>179</v>
      </c>
      <c r="E1019">
        <v>6401.26435513045</v>
      </c>
      <c r="F1019">
        <v>6</v>
      </c>
      <c r="G1019">
        <v>9999</v>
      </c>
      <c r="H1019">
        <v>2</v>
      </c>
      <c r="I1019" t="s">
        <v>181</v>
      </c>
      <c r="J1019">
        <v>1</v>
      </c>
      <c r="K1019">
        <v>9999</v>
      </c>
      <c r="L1019" t="s">
        <v>177</v>
      </c>
      <c r="M1019">
        <v>1</v>
      </c>
      <c r="N1019">
        <v>1</v>
      </c>
      <c r="O1019">
        <v>0.16941714800089999</v>
      </c>
    </row>
    <row r="1020" spans="1:15">
      <c r="A1020">
        <v>2016</v>
      </c>
      <c r="B1020" t="s">
        <v>187</v>
      </c>
      <c r="C1020">
        <v>1.25817219586731</v>
      </c>
      <c r="D1020" t="s">
        <v>179</v>
      </c>
      <c r="E1020">
        <v>1203554.94084471</v>
      </c>
      <c r="F1020">
        <v>1350</v>
      </c>
      <c r="G1020">
        <v>9999</v>
      </c>
      <c r="H1020">
        <v>2</v>
      </c>
      <c r="I1020" t="s">
        <v>181</v>
      </c>
      <c r="J1020">
        <v>1</v>
      </c>
      <c r="K1020">
        <v>9999</v>
      </c>
      <c r="L1020" t="s">
        <v>177</v>
      </c>
      <c r="M1020">
        <v>0.98828938192525295</v>
      </c>
      <c r="N1020">
        <v>0.98253275109170302</v>
      </c>
      <c r="O1020">
        <v>0.17859740017269901</v>
      </c>
    </row>
    <row r="1021" spans="1:15">
      <c r="A1021">
        <v>2016</v>
      </c>
      <c r="B1021" t="s">
        <v>187</v>
      </c>
      <c r="C1021">
        <v>1.25817219586731</v>
      </c>
      <c r="D1021" t="s">
        <v>181</v>
      </c>
      <c r="E1021">
        <v>12453.388394694601</v>
      </c>
      <c r="F1021">
        <v>21</v>
      </c>
      <c r="G1021">
        <v>9999</v>
      </c>
      <c r="H1021">
        <v>2</v>
      </c>
      <c r="I1021" t="s">
        <v>181</v>
      </c>
      <c r="J1021">
        <v>1</v>
      </c>
      <c r="K1021">
        <v>9999</v>
      </c>
      <c r="L1021" t="s">
        <v>177</v>
      </c>
      <c r="M1021">
        <v>1.02259989152052E-2</v>
      </c>
      <c r="N1021">
        <v>1.52838427947598E-2</v>
      </c>
      <c r="O1021">
        <v>0.15831987075928899</v>
      </c>
    </row>
    <row r="1022" spans="1:15">
      <c r="A1022">
        <v>2016</v>
      </c>
      <c r="B1022" t="s">
        <v>187</v>
      </c>
      <c r="C1022">
        <v>1.25817219586731</v>
      </c>
      <c r="D1022" t="s">
        <v>185</v>
      </c>
      <c r="E1022">
        <v>1807.9934454613301</v>
      </c>
      <c r="F1022">
        <v>3</v>
      </c>
      <c r="G1022">
        <v>9999</v>
      </c>
      <c r="H1022">
        <v>2</v>
      </c>
      <c r="I1022" t="s">
        <v>181</v>
      </c>
      <c r="J1022">
        <v>1</v>
      </c>
      <c r="K1022">
        <v>9999</v>
      </c>
      <c r="L1022" t="s">
        <v>177</v>
      </c>
      <c r="M1022">
        <v>1.4846191595423201E-3</v>
      </c>
      <c r="N1022">
        <v>2.18340611353712E-3</v>
      </c>
      <c r="O1022">
        <v>0.251355606087109</v>
      </c>
    </row>
    <row r="1023" spans="1:15">
      <c r="A1023">
        <v>2016</v>
      </c>
      <c r="B1023" t="s">
        <v>179</v>
      </c>
      <c r="D1023" t="s">
        <v>179</v>
      </c>
      <c r="F1023">
        <v>3</v>
      </c>
      <c r="G1023">
        <v>9999</v>
      </c>
      <c r="H1023">
        <v>2</v>
      </c>
      <c r="I1023" t="s">
        <v>181</v>
      </c>
      <c r="J1023">
        <v>3</v>
      </c>
      <c r="K1023">
        <v>9999</v>
      </c>
      <c r="L1023" t="s">
        <v>177</v>
      </c>
      <c r="N1023">
        <v>1</v>
      </c>
    </row>
    <row r="1024" spans="1:15">
      <c r="A1024">
        <v>2016</v>
      </c>
      <c r="B1024" t="s">
        <v>178</v>
      </c>
      <c r="C1024">
        <v>1.28260522559254</v>
      </c>
      <c r="D1024" t="s">
        <v>179</v>
      </c>
      <c r="E1024">
        <v>239821.52508129401</v>
      </c>
      <c r="F1024">
        <v>207</v>
      </c>
      <c r="G1024">
        <v>9999</v>
      </c>
      <c r="H1024">
        <v>3</v>
      </c>
      <c r="I1024" t="s">
        <v>181</v>
      </c>
      <c r="J1024">
        <v>1</v>
      </c>
      <c r="K1024">
        <v>9999</v>
      </c>
      <c r="L1024" t="s">
        <v>177</v>
      </c>
      <c r="M1024">
        <v>0.99681199287763</v>
      </c>
      <c r="N1024">
        <v>0.99519230769230804</v>
      </c>
      <c r="O1024">
        <v>0.167726657038545</v>
      </c>
    </row>
    <row r="1025" spans="1:15">
      <c r="A1025">
        <v>2016</v>
      </c>
      <c r="B1025" t="s">
        <v>178</v>
      </c>
      <c r="C1025">
        <v>1.28260522559254</v>
      </c>
      <c r="D1025" t="s">
        <v>181</v>
      </c>
      <c r="E1025">
        <v>766.99792490434004</v>
      </c>
      <c r="F1025">
        <v>1</v>
      </c>
      <c r="G1025">
        <v>9999</v>
      </c>
      <c r="H1025">
        <v>3</v>
      </c>
      <c r="I1025" t="s">
        <v>181</v>
      </c>
      <c r="J1025">
        <v>1</v>
      </c>
      <c r="K1025">
        <v>9999</v>
      </c>
      <c r="L1025" t="s">
        <v>177</v>
      </c>
      <c r="M1025">
        <v>3.1880071223704298E-3</v>
      </c>
      <c r="N1025">
        <v>4.8076923076923097E-3</v>
      </c>
      <c r="O1025">
        <v>1</v>
      </c>
    </row>
    <row r="1026" spans="1:15">
      <c r="A1026">
        <v>2016</v>
      </c>
      <c r="B1026" t="s">
        <v>179</v>
      </c>
      <c r="C1026">
        <v>1.30137844611529</v>
      </c>
      <c r="D1026" t="s">
        <v>179</v>
      </c>
      <c r="E1026">
        <v>864.11528822055095</v>
      </c>
      <c r="F1026">
        <v>1</v>
      </c>
      <c r="G1026">
        <v>9999</v>
      </c>
      <c r="H1026">
        <v>3</v>
      </c>
      <c r="I1026" t="s">
        <v>181</v>
      </c>
      <c r="J1026">
        <v>1</v>
      </c>
      <c r="K1026">
        <v>9999</v>
      </c>
      <c r="L1026" t="s">
        <v>177</v>
      </c>
      <c r="M1026">
        <v>1</v>
      </c>
      <c r="N1026">
        <v>1</v>
      </c>
      <c r="O1026">
        <v>3.4511434511434499E-2</v>
      </c>
    </row>
    <row r="1027" spans="1:15">
      <c r="A1027">
        <v>2016</v>
      </c>
      <c r="B1027" t="s">
        <v>183</v>
      </c>
      <c r="C1027">
        <v>1.4171495140868799</v>
      </c>
      <c r="D1027" t="s">
        <v>179</v>
      </c>
      <c r="E1027">
        <v>2253.2677273981399</v>
      </c>
      <c r="F1027">
        <v>2</v>
      </c>
      <c r="G1027">
        <v>9999</v>
      </c>
      <c r="H1027">
        <v>3</v>
      </c>
      <c r="I1027" t="s">
        <v>181</v>
      </c>
      <c r="J1027">
        <v>1</v>
      </c>
      <c r="K1027">
        <v>9999</v>
      </c>
      <c r="L1027" t="s">
        <v>177</v>
      </c>
      <c r="M1027">
        <v>1</v>
      </c>
      <c r="N1027">
        <v>1</v>
      </c>
      <c r="O1027">
        <v>5.9635436201335199E-2</v>
      </c>
    </row>
    <row r="1028" spans="1:15">
      <c r="A1028">
        <v>2016</v>
      </c>
      <c r="B1028" t="s">
        <v>187</v>
      </c>
      <c r="C1028">
        <v>1.25817219586731</v>
      </c>
      <c r="D1028" t="s">
        <v>179</v>
      </c>
      <c r="E1028">
        <v>873488.56332527299</v>
      </c>
      <c r="F1028">
        <v>949</v>
      </c>
      <c r="G1028">
        <v>9999</v>
      </c>
      <c r="H1028">
        <v>3</v>
      </c>
      <c r="I1028" t="s">
        <v>181</v>
      </c>
      <c r="J1028">
        <v>1</v>
      </c>
      <c r="K1028">
        <v>9999</v>
      </c>
      <c r="L1028" t="s">
        <v>177</v>
      </c>
      <c r="M1028">
        <v>0.98894042301030205</v>
      </c>
      <c r="N1028">
        <v>0.98341968911917099</v>
      </c>
      <c r="O1028">
        <v>0.129618334150155</v>
      </c>
    </row>
    <row r="1029" spans="1:15">
      <c r="A1029">
        <v>2016</v>
      </c>
      <c r="B1029" t="s">
        <v>187</v>
      </c>
      <c r="C1029">
        <v>1.25817219586731</v>
      </c>
      <c r="D1029" t="s">
        <v>181</v>
      </c>
      <c r="E1029">
        <v>8687.6790124637791</v>
      </c>
      <c r="F1029">
        <v>14</v>
      </c>
      <c r="G1029">
        <v>9999</v>
      </c>
      <c r="H1029">
        <v>3</v>
      </c>
      <c r="I1029" t="s">
        <v>181</v>
      </c>
      <c r="J1029">
        <v>1</v>
      </c>
      <c r="K1029">
        <v>9999</v>
      </c>
      <c r="L1029" t="s">
        <v>177</v>
      </c>
      <c r="M1029">
        <v>9.8359581547998905E-3</v>
      </c>
      <c r="N1029">
        <v>1.4507772020725399E-2</v>
      </c>
      <c r="O1029">
        <v>0.11044642428701699</v>
      </c>
    </row>
    <row r="1030" spans="1:15">
      <c r="A1030">
        <v>2016</v>
      </c>
      <c r="B1030" t="s">
        <v>187</v>
      </c>
      <c r="C1030">
        <v>1.25817219586731</v>
      </c>
      <c r="D1030" t="s">
        <v>185</v>
      </c>
      <c r="E1030">
        <v>1080.7699162500201</v>
      </c>
      <c r="F1030">
        <v>2</v>
      </c>
      <c r="G1030">
        <v>9999</v>
      </c>
      <c r="H1030">
        <v>3</v>
      </c>
      <c r="I1030" t="s">
        <v>181</v>
      </c>
      <c r="J1030">
        <v>1</v>
      </c>
      <c r="K1030">
        <v>9999</v>
      </c>
      <c r="L1030" t="s">
        <v>177</v>
      </c>
      <c r="M1030">
        <v>1.22361883489835E-3</v>
      </c>
      <c r="N1030">
        <v>2.0725388601036299E-3</v>
      </c>
      <c r="O1030">
        <v>0.15025362952597501</v>
      </c>
    </row>
    <row r="1031" spans="1:15">
      <c r="A1031">
        <v>2016</v>
      </c>
      <c r="B1031" t="s">
        <v>179</v>
      </c>
      <c r="D1031" t="s">
        <v>179</v>
      </c>
      <c r="F1031">
        <v>1</v>
      </c>
      <c r="G1031">
        <v>9999</v>
      </c>
      <c r="H1031">
        <v>3</v>
      </c>
      <c r="I1031" t="s">
        <v>181</v>
      </c>
      <c r="J1031">
        <v>3</v>
      </c>
      <c r="K1031">
        <v>9999</v>
      </c>
      <c r="L1031" t="s">
        <v>177</v>
      </c>
      <c r="N1031">
        <v>1</v>
      </c>
    </row>
    <row r="1032" spans="1:15">
      <c r="A1032">
        <v>2016</v>
      </c>
      <c r="B1032" t="s">
        <v>178</v>
      </c>
      <c r="C1032">
        <v>1.28260522559254</v>
      </c>
      <c r="D1032" t="s">
        <v>179</v>
      </c>
      <c r="E1032">
        <v>147117.38458591601</v>
      </c>
      <c r="F1032">
        <v>132</v>
      </c>
      <c r="G1032">
        <v>9999</v>
      </c>
      <c r="H1032">
        <v>4</v>
      </c>
      <c r="I1032" t="s">
        <v>181</v>
      </c>
      <c r="J1032">
        <v>1</v>
      </c>
      <c r="K1032">
        <v>9999</v>
      </c>
      <c r="L1032" t="s">
        <v>177</v>
      </c>
      <c r="M1032">
        <v>1</v>
      </c>
      <c r="N1032">
        <v>1</v>
      </c>
      <c r="O1032">
        <v>0.102891127476924</v>
      </c>
    </row>
    <row r="1033" spans="1:15">
      <c r="A1033">
        <v>2016</v>
      </c>
      <c r="B1033" t="s">
        <v>183</v>
      </c>
      <c r="C1033">
        <v>1.4171495140868799</v>
      </c>
      <c r="D1033" t="s">
        <v>179</v>
      </c>
      <c r="E1033">
        <v>882.88414727612701</v>
      </c>
      <c r="F1033">
        <v>1</v>
      </c>
      <c r="G1033">
        <v>9999</v>
      </c>
      <c r="H1033">
        <v>4</v>
      </c>
      <c r="I1033" t="s">
        <v>181</v>
      </c>
      <c r="J1033">
        <v>1</v>
      </c>
      <c r="K1033">
        <v>9999</v>
      </c>
      <c r="L1033" t="s">
        <v>177</v>
      </c>
      <c r="M1033">
        <v>1</v>
      </c>
      <c r="N1033">
        <v>1</v>
      </c>
      <c r="O1033">
        <v>2.3366589153101799E-2</v>
      </c>
    </row>
    <row r="1034" spans="1:15">
      <c r="A1034">
        <v>2016</v>
      </c>
      <c r="B1034" t="s">
        <v>187</v>
      </c>
      <c r="C1034">
        <v>1.25817219586731</v>
      </c>
      <c r="D1034" t="s">
        <v>179</v>
      </c>
      <c r="E1034">
        <v>702285.29811702005</v>
      </c>
      <c r="F1034">
        <v>784</v>
      </c>
      <c r="G1034">
        <v>9999</v>
      </c>
      <c r="H1034">
        <v>4</v>
      </c>
      <c r="I1034" t="s">
        <v>181</v>
      </c>
      <c r="J1034">
        <v>1</v>
      </c>
      <c r="K1034">
        <v>9999</v>
      </c>
      <c r="L1034" t="s">
        <v>177</v>
      </c>
      <c r="M1034">
        <v>0.988098820680401</v>
      </c>
      <c r="N1034">
        <v>0.98122653316645803</v>
      </c>
      <c r="O1034">
        <v>0.10421321384396399</v>
      </c>
    </row>
    <row r="1035" spans="1:15">
      <c r="A1035">
        <v>2016</v>
      </c>
      <c r="B1035" t="s">
        <v>187</v>
      </c>
      <c r="C1035">
        <v>1.25817219586731</v>
      </c>
      <c r="D1035" t="s">
        <v>181</v>
      </c>
      <c r="E1035">
        <v>8458.6916728159304</v>
      </c>
      <c r="F1035">
        <v>15</v>
      </c>
      <c r="G1035">
        <v>9999</v>
      </c>
      <c r="H1035">
        <v>4</v>
      </c>
      <c r="I1035" t="s">
        <v>181</v>
      </c>
      <c r="J1035">
        <v>1</v>
      </c>
      <c r="K1035">
        <v>9999</v>
      </c>
      <c r="L1035" t="s">
        <v>177</v>
      </c>
      <c r="M1035">
        <v>1.19011793195988E-2</v>
      </c>
      <c r="N1035">
        <v>1.8773466833541901E-2</v>
      </c>
      <c r="O1035">
        <v>0.107535309265983</v>
      </c>
    </row>
    <row r="1036" spans="1:15">
      <c r="A1036">
        <v>2016</v>
      </c>
      <c r="B1036" t="s">
        <v>179</v>
      </c>
      <c r="D1036" t="s">
        <v>179</v>
      </c>
      <c r="F1036">
        <v>2</v>
      </c>
      <c r="G1036">
        <v>9999</v>
      </c>
      <c r="H1036">
        <v>4</v>
      </c>
      <c r="I1036" t="s">
        <v>181</v>
      </c>
      <c r="J1036">
        <v>3</v>
      </c>
      <c r="K1036">
        <v>9999</v>
      </c>
      <c r="L1036" t="s">
        <v>177</v>
      </c>
      <c r="N1036">
        <v>1</v>
      </c>
    </row>
    <row r="1037" spans="1:15">
      <c r="A1037">
        <v>2016</v>
      </c>
      <c r="B1037" t="s">
        <v>178</v>
      </c>
      <c r="C1037">
        <v>1.28260522559254</v>
      </c>
      <c r="D1037" t="s">
        <v>179</v>
      </c>
      <c r="E1037">
        <v>115588.3829304</v>
      </c>
      <c r="F1037">
        <v>99</v>
      </c>
      <c r="G1037">
        <v>9999</v>
      </c>
      <c r="H1037">
        <v>5</v>
      </c>
      <c r="I1037" t="s">
        <v>181</v>
      </c>
      <c r="J1037">
        <v>1</v>
      </c>
      <c r="K1037">
        <v>9999</v>
      </c>
      <c r="L1037" t="s">
        <v>177</v>
      </c>
      <c r="M1037">
        <v>1</v>
      </c>
      <c r="N1037">
        <v>1</v>
      </c>
      <c r="O1037">
        <v>8.0840337642067106E-2</v>
      </c>
    </row>
    <row r="1038" spans="1:15">
      <c r="A1038">
        <v>2016</v>
      </c>
      <c r="B1038" t="s">
        <v>183</v>
      </c>
      <c r="C1038">
        <v>1.4171495140868799</v>
      </c>
      <c r="D1038" t="s">
        <v>179</v>
      </c>
      <c r="E1038">
        <v>3824.8865385204899</v>
      </c>
      <c r="F1038">
        <v>3</v>
      </c>
      <c r="G1038">
        <v>9999</v>
      </c>
      <c r="H1038">
        <v>5</v>
      </c>
      <c r="I1038" t="s">
        <v>181</v>
      </c>
      <c r="J1038">
        <v>1</v>
      </c>
      <c r="K1038">
        <v>9999</v>
      </c>
      <c r="L1038" t="s">
        <v>177</v>
      </c>
      <c r="M1038">
        <v>0.83020609043371296</v>
      </c>
      <c r="N1038">
        <v>0.75</v>
      </c>
      <c r="O1038">
        <v>0.10123021528767499</v>
      </c>
    </row>
    <row r="1039" spans="1:15">
      <c r="A1039">
        <v>2016</v>
      </c>
      <c r="B1039" t="s">
        <v>183</v>
      </c>
      <c r="C1039">
        <v>1.4171495140868799</v>
      </c>
      <c r="D1039" t="s">
        <v>185</v>
      </c>
      <c r="E1039">
        <v>782.26653177595904</v>
      </c>
      <c r="F1039">
        <v>1</v>
      </c>
      <c r="G1039">
        <v>9999</v>
      </c>
      <c r="H1039">
        <v>5</v>
      </c>
      <c r="I1039" t="s">
        <v>181</v>
      </c>
      <c r="J1039">
        <v>1</v>
      </c>
      <c r="K1039">
        <v>9999</v>
      </c>
      <c r="L1039" t="s">
        <v>177</v>
      </c>
      <c r="M1039">
        <v>0.16979390956628701</v>
      </c>
      <c r="N1039">
        <v>0.25</v>
      </c>
      <c r="O1039">
        <v>1</v>
      </c>
    </row>
    <row r="1040" spans="1:15">
      <c r="A1040">
        <v>2016</v>
      </c>
      <c r="B1040" t="s">
        <v>187</v>
      </c>
      <c r="C1040">
        <v>1.25817219586731</v>
      </c>
      <c r="D1040" t="s">
        <v>179</v>
      </c>
      <c r="E1040">
        <v>822397.96496768901</v>
      </c>
      <c r="F1040">
        <v>894</v>
      </c>
      <c r="G1040">
        <v>9999</v>
      </c>
      <c r="H1040">
        <v>5</v>
      </c>
      <c r="I1040" t="s">
        <v>181</v>
      </c>
      <c r="J1040">
        <v>1</v>
      </c>
      <c r="K1040">
        <v>9999</v>
      </c>
      <c r="L1040" t="s">
        <v>177</v>
      </c>
      <c r="M1040">
        <v>0.98687081125885301</v>
      </c>
      <c r="N1040">
        <v>0.97918948521358196</v>
      </c>
      <c r="O1040">
        <v>0.122036920348199</v>
      </c>
    </row>
    <row r="1041" spans="1:15">
      <c r="A1041">
        <v>2016</v>
      </c>
      <c r="B1041" t="s">
        <v>187</v>
      </c>
      <c r="C1041">
        <v>1.25817219586731</v>
      </c>
      <c r="D1041" t="s">
        <v>181</v>
      </c>
      <c r="E1041">
        <v>9528.1380393031504</v>
      </c>
      <c r="F1041">
        <v>17</v>
      </c>
      <c r="G1041">
        <v>9999</v>
      </c>
      <c r="H1041">
        <v>5</v>
      </c>
      <c r="I1041" t="s">
        <v>181</v>
      </c>
      <c r="J1041">
        <v>1</v>
      </c>
      <c r="K1041">
        <v>9999</v>
      </c>
      <c r="L1041" t="s">
        <v>177</v>
      </c>
      <c r="M1041">
        <v>1.1433687481221901E-2</v>
      </c>
      <c r="N1041">
        <v>1.8619934282584901E-2</v>
      </c>
      <c r="O1041">
        <v>0.12113117612245899</v>
      </c>
    </row>
    <row r="1042" spans="1:15">
      <c r="A1042">
        <v>2016</v>
      </c>
      <c r="B1042" t="s">
        <v>187</v>
      </c>
      <c r="C1042">
        <v>1.25817219586731</v>
      </c>
      <c r="D1042" t="s">
        <v>185</v>
      </c>
      <c r="E1042">
        <v>1412.9273759589901</v>
      </c>
      <c r="F1042">
        <v>2</v>
      </c>
      <c r="G1042">
        <v>9999</v>
      </c>
      <c r="H1042">
        <v>5</v>
      </c>
      <c r="I1042" t="s">
        <v>181</v>
      </c>
      <c r="J1042">
        <v>1</v>
      </c>
      <c r="K1042">
        <v>9999</v>
      </c>
      <c r="L1042" t="s">
        <v>177</v>
      </c>
      <c r="M1042">
        <v>1.69550125992502E-3</v>
      </c>
      <c r="N1042">
        <v>2.1905805038335202E-3</v>
      </c>
      <c r="O1042">
        <v>0.19643169494490101</v>
      </c>
    </row>
    <row r="1043" spans="1:15">
      <c r="A1043">
        <v>2016</v>
      </c>
      <c r="B1043" t="s">
        <v>179</v>
      </c>
      <c r="D1043" t="s">
        <v>179</v>
      </c>
      <c r="F1043">
        <v>3</v>
      </c>
      <c r="G1043">
        <v>9999</v>
      </c>
      <c r="H1043">
        <v>5</v>
      </c>
      <c r="I1043" t="s">
        <v>181</v>
      </c>
      <c r="J1043">
        <v>3</v>
      </c>
      <c r="K1043">
        <v>9999</v>
      </c>
      <c r="L1043" t="s">
        <v>177</v>
      </c>
      <c r="N1043">
        <v>1</v>
      </c>
    </row>
    <row r="1044" spans="1:15">
      <c r="A1044">
        <v>2016</v>
      </c>
      <c r="B1044" t="s">
        <v>178</v>
      </c>
      <c r="C1044">
        <v>1.28260522559254</v>
      </c>
      <c r="D1044" t="s">
        <v>179</v>
      </c>
      <c r="E1044">
        <v>106049.647867668</v>
      </c>
      <c r="F1044">
        <v>95</v>
      </c>
      <c r="G1044">
        <v>9999</v>
      </c>
      <c r="H1044">
        <v>6</v>
      </c>
      <c r="I1044" t="s">
        <v>181</v>
      </c>
      <c r="J1044">
        <v>1</v>
      </c>
      <c r="K1044">
        <v>9999</v>
      </c>
      <c r="L1044" t="s">
        <v>177</v>
      </c>
      <c r="M1044">
        <v>1</v>
      </c>
      <c r="N1044">
        <v>1</v>
      </c>
      <c r="O1044">
        <v>7.4169126023735404E-2</v>
      </c>
    </row>
    <row r="1045" spans="1:15">
      <c r="A1045">
        <v>2016</v>
      </c>
      <c r="B1045" t="s">
        <v>183</v>
      </c>
      <c r="C1045">
        <v>1.4171495140868799</v>
      </c>
      <c r="D1045" t="s">
        <v>179</v>
      </c>
      <c r="E1045">
        <v>2290.1136147644002</v>
      </c>
      <c r="F1045">
        <v>2</v>
      </c>
      <c r="G1045">
        <v>9999</v>
      </c>
      <c r="H1045">
        <v>6</v>
      </c>
      <c r="I1045" t="s">
        <v>181</v>
      </c>
      <c r="J1045">
        <v>1</v>
      </c>
      <c r="K1045">
        <v>9999</v>
      </c>
      <c r="L1045" t="s">
        <v>177</v>
      </c>
      <c r="M1045">
        <v>1</v>
      </c>
      <c r="N1045">
        <v>1</v>
      </c>
      <c r="O1045">
        <v>6.0610606856199803E-2</v>
      </c>
    </row>
    <row r="1046" spans="1:15">
      <c r="A1046">
        <v>2016</v>
      </c>
      <c r="B1046" t="s">
        <v>187</v>
      </c>
      <c r="C1046">
        <v>1.25817219586731</v>
      </c>
      <c r="D1046" t="s">
        <v>179</v>
      </c>
      <c r="E1046">
        <v>699081.99170634197</v>
      </c>
      <c r="F1046">
        <v>782</v>
      </c>
      <c r="G1046">
        <v>9999</v>
      </c>
      <c r="H1046">
        <v>6</v>
      </c>
      <c r="I1046" t="s">
        <v>181</v>
      </c>
      <c r="J1046">
        <v>1</v>
      </c>
      <c r="K1046">
        <v>9999</v>
      </c>
      <c r="L1046" t="s">
        <v>177</v>
      </c>
      <c r="M1046">
        <v>0.98894004951525905</v>
      </c>
      <c r="N1046">
        <v>0.98612862547288804</v>
      </c>
      <c r="O1046">
        <v>0.10373787019533701</v>
      </c>
    </row>
    <row r="1047" spans="1:15">
      <c r="A1047">
        <v>2016</v>
      </c>
      <c r="B1047" t="s">
        <v>187</v>
      </c>
      <c r="C1047">
        <v>1.25817219586731</v>
      </c>
      <c r="D1047" t="s">
        <v>181</v>
      </c>
      <c r="E1047">
        <v>7439.5721941634101</v>
      </c>
      <c r="F1047">
        <v>10</v>
      </c>
      <c r="G1047">
        <v>9999</v>
      </c>
      <c r="H1047">
        <v>6</v>
      </c>
      <c r="I1047" t="s">
        <v>181</v>
      </c>
      <c r="J1047">
        <v>1</v>
      </c>
      <c r="K1047">
        <v>9999</v>
      </c>
      <c r="L1047" t="s">
        <v>177</v>
      </c>
      <c r="M1047">
        <v>1.05242174470986E-2</v>
      </c>
      <c r="N1047">
        <v>1.26103404791929E-2</v>
      </c>
      <c r="O1047">
        <v>9.4579247908635797E-2</v>
      </c>
    </row>
    <row r="1048" spans="1:15">
      <c r="A1048">
        <v>2016</v>
      </c>
      <c r="B1048" t="s">
        <v>187</v>
      </c>
      <c r="C1048">
        <v>1.25817219586731</v>
      </c>
      <c r="D1048" t="s">
        <v>185</v>
      </c>
      <c r="E1048">
        <v>378.70983095606101</v>
      </c>
      <c r="F1048">
        <v>1</v>
      </c>
      <c r="G1048">
        <v>9999</v>
      </c>
      <c r="H1048">
        <v>6</v>
      </c>
      <c r="I1048" t="s">
        <v>181</v>
      </c>
      <c r="J1048">
        <v>1</v>
      </c>
      <c r="K1048">
        <v>9999</v>
      </c>
      <c r="L1048" t="s">
        <v>177</v>
      </c>
      <c r="M1048">
        <v>5.3573303764192001E-4</v>
      </c>
      <c r="N1048">
        <v>1.2610340479192899E-3</v>
      </c>
      <c r="O1048">
        <v>5.2649991254154302E-2</v>
      </c>
    </row>
    <row r="1049" spans="1:15">
      <c r="A1049">
        <v>2016</v>
      </c>
      <c r="B1049" t="s">
        <v>179</v>
      </c>
      <c r="D1049" t="s">
        <v>179</v>
      </c>
      <c r="F1049">
        <v>2</v>
      </c>
      <c r="G1049">
        <v>9999</v>
      </c>
      <c r="H1049">
        <v>6</v>
      </c>
      <c r="I1049" t="s">
        <v>181</v>
      </c>
      <c r="J1049">
        <v>3</v>
      </c>
      <c r="K1049">
        <v>9999</v>
      </c>
      <c r="L1049" t="s">
        <v>177</v>
      </c>
      <c r="N1049">
        <v>1</v>
      </c>
    </row>
    <row r="1050" spans="1:15">
      <c r="A1050">
        <v>2016</v>
      </c>
      <c r="B1050" t="s">
        <v>178</v>
      </c>
      <c r="C1050">
        <v>1.28260522559254</v>
      </c>
      <c r="D1050" t="s">
        <v>179</v>
      </c>
      <c r="E1050">
        <v>101882.46348971799</v>
      </c>
      <c r="F1050">
        <v>83</v>
      </c>
      <c r="G1050">
        <v>9999</v>
      </c>
      <c r="H1050">
        <v>7</v>
      </c>
      <c r="I1050" t="s">
        <v>181</v>
      </c>
      <c r="J1050">
        <v>1</v>
      </c>
      <c r="K1050">
        <v>9999</v>
      </c>
      <c r="L1050" t="s">
        <v>177</v>
      </c>
      <c r="M1050">
        <v>1</v>
      </c>
      <c r="N1050">
        <v>1</v>
      </c>
      <c r="O1050">
        <v>7.1254675768530396E-2</v>
      </c>
    </row>
    <row r="1051" spans="1:15">
      <c r="A1051">
        <v>2016</v>
      </c>
      <c r="B1051" t="s">
        <v>183</v>
      </c>
      <c r="C1051">
        <v>1.4171495140868799</v>
      </c>
      <c r="D1051" t="s">
        <v>179</v>
      </c>
      <c r="E1051">
        <v>9866.1949170728694</v>
      </c>
      <c r="F1051">
        <v>8</v>
      </c>
      <c r="G1051">
        <v>9999</v>
      </c>
      <c r="H1051">
        <v>7</v>
      </c>
      <c r="I1051" t="s">
        <v>181</v>
      </c>
      <c r="J1051">
        <v>1</v>
      </c>
      <c r="K1051">
        <v>9999</v>
      </c>
      <c r="L1051" t="s">
        <v>177</v>
      </c>
      <c r="M1051">
        <v>1</v>
      </c>
      <c r="N1051">
        <v>1</v>
      </c>
      <c r="O1051">
        <v>0.26112069612182098</v>
      </c>
    </row>
    <row r="1052" spans="1:15">
      <c r="A1052">
        <v>2016</v>
      </c>
      <c r="B1052" t="s">
        <v>187</v>
      </c>
      <c r="C1052">
        <v>1.25817219586731</v>
      </c>
      <c r="D1052" t="s">
        <v>179</v>
      </c>
      <c r="E1052">
        <v>592293.36840990803</v>
      </c>
      <c r="F1052">
        <v>626</v>
      </c>
      <c r="G1052">
        <v>9999</v>
      </c>
      <c r="H1052">
        <v>7</v>
      </c>
      <c r="I1052" t="s">
        <v>181</v>
      </c>
      <c r="J1052">
        <v>1</v>
      </c>
      <c r="K1052">
        <v>9999</v>
      </c>
      <c r="L1052" t="s">
        <v>177</v>
      </c>
      <c r="M1052">
        <v>0.97927483774338497</v>
      </c>
      <c r="N1052">
        <v>0.96604938271604901</v>
      </c>
      <c r="O1052">
        <v>8.7891339354477294E-2</v>
      </c>
    </row>
    <row r="1053" spans="1:15">
      <c r="A1053">
        <v>2016</v>
      </c>
      <c r="B1053" t="s">
        <v>187</v>
      </c>
      <c r="C1053">
        <v>1.25817219586731</v>
      </c>
      <c r="D1053" t="s">
        <v>181</v>
      </c>
      <c r="E1053">
        <v>10610.166127749</v>
      </c>
      <c r="F1053">
        <v>19</v>
      </c>
      <c r="G1053">
        <v>9999</v>
      </c>
      <c r="H1053">
        <v>7</v>
      </c>
      <c r="I1053" t="s">
        <v>181</v>
      </c>
      <c r="J1053">
        <v>1</v>
      </c>
      <c r="K1053">
        <v>9999</v>
      </c>
      <c r="L1053" t="s">
        <v>177</v>
      </c>
      <c r="M1053">
        <v>1.7542436345481801E-2</v>
      </c>
      <c r="N1053">
        <v>2.9320987654321E-2</v>
      </c>
      <c r="O1053">
        <v>0.13488699435371601</v>
      </c>
    </row>
    <row r="1054" spans="1:15">
      <c r="A1054">
        <v>2016</v>
      </c>
      <c r="B1054" t="s">
        <v>187</v>
      </c>
      <c r="C1054">
        <v>1.25817219586731</v>
      </c>
      <c r="D1054" t="s">
        <v>185</v>
      </c>
      <c r="E1054">
        <v>1925.0034596769899</v>
      </c>
      <c r="F1054">
        <v>3</v>
      </c>
      <c r="G1054">
        <v>9999</v>
      </c>
      <c r="H1054">
        <v>7</v>
      </c>
      <c r="I1054" t="s">
        <v>181</v>
      </c>
      <c r="J1054">
        <v>1</v>
      </c>
      <c r="K1054">
        <v>9999</v>
      </c>
      <c r="L1054" t="s">
        <v>177</v>
      </c>
      <c r="M1054">
        <v>3.1827259111332998E-3</v>
      </c>
      <c r="N1054">
        <v>4.6296296296296302E-3</v>
      </c>
      <c r="O1054">
        <v>0.26762287913241201</v>
      </c>
    </row>
    <row r="1055" spans="1:15">
      <c r="A1055">
        <v>2016</v>
      </c>
      <c r="B1055" t="s">
        <v>179</v>
      </c>
      <c r="D1055" t="s">
        <v>179</v>
      </c>
      <c r="F1055">
        <v>1</v>
      </c>
      <c r="G1055">
        <v>9999</v>
      </c>
      <c r="H1055">
        <v>7</v>
      </c>
      <c r="I1055" t="s">
        <v>181</v>
      </c>
      <c r="J1055">
        <v>3</v>
      </c>
      <c r="K1055">
        <v>9999</v>
      </c>
      <c r="L1055" t="s">
        <v>177</v>
      </c>
      <c r="N1055">
        <v>1</v>
      </c>
    </row>
    <row r="1056" spans="1:15">
      <c r="A1056">
        <v>2016</v>
      </c>
      <c r="B1056" t="s">
        <v>178</v>
      </c>
      <c r="C1056">
        <v>1.28260522559254</v>
      </c>
      <c r="D1056" t="s">
        <v>179</v>
      </c>
      <c r="E1056">
        <v>66419.7116073098</v>
      </c>
      <c r="F1056">
        <v>55</v>
      </c>
      <c r="G1056">
        <v>9999</v>
      </c>
      <c r="H1056">
        <v>8</v>
      </c>
      <c r="I1056" t="s">
        <v>181</v>
      </c>
      <c r="J1056">
        <v>1</v>
      </c>
      <c r="K1056">
        <v>9999</v>
      </c>
      <c r="L1056" t="s">
        <v>177</v>
      </c>
      <c r="M1056">
        <v>1</v>
      </c>
      <c r="N1056">
        <v>1</v>
      </c>
      <c r="O1056">
        <v>4.6452695126436398E-2</v>
      </c>
    </row>
    <row r="1057" spans="1:15">
      <c r="A1057">
        <v>2016</v>
      </c>
      <c r="B1057" t="s">
        <v>187</v>
      </c>
      <c r="C1057">
        <v>1.25817219586731</v>
      </c>
      <c r="D1057" t="s">
        <v>179</v>
      </c>
      <c r="E1057">
        <v>448111.86745229701</v>
      </c>
      <c r="F1057">
        <v>491</v>
      </c>
      <c r="G1057">
        <v>9999</v>
      </c>
      <c r="H1057">
        <v>8</v>
      </c>
      <c r="I1057" t="s">
        <v>181</v>
      </c>
      <c r="J1057">
        <v>1</v>
      </c>
      <c r="K1057">
        <v>9999</v>
      </c>
      <c r="L1057" t="s">
        <v>177</v>
      </c>
      <c r="M1057">
        <v>0.98154103935688497</v>
      </c>
      <c r="N1057">
        <v>0.97227722772277203</v>
      </c>
      <c r="O1057">
        <v>6.6496020910639705E-2</v>
      </c>
    </row>
    <row r="1058" spans="1:15">
      <c r="A1058">
        <v>2016</v>
      </c>
      <c r="B1058" t="s">
        <v>187</v>
      </c>
      <c r="C1058">
        <v>1.25817219586731</v>
      </c>
      <c r="D1058" t="s">
        <v>181</v>
      </c>
      <c r="E1058">
        <v>8427.2373679192497</v>
      </c>
      <c r="F1058">
        <v>14</v>
      </c>
      <c r="G1058">
        <v>9999</v>
      </c>
      <c r="H1058">
        <v>8</v>
      </c>
      <c r="I1058" t="s">
        <v>181</v>
      </c>
      <c r="J1058">
        <v>1</v>
      </c>
      <c r="K1058">
        <v>9999</v>
      </c>
      <c r="L1058" t="s">
        <v>177</v>
      </c>
      <c r="M1058">
        <v>1.8458960643114801E-2</v>
      </c>
      <c r="N1058">
        <v>2.7722772277227699E-2</v>
      </c>
      <c r="O1058">
        <v>0.107135430829028</v>
      </c>
    </row>
    <row r="1059" spans="1:15">
      <c r="A1059">
        <v>2016</v>
      </c>
      <c r="B1059" t="s">
        <v>179</v>
      </c>
      <c r="D1059" t="s">
        <v>179</v>
      </c>
      <c r="F1059">
        <v>1</v>
      </c>
      <c r="G1059">
        <v>9999</v>
      </c>
      <c r="H1059">
        <v>8</v>
      </c>
      <c r="I1059" t="s">
        <v>181</v>
      </c>
      <c r="J1059">
        <v>3</v>
      </c>
      <c r="K1059">
        <v>9999</v>
      </c>
      <c r="L1059" t="s">
        <v>177</v>
      </c>
      <c r="N1059">
        <v>1</v>
      </c>
    </row>
    <row r="1060" spans="1:15">
      <c r="A1060">
        <v>2016</v>
      </c>
      <c r="B1060" t="s">
        <v>178</v>
      </c>
      <c r="C1060">
        <v>1.28260522559254</v>
      </c>
      <c r="D1060" t="s">
        <v>179</v>
      </c>
      <c r="E1060">
        <v>126105.74578025901</v>
      </c>
      <c r="F1060">
        <v>97</v>
      </c>
      <c r="G1060">
        <v>9999</v>
      </c>
      <c r="H1060">
        <v>9</v>
      </c>
      <c r="I1060" t="s">
        <v>181</v>
      </c>
      <c r="J1060">
        <v>1</v>
      </c>
      <c r="K1060">
        <v>9999</v>
      </c>
      <c r="L1060" t="s">
        <v>177</v>
      </c>
      <c r="M1060">
        <v>1</v>
      </c>
      <c r="N1060">
        <v>1</v>
      </c>
      <c r="O1060">
        <v>8.8195983099955994E-2</v>
      </c>
    </row>
    <row r="1061" spans="1:15">
      <c r="A1061">
        <v>2016</v>
      </c>
      <c r="B1061" t="s">
        <v>179</v>
      </c>
      <c r="C1061">
        <v>1.30137844611529</v>
      </c>
      <c r="D1061" t="s">
        <v>179</v>
      </c>
      <c r="E1061">
        <v>3905.43671679198</v>
      </c>
      <c r="F1061">
        <v>4</v>
      </c>
      <c r="G1061">
        <v>9999</v>
      </c>
      <c r="H1061">
        <v>9</v>
      </c>
      <c r="I1061" t="s">
        <v>181</v>
      </c>
      <c r="J1061">
        <v>1</v>
      </c>
      <c r="K1061">
        <v>9999</v>
      </c>
      <c r="L1061" t="s">
        <v>177</v>
      </c>
      <c r="M1061">
        <v>1</v>
      </c>
      <c r="N1061">
        <v>1</v>
      </c>
      <c r="O1061">
        <v>0.15597713097713101</v>
      </c>
    </row>
    <row r="1062" spans="1:15">
      <c r="A1062">
        <v>2016</v>
      </c>
      <c r="B1062" t="s">
        <v>183</v>
      </c>
      <c r="C1062">
        <v>1.4171495140868799</v>
      </c>
      <c r="D1062" t="s">
        <v>179</v>
      </c>
      <c r="E1062">
        <v>5796.1415126153497</v>
      </c>
      <c r="F1062">
        <v>4</v>
      </c>
      <c r="G1062">
        <v>9999</v>
      </c>
      <c r="H1062">
        <v>9</v>
      </c>
      <c r="I1062" t="s">
        <v>181</v>
      </c>
      <c r="J1062">
        <v>1</v>
      </c>
      <c r="K1062">
        <v>9999</v>
      </c>
      <c r="L1062" t="s">
        <v>177</v>
      </c>
      <c r="M1062">
        <v>1</v>
      </c>
      <c r="N1062">
        <v>1</v>
      </c>
      <c r="O1062">
        <v>0.153401845322932</v>
      </c>
    </row>
    <row r="1063" spans="1:15">
      <c r="A1063">
        <v>2016</v>
      </c>
      <c r="B1063" t="s">
        <v>187</v>
      </c>
      <c r="C1063">
        <v>1.25817219586731</v>
      </c>
      <c r="D1063" t="s">
        <v>179</v>
      </c>
      <c r="E1063">
        <v>770380.09370175097</v>
      </c>
      <c r="F1063">
        <v>835</v>
      </c>
      <c r="G1063">
        <v>9999</v>
      </c>
      <c r="H1063">
        <v>9</v>
      </c>
      <c r="I1063" t="s">
        <v>181</v>
      </c>
      <c r="J1063">
        <v>1</v>
      </c>
      <c r="K1063">
        <v>9999</v>
      </c>
      <c r="L1063" t="s">
        <v>177</v>
      </c>
      <c r="M1063">
        <v>0.98884702530817603</v>
      </c>
      <c r="N1063">
        <v>0.98351001177856301</v>
      </c>
      <c r="O1063">
        <v>0.11431790706901</v>
      </c>
    </row>
    <row r="1064" spans="1:15">
      <c r="A1064">
        <v>2016</v>
      </c>
      <c r="B1064" t="s">
        <v>187</v>
      </c>
      <c r="C1064">
        <v>1.25817219586731</v>
      </c>
      <c r="D1064" t="s">
        <v>181</v>
      </c>
      <c r="E1064">
        <v>8101.3707691896198</v>
      </c>
      <c r="F1064">
        <v>13</v>
      </c>
      <c r="G1064">
        <v>9999</v>
      </c>
      <c r="H1064">
        <v>9</v>
      </c>
      <c r="I1064" t="s">
        <v>181</v>
      </c>
      <c r="J1064">
        <v>1</v>
      </c>
      <c r="K1064">
        <v>9999</v>
      </c>
      <c r="L1064" t="s">
        <v>177</v>
      </c>
      <c r="M1064">
        <v>1.0398784251470001E-2</v>
      </c>
      <c r="N1064">
        <v>1.53121319199058E-2</v>
      </c>
      <c r="O1064">
        <v>0.102992690222172</v>
      </c>
    </row>
    <row r="1065" spans="1:15">
      <c r="A1065">
        <v>2016</v>
      </c>
      <c r="B1065" t="s">
        <v>187</v>
      </c>
      <c r="C1065">
        <v>1.25817219586731</v>
      </c>
      <c r="D1065" t="s">
        <v>185</v>
      </c>
      <c r="E1065">
        <v>587.56641547003403</v>
      </c>
      <c r="F1065">
        <v>1</v>
      </c>
      <c r="G1065">
        <v>9999</v>
      </c>
      <c r="H1065">
        <v>9</v>
      </c>
      <c r="I1065" t="s">
        <v>181</v>
      </c>
      <c r="J1065">
        <v>1</v>
      </c>
      <c r="K1065">
        <v>9999</v>
      </c>
      <c r="L1065" t="s">
        <v>177</v>
      </c>
      <c r="M1065">
        <v>7.5419044035354905E-4</v>
      </c>
      <c r="N1065">
        <v>1.1778563015312101E-3</v>
      </c>
      <c r="O1065">
        <v>8.1686199055448702E-2</v>
      </c>
    </row>
    <row r="1066" spans="1:15">
      <c r="A1066">
        <v>2016</v>
      </c>
      <c r="B1066" t="s">
        <v>179</v>
      </c>
      <c r="D1066" t="s">
        <v>179</v>
      </c>
      <c r="F1066">
        <v>4</v>
      </c>
      <c r="G1066">
        <v>9999</v>
      </c>
      <c r="H1066">
        <v>9</v>
      </c>
      <c r="I1066" t="s">
        <v>181</v>
      </c>
      <c r="J1066">
        <v>3</v>
      </c>
      <c r="K1066">
        <v>9999</v>
      </c>
      <c r="L1066" t="s">
        <v>177</v>
      </c>
      <c r="N1066">
        <v>1</v>
      </c>
    </row>
    <row r="1067" spans="1:15">
      <c r="A1067">
        <v>2016</v>
      </c>
      <c r="B1067" t="s">
        <v>179</v>
      </c>
      <c r="C1067">
        <v>1.30137844611529</v>
      </c>
      <c r="D1067" t="s">
        <v>179</v>
      </c>
      <c r="E1067">
        <v>55524.6127819549</v>
      </c>
      <c r="F1067">
        <v>61</v>
      </c>
      <c r="G1067">
        <v>9999</v>
      </c>
      <c r="H1067">
        <v>-9</v>
      </c>
      <c r="I1067" t="s">
        <v>185</v>
      </c>
      <c r="J1067">
        <v>1</v>
      </c>
      <c r="K1067">
        <v>9999</v>
      </c>
      <c r="L1067" t="s">
        <v>177</v>
      </c>
      <c r="M1067">
        <v>1</v>
      </c>
      <c r="N1067">
        <v>1</v>
      </c>
      <c r="O1067">
        <v>1</v>
      </c>
    </row>
    <row r="1068" spans="1:15">
      <c r="A1068">
        <v>2016</v>
      </c>
      <c r="B1068" t="s">
        <v>179</v>
      </c>
      <c r="D1068" t="s">
        <v>179</v>
      </c>
      <c r="F1068">
        <v>1688</v>
      </c>
      <c r="G1068">
        <v>9999</v>
      </c>
      <c r="H1068">
        <v>-9</v>
      </c>
      <c r="I1068" t="s">
        <v>185</v>
      </c>
      <c r="J1068">
        <v>2</v>
      </c>
      <c r="K1068">
        <v>9999</v>
      </c>
      <c r="L1068" t="s">
        <v>177</v>
      </c>
      <c r="N1068">
        <v>1</v>
      </c>
    </row>
    <row r="1069" spans="1:15">
      <c r="A1069">
        <v>2016</v>
      </c>
      <c r="B1069" t="s">
        <v>179</v>
      </c>
      <c r="D1069" t="s">
        <v>179</v>
      </c>
      <c r="F1069">
        <v>14653</v>
      </c>
      <c r="G1069">
        <v>9999</v>
      </c>
      <c r="H1069">
        <v>-9</v>
      </c>
      <c r="I1069" t="s">
        <v>185</v>
      </c>
      <c r="J1069">
        <v>3</v>
      </c>
      <c r="K1069">
        <v>9999</v>
      </c>
      <c r="L1069" t="s">
        <v>177</v>
      </c>
      <c r="N1069">
        <v>1</v>
      </c>
    </row>
    <row r="1070" spans="1:15">
      <c r="A1070">
        <v>2016</v>
      </c>
      <c r="B1070" t="s">
        <v>178</v>
      </c>
      <c r="C1070">
        <v>1.28260522559254</v>
      </c>
      <c r="D1070" t="s">
        <v>181</v>
      </c>
      <c r="E1070">
        <v>6604.1343065760002</v>
      </c>
      <c r="F1070">
        <v>5</v>
      </c>
      <c r="G1070">
        <v>9999</v>
      </c>
      <c r="H1070">
        <v>-8</v>
      </c>
      <c r="I1070" t="s">
        <v>185</v>
      </c>
      <c r="J1070">
        <v>1</v>
      </c>
      <c r="K1070">
        <v>9999</v>
      </c>
      <c r="L1070" t="s">
        <v>177</v>
      </c>
      <c r="M1070">
        <v>0.74139668826493899</v>
      </c>
      <c r="N1070">
        <v>0.71428571428571397</v>
      </c>
      <c r="O1070">
        <v>1.8823331572492101E-3</v>
      </c>
    </row>
    <row r="1071" spans="1:15">
      <c r="A1071">
        <v>2016</v>
      </c>
      <c r="B1071" t="s">
        <v>178</v>
      </c>
      <c r="C1071">
        <v>1.28260522559254</v>
      </c>
      <c r="D1071" t="s">
        <v>183</v>
      </c>
      <c r="E1071">
        <v>1299.2790935252499</v>
      </c>
      <c r="F1071">
        <v>1</v>
      </c>
      <c r="G1071">
        <v>9999</v>
      </c>
      <c r="H1071">
        <v>-8</v>
      </c>
      <c r="I1071" t="s">
        <v>185</v>
      </c>
      <c r="J1071">
        <v>1</v>
      </c>
      <c r="K1071">
        <v>9999</v>
      </c>
      <c r="L1071" t="s">
        <v>177</v>
      </c>
      <c r="M1071">
        <v>0.145860331173506</v>
      </c>
      <c r="N1071">
        <v>0.14285714285714299</v>
      </c>
      <c r="O1071">
        <v>0.13943565037852701</v>
      </c>
    </row>
    <row r="1072" spans="1:15">
      <c r="A1072">
        <v>2016</v>
      </c>
      <c r="B1072" t="s">
        <v>178</v>
      </c>
      <c r="C1072">
        <v>1.28260522559254</v>
      </c>
      <c r="D1072" t="s">
        <v>185</v>
      </c>
      <c r="E1072">
        <v>1004.27989163896</v>
      </c>
      <c r="F1072">
        <v>1</v>
      </c>
      <c r="G1072">
        <v>9999</v>
      </c>
      <c r="H1072">
        <v>-8</v>
      </c>
      <c r="I1072" t="s">
        <v>185</v>
      </c>
      <c r="J1072">
        <v>1</v>
      </c>
      <c r="K1072">
        <v>9999</v>
      </c>
      <c r="L1072" t="s">
        <v>177</v>
      </c>
      <c r="M1072">
        <v>0.112742980561555</v>
      </c>
      <c r="N1072">
        <v>0.14285714285714299</v>
      </c>
      <c r="O1072">
        <v>6.5027497579116798E-4</v>
      </c>
    </row>
    <row r="1073" spans="1:15">
      <c r="A1073">
        <v>2016</v>
      </c>
      <c r="B1073" t="s">
        <v>183</v>
      </c>
      <c r="C1073">
        <v>1.4171495140868799</v>
      </c>
      <c r="D1073" t="s">
        <v>181</v>
      </c>
      <c r="E1073">
        <v>4113.9850393942197</v>
      </c>
      <c r="F1073">
        <v>4</v>
      </c>
      <c r="G1073">
        <v>9999</v>
      </c>
      <c r="H1073">
        <v>-8</v>
      </c>
      <c r="I1073" t="s">
        <v>185</v>
      </c>
      <c r="J1073">
        <v>1</v>
      </c>
      <c r="K1073">
        <v>9999</v>
      </c>
      <c r="L1073" t="s">
        <v>177</v>
      </c>
      <c r="M1073">
        <v>1</v>
      </c>
      <c r="N1073">
        <v>1</v>
      </c>
      <c r="O1073">
        <v>6.7006739913212099E-2</v>
      </c>
    </row>
    <row r="1074" spans="1:15">
      <c r="A1074">
        <v>2016</v>
      </c>
      <c r="B1074" t="s">
        <v>187</v>
      </c>
      <c r="C1074">
        <v>1.25817219586731</v>
      </c>
      <c r="D1074" t="s">
        <v>181</v>
      </c>
      <c r="E1074">
        <v>17586.730953833299</v>
      </c>
      <c r="F1074">
        <v>20</v>
      </c>
      <c r="G1074">
        <v>9999</v>
      </c>
      <c r="H1074">
        <v>-8</v>
      </c>
      <c r="I1074" t="s">
        <v>185</v>
      </c>
      <c r="J1074">
        <v>1</v>
      </c>
      <c r="K1074">
        <v>9999</v>
      </c>
      <c r="L1074" t="s">
        <v>177</v>
      </c>
      <c r="M1074">
        <v>0.88172585630480005</v>
      </c>
      <c r="N1074">
        <v>0.86956521739130399</v>
      </c>
      <c r="O1074">
        <v>9.5064352404873804E-4</v>
      </c>
    </row>
    <row r="1075" spans="1:15">
      <c r="A1075">
        <v>2016</v>
      </c>
      <c r="B1075" t="s">
        <v>187</v>
      </c>
      <c r="C1075">
        <v>1.25817219586731</v>
      </c>
      <c r="D1075" t="s">
        <v>183</v>
      </c>
      <c r="E1075">
        <v>782.58310582946797</v>
      </c>
      <c r="F1075">
        <v>1</v>
      </c>
      <c r="G1075">
        <v>9999</v>
      </c>
      <c r="H1075">
        <v>-8</v>
      </c>
      <c r="I1075" t="s">
        <v>185</v>
      </c>
      <c r="J1075">
        <v>1</v>
      </c>
      <c r="K1075">
        <v>9999</v>
      </c>
      <c r="L1075" t="s">
        <v>177</v>
      </c>
      <c r="M1075">
        <v>3.9235475935154203E-2</v>
      </c>
      <c r="N1075">
        <v>4.3478260869565202E-2</v>
      </c>
      <c r="O1075">
        <v>3.4374136501796097E-2</v>
      </c>
    </row>
    <row r="1076" spans="1:15">
      <c r="A1076">
        <v>2016</v>
      </c>
      <c r="B1076" t="s">
        <v>187</v>
      </c>
      <c r="C1076">
        <v>1.25817219586731</v>
      </c>
      <c r="D1076" t="s">
        <v>185</v>
      </c>
      <c r="E1076">
        <v>1576.48976142174</v>
      </c>
      <c r="F1076">
        <v>2</v>
      </c>
      <c r="G1076">
        <v>9999</v>
      </c>
      <c r="H1076">
        <v>-8</v>
      </c>
      <c r="I1076" t="s">
        <v>185</v>
      </c>
      <c r="J1076">
        <v>1</v>
      </c>
      <c r="K1076">
        <v>9999</v>
      </c>
      <c r="L1076" t="s">
        <v>177</v>
      </c>
      <c r="M1076">
        <v>7.9038667760045395E-2</v>
      </c>
      <c r="N1076">
        <v>8.6956521739130405E-2</v>
      </c>
      <c r="O1076">
        <v>1.99242686974474E-4</v>
      </c>
    </row>
    <row r="1077" spans="1:15">
      <c r="A1077">
        <v>2016</v>
      </c>
      <c r="B1077" t="s">
        <v>178</v>
      </c>
      <c r="C1077">
        <v>1.28260522559254</v>
      </c>
      <c r="D1077" t="s">
        <v>181</v>
      </c>
      <c r="E1077">
        <v>506686.78134420601</v>
      </c>
      <c r="F1077">
        <v>473</v>
      </c>
      <c r="G1077">
        <v>9999</v>
      </c>
      <c r="H1077">
        <v>1</v>
      </c>
      <c r="I1077" t="s">
        <v>185</v>
      </c>
      <c r="J1077">
        <v>1</v>
      </c>
      <c r="K1077">
        <v>9999</v>
      </c>
      <c r="L1077" t="s">
        <v>177</v>
      </c>
      <c r="M1077">
        <v>0.67520057154772495</v>
      </c>
      <c r="N1077">
        <v>0.68352601156069404</v>
      </c>
      <c r="O1077">
        <v>0.144417615479805</v>
      </c>
    </row>
    <row r="1078" spans="1:15">
      <c r="A1078">
        <v>2016</v>
      </c>
      <c r="B1078" t="s">
        <v>178</v>
      </c>
      <c r="C1078">
        <v>1.28260522559254</v>
      </c>
      <c r="D1078" t="s">
        <v>185</v>
      </c>
      <c r="E1078">
        <v>243737.31883502801</v>
      </c>
      <c r="F1078">
        <v>219</v>
      </c>
      <c r="G1078">
        <v>9999</v>
      </c>
      <c r="H1078">
        <v>1</v>
      </c>
      <c r="I1078" t="s">
        <v>185</v>
      </c>
      <c r="J1078">
        <v>1</v>
      </c>
      <c r="K1078">
        <v>9999</v>
      </c>
      <c r="L1078" t="s">
        <v>177</v>
      </c>
      <c r="M1078">
        <v>0.324799428452275</v>
      </c>
      <c r="N1078">
        <v>0.31647398843930602</v>
      </c>
      <c r="O1078">
        <v>0.157820823083682</v>
      </c>
    </row>
    <row r="1079" spans="1:15">
      <c r="A1079">
        <v>2016</v>
      </c>
      <c r="B1079" t="s">
        <v>183</v>
      </c>
      <c r="C1079">
        <v>1.4171495140868799</v>
      </c>
      <c r="D1079" t="s">
        <v>181</v>
      </c>
      <c r="E1079">
        <v>3963.7671909010101</v>
      </c>
      <c r="F1079">
        <v>4</v>
      </c>
      <c r="G1079">
        <v>9999</v>
      </c>
      <c r="H1079">
        <v>1</v>
      </c>
      <c r="I1079" t="s">
        <v>185</v>
      </c>
      <c r="J1079">
        <v>1</v>
      </c>
      <c r="K1079">
        <v>9999</v>
      </c>
      <c r="L1079" t="s">
        <v>177</v>
      </c>
      <c r="M1079">
        <v>1</v>
      </c>
      <c r="N1079">
        <v>1</v>
      </c>
      <c r="O1079">
        <v>6.4560059089650096E-2</v>
      </c>
    </row>
    <row r="1080" spans="1:15">
      <c r="A1080">
        <v>2016</v>
      </c>
      <c r="B1080" t="s">
        <v>187</v>
      </c>
      <c r="C1080">
        <v>1.25817219586731</v>
      </c>
      <c r="D1080" t="s">
        <v>181</v>
      </c>
      <c r="E1080">
        <v>1830527.30948931</v>
      </c>
      <c r="F1080">
        <v>2162</v>
      </c>
      <c r="G1080">
        <v>9999</v>
      </c>
      <c r="H1080">
        <v>1</v>
      </c>
      <c r="I1080" t="s">
        <v>185</v>
      </c>
      <c r="J1080">
        <v>1</v>
      </c>
      <c r="K1080">
        <v>9999</v>
      </c>
      <c r="L1080" t="s">
        <v>177</v>
      </c>
      <c r="M1080">
        <v>0.67706731209987203</v>
      </c>
      <c r="N1080">
        <v>0.68331226295828096</v>
      </c>
      <c r="O1080">
        <v>9.8948402459132098E-2</v>
      </c>
    </row>
    <row r="1081" spans="1:15">
      <c r="A1081">
        <v>2016</v>
      </c>
      <c r="B1081" t="s">
        <v>187</v>
      </c>
      <c r="C1081">
        <v>1.25817219586731</v>
      </c>
      <c r="D1081" t="s">
        <v>183</v>
      </c>
      <c r="E1081">
        <v>1453.1888862267399</v>
      </c>
      <c r="F1081">
        <v>2</v>
      </c>
      <c r="G1081">
        <v>9999</v>
      </c>
      <c r="H1081">
        <v>1</v>
      </c>
      <c r="I1081" t="s">
        <v>185</v>
      </c>
      <c r="J1081">
        <v>1</v>
      </c>
      <c r="K1081">
        <v>9999</v>
      </c>
      <c r="L1081" t="s">
        <v>177</v>
      </c>
      <c r="M1081">
        <v>5.3749905181444302E-4</v>
      </c>
      <c r="N1081">
        <v>6.3211125158027797E-4</v>
      </c>
      <c r="O1081">
        <v>6.3829787234042507E-2</v>
      </c>
    </row>
    <row r="1082" spans="1:15">
      <c r="A1082">
        <v>2016</v>
      </c>
      <c r="B1082" t="s">
        <v>187</v>
      </c>
      <c r="C1082">
        <v>1.25817219586731</v>
      </c>
      <c r="D1082" t="s">
        <v>185</v>
      </c>
      <c r="E1082">
        <v>871631.50116417196</v>
      </c>
      <c r="F1082">
        <v>1000</v>
      </c>
      <c r="G1082">
        <v>9999</v>
      </c>
      <c r="H1082">
        <v>1</v>
      </c>
      <c r="I1082" t="s">
        <v>185</v>
      </c>
      <c r="J1082">
        <v>1</v>
      </c>
      <c r="K1082">
        <v>9999</v>
      </c>
      <c r="L1082" t="s">
        <v>177</v>
      </c>
      <c r="M1082">
        <v>0.32239518884831397</v>
      </c>
      <c r="N1082">
        <v>0.31605562579013902</v>
      </c>
      <c r="O1082">
        <v>0.110160057231786</v>
      </c>
    </row>
    <row r="1083" spans="1:15">
      <c r="A1083">
        <v>2016</v>
      </c>
      <c r="B1083" t="s">
        <v>178</v>
      </c>
      <c r="C1083">
        <v>1.28260522559254</v>
      </c>
      <c r="D1083" t="s">
        <v>181</v>
      </c>
      <c r="E1083">
        <v>959718.33828619902</v>
      </c>
      <c r="F1083">
        <v>837</v>
      </c>
      <c r="G1083">
        <v>9999</v>
      </c>
      <c r="H1083">
        <v>2</v>
      </c>
      <c r="I1083" t="s">
        <v>185</v>
      </c>
      <c r="J1083">
        <v>1</v>
      </c>
      <c r="K1083">
        <v>9999</v>
      </c>
      <c r="L1083" t="s">
        <v>177</v>
      </c>
      <c r="M1083">
        <v>0.70938887419403496</v>
      </c>
      <c r="N1083">
        <v>0.71477369769427801</v>
      </c>
      <c r="O1083">
        <v>0.27354223368495301</v>
      </c>
    </row>
    <row r="1084" spans="1:15">
      <c r="A1084">
        <v>2016</v>
      </c>
      <c r="B1084" t="s">
        <v>178</v>
      </c>
      <c r="C1084">
        <v>1.28260522559254</v>
      </c>
      <c r="D1084" t="s">
        <v>183</v>
      </c>
      <c r="E1084">
        <v>3843.9678611008499</v>
      </c>
      <c r="F1084">
        <v>4</v>
      </c>
      <c r="G1084">
        <v>9999</v>
      </c>
      <c r="H1084">
        <v>2</v>
      </c>
      <c r="I1084" t="s">
        <v>185</v>
      </c>
      <c r="J1084">
        <v>1</v>
      </c>
      <c r="K1084">
        <v>9999</v>
      </c>
      <c r="L1084" t="s">
        <v>177</v>
      </c>
      <c r="M1084">
        <v>2.8413211716823501E-3</v>
      </c>
      <c r="N1084">
        <v>3.41588385994876E-3</v>
      </c>
      <c r="O1084">
        <v>0.41252580867171401</v>
      </c>
    </row>
    <row r="1085" spans="1:15">
      <c r="A1085">
        <v>2016</v>
      </c>
      <c r="B1085" t="s">
        <v>178</v>
      </c>
      <c r="C1085">
        <v>1.28260522559254</v>
      </c>
      <c r="D1085" t="s">
        <v>185</v>
      </c>
      <c r="E1085">
        <v>389318.142360684</v>
      </c>
      <c r="F1085">
        <v>330</v>
      </c>
      <c r="G1085">
        <v>9999</v>
      </c>
      <c r="H1085">
        <v>2</v>
      </c>
      <c r="I1085" t="s">
        <v>185</v>
      </c>
      <c r="J1085">
        <v>1</v>
      </c>
      <c r="K1085">
        <v>9999</v>
      </c>
      <c r="L1085" t="s">
        <v>177</v>
      </c>
      <c r="M1085">
        <v>0.28776980463428298</v>
      </c>
      <c r="N1085">
        <v>0.28181041844577298</v>
      </c>
      <c r="O1085">
        <v>0.252084949331703</v>
      </c>
    </row>
    <row r="1086" spans="1:15">
      <c r="A1086">
        <v>2016</v>
      </c>
      <c r="B1086" t="s">
        <v>179</v>
      </c>
      <c r="C1086">
        <v>1.30137844611529</v>
      </c>
      <c r="D1086" t="s">
        <v>181</v>
      </c>
      <c r="E1086">
        <v>1862.2725563909801</v>
      </c>
      <c r="F1086">
        <v>2</v>
      </c>
      <c r="G1086">
        <v>9999</v>
      </c>
      <c r="H1086">
        <v>2</v>
      </c>
      <c r="I1086" t="s">
        <v>185</v>
      </c>
      <c r="J1086">
        <v>1</v>
      </c>
      <c r="K1086">
        <v>9999</v>
      </c>
      <c r="L1086" t="s">
        <v>177</v>
      </c>
      <c r="M1086">
        <v>1</v>
      </c>
      <c r="N1086">
        <v>1</v>
      </c>
      <c r="O1086">
        <v>6.9907181240840305E-2</v>
      </c>
    </row>
    <row r="1087" spans="1:15">
      <c r="A1087">
        <v>2016</v>
      </c>
      <c r="B1087" t="s">
        <v>183</v>
      </c>
      <c r="C1087">
        <v>1.4171495140868799</v>
      </c>
      <c r="D1087" t="s">
        <v>181</v>
      </c>
      <c r="E1087">
        <v>10566.2667770318</v>
      </c>
      <c r="F1087">
        <v>10</v>
      </c>
      <c r="G1087">
        <v>9999</v>
      </c>
      <c r="H1087">
        <v>2</v>
      </c>
      <c r="I1087" t="s">
        <v>185</v>
      </c>
      <c r="J1087">
        <v>1</v>
      </c>
      <c r="K1087">
        <v>9999</v>
      </c>
      <c r="L1087" t="s">
        <v>177</v>
      </c>
      <c r="M1087">
        <v>0.93363385925369402</v>
      </c>
      <c r="N1087">
        <v>0.90909090909090895</v>
      </c>
      <c r="O1087">
        <v>0.17209860585356801</v>
      </c>
    </row>
    <row r="1088" spans="1:15">
      <c r="A1088">
        <v>2016</v>
      </c>
      <c r="B1088" t="s">
        <v>183</v>
      </c>
      <c r="C1088">
        <v>1.4171495140868799</v>
      </c>
      <c r="D1088" t="s">
        <v>185</v>
      </c>
      <c r="E1088">
        <v>751.08924246604704</v>
      </c>
      <c r="F1088">
        <v>1</v>
      </c>
      <c r="G1088">
        <v>9999</v>
      </c>
      <c r="H1088">
        <v>2</v>
      </c>
      <c r="I1088" t="s">
        <v>185</v>
      </c>
      <c r="J1088">
        <v>1</v>
      </c>
      <c r="K1088">
        <v>9999</v>
      </c>
      <c r="L1088" t="s">
        <v>177</v>
      </c>
      <c r="M1088">
        <v>6.6366140746305993E-2</v>
      </c>
      <c r="N1088">
        <v>9.0909090909090898E-2</v>
      </c>
      <c r="O1088">
        <v>2.8027498677948199E-2</v>
      </c>
    </row>
    <row r="1089" spans="1:15">
      <c r="A1089">
        <v>2016</v>
      </c>
      <c r="B1089" t="s">
        <v>187</v>
      </c>
      <c r="C1089">
        <v>1.25817219586731</v>
      </c>
      <c r="D1089" t="s">
        <v>181</v>
      </c>
      <c r="E1089">
        <v>3714971.07208812</v>
      </c>
      <c r="F1089">
        <v>4260</v>
      </c>
      <c r="G1089">
        <v>9999</v>
      </c>
      <c r="H1089">
        <v>2</v>
      </c>
      <c r="I1089" t="s">
        <v>185</v>
      </c>
      <c r="J1089">
        <v>1</v>
      </c>
      <c r="K1089">
        <v>9999</v>
      </c>
      <c r="L1089" t="s">
        <v>177</v>
      </c>
      <c r="M1089">
        <v>0.711397473813554</v>
      </c>
      <c r="N1089">
        <v>0.71035517758879396</v>
      </c>
      <c r="O1089">
        <v>0.200811236663583</v>
      </c>
    </row>
    <row r="1090" spans="1:15">
      <c r="A1090">
        <v>2016</v>
      </c>
      <c r="B1090" t="s">
        <v>187</v>
      </c>
      <c r="C1090">
        <v>1.25817219586731</v>
      </c>
      <c r="D1090" t="s">
        <v>183</v>
      </c>
      <c r="E1090">
        <v>2805.7239967841001</v>
      </c>
      <c r="F1090">
        <v>3</v>
      </c>
      <c r="G1090">
        <v>9999</v>
      </c>
      <c r="H1090">
        <v>2</v>
      </c>
      <c r="I1090" t="s">
        <v>185</v>
      </c>
      <c r="J1090">
        <v>1</v>
      </c>
      <c r="K1090">
        <v>9999</v>
      </c>
      <c r="L1090" t="s">
        <v>177</v>
      </c>
      <c r="M1090">
        <v>5.3728142825305197E-4</v>
      </c>
      <c r="N1090">
        <v>5.0025012506253101E-4</v>
      </c>
      <c r="O1090">
        <v>0.123238463663996</v>
      </c>
    </row>
    <row r="1091" spans="1:15">
      <c r="A1091">
        <v>2016</v>
      </c>
      <c r="B1091" t="s">
        <v>187</v>
      </c>
      <c r="C1091">
        <v>1.25817219586731</v>
      </c>
      <c r="D1091" t="s">
        <v>185</v>
      </c>
      <c r="E1091">
        <v>1504298.35716727</v>
      </c>
      <c r="F1091">
        <v>1734</v>
      </c>
      <c r="G1091">
        <v>9999</v>
      </c>
      <c r="H1091">
        <v>2</v>
      </c>
      <c r="I1091" t="s">
        <v>185</v>
      </c>
      <c r="J1091">
        <v>1</v>
      </c>
      <c r="K1091">
        <v>9999</v>
      </c>
      <c r="L1091" t="s">
        <v>177</v>
      </c>
      <c r="M1091">
        <v>0.28806524475819301</v>
      </c>
      <c r="N1091">
        <v>0.28914457228614299</v>
      </c>
      <c r="O1091">
        <v>0.19011886662872601</v>
      </c>
    </row>
    <row r="1092" spans="1:15">
      <c r="A1092">
        <v>2016</v>
      </c>
      <c r="B1092" t="s">
        <v>178</v>
      </c>
      <c r="C1092">
        <v>1.28260522559254</v>
      </c>
      <c r="D1092" t="s">
        <v>181</v>
      </c>
      <c r="E1092">
        <v>626037.04540126899</v>
      </c>
      <c r="F1092">
        <v>546</v>
      </c>
      <c r="G1092">
        <v>9999</v>
      </c>
      <c r="H1092">
        <v>3</v>
      </c>
      <c r="I1092" t="s">
        <v>185</v>
      </c>
      <c r="J1092">
        <v>1</v>
      </c>
      <c r="K1092">
        <v>9999</v>
      </c>
      <c r="L1092" t="s">
        <v>177</v>
      </c>
      <c r="M1092">
        <v>0.70998757771203003</v>
      </c>
      <c r="N1092">
        <v>0.70451612903225802</v>
      </c>
      <c r="O1092">
        <v>0.17843523973335099</v>
      </c>
    </row>
    <row r="1093" spans="1:15">
      <c r="A1093">
        <v>2016</v>
      </c>
      <c r="B1093" t="s">
        <v>178</v>
      </c>
      <c r="C1093">
        <v>1.28260522559254</v>
      </c>
      <c r="D1093" t="s">
        <v>183</v>
      </c>
      <c r="E1093">
        <v>1074.82317904655</v>
      </c>
      <c r="F1093">
        <v>1</v>
      </c>
      <c r="G1093">
        <v>9999</v>
      </c>
      <c r="H1093">
        <v>3</v>
      </c>
      <c r="I1093" t="s">
        <v>185</v>
      </c>
      <c r="J1093">
        <v>1</v>
      </c>
      <c r="K1093">
        <v>9999</v>
      </c>
      <c r="L1093" t="s">
        <v>177</v>
      </c>
      <c r="M1093">
        <v>1.2189551895780801E-3</v>
      </c>
      <c r="N1093">
        <v>1.29032258064516E-3</v>
      </c>
      <c r="O1093">
        <v>0.115347556779078</v>
      </c>
    </row>
    <row r="1094" spans="1:15">
      <c r="A1094">
        <v>2016</v>
      </c>
      <c r="B1094" t="s">
        <v>178</v>
      </c>
      <c r="C1094">
        <v>1.28260522559254</v>
      </c>
      <c r="D1094" t="s">
        <v>185</v>
      </c>
      <c r="E1094">
        <v>254645.87627869201</v>
      </c>
      <c r="F1094">
        <v>228</v>
      </c>
      <c r="G1094">
        <v>9999</v>
      </c>
      <c r="H1094">
        <v>3</v>
      </c>
      <c r="I1094" t="s">
        <v>185</v>
      </c>
      <c r="J1094">
        <v>1</v>
      </c>
      <c r="K1094">
        <v>9999</v>
      </c>
      <c r="L1094" t="s">
        <v>177</v>
      </c>
      <c r="M1094">
        <v>0.28879346709839199</v>
      </c>
      <c r="N1094">
        <v>0.29419354838709699</v>
      </c>
      <c r="O1094">
        <v>0.16488415471727599</v>
      </c>
    </row>
    <row r="1095" spans="1:15">
      <c r="A1095">
        <v>2016</v>
      </c>
      <c r="B1095" t="s">
        <v>179</v>
      </c>
      <c r="C1095">
        <v>1.30137844611529</v>
      </c>
      <c r="D1095" t="s">
        <v>185</v>
      </c>
      <c r="E1095">
        <v>916.17042606516304</v>
      </c>
      <c r="F1095">
        <v>1</v>
      </c>
      <c r="G1095">
        <v>9999</v>
      </c>
      <c r="H1095">
        <v>3</v>
      </c>
      <c r="I1095" t="s">
        <v>185</v>
      </c>
      <c r="J1095">
        <v>1</v>
      </c>
      <c r="K1095">
        <v>9999</v>
      </c>
      <c r="L1095" t="s">
        <v>177</v>
      </c>
      <c r="M1095">
        <v>1</v>
      </c>
      <c r="N1095">
        <v>1</v>
      </c>
      <c r="O1095">
        <v>1</v>
      </c>
    </row>
    <row r="1096" spans="1:15">
      <c r="A1096">
        <v>2016</v>
      </c>
      <c r="B1096" t="s">
        <v>183</v>
      </c>
      <c r="C1096">
        <v>1.4171495140868799</v>
      </c>
      <c r="D1096" t="s">
        <v>181</v>
      </c>
      <c r="E1096">
        <v>12965.5009043809</v>
      </c>
      <c r="F1096">
        <v>12</v>
      </c>
      <c r="G1096">
        <v>9999</v>
      </c>
      <c r="H1096">
        <v>3</v>
      </c>
      <c r="I1096" t="s">
        <v>185</v>
      </c>
      <c r="J1096">
        <v>1</v>
      </c>
      <c r="K1096">
        <v>9999</v>
      </c>
      <c r="L1096" t="s">
        <v>177</v>
      </c>
      <c r="M1096">
        <v>0.76146483562213896</v>
      </c>
      <c r="N1096">
        <v>0.8</v>
      </c>
      <c r="O1096">
        <v>0.21117625334687501</v>
      </c>
    </row>
    <row r="1097" spans="1:15">
      <c r="A1097">
        <v>2016</v>
      </c>
      <c r="B1097" t="s">
        <v>183</v>
      </c>
      <c r="C1097">
        <v>1.4171495140868799</v>
      </c>
      <c r="D1097" t="s">
        <v>183</v>
      </c>
      <c r="E1097">
        <v>1227.2514791992401</v>
      </c>
      <c r="F1097">
        <v>1</v>
      </c>
      <c r="G1097">
        <v>9999</v>
      </c>
      <c r="H1097">
        <v>3</v>
      </c>
      <c r="I1097" t="s">
        <v>185</v>
      </c>
      <c r="J1097">
        <v>1</v>
      </c>
      <c r="K1097">
        <v>9999</v>
      </c>
      <c r="L1097" t="s">
        <v>177</v>
      </c>
      <c r="M1097">
        <v>7.2076570952975497E-2</v>
      </c>
      <c r="N1097">
        <v>6.6666666666666693E-2</v>
      </c>
      <c r="O1097">
        <v>0.28828229027962698</v>
      </c>
    </row>
    <row r="1098" spans="1:15">
      <c r="A1098">
        <v>2016</v>
      </c>
      <c r="B1098" t="s">
        <v>183</v>
      </c>
      <c r="C1098">
        <v>1.4171495140868799</v>
      </c>
      <c r="D1098" t="s">
        <v>185</v>
      </c>
      <c r="E1098">
        <v>2834.2990281737598</v>
      </c>
      <c r="F1098">
        <v>2</v>
      </c>
      <c r="G1098">
        <v>9999</v>
      </c>
      <c r="H1098">
        <v>3</v>
      </c>
      <c r="I1098" t="s">
        <v>185</v>
      </c>
      <c r="J1098">
        <v>1</v>
      </c>
      <c r="K1098">
        <v>9999</v>
      </c>
      <c r="L1098" t="s">
        <v>177</v>
      </c>
      <c r="M1098">
        <v>0.166458593424886</v>
      </c>
      <c r="N1098">
        <v>0.133333333333333</v>
      </c>
      <c r="O1098">
        <v>0.10576414595452099</v>
      </c>
    </row>
    <row r="1099" spans="1:15">
      <c r="A1099">
        <v>2016</v>
      </c>
      <c r="B1099" t="s">
        <v>187</v>
      </c>
      <c r="C1099">
        <v>1.25817219586731</v>
      </c>
      <c r="D1099" t="s">
        <v>181</v>
      </c>
      <c r="E1099">
        <v>2493649.4816655698</v>
      </c>
      <c r="F1099">
        <v>2825</v>
      </c>
      <c r="G1099">
        <v>9999</v>
      </c>
      <c r="H1099">
        <v>3</v>
      </c>
      <c r="I1099" t="s">
        <v>185</v>
      </c>
      <c r="J1099">
        <v>1</v>
      </c>
      <c r="K1099">
        <v>9999</v>
      </c>
      <c r="L1099" t="s">
        <v>177</v>
      </c>
      <c r="M1099">
        <v>0.70755170634970199</v>
      </c>
      <c r="N1099">
        <v>0.707488104182319</v>
      </c>
      <c r="O1099">
        <v>0.13479319932827899</v>
      </c>
    </row>
    <row r="1100" spans="1:15">
      <c r="A1100">
        <v>2016</v>
      </c>
      <c r="B1100" t="s">
        <v>187</v>
      </c>
      <c r="C1100">
        <v>1.25817219586731</v>
      </c>
      <c r="D1100" t="s">
        <v>183</v>
      </c>
      <c r="E1100">
        <v>1727.47042492582</v>
      </c>
      <c r="F1100">
        <v>2</v>
      </c>
      <c r="G1100">
        <v>9999</v>
      </c>
      <c r="H1100">
        <v>3</v>
      </c>
      <c r="I1100" t="s">
        <v>185</v>
      </c>
      <c r="J1100">
        <v>1</v>
      </c>
      <c r="K1100">
        <v>9999</v>
      </c>
      <c r="L1100" t="s">
        <v>177</v>
      </c>
      <c r="M1100">
        <v>4.9015495393864305E-4</v>
      </c>
      <c r="N1100">
        <v>5.0087653393438502E-4</v>
      </c>
      <c r="O1100">
        <v>7.5877314175186505E-2</v>
      </c>
    </row>
    <row r="1101" spans="1:15">
      <c r="A1101">
        <v>2016</v>
      </c>
      <c r="B1101" t="s">
        <v>187</v>
      </c>
      <c r="C1101">
        <v>1.25817219586731</v>
      </c>
      <c r="D1101" t="s">
        <v>185</v>
      </c>
      <c r="E1101">
        <v>1028958.3852242</v>
      </c>
      <c r="F1101">
        <v>1166</v>
      </c>
      <c r="G1101">
        <v>9999</v>
      </c>
      <c r="H1101">
        <v>3</v>
      </c>
      <c r="I1101" t="s">
        <v>185</v>
      </c>
      <c r="J1101">
        <v>1</v>
      </c>
      <c r="K1101">
        <v>9999</v>
      </c>
      <c r="L1101" t="s">
        <v>177</v>
      </c>
      <c r="M1101">
        <v>0.291958138696359</v>
      </c>
      <c r="N1101">
        <v>0.29201101928374701</v>
      </c>
      <c r="O1101">
        <v>0.13004361872423301</v>
      </c>
    </row>
    <row r="1102" spans="1:15">
      <c r="A1102">
        <v>2016</v>
      </c>
      <c r="B1102" t="s">
        <v>178</v>
      </c>
      <c r="C1102">
        <v>1.28260522559254</v>
      </c>
      <c r="D1102" t="s">
        <v>181</v>
      </c>
      <c r="E1102">
        <v>406233.14007579797</v>
      </c>
      <c r="F1102">
        <v>379</v>
      </c>
      <c r="G1102">
        <v>9999</v>
      </c>
      <c r="H1102">
        <v>4</v>
      </c>
      <c r="I1102" t="s">
        <v>185</v>
      </c>
      <c r="J1102">
        <v>1</v>
      </c>
      <c r="K1102">
        <v>9999</v>
      </c>
      <c r="L1102" t="s">
        <v>177</v>
      </c>
      <c r="M1102">
        <v>0.86401852842006499</v>
      </c>
      <c r="N1102">
        <v>0.87528868360277101</v>
      </c>
      <c r="O1102">
        <v>0.115785971883814</v>
      </c>
    </row>
    <row r="1103" spans="1:15">
      <c r="A1103">
        <v>2016</v>
      </c>
      <c r="B1103" t="s">
        <v>178</v>
      </c>
      <c r="C1103">
        <v>1.28260522559254</v>
      </c>
      <c r="D1103" t="s">
        <v>183</v>
      </c>
      <c r="E1103">
        <v>1083.8014156257</v>
      </c>
      <c r="F1103">
        <v>1</v>
      </c>
      <c r="G1103">
        <v>9999</v>
      </c>
      <c r="H1103">
        <v>4</v>
      </c>
      <c r="I1103" t="s">
        <v>185</v>
      </c>
      <c r="J1103">
        <v>1</v>
      </c>
      <c r="K1103">
        <v>9999</v>
      </c>
      <c r="L1103" t="s">
        <v>177</v>
      </c>
      <c r="M1103">
        <v>2.3051405999367099E-3</v>
      </c>
      <c r="N1103">
        <v>2.3094688221708998E-3</v>
      </c>
      <c r="O1103">
        <v>0.116311080523056</v>
      </c>
    </row>
    <row r="1104" spans="1:15">
      <c r="A1104">
        <v>2016</v>
      </c>
      <c r="B1104" t="s">
        <v>178</v>
      </c>
      <c r="C1104">
        <v>1.28260522559254</v>
      </c>
      <c r="D1104" t="s">
        <v>185</v>
      </c>
      <c r="E1104">
        <v>62850.221264485801</v>
      </c>
      <c r="F1104">
        <v>53</v>
      </c>
      <c r="G1104">
        <v>9999</v>
      </c>
      <c r="H1104">
        <v>4</v>
      </c>
      <c r="I1104" t="s">
        <v>185</v>
      </c>
      <c r="J1104">
        <v>1</v>
      </c>
      <c r="K1104">
        <v>9999</v>
      </c>
      <c r="L1104" t="s">
        <v>177</v>
      </c>
      <c r="M1104">
        <v>0.13367633097999801</v>
      </c>
      <c r="N1104">
        <v>0.122401847575058</v>
      </c>
      <c r="O1104">
        <v>4.0695752699513199E-2</v>
      </c>
    </row>
    <row r="1105" spans="1:15">
      <c r="A1105">
        <v>2016</v>
      </c>
      <c r="B1105" t="s">
        <v>179</v>
      </c>
      <c r="C1105">
        <v>1.30137844611529</v>
      </c>
      <c r="D1105" t="s">
        <v>181</v>
      </c>
      <c r="E1105">
        <v>1100.96616541353</v>
      </c>
      <c r="F1105">
        <v>1</v>
      </c>
      <c r="G1105">
        <v>9999</v>
      </c>
      <c r="H1105">
        <v>4</v>
      </c>
      <c r="I1105" t="s">
        <v>185</v>
      </c>
      <c r="J1105">
        <v>1</v>
      </c>
      <c r="K1105">
        <v>9999</v>
      </c>
      <c r="L1105" t="s">
        <v>177</v>
      </c>
      <c r="M1105">
        <v>1</v>
      </c>
      <c r="N1105">
        <v>1</v>
      </c>
      <c r="O1105">
        <v>4.1328773815339503E-2</v>
      </c>
    </row>
    <row r="1106" spans="1:15">
      <c r="A1106">
        <v>2016</v>
      </c>
      <c r="B1106" t="s">
        <v>183</v>
      </c>
      <c r="C1106">
        <v>1.4171495140868799</v>
      </c>
      <c r="D1106" t="s">
        <v>181</v>
      </c>
      <c r="E1106">
        <v>1631.1390907140001</v>
      </c>
      <c r="F1106">
        <v>2</v>
      </c>
      <c r="G1106">
        <v>9999</v>
      </c>
      <c r="H1106">
        <v>4</v>
      </c>
      <c r="I1106" t="s">
        <v>185</v>
      </c>
      <c r="J1106">
        <v>1</v>
      </c>
      <c r="K1106">
        <v>9999</v>
      </c>
      <c r="L1106" t="s">
        <v>177</v>
      </c>
      <c r="M1106">
        <v>0.39854570637119102</v>
      </c>
      <c r="N1106">
        <v>0.5</v>
      </c>
      <c r="O1106">
        <v>2.6567260640753401E-2</v>
      </c>
    </row>
    <row r="1107" spans="1:15">
      <c r="A1107">
        <v>2016</v>
      </c>
      <c r="B1107" t="s">
        <v>183</v>
      </c>
      <c r="C1107">
        <v>1.4171495140868799</v>
      </c>
      <c r="D1107" t="s">
        <v>183</v>
      </c>
      <c r="E1107">
        <v>1360.46353352341</v>
      </c>
      <c r="F1107">
        <v>1</v>
      </c>
      <c r="G1107">
        <v>9999</v>
      </c>
      <c r="H1107">
        <v>4</v>
      </c>
      <c r="I1107" t="s">
        <v>185</v>
      </c>
      <c r="J1107">
        <v>1</v>
      </c>
      <c r="K1107">
        <v>9999</v>
      </c>
      <c r="L1107" t="s">
        <v>177</v>
      </c>
      <c r="M1107">
        <v>0.33240997229916902</v>
      </c>
      <c r="N1107">
        <v>0.25</v>
      </c>
      <c r="O1107">
        <v>0.31957390146471398</v>
      </c>
    </row>
    <row r="1108" spans="1:15">
      <c r="A1108">
        <v>2016</v>
      </c>
      <c r="B1108" t="s">
        <v>183</v>
      </c>
      <c r="C1108">
        <v>1.4171495140868799</v>
      </c>
      <c r="D1108" t="s">
        <v>185</v>
      </c>
      <c r="E1108">
        <v>1101.1251724455101</v>
      </c>
      <c r="F1108">
        <v>1</v>
      </c>
      <c r="G1108">
        <v>9999</v>
      </c>
      <c r="H1108">
        <v>4</v>
      </c>
      <c r="I1108" t="s">
        <v>185</v>
      </c>
      <c r="J1108">
        <v>1</v>
      </c>
      <c r="K1108">
        <v>9999</v>
      </c>
      <c r="L1108" t="s">
        <v>177</v>
      </c>
      <c r="M1108">
        <v>0.26904432132964001</v>
      </c>
      <c r="N1108">
        <v>0.25</v>
      </c>
      <c r="O1108">
        <v>4.1089370703331601E-2</v>
      </c>
    </row>
    <row r="1109" spans="1:15">
      <c r="A1109">
        <v>2016</v>
      </c>
      <c r="B1109" t="s">
        <v>187</v>
      </c>
      <c r="C1109">
        <v>1.25817219586731</v>
      </c>
      <c r="D1109" t="s">
        <v>181</v>
      </c>
      <c r="E1109">
        <v>2424734.3578091301</v>
      </c>
      <c r="F1109">
        <v>2864</v>
      </c>
      <c r="G1109">
        <v>9999</v>
      </c>
      <c r="H1109">
        <v>4</v>
      </c>
      <c r="I1109" t="s">
        <v>185</v>
      </c>
      <c r="J1109">
        <v>1</v>
      </c>
      <c r="K1109">
        <v>9999</v>
      </c>
      <c r="L1109" t="s">
        <v>177</v>
      </c>
      <c r="M1109">
        <v>0.88059243879291604</v>
      </c>
      <c r="N1109">
        <v>0.88123076923076904</v>
      </c>
      <c r="O1109">
        <v>0.131068020591246</v>
      </c>
    </row>
    <row r="1110" spans="1:15">
      <c r="A1110">
        <v>2016</v>
      </c>
      <c r="B1110" t="s">
        <v>187</v>
      </c>
      <c r="C1110">
        <v>1.25817219586731</v>
      </c>
      <c r="D1110" t="s">
        <v>183</v>
      </c>
      <c r="E1110">
        <v>530.948666656005</v>
      </c>
      <c r="F1110">
        <v>1</v>
      </c>
      <c r="G1110">
        <v>9999</v>
      </c>
      <c r="H1110">
        <v>4</v>
      </c>
      <c r="I1110" t="s">
        <v>185</v>
      </c>
      <c r="J1110">
        <v>1</v>
      </c>
      <c r="K1110">
        <v>9999</v>
      </c>
      <c r="L1110" t="s">
        <v>177</v>
      </c>
      <c r="M1110">
        <v>1.9282499121549699E-4</v>
      </c>
      <c r="N1110">
        <v>3.0769230769230797E-4</v>
      </c>
      <c r="O1110">
        <v>2.33213594915723E-2</v>
      </c>
    </row>
    <row r="1111" spans="1:15">
      <c r="A1111">
        <v>2016</v>
      </c>
      <c r="B1111" t="s">
        <v>187</v>
      </c>
      <c r="C1111">
        <v>1.25817219586731</v>
      </c>
      <c r="D1111" t="s">
        <v>185</v>
      </c>
      <c r="E1111">
        <v>328260.90041836898</v>
      </c>
      <c r="F1111">
        <v>385</v>
      </c>
      <c r="G1111">
        <v>9999</v>
      </c>
      <c r="H1111">
        <v>4</v>
      </c>
      <c r="I1111" t="s">
        <v>185</v>
      </c>
      <c r="J1111">
        <v>1</v>
      </c>
      <c r="K1111">
        <v>9999</v>
      </c>
      <c r="L1111" t="s">
        <v>177</v>
      </c>
      <c r="M1111">
        <v>0.119214736215869</v>
      </c>
      <c r="N1111">
        <v>0.11846153846153799</v>
      </c>
      <c r="O1111">
        <v>4.1486843383640101E-2</v>
      </c>
    </row>
    <row r="1112" spans="1:15">
      <c r="A1112">
        <v>2016</v>
      </c>
      <c r="B1112" t="s">
        <v>178</v>
      </c>
      <c r="C1112">
        <v>1.28260522559254</v>
      </c>
      <c r="D1112" t="s">
        <v>181</v>
      </c>
      <c r="E1112">
        <v>263279.09205215599</v>
      </c>
      <c r="F1112">
        <v>223</v>
      </c>
      <c r="G1112">
        <v>9999</v>
      </c>
      <c r="H1112">
        <v>5</v>
      </c>
      <c r="I1112" t="s">
        <v>185</v>
      </c>
      <c r="J1112">
        <v>1</v>
      </c>
      <c r="K1112">
        <v>9999</v>
      </c>
      <c r="L1112" t="s">
        <v>177</v>
      </c>
      <c r="M1112">
        <v>0.74763165658383102</v>
      </c>
      <c r="N1112">
        <v>0.74581939799331098</v>
      </c>
      <c r="O1112">
        <v>7.5040715644860895E-2</v>
      </c>
    </row>
    <row r="1113" spans="1:15">
      <c r="A1113">
        <v>2016</v>
      </c>
      <c r="B1113" t="s">
        <v>178</v>
      </c>
      <c r="C1113">
        <v>1.28260522559254</v>
      </c>
      <c r="D1113" t="s">
        <v>183</v>
      </c>
      <c r="E1113">
        <v>2016.2554146314801</v>
      </c>
      <c r="F1113">
        <v>2</v>
      </c>
      <c r="G1113">
        <v>9999</v>
      </c>
      <c r="H1113">
        <v>5</v>
      </c>
      <c r="I1113" t="s">
        <v>185</v>
      </c>
      <c r="J1113">
        <v>1</v>
      </c>
      <c r="K1113">
        <v>9999</v>
      </c>
      <c r="L1113" t="s">
        <v>177</v>
      </c>
      <c r="M1113">
        <v>5.7255453290549598E-3</v>
      </c>
      <c r="N1113">
        <v>6.6889632107023402E-3</v>
      </c>
      <c r="O1113">
        <v>0.21637990364762599</v>
      </c>
    </row>
    <row r="1114" spans="1:15">
      <c r="A1114">
        <v>2016</v>
      </c>
      <c r="B1114" t="s">
        <v>178</v>
      </c>
      <c r="C1114">
        <v>1.28260522559254</v>
      </c>
      <c r="D1114" t="s">
        <v>185</v>
      </c>
      <c r="E1114">
        <v>86855.460666675805</v>
      </c>
      <c r="F1114">
        <v>74</v>
      </c>
      <c r="G1114">
        <v>9999</v>
      </c>
      <c r="H1114">
        <v>5</v>
      </c>
      <c r="I1114" t="s">
        <v>185</v>
      </c>
      <c r="J1114">
        <v>1</v>
      </c>
      <c r="K1114">
        <v>9999</v>
      </c>
      <c r="L1114" t="s">
        <v>177</v>
      </c>
      <c r="M1114">
        <v>0.24664279808711401</v>
      </c>
      <c r="N1114">
        <v>0.24749163879598701</v>
      </c>
      <c r="O1114">
        <v>5.6239234751757697E-2</v>
      </c>
    </row>
    <row r="1115" spans="1:15">
      <c r="A1115">
        <v>2016</v>
      </c>
      <c r="B1115" t="s">
        <v>179</v>
      </c>
      <c r="C1115">
        <v>1.30137844611529</v>
      </c>
      <c r="D1115" t="s">
        <v>181</v>
      </c>
      <c r="E1115">
        <v>7480.3233082706802</v>
      </c>
      <c r="F1115">
        <v>8</v>
      </c>
      <c r="G1115">
        <v>9999</v>
      </c>
      <c r="H1115">
        <v>5</v>
      </c>
      <c r="I1115" t="s">
        <v>185</v>
      </c>
      <c r="J1115">
        <v>1</v>
      </c>
      <c r="K1115">
        <v>9999</v>
      </c>
      <c r="L1115" t="s">
        <v>177</v>
      </c>
      <c r="M1115">
        <v>1</v>
      </c>
      <c r="N1115">
        <v>1</v>
      </c>
      <c r="O1115">
        <v>0.28080117244748398</v>
      </c>
    </row>
    <row r="1116" spans="1:15">
      <c r="A1116">
        <v>2016</v>
      </c>
      <c r="B1116" t="s">
        <v>183</v>
      </c>
      <c r="C1116">
        <v>1.4171495140868799</v>
      </c>
      <c r="D1116" t="s">
        <v>181</v>
      </c>
      <c r="E1116">
        <v>7472.6293877801299</v>
      </c>
      <c r="F1116">
        <v>8</v>
      </c>
      <c r="G1116">
        <v>9999</v>
      </c>
      <c r="H1116">
        <v>5</v>
      </c>
      <c r="I1116" t="s">
        <v>185</v>
      </c>
      <c r="J1116">
        <v>1</v>
      </c>
      <c r="K1116">
        <v>9999</v>
      </c>
      <c r="L1116" t="s">
        <v>177</v>
      </c>
      <c r="M1116">
        <v>0.62101048168649198</v>
      </c>
      <c r="N1116">
        <v>0.66666666666666696</v>
      </c>
      <c r="O1116">
        <v>0.121710830024928</v>
      </c>
    </row>
    <row r="1117" spans="1:15">
      <c r="A1117">
        <v>2016</v>
      </c>
      <c r="B1117" t="s">
        <v>183</v>
      </c>
      <c r="C1117">
        <v>1.4171495140868799</v>
      </c>
      <c r="D1117" t="s">
        <v>183</v>
      </c>
      <c r="E1117">
        <v>834.70106379717299</v>
      </c>
      <c r="F1117">
        <v>1</v>
      </c>
      <c r="G1117">
        <v>9999</v>
      </c>
      <c r="H1117">
        <v>5</v>
      </c>
      <c r="I1117" t="s">
        <v>185</v>
      </c>
      <c r="J1117">
        <v>1</v>
      </c>
      <c r="K1117">
        <v>9999</v>
      </c>
      <c r="L1117" t="s">
        <v>177</v>
      </c>
      <c r="M1117">
        <v>6.9367565657755301E-2</v>
      </c>
      <c r="N1117">
        <v>8.3333333333333301E-2</v>
      </c>
      <c r="O1117">
        <v>0.19607190412782999</v>
      </c>
    </row>
    <row r="1118" spans="1:15">
      <c r="A1118">
        <v>2016</v>
      </c>
      <c r="B1118" t="s">
        <v>183</v>
      </c>
      <c r="C1118">
        <v>1.4171495140868799</v>
      </c>
      <c r="D1118" t="s">
        <v>185</v>
      </c>
      <c r="E1118">
        <v>3725.68607253441</v>
      </c>
      <c r="F1118">
        <v>3</v>
      </c>
      <c r="G1118">
        <v>9999</v>
      </c>
      <c r="H1118">
        <v>5</v>
      </c>
      <c r="I1118" t="s">
        <v>185</v>
      </c>
      <c r="J1118">
        <v>1</v>
      </c>
      <c r="K1118">
        <v>9999</v>
      </c>
      <c r="L1118" t="s">
        <v>177</v>
      </c>
      <c r="M1118">
        <v>0.30962195265575299</v>
      </c>
      <c r="N1118">
        <v>0.25</v>
      </c>
      <c r="O1118">
        <v>0.13902696985721799</v>
      </c>
    </row>
    <row r="1119" spans="1:15">
      <c r="A1119">
        <v>2016</v>
      </c>
      <c r="B1119" t="s">
        <v>187</v>
      </c>
      <c r="C1119">
        <v>1.25817219586731</v>
      </c>
      <c r="D1119" t="s">
        <v>181</v>
      </c>
      <c r="E1119">
        <v>2210902.9604326999</v>
      </c>
      <c r="F1119">
        <v>2473</v>
      </c>
      <c r="G1119">
        <v>9999</v>
      </c>
      <c r="H1119">
        <v>5</v>
      </c>
      <c r="I1119" t="s">
        <v>185</v>
      </c>
      <c r="J1119">
        <v>1</v>
      </c>
      <c r="K1119">
        <v>9999</v>
      </c>
      <c r="L1119" t="s">
        <v>177</v>
      </c>
      <c r="M1119">
        <v>0.74197709508835996</v>
      </c>
      <c r="N1119">
        <v>0.74241969378564998</v>
      </c>
      <c r="O1119">
        <v>0.11950945216327501</v>
      </c>
    </row>
    <row r="1120" spans="1:15">
      <c r="A1120">
        <v>2016</v>
      </c>
      <c r="B1120" t="s">
        <v>187</v>
      </c>
      <c r="C1120">
        <v>1.25817219586731</v>
      </c>
      <c r="D1120" t="s">
        <v>183</v>
      </c>
      <c r="E1120">
        <v>3954.4352116109599</v>
      </c>
      <c r="F1120">
        <v>5</v>
      </c>
      <c r="G1120">
        <v>9999</v>
      </c>
      <c r="H1120">
        <v>5</v>
      </c>
      <c r="I1120" t="s">
        <v>185</v>
      </c>
      <c r="J1120">
        <v>1</v>
      </c>
      <c r="K1120">
        <v>9999</v>
      </c>
      <c r="L1120" t="s">
        <v>177</v>
      </c>
      <c r="M1120">
        <v>1.32710498992321E-3</v>
      </c>
      <c r="N1120">
        <v>1.50105073551486E-3</v>
      </c>
      <c r="O1120">
        <v>0.173694390715667</v>
      </c>
    </row>
    <row r="1121" spans="1:15">
      <c r="A1121">
        <v>2016</v>
      </c>
      <c r="B1121" t="s">
        <v>187</v>
      </c>
      <c r="C1121">
        <v>1.25817219586731</v>
      </c>
      <c r="D1121" t="s">
        <v>185</v>
      </c>
      <c r="E1121">
        <v>764888.17206679005</v>
      </c>
      <c r="F1121">
        <v>853</v>
      </c>
      <c r="G1121">
        <v>9999</v>
      </c>
      <c r="H1121">
        <v>5</v>
      </c>
      <c r="I1121" t="s">
        <v>185</v>
      </c>
      <c r="J1121">
        <v>1</v>
      </c>
      <c r="K1121">
        <v>9999</v>
      </c>
      <c r="L1121" t="s">
        <v>177</v>
      </c>
      <c r="M1121">
        <v>0.25669579992171598</v>
      </c>
      <c r="N1121">
        <v>0.25607925547883498</v>
      </c>
      <c r="O1121">
        <v>9.6669435074631702E-2</v>
      </c>
    </row>
    <row r="1122" spans="1:15">
      <c r="A1122">
        <v>2016</v>
      </c>
      <c r="B1122" t="s">
        <v>178</v>
      </c>
      <c r="C1122">
        <v>1.28260522559254</v>
      </c>
      <c r="D1122" t="s">
        <v>181</v>
      </c>
      <c r="E1122">
        <v>227480.29760064199</v>
      </c>
      <c r="F1122">
        <v>202</v>
      </c>
      <c r="G1122">
        <v>9999</v>
      </c>
      <c r="H1122">
        <v>6</v>
      </c>
      <c r="I1122" t="s">
        <v>185</v>
      </c>
      <c r="J1122">
        <v>1</v>
      </c>
      <c r="K1122">
        <v>9999</v>
      </c>
      <c r="L1122" t="s">
        <v>177</v>
      </c>
      <c r="M1122">
        <v>0.63742811960897106</v>
      </c>
      <c r="N1122">
        <v>0.63322884012539205</v>
      </c>
      <c r="O1122">
        <v>6.4837219674384494E-2</v>
      </c>
    </row>
    <row r="1123" spans="1:15">
      <c r="A1123">
        <v>2016</v>
      </c>
      <c r="B1123" t="s">
        <v>178</v>
      </c>
      <c r="C1123">
        <v>1.28260522559254</v>
      </c>
      <c r="D1123" t="s">
        <v>185</v>
      </c>
      <c r="E1123">
        <v>129391.780368227</v>
      </c>
      <c r="F1123">
        <v>117</v>
      </c>
      <c r="G1123">
        <v>9999</v>
      </c>
      <c r="H1123">
        <v>6</v>
      </c>
      <c r="I1123" t="s">
        <v>185</v>
      </c>
      <c r="J1123">
        <v>1</v>
      </c>
      <c r="K1123">
        <v>9999</v>
      </c>
      <c r="L1123" t="s">
        <v>177</v>
      </c>
      <c r="M1123">
        <v>0.362571880391029</v>
      </c>
      <c r="N1123">
        <v>0.36677115987460801</v>
      </c>
      <c r="O1123">
        <v>8.3781660418600995E-2</v>
      </c>
    </row>
    <row r="1124" spans="1:15">
      <c r="A1124">
        <v>2016</v>
      </c>
      <c r="B1124" t="s">
        <v>179</v>
      </c>
      <c r="C1124">
        <v>1.30137844611529</v>
      </c>
      <c r="D1124" t="s">
        <v>181</v>
      </c>
      <c r="E1124">
        <v>3650.3665413533799</v>
      </c>
      <c r="F1124">
        <v>4</v>
      </c>
      <c r="G1124">
        <v>9999</v>
      </c>
      <c r="H1124">
        <v>6</v>
      </c>
      <c r="I1124" t="s">
        <v>185</v>
      </c>
      <c r="J1124">
        <v>1</v>
      </c>
      <c r="K1124">
        <v>9999</v>
      </c>
      <c r="L1124" t="s">
        <v>177</v>
      </c>
      <c r="M1124">
        <v>1</v>
      </c>
      <c r="N1124">
        <v>1</v>
      </c>
      <c r="O1124">
        <v>0.137029799706888</v>
      </c>
    </row>
    <row r="1125" spans="1:15">
      <c r="A1125">
        <v>2016</v>
      </c>
      <c r="B1125" t="s">
        <v>183</v>
      </c>
      <c r="C1125">
        <v>1.4171495140868799</v>
      </c>
      <c r="D1125" t="s">
        <v>181</v>
      </c>
      <c r="E1125">
        <v>6756.9688831662497</v>
      </c>
      <c r="F1125">
        <v>6</v>
      </c>
      <c r="G1125">
        <v>9999</v>
      </c>
      <c r="H1125">
        <v>6</v>
      </c>
      <c r="I1125" t="s">
        <v>185</v>
      </c>
      <c r="J1125">
        <v>1</v>
      </c>
      <c r="K1125">
        <v>9999</v>
      </c>
      <c r="L1125" t="s">
        <v>177</v>
      </c>
      <c r="M1125">
        <v>0.47466401194624203</v>
      </c>
      <c r="N1125">
        <v>0.54545454545454497</v>
      </c>
      <c r="O1125">
        <v>0.11005447327116601</v>
      </c>
    </row>
    <row r="1126" spans="1:15">
      <c r="A1126">
        <v>2016</v>
      </c>
      <c r="B1126" t="s">
        <v>183</v>
      </c>
      <c r="C1126">
        <v>1.4171495140868799</v>
      </c>
      <c r="D1126" t="s">
        <v>183</v>
      </c>
      <c r="E1126">
        <v>834.70106379717299</v>
      </c>
      <c r="F1126">
        <v>1</v>
      </c>
      <c r="G1126">
        <v>9999</v>
      </c>
      <c r="H1126">
        <v>6</v>
      </c>
      <c r="I1126" t="s">
        <v>185</v>
      </c>
      <c r="J1126">
        <v>1</v>
      </c>
      <c r="K1126">
        <v>9999</v>
      </c>
      <c r="L1126" t="s">
        <v>177</v>
      </c>
      <c r="M1126">
        <v>5.8636137381782E-2</v>
      </c>
      <c r="N1126">
        <v>9.0909090909090898E-2</v>
      </c>
      <c r="O1126">
        <v>0.19607190412782999</v>
      </c>
    </row>
    <row r="1127" spans="1:15">
      <c r="A1127">
        <v>2016</v>
      </c>
      <c r="B1127" t="s">
        <v>183</v>
      </c>
      <c r="C1127">
        <v>1.4171495140868799</v>
      </c>
      <c r="D1127" t="s">
        <v>185</v>
      </c>
      <c r="E1127">
        <v>6643.5969220392999</v>
      </c>
      <c r="F1127">
        <v>4</v>
      </c>
      <c r="G1127">
        <v>9999</v>
      </c>
      <c r="H1127">
        <v>6</v>
      </c>
      <c r="I1127" t="s">
        <v>185</v>
      </c>
      <c r="J1127">
        <v>1</v>
      </c>
      <c r="K1127">
        <v>9999</v>
      </c>
      <c r="L1127" t="s">
        <v>177</v>
      </c>
      <c r="M1127">
        <v>0.466699850671976</v>
      </c>
      <c r="N1127">
        <v>0.36363636363636398</v>
      </c>
      <c r="O1127">
        <v>0.247911158117398</v>
      </c>
    </row>
    <row r="1128" spans="1:15">
      <c r="A1128">
        <v>2016</v>
      </c>
      <c r="B1128" t="s">
        <v>187</v>
      </c>
      <c r="C1128">
        <v>1.25817219586731</v>
      </c>
      <c r="D1128" t="s">
        <v>181</v>
      </c>
      <c r="E1128">
        <v>1524570.0275870799</v>
      </c>
      <c r="F1128">
        <v>1782</v>
      </c>
      <c r="G1128">
        <v>9999</v>
      </c>
      <c r="H1128">
        <v>6</v>
      </c>
      <c r="I1128" t="s">
        <v>185</v>
      </c>
      <c r="J1128">
        <v>1</v>
      </c>
      <c r="K1128">
        <v>9999</v>
      </c>
      <c r="L1128" t="s">
        <v>177</v>
      </c>
      <c r="M1128">
        <v>0.61743621100368196</v>
      </c>
      <c r="N1128">
        <v>0.62177250523377503</v>
      </c>
      <c r="O1128">
        <v>8.2410007151929698E-2</v>
      </c>
    </row>
    <row r="1129" spans="1:15">
      <c r="A1129">
        <v>2016</v>
      </c>
      <c r="B1129" t="s">
        <v>187</v>
      </c>
      <c r="C1129">
        <v>1.25817219586731</v>
      </c>
      <c r="D1129" t="s">
        <v>183</v>
      </c>
      <c r="E1129">
        <v>3690.21905047882</v>
      </c>
      <c r="F1129">
        <v>4</v>
      </c>
      <c r="G1129">
        <v>9999</v>
      </c>
      <c r="H1129">
        <v>6</v>
      </c>
      <c r="I1129" t="s">
        <v>185</v>
      </c>
      <c r="J1129">
        <v>1</v>
      </c>
      <c r="K1129">
        <v>9999</v>
      </c>
      <c r="L1129" t="s">
        <v>177</v>
      </c>
      <c r="M1129">
        <v>1.4945032547356101E-3</v>
      </c>
      <c r="N1129">
        <v>1.39567341242149E-3</v>
      </c>
      <c r="O1129">
        <v>0.16208897485493201</v>
      </c>
    </row>
    <row r="1130" spans="1:15">
      <c r="A1130">
        <v>2016</v>
      </c>
      <c r="B1130" t="s">
        <v>187</v>
      </c>
      <c r="C1130">
        <v>1.25817219586731</v>
      </c>
      <c r="D1130" t="s">
        <v>185</v>
      </c>
      <c r="E1130">
        <v>940934.14205693605</v>
      </c>
      <c r="F1130">
        <v>1080</v>
      </c>
      <c r="G1130">
        <v>9999</v>
      </c>
      <c r="H1130">
        <v>6</v>
      </c>
      <c r="I1130" t="s">
        <v>185</v>
      </c>
      <c r="J1130">
        <v>1</v>
      </c>
      <c r="K1130">
        <v>9999</v>
      </c>
      <c r="L1130" t="s">
        <v>177</v>
      </c>
      <c r="M1130">
        <v>0.381069285741583</v>
      </c>
      <c r="N1130">
        <v>0.376831821353803</v>
      </c>
      <c r="O1130">
        <v>0.118918784832686</v>
      </c>
    </row>
    <row r="1131" spans="1:15">
      <c r="A1131">
        <v>2016</v>
      </c>
      <c r="B1131" t="s">
        <v>178</v>
      </c>
      <c r="C1131">
        <v>1.28260522559254</v>
      </c>
      <c r="D1131" t="s">
        <v>181</v>
      </c>
      <c r="E1131">
        <v>169887.47515586001</v>
      </c>
      <c r="F1131">
        <v>144</v>
      </c>
      <c r="G1131">
        <v>9999</v>
      </c>
      <c r="H1131">
        <v>7</v>
      </c>
      <c r="I1131" t="s">
        <v>185</v>
      </c>
      <c r="J1131">
        <v>1</v>
      </c>
      <c r="K1131">
        <v>9999</v>
      </c>
      <c r="L1131" t="s">
        <v>177</v>
      </c>
      <c r="M1131">
        <v>0.62805242344640499</v>
      </c>
      <c r="N1131">
        <v>0.62882096069868998</v>
      </c>
      <c r="O1131">
        <v>4.84219146132151E-2</v>
      </c>
    </row>
    <row r="1132" spans="1:15">
      <c r="A1132">
        <v>2016</v>
      </c>
      <c r="B1132" t="s">
        <v>178</v>
      </c>
      <c r="C1132">
        <v>1.28260522559254</v>
      </c>
      <c r="D1132" t="s">
        <v>185</v>
      </c>
      <c r="E1132">
        <v>100611.401711156</v>
      </c>
      <c r="F1132">
        <v>85</v>
      </c>
      <c r="G1132">
        <v>9999</v>
      </c>
      <c r="H1132">
        <v>7</v>
      </c>
      <c r="I1132" t="s">
        <v>185</v>
      </c>
      <c r="J1132">
        <v>1</v>
      </c>
      <c r="K1132">
        <v>9999</v>
      </c>
      <c r="L1132" t="s">
        <v>177</v>
      </c>
      <c r="M1132">
        <v>0.37194757655359501</v>
      </c>
      <c r="N1132">
        <v>0.37117903930131002</v>
      </c>
      <c r="O1132">
        <v>6.5146257887594594E-2</v>
      </c>
    </row>
    <row r="1133" spans="1:15">
      <c r="A1133">
        <v>2016</v>
      </c>
      <c r="B1133" t="s">
        <v>179</v>
      </c>
      <c r="C1133">
        <v>1.30137844611529</v>
      </c>
      <c r="D1133" t="s">
        <v>181</v>
      </c>
      <c r="E1133">
        <v>4708.3872180451099</v>
      </c>
      <c r="F1133">
        <v>5</v>
      </c>
      <c r="G1133">
        <v>9999</v>
      </c>
      <c r="H1133">
        <v>7</v>
      </c>
      <c r="I1133" t="s">
        <v>185</v>
      </c>
      <c r="J1133">
        <v>1</v>
      </c>
      <c r="K1133">
        <v>9999</v>
      </c>
      <c r="L1133" t="s">
        <v>177</v>
      </c>
      <c r="M1133">
        <v>1</v>
      </c>
      <c r="N1133">
        <v>1</v>
      </c>
      <c r="O1133">
        <v>0.17674645823155799</v>
      </c>
    </row>
    <row r="1134" spans="1:15">
      <c r="A1134">
        <v>2016</v>
      </c>
      <c r="B1134" t="s">
        <v>183</v>
      </c>
      <c r="C1134">
        <v>1.4171495140868799</v>
      </c>
      <c r="D1134" t="s">
        <v>181</v>
      </c>
      <c r="E1134">
        <v>2937.75094270211</v>
      </c>
      <c r="F1134">
        <v>3</v>
      </c>
      <c r="G1134">
        <v>9999</v>
      </c>
      <c r="H1134">
        <v>7</v>
      </c>
      <c r="I1134" t="s">
        <v>185</v>
      </c>
      <c r="J1134">
        <v>1</v>
      </c>
      <c r="K1134">
        <v>9999</v>
      </c>
      <c r="L1134" t="s">
        <v>177</v>
      </c>
      <c r="M1134">
        <v>0.56919275123558499</v>
      </c>
      <c r="N1134">
        <v>0.6</v>
      </c>
      <c r="O1134">
        <v>4.7848767426830398E-2</v>
      </c>
    </row>
    <row r="1135" spans="1:15">
      <c r="A1135">
        <v>2016</v>
      </c>
      <c r="B1135" t="s">
        <v>183</v>
      </c>
      <c r="C1135">
        <v>1.4171495140868799</v>
      </c>
      <c r="D1135" t="s">
        <v>185</v>
      </c>
      <c r="E1135">
        <v>2223.5075876023202</v>
      </c>
      <c r="F1135">
        <v>2</v>
      </c>
      <c r="G1135">
        <v>9999</v>
      </c>
      <c r="H1135">
        <v>7</v>
      </c>
      <c r="I1135" t="s">
        <v>185</v>
      </c>
      <c r="J1135">
        <v>1</v>
      </c>
      <c r="K1135">
        <v>9999</v>
      </c>
      <c r="L1135" t="s">
        <v>177</v>
      </c>
      <c r="M1135">
        <v>0.43080724876441501</v>
      </c>
      <c r="N1135">
        <v>0.4</v>
      </c>
      <c r="O1135">
        <v>8.29719725013221E-2</v>
      </c>
    </row>
    <row r="1136" spans="1:15">
      <c r="A1136">
        <v>2016</v>
      </c>
      <c r="B1136" t="s">
        <v>187</v>
      </c>
      <c r="C1136">
        <v>1.25817219586731</v>
      </c>
      <c r="D1136" t="s">
        <v>181</v>
      </c>
      <c r="E1136">
        <v>1390786.06165612</v>
      </c>
      <c r="F1136">
        <v>1528</v>
      </c>
      <c r="G1136">
        <v>9999</v>
      </c>
      <c r="H1136">
        <v>7</v>
      </c>
      <c r="I1136" t="s">
        <v>185</v>
      </c>
      <c r="J1136">
        <v>1</v>
      </c>
      <c r="K1136">
        <v>9999</v>
      </c>
      <c r="L1136" t="s">
        <v>177</v>
      </c>
      <c r="M1136">
        <v>0.66199862857416603</v>
      </c>
      <c r="N1136">
        <v>0.66261925411968803</v>
      </c>
      <c r="O1136">
        <v>7.5178369778975698E-2</v>
      </c>
    </row>
    <row r="1137" spans="1:15">
      <c r="A1137">
        <v>2016</v>
      </c>
      <c r="B1137" t="s">
        <v>187</v>
      </c>
      <c r="C1137">
        <v>1.25817219586731</v>
      </c>
      <c r="D1137" t="s">
        <v>183</v>
      </c>
      <c r="E1137">
        <v>3529.1730094078098</v>
      </c>
      <c r="F1137">
        <v>4</v>
      </c>
      <c r="G1137">
        <v>9999</v>
      </c>
      <c r="H1137">
        <v>7</v>
      </c>
      <c r="I1137" t="s">
        <v>185</v>
      </c>
      <c r="J1137">
        <v>1</v>
      </c>
      <c r="K1137">
        <v>9999</v>
      </c>
      <c r="L1137" t="s">
        <v>177</v>
      </c>
      <c r="M1137">
        <v>1.6798469273174299E-3</v>
      </c>
      <c r="N1137">
        <v>1.7346053772766699E-3</v>
      </c>
      <c r="O1137">
        <v>0.155015197568389</v>
      </c>
    </row>
    <row r="1138" spans="1:15">
      <c r="A1138">
        <v>2016</v>
      </c>
      <c r="B1138" t="s">
        <v>187</v>
      </c>
      <c r="C1138">
        <v>1.25817219586731</v>
      </c>
      <c r="D1138" t="s">
        <v>185</v>
      </c>
      <c r="E1138">
        <v>706574.40713273198</v>
      </c>
      <c r="F1138">
        <v>774</v>
      </c>
      <c r="G1138">
        <v>9999</v>
      </c>
      <c r="H1138">
        <v>7</v>
      </c>
      <c r="I1138" t="s">
        <v>185</v>
      </c>
      <c r="J1138">
        <v>1</v>
      </c>
      <c r="K1138">
        <v>9999</v>
      </c>
      <c r="L1138" t="s">
        <v>177</v>
      </c>
      <c r="M1138">
        <v>0.33632152449851599</v>
      </c>
      <c r="N1138">
        <v>0.33564614050303598</v>
      </c>
      <c r="O1138">
        <v>8.9299522819330096E-2</v>
      </c>
    </row>
    <row r="1139" spans="1:15">
      <c r="A1139">
        <v>2016</v>
      </c>
      <c r="B1139" t="s">
        <v>178</v>
      </c>
      <c r="C1139">
        <v>1.28260522559254</v>
      </c>
      <c r="D1139" t="s">
        <v>181</v>
      </c>
      <c r="E1139">
        <v>109602.46434255999</v>
      </c>
      <c r="F1139">
        <v>97</v>
      </c>
      <c r="G1139">
        <v>9999</v>
      </c>
      <c r="H1139">
        <v>8</v>
      </c>
      <c r="I1139" t="s">
        <v>185</v>
      </c>
      <c r="J1139">
        <v>1</v>
      </c>
      <c r="K1139">
        <v>9999</v>
      </c>
      <c r="L1139" t="s">
        <v>177</v>
      </c>
      <c r="M1139">
        <v>0.488623952883323</v>
      </c>
      <c r="N1139">
        <v>0.497435897435897</v>
      </c>
      <c r="O1139">
        <v>3.1239272729931399E-2</v>
      </c>
    </row>
    <row r="1140" spans="1:15">
      <c r="A1140">
        <v>2016</v>
      </c>
      <c r="B1140" t="s">
        <v>178</v>
      </c>
      <c r="C1140">
        <v>1.28260522559254</v>
      </c>
      <c r="D1140" t="s">
        <v>185</v>
      </c>
      <c r="E1140">
        <v>114705.95053519199</v>
      </c>
      <c r="F1140">
        <v>98</v>
      </c>
      <c r="G1140">
        <v>9999</v>
      </c>
      <c r="H1140">
        <v>8</v>
      </c>
      <c r="I1140" t="s">
        <v>185</v>
      </c>
      <c r="J1140">
        <v>1</v>
      </c>
      <c r="K1140">
        <v>9999</v>
      </c>
      <c r="L1140" t="s">
        <v>177</v>
      </c>
      <c r="M1140">
        <v>0.51137604711667695</v>
      </c>
      <c r="N1140">
        <v>0.502564102564103</v>
      </c>
      <c r="O1140">
        <v>7.4272530823698293E-2</v>
      </c>
    </row>
    <row r="1141" spans="1:15">
      <c r="A1141">
        <v>2016</v>
      </c>
      <c r="B1141" t="s">
        <v>179</v>
      </c>
      <c r="C1141">
        <v>1.30137844611529</v>
      </c>
      <c r="D1141" t="s">
        <v>181</v>
      </c>
      <c r="E1141">
        <v>1877.88909774436</v>
      </c>
      <c r="F1141">
        <v>2</v>
      </c>
      <c r="G1141">
        <v>9999</v>
      </c>
      <c r="H1141">
        <v>8</v>
      </c>
      <c r="I1141" t="s">
        <v>185</v>
      </c>
      <c r="J1141">
        <v>1</v>
      </c>
      <c r="K1141">
        <v>9999</v>
      </c>
      <c r="L1141" t="s">
        <v>177</v>
      </c>
      <c r="M1141">
        <v>1</v>
      </c>
      <c r="N1141">
        <v>1</v>
      </c>
      <c r="O1141">
        <v>7.0493404982901797E-2</v>
      </c>
    </row>
    <row r="1142" spans="1:15">
      <c r="A1142">
        <v>2016</v>
      </c>
      <c r="B1142" t="s">
        <v>183</v>
      </c>
      <c r="C1142">
        <v>1.4171495140868799</v>
      </c>
      <c r="D1142" t="s">
        <v>181</v>
      </c>
      <c r="E1142">
        <v>874.381250191606</v>
      </c>
      <c r="F1142">
        <v>1</v>
      </c>
      <c r="G1142">
        <v>9999</v>
      </c>
      <c r="H1142">
        <v>8</v>
      </c>
      <c r="I1142" t="s">
        <v>185</v>
      </c>
      <c r="J1142">
        <v>1</v>
      </c>
      <c r="K1142">
        <v>9999</v>
      </c>
      <c r="L1142" t="s">
        <v>177</v>
      </c>
      <c r="M1142">
        <v>0.51203319502074696</v>
      </c>
      <c r="N1142">
        <v>0.5</v>
      </c>
      <c r="O1142">
        <v>1.4241528944695801E-2</v>
      </c>
    </row>
    <row r="1143" spans="1:15">
      <c r="A1143">
        <v>2016</v>
      </c>
      <c r="B1143" t="s">
        <v>183</v>
      </c>
      <c r="C1143">
        <v>1.4171495140868799</v>
      </c>
      <c r="D1143" t="s">
        <v>185</v>
      </c>
      <c r="E1143">
        <v>833.28391428308703</v>
      </c>
      <c r="F1143">
        <v>1</v>
      </c>
      <c r="G1143">
        <v>9999</v>
      </c>
      <c r="H1143">
        <v>8</v>
      </c>
      <c r="I1143" t="s">
        <v>185</v>
      </c>
      <c r="J1143">
        <v>1</v>
      </c>
      <c r="K1143">
        <v>9999</v>
      </c>
      <c r="L1143" t="s">
        <v>177</v>
      </c>
      <c r="M1143">
        <v>0.48796680497925299</v>
      </c>
      <c r="N1143">
        <v>0.5</v>
      </c>
      <c r="O1143">
        <v>3.1094658910629298E-2</v>
      </c>
    </row>
    <row r="1144" spans="1:15">
      <c r="A1144">
        <v>2016</v>
      </c>
      <c r="B1144" t="s">
        <v>187</v>
      </c>
      <c r="C1144">
        <v>1.25817219586731</v>
      </c>
      <c r="D1144" t="s">
        <v>181</v>
      </c>
      <c r="E1144">
        <v>1112171.3779144799</v>
      </c>
      <c r="F1144">
        <v>1276</v>
      </c>
      <c r="G1144">
        <v>9999</v>
      </c>
      <c r="H1144">
        <v>8</v>
      </c>
      <c r="I1144" t="s">
        <v>185</v>
      </c>
      <c r="J1144">
        <v>1</v>
      </c>
      <c r="K1144">
        <v>9999</v>
      </c>
      <c r="L1144" t="s">
        <v>177</v>
      </c>
      <c r="M1144">
        <v>0.62300052436019604</v>
      </c>
      <c r="N1144">
        <v>0.62457170827214903</v>
      </c>
      <c r="O1144">
        <v>6.0117967393838401E-2</v>
      </c>
    </row>
    <row r="1145" spans="1:15">
      <c r="A1145">
        <v>2016</v>
      </c>
      <c r="B1145" t="s">
        <v>187</v>
      </c>
      <c r="C1145">
        <v>1.25817219586731</v>
      </c>
      <c r="D1145" t="s">
        <v>183</v>
      </c>
      <c r="E1145">
        <v>733.51439019064298</v>
      </c>
      <c r="F1145">
        <v>1</v>
      </c>
      <c r="G1145">
        <v>9999</v>
      </c>
      <c r="H1145">
        <v>8</v>
      </c>
      <c r="I1145" t="s">
        <v>185</v>
      </c>
      <c r="J1145">
        <v>1</v>
      </c>
      <c r="K1145">
        <v>9999</v>
      </c>
      <c r="L1145" t="s">
        <v>177</v>
      </c>
      <c r="M1145">
        <v>4.1088977723149098E-4</v>
      </c>
      <c r="N1145">
        <v>4.8947626040137101E-4</v>
      </c>
      <c r="O1145">
        <v>3.2218844984802403E-2</v>
      </c>
    </row>
    <row r="1146" spans="1:15">
      <c r="A1146">
        <v>2016</v>
      </c>
      <c r="B1146" t="s">
        <v>187</v>
      </c>
      <c r="C1146">
        <v>1.25817219586731</v>
      </c>
      <c r="D1146" t="s">
        <v>185</v>
      </c>
      <c r="E1146">
        <v>672280.40758997598</v>
      </c>
      <c r="F1146">
        <v>766</v>
      </c>
      <c r="G1146">
        <v>9999</v>
      </c>
      <c r="H1146">
        <v>8</v>
      </c>
      <c r="I1146" t="s">
        <v>185</v>
      </c>
      <c r="J1146">
        <v>1</v>
      </c>
      <c r="K1146">
        <v>9999</v>
      </c>
      <c r="L1146" t="s">
        <v>177</v>
      </c>
      <c r="M1146">
        <v>0.37658858586257299</v>
      </c>
      <c r="N1146">
        <v>0.37493881546745</v>
      </c>
      <c r="O1146">
        <v>8.4965318574427295E-2</v>
      </c>
    </row>
    <row r="1147" spans="1:15">
      <c r="A1147">
        <v>2016</v>
      </c>
      <c r="B1147" t="s">
        <v>178</v>
      </c>
      <c r="C1147">
        <v>1.28260522559254</v>
      </c>
      <c r="D1147" t="s">
        <v>181</v>
      </c>
      <c r="E1147">
        <v>232954.45670347099</v>
      </c>
      <c r="F1147">
        <v>200</v>
      </c>
      <c r="G1147">
        <v>9999</v>
      </c>
      <c r="H1147">
        <v>9</v>
      </c>
      <c r="I1147" t="s">
        <v>185</v>
      </c>
      <c r="J1147">
        <v>1</v>
      </c>
      <c r="K1147">
        <v>9999</v>
      </c>
      <c r="L1147" t="s">
        <v>177</v>
      </c>
      <c r="M1147">
        <v>0.59091500631173499</v>
      </c>
      <c r="N1147">
        <v>0.59347181008902095</v>
      </c>
      <c r="O1147">
        <v>6.6397483398435694E-2</v>
      </c>
    </row>
    <row r="1148" spans="1:15">
      <c r="A1148">
        <v>2016</v>
      </c>
      <c r="B1148" t="s">
        <v>178</v>
      </c>
      <c r="C1148">
        <v>1.28260522559254</v>
      </c>
      <c r="D1148" t="s">
        <v>185</v>
      </c>
      <c r="E1148">
        <v>161272.215855555</v>
      </c>
      <c r="F1148">
        <v>137</v>
      </c>
      <c r="G1148">
        <v>9999</v>
      </c>
      <c r="H1148">
        <v>9</v>
      </c>
      <c r="I1148" t="s">
        <v>185</v>
      </c>
      <c r="J1148">
        <v>1</v>
      </c>
      <c r="K1148">
        <v>9999</v>
      </c>
      <c r="L1148" t="s">
        <v>177</v>
      </c>
      <c r="M1148">
        <v>0.40908499368826501</v>
      </c>
      <c r="N1148">
        <v>0.406528189910979</v>
      </c>
      <c r="O1148">
        <v>0.104424361310383</v>
      </c>
    </row>
    <row r="1149" spans="1:15">
      <c r="A1149">
        <v>2016</v>
      </c>
      <c r="B1149" t="s">
        <v>179</v>
      </c>
      <c r="C1149">
        <v>1.30137844611529</v>
      </c>
      <c r="D1149" t="s">
        <v>181</v>
      </c>
      <c r="E1149">
        <v>5959.0119047619</v>
      </c>
      <c r="F1149">
        <v>6</v>
      </c>
      <c r="G1149">
        <v>9999</v>
      </c>
      <c r="H1149">
        <v>9</v>
      </c>
      <c r="I1149" t="s">
        <v>185</v>
      </c>
      <c r="J1149">
        <v>1</v>
      </c>
      <c r="K1149">
        <v>9999</v>
      </c>
      <c r="L1149" t="s">
        <v>177</v>
      </c>
      <c r="M1149">
        <v>1</v>
      </c>
      <c r="N1149">
        <v>1</v>
      </c>
      <c r="O1149">
        <v>0.22369320957498801</v>
      </c>
    </row>
    <row r="1150" spans="1:15">
      <c r="A1150">
        <v>2016</v>
      </c>
      <c r="B1150" t="s">
        <v>183</v>
      </c>
      <c r="C1150">
        <v>1.4171495140868799</v>
      </c>
      <c r="D1150" t="s">
        <v>181</v>
      </c>
      <c r="E1150">
        <v>10114.196082038099</v>
      </c>
      <c r="F1150">
        <v>8</v>
      </c>
      <c r="G1150">
        <v>9999</v>
      </c>
      <c r="H1150">
        <v>9</v>
      </c>
      <c r="I1150" t="s">
        <v>185</v>
      </c>
      <c r="J1150">
        <v>1</v>
      </c>
      <c r="K1150">
        <v>9999</v>
      </c>
      <c r="L1150" t="s">
        <v>177</v>
      </c>
      <c r="M1150">
        <v>0.53799185888738099</v>
      </c>
      <c r="N1150">
        <v>0.5</v>
      </c>
      <c r="O1150">
        <v>0.16473548148832101</v>
      </c>
    </row>
    <row r="1151" spans="1:15">
      <c r="A1151">
        <v>2016</v>
      </c>
      <c r="B1151" t="s">
        <v>183</v>
      </c>
      <c r="C1151">
        <v>1.4171495140868799</v>
      </c>
      <c r="D1151" t="s">
        <v>185</v>
      </c>
      <c r="E1151">
        <v>8685.7093718385004</v>
      </c>
      <c r="F1151">
        <v>8</v>
      </c>
      <c r="G1151">
        <v>9999</v>
      </c>
      <c r="H1151">
        <v>9</v>
      </c>
      <c r="I1151" t="s">
        <v>185</v>
      </c>
      <c r="J1151">
        <v>1</v>
      </c>
      <c r="K1151">
        <v>9999</v>
      </c>
      <c r="L1151" t="s">
        <v>177</v>
      </c>
      <c r="M1151">
        <v>0.46200814111261901</v>
      </c>
      <c r="N1151">
        <v>0.5</v>
      </c>
      <c r="O1151">
        <v>0.32411422527763101</v>
      </c>
    </row>
    <row r="1152" spans="1:15">
      <c r="A1152">
        <v>2016</v>
      </c>
      <c r="B1152" t="s">
        <v>187</v>
      </c>
      <c r="C1152">
        <v>1.25817219586731</v>
      </c>
      <c r="D1152" t="s">
        <v>181</v>
      </c>
      <c r="E1152">
        <v>1779917.3329105501</v>
      </c>
      <c r="F1152">
        <v>2030</v>
      </c>
      <c r="G1152">
        <v>9999</v>
      </c>
      <c r="H1152">
        <v>9</v>
      </c>
      <c r="I1152" t="s">
        <v>185</v>
      </c>
      <c r="J1152">
        <v>1</v>
      </c>
      <c r="K1152">
        <v>9999</v>
      </c>
      <c r="L1152" t="s">
        <v>177</v>
      </c>
      <c r="M1152">
        <v>0.61878236755546201</v>
      </c>
      <c r="N1152">
        <v>0.63338533541341702</v>
      </c>
      <c r="O1152">
        <v>9.6212700945692398E-2</v>
      </c>
    </row>
    <row r="1153" spans="1:15">
      <c r="A1153">
        <v>2016</v>
      </c>
      <c r="B1153" t="s">
        <v>187</v>
      </c>
      <c r="C1153">
        <v>1.25817219586731</v>
      </c>
      <c r="D1153" t="s">
        <v>183</v>
      </c>
      <c r="E1153">
        <v>3559.3691421086201</v>
      </c>
      <c r="F1153">
        <v>4</v>
      </c>
      <c r="G1153">
        <v>9999</v>
      </c>
      <c r="H1153">
        <v>9</v>
      </c>
      <c r="I1153" t="s">
        <v>185</v>
      </c>
      <c r="J1153">
        <v>1</v>
      </c>
      <c r="K1153">
        <v>9999</v>
      </c>
      <c r="L1153" t="s">
        <v>177</v>
      </c>
      <c r="M1153">
        <v>1.2374028973336101E-3</v>
      </c>
      <c r="N1153">
        <v>1.2480499219968801E-3</v>
      </c>
      <c r="O1153">
        <v>0.15634153080961599</v>
      </c>
    </row>
    <row r="1154" spans="1:15">
      <c r="A1154">
        <v>2016</v>
      </c>
      <c r="B1154" t="s">
        <v>187</v>
      </c>
      <c r="C1154">
        <v>1.25817219586731</v>
      </c>
      <c r="D1154" t="s">
        <v>185</v>
      </c>
      <c r="E1154">
        <v>1093006.89902703</v>
      </c>
      <c r="F1154">
        <v>1171</v>
      </c>
      <c r="G1154">
        <v>9999</v>
      </c>
      <c r="H1154">
        <v>9</v>
      </c>
      <c r="I1154" t="s">
        <v>185</v>
      </c>
      <c r="J1154">
        <v>1</v>
      </c>
      <c r="K1154">
        <v>9999</v>
      </c>
      <c r="L1154" t="s">
        <v>177</v>
      </c>
      <c r="M1154">
        <v>0.37998022954720401</v>
      </c>
      <c r="N1154">
        <v>0.36536661466458698</v>
      </c>
      <c r="O1154">
        <v>0.138138310043565</v>
      </c>
    </row>
    <row r="1155" spans="1:15">
      <c r="A1155">
        <v>2016</v>
      </c>
      <c r="B1155" t="s">
        <v>179</v>
      </c>
      <c r="D1155" t="s">
        <v>179</v>
      </c>
      <c r="F1155">
        <v>7591</v>
      </c>
      <c r="G1155">
        <v>9999</v>
      </c>
      <c r="H1155">
        <v>9999</v>
      </c>
      <c r="I1155" t="s">
        <v>179</v>
      </c>
      <c r="J1155">
        <v>3</v>
      </c>
      <c r="K1155">
        <v>-1</v>
      </c>
      <c r="L1155" t="s">
        <v>177</v>
      </c>
      <c r="N1155">
        <v>1</v>
      </c>
    </row>
    <row r="1156" spans="1:15">
      <c r="A1156">
        <v>2016</v>
      </c>
      <c r="B1156" t="s">
        <v>179</v>
      </c>
      <c r="D1156" t="s">
        <v>179</v>
      </c>
      <c r="F1156">
        <v>15353</v>
      </c>
      <c r="G1156">
        <v>9999</v>
      </c>
      <c r="H1156">
        <v>9999</v>
      </c>
      <c r="I1156" t="s">
        <v>179</v>
      </c>
      <c r="J1156">
        <v>4</v>
      </c>
      <c r="K1156">
        <v>-1</v>
      </c>
      <c r="L1156" t="s">
        <v>177</v>
      </c>
      <c r="N1156">
        <v>1</v>
      </c>
    </row>
    <row r="1157" spans="1:15">
      <c r="A1157">
        <v>2016</v>
      </c>
      <c r="B1157" t="s">
        <v>178</v>
      </c>
      <c r="C1157">
        <v>1.28260522559254</v>
      </c>
      <c r="D1157" t="s">
        <v>179</v>
      </c>
      <c r="E1157">
        <v>2221.47225072628</v>
      </c>
      <c r="F1157">
        <v>2</v>
      </c>
      <c r="G1157">
        <v>9999</v>
      </c>
      <c r="H1157">
        <v>9999</v>
      </c>
      <c r="I1157" t="s">
        <v>181</v>
      </c>
      <c r="J1157">
        <v>1</v>
      </c>
      <c r="K1157">
        <v>-1</v>
      </c>
      <c r="L1157" t="s">
        <v>177</v>
      </c>
      <c r="M1157">
        <v>1</v>
      </c>
      <c r="N1157">
        <v>1</v>
      </c>
      <c r="O1157">
        <v>1.55365584549556E-3</v>
      </c>
    </row>
    <row r="1158" spans="1:15">
      <c r="A1158">
        <v>2016</v>
      </c>
      <c r="B1158" t="s">
        <v>179</v>
      </c>
      <c r="C1158">
        <v>1.30137844611529</v>
      </c>
      <c r="D1158" t="s">
        <v>179</v>
      </c>
      <c r="E1158">
        <v>20268.9692982456</v>
      </c>
      <c r="F1158">
        <v>20</v>
      </c>
      <c r="G1158">
        <v>9999</v>
      </c>
      <c r="H1158">
        <v>9999</v>
      </c>
      <c r="I1158" t="s">
        <v>181</v>
      </c>
      <c r="J1158">
        <v>1</v>
      </c>
      <c r="K1158">
        <v>-1</v>
      </c>
      <c r="L1158" t="s">
        <v>177</v>
      </c>
      <c r="M1158">
        <v>1</v>
      </c>
      <c r="N1158">
        <v>1</v>
      </c>
      <c r="O1158">
        <v>0.80951143451143504</v>
      </c>
    </row>
    <row r="1159" spans="1:15">
      <c r="A1159">
        <v>2016</v>
      </c>
      <c r="B1159" t="s">
        <v>183</v>
      </c>
      <c r="C1159">
        <v>1.4171495140868799</v>
      </c>
      <c r="D1159" t="s">
        <v>179</v>
      </c>
      <c r="E1159">
        <v>2328.3766516447499</v>
      </c>
      <c r="F1159">
        <v>2</v>
      </c>
      <c r="G1159">
        <v>9999</v>
      </c>
      <c r="H1159">
        <v>9999</v>
      </c>
      <c r="I1159" t="s">
        <v>181</v>
      </c>
      <c r="J1159">
        <v>1</v>
      </c>
      <c r="K1159">
        <v>-1</v>
      </c>
      <c r="L1159" t="s">
        <v>177</v>
      </c>
      <c r="M1159">
        <v>1</v>
      </c>
      <c r="N1159">
        <v>1</v>
      </c>
      <c r="O1159">
        <v>6.1623284074713097E-2</v>
      </c>
    </row>
    <row r="1160" spans="1:15">
      <c r="A1160">
        <v>2016</v>
      </c>
      <c r="B1160" t="s">
        <v>187</v>
      </c>
      <c r="C1160">
        <v>1.25817219586731</v>
      </c>
      <c r="D1160" t="s">
        <v>179</v>
      </c>
      <c r="E1160">
        <v>6773.9991025496001</v>
      </c>
      <c r="F1160">
        <v>7</v>
      </c>
      <c r="G1160">
        <v>9999</v>
      </c>
      <c r="H1160">
        <v>9999</v>
      </c>
      <c r="I1160" t="s">
        <v>181</v>
      </c>
      <c r="J1160">
        <v>1</v>
      </c>
      <c r="K1160">
        <v>-1</v>
      </c>
      <c r="L1160" t="s">
        <v>177</v>
      </c>
      <c r="M1160">
        <v>1</v>
      </c>
      <c r="N1160">
        <v>1</v>
      </c>
      <c r="O1160">
        <v>1.00520432215454E-3</v>
      </c>
    </row>
    <row r="1161" spans="1:15">
      <c r="A1161">
        <v>2016</v>
      </c>
      <c r="B1161" t="s">
        <v>179</v>
      </c>
      <c r="D1161" t="s">
        <v>179</v>
      </c>
      <c r="F1161">
        <v>460</v>
      </c>
      <c r="G1161">
        <v>9999</v>
      </c>
      <c r="H1161">
        <v>9999</v>
      </c>
      <c r="I1161" t="s">
        <v>181</v>
      </c>
      <c r="J1161">
        <v>2</v>
      </c>
      <c r="K1161">
        <v>-1</v>
      </c>
      <c r="L1161" t="s">
        <v>177</v>
      </c>
      <c r="N1161">
        <v>1</v>
      </c>
    </row>
    <row r="1162" spans="1:15">
      <c r="A1162">
        <v>2016</v>
      </c>
      <c r="B1162" t="s">
        <v>179</v>
      </c>
      <c r="D1162" t="s">
        <v>179</v>
      </c>
      <c r="F1162">
        <v>2797</v>
      </c>
      <c r="G1162">
        <v>9999</v>
      </c>
      <c r="H1162">
        <v>9999</v>
      </c>
      <c r="I1162" t="s">
        <v>181</v>
      </c>
      <c r="J1162">
        <v>3</v>
      </c>
      <c r="K1162">
        <v>-1</v>
      </c>
      <c r="L1162" t="s">
        <v>177</v>
      </c>
      <c r="N1162">
        <v>1</v>
      </c>
    </row>
    <row r="1163" spans="1:15">
      <c r="A1163">
        <v>2016</v>
      </c>
      <c r="B1163" t="s">
        <v>179</v>
      </c>
      <c r="D1163" t="s">
        <v>179</v>
      </c>
      <c r="F1163">
        <v>4051</v>
      </c>
      <c r="G1163">
        <v>9999</v>
      </c>
      <c r="H1163">
        <v>9999</v>
      </c>
      <c r="I1163" t="s">
        <v>181</v>
      </c>
      <c r="J1163">
        <v>4</v>
      </c>
      <c r="K1163">
        <v>-1</v>
      </c>
      <c r="L1163" t="s">
        <v>177</v>
      </c>
      <c r="N1163">
        <v>1</v>
      </c>
    </row>
    <row r="1164" spans="1:15">
      <c r="A1164">
        <v>2016</v>
      </c>
      <c r="B1164" t="s">
        <v>178</v>
      </c>
      <c r="C1164">
        <v>1.28260522559254</v>
      </c>
      <c r="D1164" t="s">
        <v>179</v>
      </c>
      <c r="E1164">
        <v>148503.88083478101</v>
      </c>
      <c r="F1164">
        <v>134</v>
      </c>
      <c r="G1164">
        <v>9999</v>
      </c>
      <c r="H1164">
        <v>9999</v>
      </c>
      <c r="I1164" t="s">
        <v>181</v>
      </c>
      <c r="J1164">
        <v>1</v>
      </c>
      <c r="K1164">
        <v>11</v>
      </c>
      <c r="L1164" t="s">
        <v>177</v>
      </c>
      <c r="M1164">
        <v>1</v>
      </c>
      <c r="N1164">
        <v>1</v>
      </c>
      <c r="O1164">
        <v>0.103860816835458</v>
      </c>
    </row>
    <row r="1165" spans="1:15">
      <c r="A1165">
        <v>2016</v>
      </c>
      <c r="B1165" t="s">
        <v>183</v>
      </c>
      <c r="C1165">
        <v>1.4171495140868799</v>
      </c>
      <c r="D1165" t="s">
        <v>179</v>
      </c>
      <c r="E1165">
        <v>2137.0614672430202</v>
      </c>
      <c r="F1165">
        <v>2</v>
      </c>
      <c r="G1165">
        <v>9999</v>
      </c>
      <c r="H1165">
        <v>9999</v>
      </c>
      <c r="I1165" t="s">
        <v>181</v>
      </c>
      <c r="J1165">
        <v>1</v>
      </c>
      <c r="K1165">
        <v>11</v>
      </c>
      <c r="L1165" t="s">
        <v>177</v>
      </c>
      <c r="M1165">
        <v>1</v>
      </c>
      <c r="N1165">
        <v>1</v>
      </c>
      <c r="O1165">
        <v>5.6559897982146903E-2</v>
      </c>
    </row>
    <row r="1166" spans="1:15">
      <c r="A1166">
        <v>2016</v>
      </c>
      <c r="B1166" t="s">
        <v>187</v>
      </c>
      <c r="C1166">
        <v>1.25817219586731</v>
      </c>
      <c r="D1166" t="s">
        <v>179</v>
      </c>
      <c r="E1166">
        <v>423113.24409261002</v>
      </c>
      <c r="F1166">
        <v>482</v>
      </c>
      <c r="G1166">
        <v>9999</v>
      </c>
      <c r="H1166">
        <v>9999</v>
      </c>
      <c r="I1166" t="s">
        <v>181</v>
      </c>
      <c r="J1166">
        <v>1</v>
      </c>
      <c r="K1166">
        <v>11</v>
      </c>
      <c r="L1166" t="s">
        <v>177</v>
      </c>
      <c r="M1166">
        <v>0.99296082391430196</v>
      </c>
      <c r="N1166">
        <v>0.98973305954825497</v>
      </c>
      <c r="O1166">
        <v>6.2786436089523695E-2</v>
      </c>
    </row>
    <row r="1167" spans="1:15">
      <c r="A1167">
        <v>2016</v>
      </c>
      <c r="B1167" t="s">
        <v>187</v>
      </c>
      <c r="C1167">
        <v>1.25817219586731</v>
      </c>
      <c r="D1167" t="s">
        <v>181</v>
      </c>
      <c r="E1167">
        <v>2999.4825149476701</v>
      </c>
      <c r="F1167">
        <v>5</v>
      </c>
      <c r="G1167">
        <v>9999</v>
      </c>
      <c r="H1167">
        <v>9999</v>
      </c>
      <c r="I1167" t="s">
        <v>181</v>
      </c>
      <c r="J1167">
        <v>1</v>
      </c>
      <c r="K1167">
        <v>11</v>
      </c>
      <c r="L1167" t="s">
        <v>177</v>
      </c>
      <c r="M1167">
        <v>7.0391760856984304E-3</v>
      </c>
      <c r="N1167">
        <v>1.02669404517454E-2</v>
      </c>
      <c r="O1167">
        <v>3.8132407748044599E-2</v>
      </c>
    </row>
    <row r="1168" spans="1:15">
      <c r="A1168">
        <v>2016</v>
      </c>
      <c r="B1168" t="s">
        <v>179</v>
      </c>
      <c r="D1168" t="s">
        <v>179</v>
      </c>
      <c r="F1168">
        <v>1</v>
      </c>
      <c r="G1168">
        <v>9999</v>
      </c>
      <c r="H1168">
        <v>9999</v>
      </c>
      <c r="I1168" t="s">
        <v>181</v>
      </c>
      <c r="J1168">
        <v>3</v>
      </c>
      <c r="K1168">
        <v>11</v>
      </c>
      <c r="L1168" t="s">
        <v>177</v>
      </c>
      <c r="N1168">
        <v>1</v>
      </c>
    </row>
    <row r="1169" spans="1:15">
      <c r="A1169">
        <v>2016</v>
      </c>
      <c r="B1169" t="s">
        <v>178</v>
      </c>
      <c r="C1169">
        <v>1.28260522559254</v>
      </c>
      <c r="D1169" t="s">
        <v>179</v>
      </c>
      <c r="E1169">
        <v>41215.236319190801</v>
      </c>
      <c r="F1169">
        <v>37</v>
      </c>
      <c r="G1169">
        <v>9999</v>
      </c>
      <c r="H1169">
        <v>9999</v>
      </c>
      <c r="I1169" t="s">
        <v>181</v>
      </c>
      <c r="J1169">
        <v>1</v>
      </c>
      <c r="K1169">
        <v>12</v>
      </c>
      <c r="L1169" t="s">
        <v>177</v>
      </c>
      <c r="M1169">
        <v>1</v>
      </c>
      <c r="N1169">
        <v>1</v>
      </c>
      <c r="O1169">
        <v>2.8825159895585699E-2</v>
      </c>
    </row>
    <row r="1170" spans="1:15">
      <c r="A1170">
        <v>2016</v>
      </c>
      <c r="B1170" t="s">
        <v>183</v>
      </c>
      <c r="C1170">
        <v>1.4171495140868799</v>
      </c>
      <c r="D1170" t="s">
        <v>179</v>
      </c>
      <c r="E1170">
        <v>2003.84941291885</v>
      </c>
      <c r="F1170">
        <v>2</v>
      </c>
      <c r="G1170">
        <v>9999</v>
      </c>
      <c r="H1170">
        <v>9999</v>
      </c>
      <c r="I1170" t="s">
        <v>181</v>
      </c>
      <c r="J1170">
        <v>1</v>
      </c>
      <c r="K1170">
        <v>12</v>
      </c>
      <c r="L1170" t="s">
        <v>177</v>
      </c>
      <c r="M1170">
        <v>1</v>
      </c>
      <c r="N1170">
        <v>1</v>
      </c>
      <c r="O1170">
        <v>5.3034280999174899E-2</v>
      </c>
    </row>
    <row r="1171" spans="1:15">
      <c r="A1171">
        <v>2016</v>
      </c>
      <c r="B1171" t="s">
        <v>187</v>
      </c>
      <c r="C1171">
        <v>1.25817219586731</v>
      </c>
      <c r="D1171" t="s">
        <v>179</v>
      </c>
      <c r="E1171">
        <v>197446.22086965301</v>
      </c>
      <c r="F1171">
        <v>226</v>
      </c>
      <c r="G1171">
        <v>9999</v>
      </c>
      <c r="H1171">
        <v>9999</v>
      </c>
      <c r="I1171" t="s">
        <v>181</v>
      </c>
      <c r="J1171">
        <v>1</v>
      </c>
      <c r="K1171">
        <v>12</v>
      </c>
      <c r="L1171" t="s">
        <v>177</v>
      </c>
      <c r="M1171">
        <v>0.99020090356124302</v>
      </c>
      <c r="N1171">
        <v>0.98260869565217401</v>
      </c>
      <c r="O1171">
        <v>2.9299353543840001E-2</v>
      </c>
    </row>
    <row r="1172" spans="1:15">
      <c r="A1172">
        <v>2016</v>
      </c>
      <c r="B1172" t="s">
        <v>187</v>
      </c>
      <c r="C1172">
        <v>1.25817219586731</v>
      </c>
      <c r="D1172" t="s">
        <v>181</v>
      </c>
      <c r="E1172">
        <v>1953.94142018193</v>
      </c>
      <c r="F1172">
        <v>4</v>
      </c>
      <c r="G1172">
        <v>9999</v>
      </c>
      <c r="H1172">
        <v>9999</v>
      </c>
      <c r="I1172" t="s">
        <v>181</v>
      </c>
      <c r="J1172">
        <v>1</v>
      </c>
      <c r="K1172">
        <v>12</v>
      </c>
      <c r="L1172" t="s">
        <v>177</v>
      </c>
      <c r="M1172">
        <v>9.79909643875722E-3</v>
      </c>
      <c r="N1172">
        <v>1.7391304347826101E-2</v>
      </c>
      <c r="O1172">
        <v>2.48404485036549E-2</v>
      </c>
    </row>
    <row r="1173" spans="1:15">
      <c r="A1173">
        <v>2016</v>
      </c>
      <c r="B1173" t="s">
        <v>178</v>
      </c>
      <c r="C1173">
        <v>1.28260522559254</v>
      </c>
      <c r="D1173" t="s">
        <v>179</v>
      </c>
      <c r="E1173">
        <v>82985.840701063105</v>
      </c>
      <c r="F1173">
        <v>71</v>
      </c>
      <c r="G1173">
        <v>9999</v>
      </c>
      <c r="H1173">
        <v>9999</v>
      </c>
      <c r="I1173" t="s">
        <v>181</v>
      </c>
      <c r="J1173">
        <v>1</v>
      </c>
      <c r="K1173">
        <v>21</v>
      </c>
      <c r="L1173" t="s">
        <v>177</v>
      </c>
      <c r="M1173">
        <v>1</v>
      </c>
      <c r="N1173">
        <v>1</v>
      </c>
      <c r="O1173">
        <v>5.8038733752545299E-2</v>
      </c>
    </row>
    <row r="1174" spans="1:15">
      <c r="A1174">
        <v>2016</v>
      </c>
      <c r="B1174" t="s">
        <v>183</v>
      </c>
      <c r="C1174">
        <v>1.4171495140868799</v>
      </c>
      <c r="D1174" t="s">
        <v>179</v>
      </c>
      <c r="E1174">
        <v>1982.59217020755</v>
      </c>
      <c r="F1174">
        <v>2</v>
      </c>
      <c r="G1174">
        <v>9999</v>
      </c>
      <c r="H1174">
        <v>9999</v>
      </c>
      <c r="I1174" t="s">
        <v>181</v>
      </c>
      <c r="J1174">
        <v>1</v>
      </c>
      <c r="K1174">
        <v>21</v>
      </c>
      <c r="L1174" t="s">
        <v>177</v>
      </c>
      <c r="M1174">
        <v>1</v>
      </c>
      <c r="N1174">
        <v>1</v>
      </c>
      <c r="O1174">
        <v>5.24716825444453E-2</v>
      </c>
    </row>
    <row r="1175" spans="1:15">
      <c r="A1175">
        <v>2016</v>
      </c>
      <c r="B1175" t="s">
        <v>187</v>
      </c>
      <c r="C1175">
        <v>1.25817219586731</v>
      </c>
      <c r="D1175" t="s">
        <v>179</v>
      </c>
      <c r="E1175">
        <v>291292.02678720001</v>
      </c>
      <c r="F1175">
        <v>313</v>
      </c>
      <c r="G1175">
        <v>9999</v>
      </c>
      <c r="H1175">
        <v>9999</v>
      </c>
      <c r="I1175" t="s">
        <v>181</v>
      </c>
      <c r="J1175">
        <v>1</v>
      </c>
      <c r="K1175">
        <v>21</v>
      </c>
      <c r="L1175" t="s">
        <v>177</v>
      </c>
      <c r="M1175">
        <v>0.99109164772411096</v>
      </c>
      <c r="N1175">
        <v>0.98427672955974799</v>
      </c>
      <c r="O1175">
        <v>4.3225279469765898E-2</v>
      </c>
    </row>
    <row r="1176" spans="1:15">
      <c r="A1176">
        <v>2016</v>
      </c>
      <c r="B1176" t="s">
        <v>187</v>
      </c>
      <c r="C1176">
        <v>1.25817219586731</v>
      </c>
      <c r="D1176" t="s">
        <v>181</v>
      </c>
      <c r="E1176">
        <v>2618.25633959987</v>
      </c>
      <c r="F1176">
        <v>5</v>
      </c>
      <c r="G1176">
        <v>9999</v>
      </c>
      <c r="H1176">
        <v>9999</v>
      </c>
      <c r="I1176" t="s">
        <v>181</v>
      </c>
      <c r="J1176">
        <v>1</v>
      </c>
      <c r="K1176">
        <v>21</v>
      </c>
      <c r="L1176" t="s">
        <v>177</v>
      </c>
      <c r="M1176">
        <v>8.9083522758892295E-3</v>
      </c>
      <c r="N1176">
        <v>1.57232704402516E-2</v>
      </c>
      <c r="O1176">
        <v>3.3285881092148001E-2</v>
      </c>
    </row>
    <row r="1177" spans="1:15">
      <c r="A1177">
        <v>2016</v>
      </c>
      <c r="B1177" t="s">
        <v>179</v>
      </c>
      <c r="D1177" t="s">
        <v>179</v>
      </c>
      <c r="F1177">
        <v>1</v>
      </c>
      <c r="G1177">
        <v>9999</v>
      </c>
      <c r="H1177">
        <v>9999</v>
      </c>
      <c r="I1177" t="s">
        <v>181</v>
      </c>
      <c r="J1177">
        <v>3</v>
      </c>
      <c r="K1177">
        <v>21</v>
      </c>
      <c r="L1177" t="s">
        <v>177</v>
      </c>
      <c r="N1177">
        <v>1</v>
      </c>
    </row>
    <row r="1178" spans="1:15">
      <c r="A1178">
        <v>2016</v>
      </c>
      <c r="B1178" t="s">
        <v>178</v>
      </c>
      <c r="C1178">
        <v>1.28260522559254</v>
      </c>
      <c r="D1178" t="s">
        <v>179</v>
      </c>
      <c r="E1178">
        <v>60057.989688370799</v>
      </c>
      <c r="F1178">
        <v>57</v>
      </c>
      <c r="G1178">
        <v>9999</v>
      </c>
      <c r="H1178">
        <v>9999</v>
      </c>
      <c r="I1178" t="s">
        <v>181</v>
      </c>
      <c r="J1178">
        <v>1</v>
      </c>
      <c r="K1178">
        <v>22</v>
      </c>
      <c r="L1178" t="s">
        <v>177</v>
      </c>
      <c r="M1178">
        <v>1</v>
      </c>
      <c r="N1178">
        <v>1</v>
      </c>
      <c r="O1178">
        <v>4.2003426654347503E-2</v>
      </c>
    </row>
    <row r="1179" spans="1:15">
      <c r="A1179">
        <v>2016</v>
      </c>
      <c r="B1179" t="s">
        <v>183</v>
      </c>
      <c r="C1179">
        <v>1.4171495140868799</v>
      </c>
      <c r="D1179" t="s">
        <v>179</v>
      </c>
      <c r="E1179">
        <v>2423.3256690885701</v>
      </c>
      <c r="F1179">
        <v>2</v>
      </c>
      <c r="G1179">
        <v>9999</v>
      </c>
      <c r="H1179">
        <v>9999</v>
      </c>
      <c r="I1179" t="s">
        <v>181</v>
      </c>
      <c r="J1179">
        <v>1</v>
      </c>
      <c r="K1179">
        <v>22</v>
      </c>
      <c r="L1179" t="s">
        <v>177</v>
      </c>
      <c r="M1179">
        <v>1</v>
      </c>
      <c r="N1179">
        <v>1</v>
      </c>
      <c r="O1179">
        <v>6.4136223839171905E-2</v>
      </c>
    </row>
    <row r="1180" spans="1:15">
      <c r="A1180">
        <v>2016</v>
      </c>
      <c r="B1180" t="s">
        <v>187</v>
      </c>
      <c r="C1180">
        <v>1.25817219586731</v>
      </c>
      <c r="D1180" t="s">
        <v>179</v>
      </c>
      <c r="E1180">
        <v>315972.332581333</v>
      </c>
      <c r="F1180">
        <v>357</v>
      </c>
      <c r="G1180">
        <v>9999</v>
      </c>
      <c r="H1180">
        <v>9999</v>
      </c>
      <c r="I1180" t="s">
        <v>181</v>
      </c>
      <c r="J1180">
        <v>1</v>
      </c>
      <c r="K1180">
        <v>22</v>
      </c>
      <c r="L1180" t="s">
        <v>177</v>
      </c>
      <c r="M1180">
        <v>0.98153294171444605</v>
      </c>
      <c r="N1180">
        <v>0.97275204359672995</v>
      </c>
      <c r="O1180">
        <v>4.6887628649443402E-2</v>
      </c>
    </row>
    <row r="1181" spans="1:15">
      <c r="A1181">
        <v>2016</v>
      </c>
      <c r="B1181" t="s">
        <v>187</v>
      </c>
      <c r="C1181">
        <v>1.25817219586731</v>
      </c>
      <c r="D1181" t="s">
        <v>181</v>
      </c>
      <c r="E1181">
        <v>4608.6847534619601</v>
      </c>
      <c r="F1181">
        <v>8</v>
      </c>
      <c r="G1181">
        <v>9999</v>
      </c>
      <c r="H1181">
        <v>9999</v>
      </c>
      <c r="I1181" t="s">
        <v>181</v>
      </c>
      <c r="J1181">
        <v>1</v>
      </c>
      <c r="K1181">
        <v>22</v>
      </c>
      <c r="L1181" t="s">
        <v>177</v>
      </c>
      <c r="M1181">
        <v>1.43163670899434E-2</v>
      </c>
      <c r="N1181">
        <v>2.17983651226158E-2</v>
      </c>
      <c r="O1181">
        <v>5.8590188582670899E-2</v>
      </c>
    </row>
    <row r="1182" spans="1:15">
      <c r="A1182">
        <v>2016</v>
      </c>
      <c r="B1182" t="s">
        <v>187</v>
      </c>
      <c r="C1182">
        <v>1.25817219586731</v>
      </c>
      <c r="D1182" t="s">
        <v>185</v>
      </c>
      <c r="E1182">
        <v>1336.1788720110801</v>
      </c>
      <c r="F1182">
        <v>2</v>
      </c>
      <c r="G1182">
        <v>9999</v>
      </c>
      <c r="H1182">
        <v>9999</v>
      </c>
      <c r="I1182" t="s">
        <v>181</v>
      </c>
      <c r="J1182">
        <v>1</v>
      </c>
      <c r="K1182">
        <v>22</v>
      </c>
      <c r="L1182" t="s">
        <v>177</v>
      </c>
      <c r="M1182">
        <v>4.1506911956101199E-3</v>
      </c>
      <c r="N1182">
        <v>5.4495912806539499E-3</v>
      </c>
      <c r="O1182">
        <v>0.18576176316249801</v>
      </c>
    </row>
    <row r="1183" spans="1:15">
      <c r="A1183">
        <v>2016</v>
      </c>
      <c r="B1183" t="s">
        <v>178</v>
      </c>
      <c r="C1183">
        <v>1.28260522559254</v>
      </c>
      <c r="D1183" t="s">
        <v>179</v>
      </c>
      <c r="E1183">
        <v>59506.469441366004</v>
      </c>
      <c r="F1183">
        <v>52</v>
      </c>
      <c r="G1183">
        <v>9999</v>
      </c>
      <c r="H1183">
        <v>9999</v>
      </c>
      <c r="I1183" t="s">
        <v>181</v>
      </c>
      <c r="J1183">
        <v>1</v>
      </c>
      <c r="K1183">
        <v>23</v>
      </c>
      <c r="L1183" t="s">
        <v>177</v>
      </c>
      <c r="M1183">
        <v>1</v>
      </c>
      <c r="N1183">
        <v>1</v>
      </c>
      <c r="O1183">
        <v>4.1617703782775198E-2</v>
      </c>
    </row>
    <row r="1184" spans="1:15">
      <c r="A1184">
        <v>2016</v>
      </c>
      <c r="B1184" t="s">
        <v>187</v>
      </c>
      <c r="C1184">
        <v>1.25817219586731</v>
      </c>
      <c r="D1184" t="s">
        <v>179</v>
      </c>
      <c r="E1184">
        <v>296893.40940320102</v>
      </c>
      <c r="F1184">
        <v>347</v>
      </c>
      <c r="G1184">
        <v>9999</v>
      </c>
      <c r="H1184">
        <v>9999</v>
      </c>
      <c r="I1184" t="s">
        <v>181</v>
      </c>
      <c r="J1184">
        <v>1</v>
      </c>
      <c r="K1184">
        <v>23</v>
      </c>
      <c r="L1184" t="s">
        <v>177</v>
      </c>
      <c r="M1184">
        <v>0.99389273108641996</v>
      </c>
      <c r="N1184">
        <v>0.99142857142857099</v>
      </c>
      <c r="O1184">
        <v>4.4056477397372201E-2</v>
      </c>
    </row>
    <row r="1185" spans="1:15">
      <c r="A1185">
        <v>2016</v>
      </c>
      <c r="B1185" t="s">
        <v>187</v>
      </c>
      <c r="C1185">
        <v>1.25817219586731</v>
      </c>
      <c r="D1185" t="s">
        <v>181</v>
      </c>
      <c r="E1185">
        <v>1824.3496840076</v>
      </c>
      <c r="F1185">
        <v>3</v>
      </c>
      <c r="G1185">
        <v>9999</v>
      </c>
      <c r="H1185">
        <v>9999</v>
      </c>
      <c r="I1185" t="s">
        <v>181</v>
      </c>
      <c r="J1185">
        <v>1</v>
      </c>
      <c r="K1185">
        <v>23</v>
      </c>
      <c r="L1185" t="s">
        <v>177</v>
      </c>
      <c r="M1185">
        <v>6.1072689135800396E-3</v>
      </c>
      <c r="N1185">
        <v>8.5714285714285701E-3</v>
      </c>
      <c r="O1185">
        <v>2.3192949343399601E-2</v>
      </c>
    </row>
    <row r="1186" spans="1:15">
      <c r="A1186">
        <v>2016</v>
      </c>
      <c r="B1186" t="s">
        <v>179</v>
      </c>
      <c r="D1186" t="s">
        <v>179</v>
      </c>
      <c r="F1186">
        <v>1</v>
      </c>
      <c r="G1186">
        <v>9999</v>
      </c>
      <c r="H1186">
        <v>9999</v>
      </c>
      <c r="I1186" t="s">
        <v>181</v>
      </c>
      <c r="J1186">
        <v>3</v>
      </c>
      <c r="K1186">
        <v>23</v>
      </c>
      <c r="L1186" t="s">
        <v>177</v>
      </c>
      <c r="N1186">
        <v>1</v>
      </c>
    </row>
    <row r="1187" spans="1:15">
      <c r="A1187">
        <v>2016</v>
      </c>
      <c r="B1187" t="s">
        <v>178</v>
      </c>
      <c r="C1187">
        <v>1.28260522559254</v>
      </c>
      <c r="D1187" t="s">
        <v>179</v>
      </c>
      <c r="E1187">
        <v>132359.728860248</v>
      </c>
      <c r="F1187">
        <v>113</v>
      </c>
      <c r="G1187">
        <v>9999</v>
      </c>
      <c r="H1187">
        <v>9999</v>
      </c>
      <c r="I1187" t="s">
        <v>181</v>
      </c>
      <c r="J1187">
        <v>1</v>
      </c>
      <c r="K1187">
        <v>24</v>
      </c>
      <c r="L1187" t="s">
        <v>177</v>
      </c>
      <c r="M1187">
        <v>1</v>
      </c>
      <c r="N1187">
        <v>1</v>
      </c>
      <c r="O1187">
        <v>9.2569901057598297E-2</v>
      </c>
    </row>
    <row r="1188" spans="1:15">
      <c r="A1188">
        <v>2016</v>
      </c>
      <c r="B1188" t="s">
        <v>183</v>
      </c>
      <c r="C1188">
        <v>1.4171495140868799</v>
      </c>
      <c r="D1188" t="s">
        <v>179</v>
      </c>
      <c r="E1188">
        <v>1995.3465158343299</v>
      </c>
      <c r="F1188">
        <v>2</v>
      </c>
      <c r="G1188">
        <v>9999</v>
      </c>
      <c r="H1188">
        <v>9999</v>
      </c>
      <c r="I1188" t="s">
        <v>181</v>
      </c>
      <c r="J1188">
        <v>1</v>
      </c>
      <c r="K1188">
        <v>24</v>
      </c>
      <c r="L1188" t="s">
        <v>177</v>
      </c>
      <c r="M1188">
        <v>1</v>
      </c>
      <c r="N1188">
        <v>1</v>
      </c>
      <c r="O1188">
        <v>5.2809241617283002E-2</v>
      </c>
    </row>
    <row r="1189" spans="1:15">
      <c r="A1189">
        <v>2016</v>
      </c>
      <c r="B1189" t="s">
        <v>187</v>
      </c>
      <c r="C1189">
        <v>1.25817219586731</v>
      </c>
      <c r="D1189" t="s">
        <v>179</v>
      </c>
      <c r="E1189">
        <v>299397.172072977</v>
      </c>
      <c r="F1189">
        <v>333</v>
      </c>
      <c r="G1189">
        <v>9999</v>
      </c>
      <c r="H1189">
        <v>9999</v>
      </c>
      <c r="I1189" t="s">
        <v>181</v>
      </c>
      <c r="J1189">
        <v>1</v>
      </c>
      <c r="K1189">
        <v>24</v>
      </c>
      <c r="L1189" t="s">
        <v>177</v>
      </c>
      <c r="M1189">
        <v>0.98722623951941801</v>
      </c>
      <c r="N1189">
        <v>0.98230088495575196</v>
      </c>
      <c r="O1189">
        <v>4.4428014656118002E-2</v>
      </c>
    </row>
    <row r="1190" spans="1:15">
      <c r="A1190">
        <v>2016</v>
      </c>
      <c r="B1190" t="s">
        <v>187</v>
      </c>
      <c r="C1190">
        <v>1.25817219586731</v>
      </c>
      <c r="D1190" t="s">
        <v>181</v>
      </c>
      <c r="E1190">
        <v>3402.0976176252102</v>
      </c>
      <c r="F1190">
        <v>5</v>
      </c>
      <c r="G1190">
        <v>9999</v>
      </c>
      <c r="H1190">
        <v>9999</v>
      </c>
      <c r="I1190" t="s">
        <v>181</v>
      </c>
      <c r="J1190">
        <v>1</v>
      </c>
      <c r="K1190">
        <v>24</v>
      </c>
      <c r="L1190" t="s">
        <v>177</v>
      </c>
      <c r="M1190">
        <v>1.1218008554561299E-2</v>
      </c>
      <c r="N1190">
        <v>1.47492625368732E-2</v>
      </c>
      <c r="O1190">
        <v>4.3250851741070698E-2</v>
      </c>
    </row>
    <row r="1191" spans="1:15">
      <c r="A1191">
        <v>2016</v>
      </c>
      <c r="B1191" t="s">
        <v>187</v>
      </c>
      <c r="C1191">
        <v>1.25817219586731</v>
      </c>
      <c r="D1191" t="s">
        <v>185</v>
      </c>
      <c r="E1191">
        <v>471.81457345024199</v>
      </c>
      <c r="F1191">
        <v>1</v>
      </c>
      <c r="G1191">
        <v>9999</v>
      </c>
      <c r="H1191">
        <v>9999</v>
      </c>
      <c r="I1191" t="s">
        <v>181</v>
      </c>
      <c r="J1191">
        <v>1</v>
      </c>
      <c r="K1191">
        <v>24</v>
      </c>
      <c r="L1191" t="s">
        <v>177</v>
      </c>
      <c r="M1191">
        <v>1.55575192602088E-3</v>
      </c>
      <c r="N1191">
        <v>2.9498525073746299E-3</v>
      </c>
      <c r="O1191">
        <v>6.5593842924610804E-2</v>
      </c>
    </row>
    <row r="1192" spans="1:15">
      <c r="A1192">
        <v>2016</v>
      </c>
      <c r="B1192" t="s">
        <v>179</v>
      </c>
      <c r="D1192" t="s">
        <v>179</v>
      </c>
      <c r="F1192">
        <v>1</v>
      </c>
      <c r="G1192">
        <v>9999</v>
      </c>
      <c r="H1192">
        <v>9999</v>
      </c>
      <c r="I1192" t="s">
        <v>181</v>
      </c>
      <c r="J1192">
        <v>3</v>
      </c>
      <c r="K1192">
        <v>24</v>
      </c>
      <c r="L1192" t="s">
        <v>177</v>
      </c>
      <c r="N1192">
        <v>1</v>
      </c>
    </row>
    <row r="1193" spans="1:15">
      <c r="A1193">
        <v>2016</v>
      </c>
      <c r="B1193" t="s">
        <v>178</v>
      </c>
      <c r="C1193">
        <v>1.28260522559254</v>
      </c>
      <c r="D1193" t="s">
        <v>179</v>
      </c>
      <c r="E1193">
        <v>23567.871020262999</v>
      </c>
      <c r="F1193">
        <v>21</v>
      </c>
      <c r="G1193">
        <v>9999</v>
      </c>
      <c r="H1193">
        <v>9999</v>
      </c>
      <c r="I1193" t="s">
        <v>181</v>
      </c>
      <c r="J1193">
        <v>1</v>
      </c>
      <c r="K1193">
        <v>31</v>
      </c>
      <c r="L1193" t="s">
        <v>177</v>
      </c>
      <c r="M1193">
        <v>1</v>
      </c>
      <c r="N1193">
        <v>1</v>
      </c>
      <c r="O1193">
        <v>1.6482925035208401E-2</v>
      </c>
    </row>
    <row r="1194" spans="1:15">
      <c r="A1194">
        <v>2016</v>
      </c>
      <c r="B1194" t="s">
        <v>183</v>
      </c>
      <c r="C1194">
        <v>1.4171495140868799</v>
      </c>
      <c r="D1194" t="s">
        <v>179</v>
      </c>
      <c r="E1194">
        <v>908.39283852969095</v>
      </c>
      <c r="F1194">
        <v>1</v>
      </c>
      <c r="G1194">
        <v>9999</v>
      </c>
      <c r="H1194">
        <v>9999</v>
      </c>
      <c r="I1194" t="s">
        <v>181</v>
      </c>
      <c r="J1194">
        <v>1</v>
      </c>
      <c r="K1194">
        <v>31</v>
      </c>
      <c r="L1194" t="s">
        <v>177</v>
      </c>
      <c r="M1194">
        <v>1</v>
      </c>
      <c r="N1194">
        <v>1</v>
      </c>
      <c r="O1194">
        <v>2.40417072987773E-2</v>
      </c>
    </row>
    <row r="1195" spans="1:15">
      <c r="A1195">
        <v>2016</v>
      </c>
      <c r="B1195" t="s">
        <v>187</v>
      </c>
      <c r="C1195">
        <v>1.25817219586731</v>
      </c>
      <c r="D1195" t="s">
        <v>179</v>
      </c>
      <c r="E1195">
        <v>103306.00265827301</v>
      </c>
      <c r="F1195">
        <v>111</v>
      </c>
      <c r="G1195">
        <v>9999</v>
      </c>
      <c r="H1195">
        <v>9999</v>
      </c>
      <c r="I1195" t="s">
        <v>181</v>
      </c>
      <c r="J1195">
        <v>1</v>
      </c>
      <c r="K1195">
        <v>31</v>
      </c>
      <c r="L1195" t="s">
        <v>177</v>
      </c>
      <c r="M1195">
        <v>0.98707668634216095</v>
      </c>
      <c r="N1195">
        <v>0.98230088495575196</v>
      </c>
      <c r="O1195">
        <v>1.53297393171369E-2</v>
      </c>
    </row>
    <row r="1196" spans="1:15">
      <c r="A1196">
        <v>2016</v>
      </c>
      <c r="B1196" t="s">
        <v>187</v>
      </c>
      <c r="C1196">
        <v>1.25817219586731</v>
      </c>
      <c r="D1196" t="s">
        <v>181</v>
      </c>
      <c r="E1196">
        <v>1352.53511055736</v>
      </c>
      <c r="F1196">
        <v>2</v>
      </c>
      <c r="G1196">
        <v>9999</v>
      </c>
      <c r="H1196">
        <v>9999</v>
      </c>
      <c r="I1196" t="s">
        <v>181</v>
      </c>
      <c r="J1196">
        <v>1</v>
      </c>
      <c r="K1196">
        <v>31</v>
      </c>
      <c r="L1196" t="s">
        <v>177</v>
      </c>
      <c r="M1196">
        <v>1.2923313657838701E-2</v>
      </c>
      <c r="N1196">
        <v>1.7699115044247801E-2</v>
      </c>
      <c r="O1196">
        <v>1.71947727890721E-2</v>
      </c>
    </row>
    <row r="1197" spans="1:15">
      <c r="A1197">
        <v>2016</v>
      </c>
      <c r="B1197" t="s">
        <v>178</v>
      </c>
      <c r="C1197">
        <v>1.28260522559254</v>
      </c>
      <c r="D1197" t="s">
        <v>179</v>
      </c>
      <c r="E1197">
        <v>9652.8869278094699</v>
      </c>
      <c r="F1197">
        <v>9</v>
      </c>
      <c r="G1197">
        <v>9999</v>
      </c>
      <c r="H1197">
        <v>9999</v>
      </c>
      <c r="I1197" t="s">
        <v>181</v>
      </c>
      <c r="J1197">
        <v>1</v>
      </c>
      <c r="K1197">
        <v>32</v>
      </c>
      <c r="L1197" t="s">
        <v>177</v>
      </c>
      <c r="M1197">
        <v>1</v>
      </c>
      <c r="N1197">
        <v>1</v>
      </c>
      <c r="O1197">
        <v>6.7510472824478199E-3</v>
      </c>
    </row>
    <row r="1198" spans="1:15">
      <c r="A1198">
        <v>2016</v>
      </c>
      <c r="B1198" t="s">
        <v>179</v>
      </c>
      <c r="C1198">
        <v>1.30137844611529</v>
      </c>
      <c r="D1198" t="s">
        <v>179</v>
      </c>
      <c r="E1198">
        <v>864.11528822055095</v>
      </c>
      <c r="F1198">
        <v>1</v>
      </c>
      <c r="G1198">
        <v>9999</v>
      </c>
      <c r="H1198">
        <v>9999</v>
      </c>
      <c r="I1198" t="s">
        <v>181</v>
      </c>
      <c r="J1198">
        <v>1</v>
      </c>
      <c r="K1198">
        <v>32</v>
      </c>
      <c r="L1198" t="s">
        <v>177</v>
      </c>
      <c r="M1198">
        <v>1</v>
      </c>
      <c r="N1198">
        <v>1</v>
      </c>
      <c r="O1198">
        <v>3.4511434511434499E-2</v>
      </c>
    </row>
    <row r="1199" spans="1:15">
      <c r="A1199">
        <v>2016</v>
      </c>
      <c r="B1199" t="s">
        <v>187</v>
      </c>
      <c r="C1199">
        <v>1.25817219586731</v>
      </c>
      <c r="D1199" t="s">
        <v>179</v>
      </c>
      <c r="E1199">
        <v>99034.508053303696</v>
      </c>
      <c r="F1199">
        <v>111</v>
      </c>
      <c r="G1199">
        <v>9999</v>
      </c>
      <c r="H1199">
        <v>9999</v>
      </c>
      <c r="I1199" t="s">
        <v>181</v>
      </c>
      <c r="J1199">
        <v>1</v>
      </c>
      <c r="K1199">
        <v>32</v>
      </c>
      <c r="L1199" t="s">
        <v>177</v>
      </c>
      <c r="M1199">
        <v>0.99407693667752794</v>
      </c>
      <c r="N1199">
        <v>0.99107142857142905</v>
      </c>
      <c r="O1199">
        <v>1.46958855515881E-2</v>
      </c>
    </row>
    <row r="1200" spans="1:15">
      <c r="A1200">
        <v>2016</v>
      </c>
      <c r="B1200" t="s">
        <v>187</v>
      </c>
      <c r="C1200">
        <v>1.25817219586731</v>
      </c>
      <c r="D1200" t="s">
        <v>181</v>
      </c>
      <c r="E1200">
        <v>590.08275986176898</v>
      </c>
      <c r="F1200">
        <v>1</v>
      </c>
      <c r="G1200">
        <v>9999</v>
      </c>
      <c r="H1200">
        <v>9999</v>
      </c>
      <c r="I1200" t="s">
        <v>181</v>
      </c>
      <c r="J1200">
        <v>1</v>
      </c>
      <c r="K1200">
        <v>32</v>
      </c>
      <c r="L1200" t="s">
        <v>177</v>
      </c>
      <c r="M1200">
        <v>5.9230633224722799E-3</v>
      </c>
      <c r="N1200">
        <v>8.9285714285714298E-3</v>
      </c>
      <c r="O1200">
        <v>7.5017194772789104E-3</v>
      </c>
    </row>
    <row r="1201" spans="1:15">
      <c r="A1201">
        <v>2016</v>
      </c>
      <c r="B1201" t="s">
        <v>178</v>
      </c>
      <c r="C1201">
        <v>1.28260522559254</v>
      </c>
      <c r="D1201" t="s">
        <v>179</v>
      </c>
      <c r="E1201">
        <v>19207.0132532483</v>
      </c>
      <c r="F1201">
        <v>14</v>
      </c>
      <c r="G1201">
        <v>9999</v>
      </c>
      <c r="H1201">
        <v>9999</v>
      </c>
      <c r="I1201" t="s">
        <v>181</v>
      </c>
      <c r="J1201">
        <v>1</v>
      </c>
      <c r="K1201">
        <v>33</v>
      </c>
      <c r="L1201" t="s">
        <v>177</v>
      </c>
      <c r="M1201">
        <v>1</v>
      </c>
      <c r="N1201">
        <v>1</v>
      </c>
      <c r="O1201">
        <v>1.34330232599862E-2</v>
      </c>
    </row>
    <row r="1202" spans="1:15">
      <c r="A1202">
        <v>2016</v>
      </c>
      <c r="B1202" t="s">
        <v>187</v>
      </c>
      <c r="C1202">
        <v>1.25817219586731</v>
      </c>
      <c r="D1202" t="s">
        <v>179</v>
      </c>
      <c r="E1202">
        <v>69914.112579954803</v>
      </c>
      <c r="F1202">
        <v>75</v>
      </c>
      <c r="G1202">
        <v>9999</v>
      </c>
      <c r="H1202">
        <v>9999</v>
      </c>
      <c r="I1202" t="s">
        <v>181</v>
      </c>
      <c r="J1202">
        <v>1</v>
      </c>
      <c r="K1202">
        <v>33</v>
      </c>
      <c r="L1202" t="s">
        <v>177</v>
      </c>
      <c r="M1202">
        <v>0.99104690565364695</v>
      </c>
      <c r="N1202">
        <v>0.98684210526315796</v>
      </c>
      <c r="O1202">
        <v>1.0374664519592101E-2</v>
      </c>
    </row>
    <row r="1203" spans="1:15">
      <c r="A1203">
        <v>2016</v>
      </c>
      <c r="B1203" t="s">
        <v>187</v>
      </c>
      <c r="C1203">
        <v>1.25817219586731</v>
      </c>
      <c r="D1203" t="s">
        <v>185</v>
      </c>
      <c r="E1203">
        <v>631.60244232539003</v>
      </c>
      <c r="F1203">
        <v>1</v>
      </c>
      <c r="G1203">
        <v>9999</v>
      </c>
      <c r="H1203">
        <v>9999</v>
      </c>
      <c r="I1203" t="s">
        <v>181</v>
      </c>
      <c r="J1203">
        <v>1</v>
      </c>
      <c r="K1203">
        <v>33</v>
      </c>
      <c r="L1203" t="s">
        <v>177</v>
      </c>
      <c r="M1203">
        <v>8.9530943463527694E-3</v>
      </c>
      <c r="N1203">
        <v>1.3157894736842099E-2</v>
      </c>
      <c r="O1203">
        <v>8.7808291061745702E-2</v>
      </c>
    </row>
    <row r="1204" spans="1:15">
      <c r="A1204">
        <v>2016</v>
      </c>
      <c r="B1204" t="s">
        <v>178</v>
      </c>
      <c r="C1204">
        <v>1.28260522559254</v>
      </c>
      <c r="D1204" t="s">
        <v>179</v>
      </c>
      <c r="E1204">
        <v>45036.117286230903</v>
      </c>
      <c r="F1204">
        <v>40</v>
      </c>
      <c r="G1204">
        <v>9999</v>
      </c>
      <c r="H1204">
        <v>9999</v>
      </c>
      <c r="I1204" t="s">
        <v>181</v>
      </c>
      <c r="J1204">
        <v>1</v>
      </c>
      <c r="K1204">
        <v>34</v>
      </c>
      <c r="L1204" t="s">
        <v>177</v>
      </c>
      <c r="M1204">
        <v>0.98325445941026601</v>
      </c>
      <c r="N1204">
        <v>0.97560975609756095</v>
      </c>
      <c r="O1204">
        <v>3.14974120686407E-2</v>
      </c>
    </row>
    <row r="1205" spans="1:15">
      <c r="A1205">
        <v>2016</v>
      </c>
      <c r="B1205" t="s">
        <v>178</v>
      </c>
      <c r="C1205">
        <v>1.28260522559254</v>
      </c>
      <c r="D1205" t="s">
        <v>181</v>
      </c>
      <c r="E1205">
        <v>766.99792490434004</v>
      </c>
      <c r="F1205">
        <v>1</v>
      </c>
      <c r="G1205">
        <v>9999</v>
      </c>
      <c r="H1205">
        <v>9999</v>
      </c>
      <c r="I1205" t="s">
        <v>181</v>
      </c>
      <c r="J1205">
        <v>1</v>
      </c>
      <c r="K1205">
        <v>34</v>
      </c>
      <c r="L1205" t="s">
        <v>177</v>
      </c>
      <c r="M1205">
        <v>1.6745540589734299E-2</v>
      </c>
      <c r="N1205">
        <v>2.4390243902439001E-2</v>
      </c>
      <c r="O1205">
        <v>1</v>
      </c>
    </row>
    <row r="1206" spans="1:15">
      <c r="A1206">
        <v>2016</v>
      </c>
      <c r="B1206" t="s">
        <v>187</v>
      </c>
      <c r="C1206">
        <v>1.25817219586731</v>
      </c>
      <c r="D1206" t="s">
        <v>179</v>
      </c>
      <c r="E1206">
        <v>114374.143465318</v>
      </c>
      <c r="F1206">
        <v>124</v>
      </c>
      <c r="G1206">
        <v>9999</v>
      </c>
      <c r="H1206">
        <v>9999</v>
      </c>
      <c r="I1206" t="s">
        <v>181</v>
      </c>
      <c r="J1206">
        <v>1</v>
      </c>
      <c r="K1206">
        <v>34</v>
      </c>
      <c r="L1206" t="s">
        <v>177</v>
      </c>
      <c r="M1206">
        <v>1</v>
      </c>
      <c r="N1206">
        <v>1</v>
      </c>
      <c r="O1206">
        <v>1.69721580433616E-2</v>
      </c>
    </row>
    <row r="1207" spans="1:15">
      <c r="A1207">
        <v>2016</v>
      </c>
      <c r="B1207" t="s">
        <v>178</v>
      </c>
      <c r="C1207">
        <v>1.28260522559254</v>
      </c>
      <c r="D1207" t="s">
        <v>179</v>
      </c>
      <c r="E1207">
        <v>142357.63659374201</v>
      </c>
      <c r="F1207">
        <v>123</v>
      </c>
      <c r="G1207">
        <v>9999</v>
      </c>
      <c r="H1207">
        <v>9999</v>
      </c>
      <c r="I1207" t="s">
        <v>181</v>
      </c>
      <c r="J1207">
        <v>1</v>
      </c>
      <c r="K1207">
        <v>35</v>
      </c>
      <c r="L1207" t="s">
        <v>177</v>
      </c>
      <c r="M1207">
        <v>1</v>
      </c>
      <c r="N1207">
        <v>1</v>
      </c>
      <c r="O1207">
        <v>9.95622493922622E-2</v>
      </c>
    </row>
    <row r="1208" spans="1:15">
      <c r="A1208">
        <v>2016</v>
      </c>
      <c r="B1208" t="s">
        <v>183</v>
      </c>
      <c r="C1208">
        <v>1.4171495140868799</v>
      </c>
      <c r="D1208" t="s">
        <v>179</v>
      </c>
      <c r="E1208">
        <v>1344.8748888684499</v>
      </c>
      <c r="F1208">
        <v>1</v>
      </c>
      <c r="G1208">
        <v>9999</v>
      </c>
      <c r="H1208">
        <v>9999</v>
      </c>
      <c r="I1208" t="s">
        <v>181</v>
      </c>
      <c r="J1208">
        <v>1</v>
      </c>
      <c r="K1208">
        <v>35</v>
      </c>
      <c r="L1208" t="s">
        <v>177</v>
      </c>
      <c r="M1208">
        <v>1</v>
      </c>
      <c r="N1208">
        <v>1</v>
      </c>
      <c r="O1208">
        <v>3.5593728902557999E-2</v>
      </c>
    </row>
    <row r="1209" spans="1:15">
      <c r="A1209">
        <v>2016</v>
      </c>
      <c r="B1209" t="s">
        <v>187</v>
      </c>
      <c r="C1209">
        <v>1.25817219586731</v>
      </c>
      <c r="D1209" t="s">
        <v>179</v>
      </c>
      <c r="E1209">
        <v>486859.79656842299</v>
      </c>
      <c r="F1209">
        <v>528</v>
      </c>
      <c r="G1209">
        <v>9999</v>
      </c>
      <c r="H1209">
        <v>9999</v>
      </c>
      <c r="I1209" t="s">
        <v>181</v>
      </c>
      <c r="J1209">
        <v>1</v>
      </c>
      <c r="K1209">
        <v>35</v>
      </c>
      <c r="L1209" t="s">
        <v>177</v>
      </c>
      <c r="M1209">
        <v>0.985438376676955</v>
      </c>
      <c r="N1209">
        <v>0.97777777777777797</v>
      </c>
      <c r="O1209">
        <v>7.2245886718476496E-2</v>
      </c>
    </row>
    <row r="1210" spans="1:15">
      <c r="A1210">
        <v>2016</v>
      </c>
      <c r="B1210" t="s">
        <v>187</v>
      </c>
      <c r="C1210">
        <v>1.25817219586731</v>
      </c>
      <c r="D1210" t="s">
        <v>181</v>
      </c>
      <c r="E1210">
        <v>6745.0611420446603</v>
      </c>
      <c r="F1210">
        <v>11</v>
      </c>
      <c r="G1210">
        <v>9999</v>
      </c>
      <c r="H1210">
        <v>9999</v>
      </c>
      <c r="I1210" t="s">
        <v>181</v>
      </c>
      <c r="J1210">
        <v>1</v>
      </c>
      <c r="K1210">
        <v>35</v>
      </c>
      <c r="L1210" t="s">
        <v>177</v>
      </c>
      <c r="M1210">
        <v>1.3652476851144501E-2</v>
      </c>
      <c r="N1210">
        <v>2.03703703703704E-2</v>
      </c>
      <c r="O1210">
        <v>8.5749932020665706E-2</v>
      </c>
    </row>
    <row r="1211" spans="1:15">
      <c r="A1211">
        <v>2016</v>
      </c>
      <c r="B1211" t="s">
        <v>187</v>
      </c>
      <c r="C1211">
        <v>1.25817219586731</v>
      </c>
      <c r="D1211" t="s">
        <v>185</v>
      </c>
      <c r="E1211">
        <v>449.16747392462997</v>
      </c>
      <c r="F1211">
        <v>1</v>
      </c>
      <c r="G1211">
        <v>9999</v>
      </c>
      <c r="H1211">
        <v>9999</v>
      </c>
      <c r="I1211" t="s">
        <v>181</v>
      </c>
      <c r="J1211">
        <v>1</v>
      </c>
      <c r="K1211">
        <v>35</v>
      </c>
      <c r="L1211" t="s">
        <v>177</v>
      </c>
      <c r="M1211">
        <v>9.0914647190049795E-4</v>
      </c>
      <c r="N1211">
        <v>1.85185185185185E-3</v>
      </c>
      <c r="O1211">
        <v>6.2445338464229498E-2</v>
      </c>
    </row>
    <row r="1212" spans="1:15">
      <c r="A1212">
        <v>2016</v>
      </c>
      <c r="B1212" t="s">
        <v>179</v>
      </c>
      <c r="D1212" t="s">
        <v>179</v>
      </c>
      <c r="F1212">
        <v>1</v>
      </c>
      <c r="G1212">
        <v>9999</v>
      </c>
      <c r="H1212">
        <v>9999</v>
      </c>
      <c r="I1212" t="s">
        <v>181</v>
      </c>
      <c r="J1212">
        <v>3</v>
      </c>
      <c r="K1212">
        <v>35</v>
      </c>
      <c r="L1212" t="s">
        <v>177</v>
      </c>
      <c r="N1212">
        <v>1</v>
      </c>
    </row>
    <row r="1213" spans="1:15">
      <c r="A1213">
        <v>2016</v>
      </c>
      <c r="B1213" t="s">
        <v>178</v>
      </c>
      <c r="C1213">
        <v>1.28260522559254</v>
      </c>
      <c r="D1213" t="s">
        <v>179</v>
      </c>
      <c r="E1213">
        <v>100327.9459563</v>
      </c>
      <c r="F1213">
        <v>88</v>
      </c>
      <c r="G1213">
        <v>9999</v>
      </c>
      <c r="H1213">
        <v>9999</v>
      </c>
      <c r="I1213" t="s">
        <v>181</v>
      </c>
      <c r="J1213">
        <v>1</v>
      </c>
      <c r="K1213">
        <v>41</v>
      </c>
      <c r="L1213" t="s">
        <v>177</v>
      </c>
      <c r="M1213">
        <v>1</v>
      </c>
      <c r="N1213">
        <v>1</v>
      </c>
      <c r="O1213">
        <v>7.0167475488657094E-2</v>
      </c>
    </row>
    <row r="1214" spans="1:15">
      <c r="A1214">
        <v>2016</v>
      </c>
      <c r="B1214" t="s">
        <v>183</v>
      </c>
      <c r="C1214">
        <v>1.4171495140868799</v>
      </c>
      <c r="D1214" t="s">
        <v>179</v>
      </c>
      <c r="E1214">
        <v>882.88414727612701</v>
      </c>
      <c r="F1214">
        <v>1</v>
      </c>
      <c r="G1214">
        <v>9999</v>
      </c>
      <c r="H1214">
        <v>9999</v>
      </c>
      <c r="I1214" t="s">
        <v>181</v>
      </c>
      <c r="J1214">
        <v>1</v>
      </c>
      <c r="K1214">
        <v>41</v>
      </c>
      <c r="L1214" t="s">
        <v>177</v>
      </c>
      <c r="M1214">
        <v>1</v>
      </c>
      <c r="N1214">
        <v>1</v>
      </c>
      <c r="O1214">
        <v>2.3366589153101799E-2</v>
      </c>
    </row>
    <row r="1215" spans="1:15">
      <c r="A1215">
        <v>2016</v>
      </c>
      <c r="B1215" t="s">
        <v>187</v>
      </c>
      <c r="C1215">
        <v>1.25817219586731</v>
      </c>
      <c r="D1215" t="s">
        <v>179</v>
      </c>
      <c r="E1215">
        <v>547250.80379785795</v>
      </c>
      <c r="F1215">
        <v>616</v>
      </c>
      <c r="G1215">
        <v>9999</v>
      </c>
      <c r="H1215">
        <v>9999</v>
      </c>
      <c r="I1215" t="s">
        <v>181</v>
      </c>
      <c r="J1215">
        <v>1</v>
      </c>
      <c r="K1215">
        <v>41</v>
      </c>
      <c r="L1215" t="s">
        <v>177</v>
      </c>
      <c r="M1215">
        <v>0.98782470850612503</v>
      </c>
      <c r="N1215">
        <v>0.98089171974522305</v>
      </c>
      <c r="O1215">
        <v>8.1207402739853898E-2</v>
      </c>
    </row>
    <row r="1216" spans="1:15">
      <c r="A1216">
        <v>2016</v>
      </c>
      <c r="B1216" t="s">
        <v>187</v>
      </c>
      <c r="C1216">
        <v>1.25817219586731</v>
      </c>
      <c r="D1216" t="s">
        <v>181</v>
      </c>
      <c r="E1216">
        <v>6745.0611420446603</v>
      </c>
      <c r="F1216">
        <v>12</v>
      </c>
      <c r="G1216">
        <v>9999</v>
      </c>
      <c r="H1216">
        <v>9999</v>
      </c>
      <c r="I1216" t="s">
        <v>181</v>
      </c>
      <c r="J1216">
        <v>1</v>
      </c>
      <c r="K1216">
        <v>41</v>
      </c>
      <c r="L1216" t="s">
        <v>177</v>
      </c>
      <c r="M1216">
        <v>1.2175291493874901E-2</v>
      </c>
      <c r="N1216">
        <v>1.9108280254777101E-2</v>
      </c>
      <c r="O1216">
        <v>8.5749932020665706E-2</v>
      </c>
    </row>
    <row r="1217" spans="1:15">
      <c r="A1217">
        <v>2016</v>
      </c>
      <c r="B1217" t="s">
        <v>179</v>
      </c>
      <c r="D1217" t="s">
        <v>179</v>
      </c>
      <c r="F1217">
        <v>1</v>
      </c>
      <c r="G1217">
        <v>9999</v>
      </c>
      <c r="H1217">
        <v>9999</v>
      </c>
      <c r="I1217" t="s">
        <v>181</v>
      </c>
      <c r="J1217">
        <v>3</v>
      </c>
      <c r="K1217">
        <v>41</v>
      </c>
      <c r="L1217" t="s">
        <v>177</v>
      </c>
      <c r="N1217">
        <v>1</v>
      </c>
    </row>
    <row r="1218" spans="1:15">
      <c r="A1218">
        <v>2016</v>
      </c>
      <c r="B1218" t="s">
        <v>178</v>
      </c>
      <c r="C1218">
        <v>1.28260522559254</v>
      </c>
      <c r="D1218" t="s">
        <v>179</v>
      </c>
      <c r="E1218">
        <v>46789.438629616001</v>
      </c>
      <c r="F1218">
        <v>44</v>
      </c>
      <c r="G1218">
        <v>9999</v>
      </c>
      <c r="H1218">
        <v>9999</v>
      </c>
      <c r="I1218" t="s">
        <v>181</v>
      </c>
      <c r="J1218">
        <v>1</v>
      </c>
      <c r="K1218">
        <v>42</v>
      </c>
      <c r="L1218" t="s">
        <v>177</v>
      </c>
      <c r="M1218">
        <v>1</v>
      </c>
      <c r="N1218">
        <v>1</v>
      </c>
      <c r="O1218">
        <v>3.2723651988266801E-2</v>
      </c>
    </row>
    <row r="1219" spans="1:15">
      <c r="A1219">
        <v>2016</v>
      </c>
      <c r="B1219" t="s">
        <v>187</v>
      </c>
      <c r="C1219">
        <v>1.25817219586731</v>
      </c>
      <c r="D1219" t="s">
        <v>179</v>
      </c>
      <c r="E1219">
        <v>155034.49431916201</v>
      </c>
      <c r="F1219">
        <v>168</v>
      </c>
      <c r="G1219">
        <v>9999</v>
      </c>
      <c r="H1219">
        <v>9999</v>
      </c>
      <c r="I1219" t="s">
        <v>181</v>
      </c>
      <c r="J1219">
        <v>1</v>
      </c>
      <c r="K1219">
        <v>42</v>
      </c>
      <c r="L1219" t="s">
        <v>177</v>
      </c>
      <c r="M1219">
        <v>0.98906761702947399</v>
      </c>
      <c r="N1219">
        <v>0.98245614035087703</v>
      </c>
      <c r="O1219">
        <v>2.3005811104109802E-2</v>
      </c>
    </row>
    <row r="1220" spans="1:15">
      <c r="A1220">
        <v>2016</v>
      </c>
      <c r="B1220" t="s">
        <v>187</v>
      </c>
      <c r="C1220">
        <v>1.25817219586731</v>
      </c>
      <c r="D1220" t="s">
        <v>181</v>
      </c>
      <c r="E1220">
        <v>1713.6305307712801</v>
      </c>
      <c r="F1220">
        <v>3</v>
      </c>
      <c r="G1220">
        <v>9999</v>
      </c>
      <c r="H1220">
        <v>9999</v>
      </c>
      <c r="I1220" t="s">
        <v>181</v>
      </c>
      <c r="J1220">
        <v>1</v>
      </c>
      <c r="K1220">
        <v>42</v>
      </c>
      <c r="L1220" t="s">
        <v>177</v>
      </c>
      <c r="M1220">
        <v>1.09323829705259E-2</v>
      </c>
      <c r="N1220">
        <v>1.7543859649122799E-2</v>
      </c>
      <c r="O1220">
        <v>2.17853772453174E-2</v>
      </c>
    </row>
    <row r="1221" spans="1:15">
      <c r="A1221">
        <v>2016</v>
      </c>
      <c r="B1221" t="s">
        <v>179</v>
      </c>
      <c r="D1221" t="s">
        <v>179</v>
      </c>
      <c r="F1221">
        <v>1</v>
      </c>
      <c r="G1221">
        <v>9999</v>
      </c>
      <c r="H1221">
        <v>9999</v>
      </c>
      <c r="I1221" t="s">
        <v>181</v>
      </c>
      <c r="J1221">
        <v>3</v>
      </c>
      <c r="K1221">
        <v>42</v>
      </c>
      <c r="L1221" t="s">
        <v>177</v>
      </c>
      <c r="N1221">
        <v>1</v>
      </c>
    </row>
    <row r="1222" spans="1:15">
      <c r="A1222">
        <v>2016</v>
      </c>
      <c r="B1222" t="s">
        <v>178</v>
      </c>
      <c r="C1222">
        <v>1.28260522559254</v>
      </c>
      <c r="D1222" t="s">
        <v>179</v>
      </c>
      <c r="E1222">
        <v>7215.9369991836402</v>
      </c>
      <c r="F1222">
        <v>5</v>
      </c>
      <c r="G1222">
        <v>9999</v>
      </c>
      <c r="H1222">
        <v>9999</v>
      </c>
      <c r="I1222" t="s">
        <v>181</v>
      </c>
      <c r="J1222">
        <v>1</v>
      </c>
      <c r="K1222">
        <v>51</v>
      </c>
      <c r="L1222" t="s">
        <v>177</v>
      </c>
      <c r="M1222">
        <v>1</v>
      </c>
      <c r="N1222">
        <v>1</v>
      </c>
      <c r="O1222">
        <v>5.0466904080589204E-3</v>
      </c>
    </row>
    <row r="1223" spans="1:15">
      <c r="A1223">
        <v>2016</v>
      </c>
      <c r="B1223" t="s">
        <v>187</v>
      </c>
      <c r="C1223">
        <v>1.25817219586731</v>
      </c>
      <c r="D1223" t="s">
        <v>179</v>
      </c>
      <c r="E1223">
        <v>78272.150477101299</v>
      </c>
      <c r="F1223">
        <v>97</v>
      </c>
      <c r="G1223">
        <v>9999</v>
      </c>
      <c r="H1223">
        <v>9999</v>
      </c>
      <c r="I1223" t="s">
        <v>181</v>
      </c>
      <c r="J1223">
        <v>1</v>
      </c>
      <c r="K1223">
        <v>51</v>
      </c>
      <c r="L1223" t="s">
        <v>177</v>
      </c>
      <c r="M1223">
        <v>0.977131009785289</v>
      </c>
      <c r="N1223">
        <v>0.97</v>
      </c>
      <c r="O1223">
        <v>1.16149268360989E-2</v>
      </c>
    </row>
    <row r="1224" spans="1:15">
      <c r="A1224">
        <v>2016</v>
      </c>
      <c r="B1224" t="s">
        <v>187</v>
      </c>
      <c r="C1224">
        <v>1.25817219586731</v>
      </c>
      <c r="D1224" t="s">
        <v>181</v>
      </c>
      <c r="E1224">
        <v>1133.6131484764501</v>
      </c>
      <c r="F1224">
        <v>2</v>
      </c>
      <c r="G1224">
        <v>9999</v>
      </c>
      <c r="H1224">
        <v>9999</v>
      </c>
      <c r="I1224" t="s">
        <v>181</v>
      </c>
      <c r="J1224">
        <v>1</v>
      </c>
      <c r="K1224">
        <v>51</v>
      </c>
      <c r="L1224" t="s">
        <v>177</v>
      </c>
      <c r="M1224">
        <v>1.41517583677572E-2</v>
      </c>
      <c r="N1224">
        <v>0.02</v>
      </c>
      <c r="O1224">
        <v>1.44116188678642E-2</v>
      </c>
    </row>
    <row r="1225" spans="1:15">
      <c r="A1225">
        <v>2016</v>
      </c>
      <c r="B1225" t="s">
        <v>187</v>
      </c>
      <c r="C1225">
        <v>1.25817219586731</v>
      </c>
      <c r="D1225" t="s">
        <v>185</v>
      </c>
      <c r="E1225">
        <v>698.28556870635805</v>
      </c>
      <c r="F1225">
        <v>1</v>
      </c>
      <c r="G1225">
        <v>9999</v>
      </c>
      <c r="H1225">
        <v>9999</v>
      </c>
      <c r="I1225" t="s">
        <v>181</v>
      </c>
      <c r="J1225">
        <v>1</v>
      </c>
      <c r="K1225">
        <v>51</v>
      </c>
      <c r="L1225" t="s">
        <v>177</v>
      </c>
      <c r="M1225">
        <v>8.7172318469536797E-3</v>
      </c>
      <c r="N1225">
        <v>0.01</v>
      </c>
      <c r="O1225">
        <v>9.7078887528424002E-2</v>
      </c>
    </row>
    <row r="1226" spans="1:15">
      <c r="A1226">
        <v>2016</v>
      </c>
      <c r="B1226" t="s">
        <v>178</v>
      </c>
      <c r="C1226">
        <v>1.28260522559254</v>
      </c>
      <c r="D1226" t="s">
        <v>179</v>
      </c>
      <c r="E1226">
        <v>27613.2079017818</v>
      </c>
      <c r="F1226">
        <v>24</v>
      </c>
      <c r="G1226">
        <v>9999</v>
      </c>
      <c r="H1226">
        <v>9999</v>
      </c>
      <c r="I1226" t="s">
        <v>181</v>
      </c>
      <c r="J1226">
        <v>1</v>
      </c>
      <c r="K1226">
        <v>52</v>
      </c>
      <c r="L1226" t="s">
        <v>177</v>
      </c>
      <c r="M1226">
        <v>1</v>
      </c>
      <c r="N1226">
        <v>1</v>
      </c>
      <c r="O1226">
        <v>1.9312157446694001E-2</v>
      </c>
    </row>
    <row r="1227" spans="1:15">
      <c r="A1227">
        <v>2016</v>
      </c>
      <c r="B1227" t="s">
        <v>183</v>
      </c>
      <c r="C1227">
        <v>1.4171495140868799</v>
      </c>
      <c r="D1227" t="s">
        <v>179</v>
      </c>
      <c r="E1227">
        <v>2599.05220883534</v>
      </c>
      <c r="F1227">
        <v>2</v>
      </c>
      <c r="G1227">
        <v>9999</v>
      </c>
      <c r="H1227">
        <v>9999</v>
      </c>
      <c r="I1227" t="s">
        <v>181</v>
      </c>
      <c r="J1227">
        <v>1</v>
      </c>
      <c r="K1227">
        <v>52</v>
      </c>
      <c r="L1227" t="s">
        <v>177</v>
      </c>
      <c r="M1227">
        <v>1</v>
      </c>
      <c r="N1227">
        <v>1</v>
      </c>
      <c r="O1227">
        <v>6.8787037731602996E-2</v>
      </c>
    </row>
    <row r="1228" spans="1:15">
      <c r="A1228">
        <v>2016</v>
      </c>
      <c r="B1228" t="s">
        <v>187</v>
      </c>
      <c r="C1228">
        <v>1.25817219586731</v>
      </c>
      <c r="D1228" t="s">
        <v>179</v>
      </c>
      <c r="E1228">
        <v>299700.39157218102</v>
      </c>
      <c r="F1228">
        <v>318</v>
      </c>
      <c r="G1228">
        <v>9999</v>
      </c>
      <c r="H1228">
        <v>9999</v>
      </c>
      <c r="I1228" t="s">
        <v>181</v>
      </c>
      <c r="J1228">
        <v>1</v>
      </c>
      <c r="K1228">
        <v>52</v>
      </c>
      <c r="L1228" t="s">
        <v>177</v>
      </c>
      <c r="M1228">
        <v>0.98577228202167699</v>
      </c>
      <c r="N1228">
        <v>0.97846153846153805</v>
      </c>
      <c r="O1228">
        <v>4.44730098718756E-2</v>
      </c>
    </row>
    <row r="1229" spans="1:15">
      <c r="A1229">
        <v>2016</v>
      </c>
      <c r="B1229" t="s">
        <v>187</v>
      </c>
      <c r="C1229">
        <v>1.25817219586731</v>
      </c>
      <c r="D1229" t="s">
        <v>181</v>
      </c>
      <c r="E1229">
        <v>3610.9542021391799</v>
      </c>
      <c r="F1229">
        <v>6</v>
      </c>
      <c r="G1229">
        <v>9999</v>
      </c>
      <c r="H1229">
        <v>9999</v>
      </c>
      <c r="I1229" t="s">
        <v>181</v>
      </c>
      <c r="J1229">
        <v>1</v>
      </c>
      <c r="K1229">
        <v>52</v>
      </c>
      <c r="L1229" t="s">
        <v>177</v>
      </c>
      <c r="M1229">
        <v>1.1877123501392599E-2</v>
      </c>
      <c r="N1229">
        <v>1.8461538461538501E-2</v>
      </c>
      <c r="O1229">
        <v>4.5906044562453001E-2</v>
      </c>
    </row>
    <row r="1230" spans="1:15">
      <c r="A1230">
        <v>2016</v>
      </c>
      <c r="B1230" t="s">
        <v>187</v>
      </c>
      <c r="C1230">
        <v>1.25817219586731</v>
      </c>
      <c r="D1230" t="s">
        <v>185</v>
      </c>
      <c r="E1230">
        <v>714.64180725263304</v>
      </c>
      <c r="F1230">
        <v>1</v>
      </c>
      <c r="G1230">
        <v>9999</v>
      </c>
      <c r="H1230">
        <v>9999</v>
      </c>
      <c r="I1230" t="s">
        <v>181</v>
      </c>
      <c r="J1230">
        <v>1</v>
      </c>
      <c r="K1230">
        <v>52</v>
      </c>
      <c r="L1230" t="s">
        <v>177</v>
      </c>
      <c r="M1230">
        <v>2.35059447693065E-3</v>
      </c>
      <c r="N1230">
        <v>3.07692307692308E-3</v>
      </c>
      <c r="O1230">
        <v>9.9352807416477201E-2</v>
      </c>
    </row>
    <row r="1231" spans="1:15">
      <c r="A1231">
        <v>2016</v>
      </c>
      <c r="B1231" t="s">
        <v>178</v>
      </c>
      <c r="C1231">
        <v>1.28260522559254</v>
      </c>
      <c r="D1231" t="s">
        <v>179</v>
      </c>
      <c r="E1231">
        <v>45789.006553653802</v>
      </c>
      <c r="F1231">
        <v>40</v>
      </c>
      <c r="G1231">
        <v>9999</v>
      </c>
      <c r="H1231">
        <v>9999</v>
      </c>
      <c r="I1231" t="s">
        <v>181</v>
      </c>
      <c r="J1231">
        <v>1</v>
      </c>
      <c r="K1231">
        <v>53</v>
      </c>
      <c r="L1231" t="s">
        <v>177</v>
      </c>
      <c r="M1231">
        <v>1</v>
      </c>
      <c r="N1231">
        <v>1</v>
      </c>
      <c r="O1231">
        <v>3.2023968639833499E-2</v>
      </c>
    </row>
    <row r="1232" spans="1:15">
      <c r="A1232">
        <v>2016</v>
      </c>
      <c r="B1232" t="s">
        <v>183</v>
      </c>
      <c r="C1232">
        <v>1.4171495140868799</v>
      </c>
      <c r="D1232" t="s">
        <v>179</v>
      </c>
      <c r="E1232">
        <v>1225.8343296851499</v>
      </c>
      <c r="F1232">
        <v>1</v>
      </c>
      <c r="G1232">
        <v>9999</v>
      </c>
      <c r="H1232">
        <v>9999</v>
      </c>
      <c r="I1232" t="s">
        <v>181</v>
      </c>
      <c r="J1232">
        <v>1</v>
      </c>
      <c r="K1232">
        <v>53</v>
      </c>
      <c r="L1232" t="s">
        <v>177</v>
      </c>
      <c r="M1232">
        <v>1</v>
      </c>
      <c r="N1232">
        <v>1</v>
      </c>
      <c r="O1232">
        <v>3.2443177556072303E-2</v>
      </c>
    </row>
    <row r="1233" spans="1:15">
      <c r="A1233">
        <v>2016</v>
      </c>
      <c r="B1233" t="s">
        <v>187</v>
      </c>
      <c r="C1233">
        <v>1.25817219586731</v>
      </c>
      <c r="D1233" t="s">
        <v>179</v>
      </c>
      <c r="E1233">
        <v>272649.68936103402</v>
      </c>
      <c r="F1233">
        <v>296</v>
      </c>
      <c r="G1233">
        <v>9999</v>
      </c>
      <c r="H1233">
        <v>9999</v>
      </c>
      <c r="I1233" t="s">
        <v>181</v>
      </c>
      <c r="J1233">
        <v>1</v>
      </c>
      <c r="K1233">
        <v>53</v>
      </c>
      <c r="L1233" t="s">
        <v>177</v>
      </c>
      <c r="M1233">
        <v>0.98982779883981198</v>
      </c>
      <c r="N1233">
        <v>0.98338870431893699</v>
      </c>
      <c r="O1233">
        <v>4.0458913860300101E-2</v>
      </c>
    </row>
    <row r="1234" spans="1:15">
      <c r="A1234">
        <v>2016</v>
      </c>
      <c r="B1234" t="s">
        <v>187</v>
      </c>
      <c r="C1234">
        <v>1.25817219586731</v>
      </c>
      <c r="D1234" t="s">
        <v>181</v>
      </c>
      <c r="E1234">
        <v>2801.9494801965002</v>
      </c>
      <c r="F1234">
        <v>5</v>
      </c>
      <c r="G1234">
        <v>9999</v>
      </c>
      <c r="H1234">
        <v>9999</v>
      </c>
      <c r="I1234" t="s">
        <v>181</v>
      </c>
      <c r="J1234">
        <v>1</v>
      </c>
      <c r="K1234">
        <v>53</v>
      </c>
      <c r="L1234" t="s">
        <v>177</v>
      </c>
      <c r="M1234">
        <v>1.01722011601882E-2</v>
      </c>
      <c r="N1234">
        <v>1.66112956810631E-2</v>
      </c>
      <c r="O1234">
        <v>3.5621171163966202E-2</v>
      </c>
    </row>
    <row r="1235" spans="1:15">
      <c r="A1235">
        <v>2016</v>
      </c>
      <c r="B1235" t="s">
        <v>179</v>
      </c>
      <c r="D1235" t="s">
        <v>179</v>
      </c>
      <c r="F1235">
        <v>3</v>
      </c>
      <c r="G1235">
        <v>9999</v>
      </c>
      <c r="H1235">
        <v>9999</v>
      </c>
      <c r="I1235" t="s">
        <v>181</v>
      </c>
      <c r="J1235">
        <v>3</v>
      </c>
      <c r="K1235">
        <v>53</v>
      </c>
      <c r="L1235" t="s">
        <v>177</v>
      </c>
      <c r="N1235">
        <v>1</v>
      </c>
    </row>
    <row r="1236" spans="1:15">
      <c r="A1236">
        <v>2016</v>
      </c>
      <c r="B1236" t="s">
        <v>178</v>
      </c>
      <c r="C1236">
        <v>1.28260522559254</v>
      </c>
      <c r="D1236" t="s">
        <v>179</v>
      </c>
      <c r="E1236">
        <v>34970.231475780703</v>
      </c>
      <c r="F1236">
        <v>30</v>
      </c>
      <c r="G1236">
        <v>9999</v>
      </c>
      <c r="H1236">
        <v>9999</v>
      </c>
      <c r="I1236" t="s">
        <v>181</v>
      </c>
      <c r="J1236">
        <v>1</v>
      </c>
      <c r="K1236">
        <v>54</v>
      </c>
      <c r="L1236" t="s">
        <v>177</v>
      </c>
      <c r="M1236">
        <v>1</v>
      </c>
      <c r="N1236">
        <v>1</v>
      </c>
      <c r="O1236">
        <v>2.4457521147480701E-2</v>
      </c>
    </row>
    <row r="1237" spans="1:15">
      <c r="A1237">
        <v>2016</v>
      </c>
      <c r="B1237" t="s">
        <v>183</v>
      </c>
      <c r="C1237">
        <v>1.4171495140868799</v>
      </c>
      <c r="D1237" t="s">
        <v>185</v>
      </c>
      <c r="E1237">
        <v>782.26653177595904</v>
      </c>
      <c r="F1237">
        <v>1</v>
      </c>
      <c r="G1237">
        <v>9999</v>
      </c>
      <c r="H1237">
        <v>9999</v>
      </c>
      <c r="I1237" t="s">
        <v>181</v>
      </c>
      <c r="J1237">
        <v>1</v>
      </c>
      <c r="K1237">
        <v>54</v>
      </c>
      <c r="L1237" t="s">
        <v>177</v>
      </c>
      <c r="M1237">
        <v>1</v>
      </c>
      <c r="N1237">
        <v>1</v>
      </c>
      <c r="O1237">
        <v>1</v>
      </c>
    </row>
    <row r="1238" spans="1:15">
      <c r="A1238">
        <v>2016</v>
      </c>
      <c r="B1238" t="s">
        <v>187</v>
      </c>
      <c r="C1238">
        <v>1.25817219586731</v>
      </c>
      <c r="D1238" t="s">
        <v>179</v>
      </c>
      <c r="E1238">
        <v>171775.733557372</v>
      </c>
      <c r="F1238">
        <v>183</v>
      </c>
      <c r="G1238">
        <v>9999</v>
      </c>
      <c r="H1238">
        <v>9999</v>
      </c>
      <c r="I1238" t="s">
        <v>181</v>
      </c>
      <c r="J1238">
        <v>1</v>
      </c>
      <c r="K1238">
        <v>54</v>
      </c>
      <c r="L1238" t="s">
        <v>177</v>
      </c>
      <c r="M1238">
        <v>0.98859546859952396</v>
      </c>
      <c r="N1238">
        <v>0.978609625668449</v>
      </c>
      <c r="O1238">
        <v>2.54900697799249E-2</v>
      </c>
    </row>
    <row r="1239" spans="1:15">
      <c r="A1239">
        <v>2016</v>
      </c>
      <c r="B1239" t="s">
        <v>187</v>
      </c>
      <c r="C1239">
        <v>1.25817219586731</v>
      </c>
      <c r="D1239" t="s">
        <v>181</v>
      </c>
      <c r="E1239">
        <v>1981.6212084910201</v>
      </c>
      <c r="F1239">
        <v>4</v>
      </c>
      <c r="G1239">
        <v>9999</v>
      </c>
      <c r="H1239">
        <v>9999</v>
      </c>
      <c r="I1239" t="s">
        <v>181</v>
      </c>
      <c r="J1239">
        <v>1</v>
      </c>
      <c r="K1239">
        <v>54</v>
      </c>
      <c r="L1239" t="s">
        <v>177</v>
      </c>
      <c r="M1239">
        <v>1.14045314004765E-2</v>
      </c>
      <c r="N1239">
        <v>2.1390374331550801E-2</v>
      </c>
      <c r="O1239">
        <v>2.5192341528175399E-2</v>
      </c>
    </row>
    <row r="1240" spans="1:15">
      <c r="A1240">
        <v>2016</v>
      </c>
      <c r="B1240" t="s">
        <v>178</v>
      </c>
      <c r="C1240">
        <v>1.28260522559254</v>
      </c>
      <c r="D1240" t="s">
        <v>179</v>
      </c>
      <c r="E1240">
        <v>76018.729115644397</v>
      </c>
      <c r="F1240">
        <v>68</v>
      </c>
      <c r="G1240">
        <v>9999</v>
      </c>
      <c r="H1240">
        <v>9999</v>
      </c>
      <c r="I1240" t="s">
        <v>181</v>
      </c>
      <c r="J1240">
        <v>1</v>
      </c>
      <c r="K1240">
        <v>61</v>
      </c>
      <c r="L1240" t="s">
        <v>177</v>
      </c>
      <c r="M1240">
        <v>1</v>
      </c>
      <c r="N1240">
        <v>1</v>
      </c>
      <c r="O1240">
        <v>5.3166067151660903E-2</v>
      </c>
    </row>
    <row r="1241" spans="1:15">
      <c r="A1241">
        <v>2016</v>
      </c>
      <c r="B1241" t="s">
        <v>183</v>
      </c>
      <c r="C1241">
        <v>1.4171495140868799</v>
      </c>
      <c r="D1241" t="s">
        <v>179</v>
      </c>
      <c r="E1241">
        <v>1009.0104540298601</v>
      </c>
      <c r="F1241">
        <v>1</v>
      </c>
      <c r="G1241">
        <v>9999</v>
      </c>
      <c r="H1241">
        <v>9999</v>
      </c>
      <c r="I1241" t="s">
        <v>181</v>
      </c>
      <c r="J1241">
        <v>1</v>
      </c>
      <c r="K1241">
        <v>61</v>
      </c>
      <c r="L1241" t="s">
        <v>177</v>
      </c>
      <c r="M1241">
        <v>1</v>
      </c>
      <c r="N1241">
        <v>1</v>
      </c>
      <c r="O1241">
        <v>2.67046733178306E-2</v>
      </c>
    </row>
    <row r="1242" spans="1:15">
      <c r="A1242">
        <v>2016</v>
      </c>
      <c r="B1242" t="s">
        <v>187</v>
      </c>
      <c r="C1242">
        <v>1.25817219586731</v>
      </c>
      <c r="D1242" t="s">
        <v>179</v>
      </c>
      <c r="E1242">
        <v>543833.60811388202</v>
      </c>
      <c r="F1242">
        <v>613</v>
      </c>
      <c r="G1242">
        <v>9999</v>
      </c>
      <c r="H1242">
        <v>9999</v>
      </c>
      <c r="I1242" t="s">
        <v>181</v>
      </c>
      <c r="J1242">
        <v>1</v>
      </c>
      <c r="K1242">
        <v>61</v>
      </c>
      <c r="L1242" t="s">
        <v>177</v>
      </c>
      <c r="M1242">
        <v>0.98697102617440002</v>
      </c>
      <c r="N1242">
        <v>0.98394863563402901</v>
      </c>
      <c r="O1242">
        <v>8.0700319727414899E-2</v>
      </c>
    </row>
    <row r="1243" spans="1:15">
      <c r="A1243">
        <v>2016</v>
      </c>
      <c r="B1243" t="s">
        <v>187</v>
      </c>
      <c r="C1243">
        <v>1.25817219586731</v>
      </c>
      <c r="D1243" t="s">
        <v>181</v>
      </c>
      <c r="E1243">
        <v>6800.42071866282</v>
      </c>
      <c r="F1243">
        <v>9</v>
      </c>
      <c r="G1243">
        <v>9999</v>
      </c>
      <c r="H1243">
        <v>9999</v>
      </c>
      <c r="I1243" t="s">
        <v>181</v>
      </c>
      <c r="J1243">
        <v>1</v>
      </c>
      <c r="K1243">
        <v>61</v>
      </c>
      <c r="L1243" t="s">
        <v>177</v>
      </c>
      <c r="M1243">
        <v>1.23416760475583E-2</v>
      </c>
      <c r="N1243">
        <v>1.4446227929374E-2</v>
      </c>
      <c r="O1243">
        <v>8.6453718069706795E-2</v>
      </c>
    </row>
    <row r="1244" spans="1:15">
      <c r="A1244">
        <v>2016</v>
      </c>
      <c r="B1244" t="s">
        <v>187</v>
      </c>
      <c r="C1244">
        <v>1.25817219586731</v>
      </c>
      <c r="D1244" t="s">
        <v>185</v>
      </c>
      <c r="E1244">
        <v>378.70983095606101</v>
      </c>
      <c r="F1244">
        <v>1</v>
      </c>
      <c r="G1244">
        <v>9999</v>
      </c>
      <c r="H1244">
        <v>9999</v>
      </c>
      <c r="I1244" t="s">
        <v>181</v>
      </c>
      <c r="J1244">
        <v>1</v>
      </c>
      <c r="K1244">
        <v>61</v>
      </c>
      <c r="L1244" t="s">
        <v>177</v>
      </c>
      <c r="M1244">
        <v>6.8729777804163504E-4</v>
      </c>
      <c r="N1244">
        <v>1.6051364365971101E-3</v>
      </c>
      <c r="O1244">
        <v>5.2649991254154302E-2</v>
      </c>
    </row>
    <row r="1245" spans="1:15">
      <c r="A1245">
        <v>2016</v>
      </c>
      <c r="B1245" t="s">
        <v>178</v>
      </c>
      <c r="C1245">
        <v>1.28260522559254</v>
      </c>
      <c r="D1245" t="s">
        <v>179</v>
      </c>
      <c r="E1245">
        <v>30030.918752023801</v>
      </c>
      <c r="F1245">
        <v>27</v>
      </c>
      <c r="G1245">
        <v>9999</v>
      </c>
      <c r="H1245">
        <v>9999</v>
      </c>
      <c r="I1245" t="s">
        <v>181</v>
      </c>
      <c r="J1245">
        <v>1</v>
      </c>
      <c r="K1245">
        <v>62</v>
      </c>
      <c r="L1245" t="s">
        <v>177</v>
      </c>
      <c r="M1245">
        <v>1</v>
      </c>
      <c r="N1245">
        <v>1</v>
      </c>
      <c r="O1245">
        <v>2.1003058872074602E-2</v>
      </c>
    </row>
    <row r="1246" spans="1:15">
      <c r="A1246">
        <v>2016</v>
      </c>
      <c r="B1246" t="s">
        <v>183</v>
      </c>
      <c r="C1246">
        <v>1.4171495140868799</v>
      </c>
      <c r="D1246" t="s">
        <v>179</v>
      </c>
      <c r="E1246">
        <v>1281.1031607345401</v>
      </c>
      <c r="F1246">
        <v>1</v>
      </c>
      <c r="G1246">
        <v>9999</v>
      </c>
      <c r="H1246">
        <v>9999</v>
      </c>
      <c r="I1246" t="s">
        <v>181</v>
      </c>
      <c r="J1246">
        <v>1</v>
      </c>
      <c r="K1246">
        <v>62</v>
      </c>
      <c r="L1246" t="s">
        <v>177</v>
      </c>
      <c r="M1246">
        <v>1</v>
      </c>
      <c r="N1246">
        <v>1</v>
      </c>
      <c r="O1246">
        <v>3.3905933538369203E-2</v>
      </c>
    </row>
    <row r="1247" spans="1:15">
      <c r="A1247">
        <v>2016</v>
      </c>
      <c r="B1247" t="s">
        <v>187</v>
      </c>
      <c r="C1247">
        <v>1.25817219586731</v>
      </c>
      <c r="D1247" t="s">
        <v>179</v>
      </c>
      <c r="E1247">
        <v>155248.38359245899</v>
      </c>
      <c r="F1247">
        <v>169</v>
      </c>
      <c r="G1247">
        <v>9999</v>
      </c>
      <c r="H1247">
        <v>9999</v>
      </c>
      <c r="I1247" t="s">
        <v>181</v>
      </c>
      <c r="J1247">
        <v>1</v>
      </c>
      <c r="K1247">
        <v>62</v>
      </c>
      <c r="L1247" t="s">
        <v>177</v>
      </c>
      <c r="M1247">
        <v>0.99589991928974997</v>
      </c>
      <c r="N1247">
        <v>0.99411764705882399</v>
      </c>
      <c r="O1247">
        <v>2.3037550467922201E-2</v>
      </c>
    </row>
    <row r="1248" spans="1:15">
      <c r="A1248">
        <v>2016</v>
      </c>
      <c r="B1248" t="s">
        <v>187</v>
      </c>
      <c r="C1248">
        <v>1.25817219586731</v>
      </c>
      <c r="D1248" t="s">
        <v>181</v>
      </c>
      <c r="E1248">
        <v>639.15147550059396</v>
      </c>
      <c r="F1248">
        <v>1</v>
      </c>
      <c r="G1248">
        <v>9999</v>
      </c>
      <c r="H1248">
        <v>9999</v>
      </c>
      <c r="I1248" t="s">
        <v>181</v>
      </c>
      <c r="J1248">
        <v>1</v>
      </c>
      <c r="K1248">
        <v>62</v>
      </c>
      <c r="L1248" t="s">
        <v>177</v>
      </c>
      <c r="M1248">
        <v>4.1000807102501997E-3</v>
      </c>
      <c r="N1248">
        <v>5.8823529411764696E-3</v>
      </c>
      <c r="O1248">
        <v>8.1255298389289708E-3</v>
      </c>
    </row>
    <row r="1249" spans="1:15">
      <c r="A1249">
        <v>2016</v>
      </c>
      <c r="B1249" t="s">
        <v>179</v>
      </c>
      <c r="D1249" t="s">
        <v>179</v>
      </c>
      <c r="F1249">
        <v>2</v>
      </c>
      <c r="G1249">
        <v>9999</v>
      </c>
      <c r="H1249">
        <v>9999</v>
      </c>
      <c r="I1249" t="s">
        <v>181</v>
      </c>
      <c r="J1249">
        <v>3</v>
      </c>
      <c r="K1249">
        <v>62</v>
      </c>
      <c r="L1249" t="s">
        <v>177</v>
      </c>
      <c r="N1249">
        <v>1</v>
      </c>
    </row>
    <row r="1250" spans="1:15">
      <c r="A1250">
        <v>2016</v>
      </c>
      <c r="B1250" t="s">
        <v>178</v>
      </c>
      <c r="C1250">
        <v>1.28260522559254</v>
      </c>
      <c r="D1250" t="s">
        <v>179</v>
      </c>
      <c r="E1250">
        <v>80384.717303561396</v>
      </c>
      <c r="F1250">
        <v>66</v>
      </c>
      <c r="G1250">
        <v>9999</v>
      </c>
      <c r="H1250">
        <v>9999</v>
      </c>
      <c r="I1250" t="s">
        <v>181</v>
      </c>
      <c r="J1250">
        <v>1</v>
      </c>
      <c r="K1250">
        <v>71</v>
      </c>
      <c r="L1250" t="s">
        <v>177</v>
      </c>
      <c r="M1250">
        <v>1</v>
      </c>
      <c r="N1250">
        <v>1</v>
      </c>
      <c r="O1250">
        <v>5.6219557046618601E-2</v>
      </c>
    </row>
    <row r="1251" spans="1:15">
      <c r="A1251">
        <v>2016</v>
      </c>
      <c r="B1251" t="s">
        <v>183</v>
      </c>
      <c r="C1251">
        <v>1.4171495140868799</v>
      </c>
      <c r="D1251" t="s">
        <v>179</v>
      </c>
      <c r="E1251">
        <v>5692.6895980870004</v>
      </c>
      <c r="F1251">
        <v>5</v>
      </c>
      <c r="G1251">
        <v>9999</v>
      </c>
      <c r="H1251">
        <v>9999</v>
      </c>
      <c r="I1251" t="s">
        <v>181</v>
      </c>
      <c r="J1251">
        <v>1</v>
      </c>
      <c r="K1251">
        <v>71</v>
      </c>
      <c r="L1251" t="s">
        <v>177</v>
      </c>
      <c r="M1251">
        <v>1</v>
      </c>
      <c r="N1251">
        <v>1</v>
      </c>
      <c r="O1251">
        <v>0.15066386617658101</v>
      </c>
    </row>
    <row r="1252" spans="1:15">
      <c r="A1252">
        <v>2016</v>
      </c>
      <c r="B1252" t="s">
        <v>187</v>
      </c>
      <c r="C1252">
        <v>1.25817219586731</v>
      </c>
      <c r="D1252" t="s">
        <v>179</v>
      </c>
      <c r="E1252">
        <v>453722.05727366998</v>
      </c>
      <c r="F1252">
        <v>478</v>
      </c>
      <c r="G1252">
        <v>9999</v>
      </c>
      <c r="H1252">
        <v>9999</v>
      </c>
      <c r="I1252" t="s">
        <v>181</v>
      </c>
      <c r="J1252">
        <v>1</v>
      </c>
      <c r="K1252">
        <v>71</v>
      </c>
      <c r="L1252" t="s">
        <v>177</v>
      </c>
      <c r="M1252">
        <v>0.980094797034331</v>
      </c>
      <c r="N1252">
        <v>0.96761133603238902</v>
      </c>
      <c r="O1252">
        <v>6.7328525753226398E-2</v>
      </c>
    </row>
    <row r="1253" spans="1:15">
      <c r="A1253">
        <v>2016</v>
      </c>
      <c r="B1253" t="s">
        <v>187</v>
      </c>
      <c r="C1253">
        <v>1.25817219586731</v>
      </c>
      <c r="D1253" t="s">
        <v>181</v>
      </c>
      <c r="E1253">
        <v>7289.8497028552001</v>
      </c>
      <c r="F1253">
        <v>13</v>
      </c>
      <c r="G1253">
        <v>9999</v>
      </c>
      <c r="H1253">
        <v>9999</v>
      </c>
      <c r="I1253" t="s">
        <v>181</v>
      </c>
      <c r="J1253">
        <v>1</v>
      </c>
      <c r="K1253">
        <v>71</v>
      </c>
      <c r="L1253" t="s">
        <v>177</v>
      </c>
      <c r="M1253">
        <v>1.5746961494140399E-2</v>
      </c>
      <c r="N1253">
        <v>2.6315789473684199E-2</v>
      </c>
      <c r="O1253">
        <v>9.2675826548729204E-2</v>
      </c>
    </row>
    <row r="1254" spans="1:15">
      <c r="A1254">
        <v>2016</v>
      </c>
      <c r="B1254" t="s">
        <v>187</v>
      </c>
      <c r="C1254">
        <v>1.25817219586731</v>
      </c>
      <c r="D1254" t="s">
        <v>185</v>
      </c>
      <c r="E1254">
        <v>1925.0034596769899</v>
      </c>
      <c r="F1254">
        <v>3</v>
      </c>
      <c r="G1254">
        <v>9999</v>
      </c>
      <c r="H1254">
        <v>9999</v>
      </c>
      <c r="I1254" t="s">
        <v>181</v>
      </c>
      <c r="J1254">
        <v>1</v>
      </c>
      <c r="K1254">
        <v>71</v>
      </c>
      <c r="L1254" t="s">
        <v>177</v>
      </c>
      <c r="M1254">
        <v>4.15824147152828E-3</v>
      </c>
      <c r="N1254">
        <v>6.0728744939271299E-3</v>
      </c>
      <c r="O1254">
        <v>0.26762287913241201</v>
      </c>
    </row>
    <row r="1255" spans="1:15">
      <c r="A1255">
        <v>2016</v>
      </c>
      <c r="B1255" t="s">
        <v>179</v>
      </c>
      <c r="D1255" t="s">
        <v>179</v>
      </c>
      <c r="F1255">
        <v>1</v>
      </c>
      <c r="G1255">
        <v>9999</v>
      </c>
      <c r="H1255">
        <v>9999</v>
      </c>
      <c r="I1255" t="s">
        <v>181</v>
      </c>
      <c r="J1255">
        <v>3</v>
      </c>
      <c r="K1255">
        <v>71</v>
      </c>
      <c r="L1255" t="s">
        <v>177</v>
      </c>
      <c r="N1255">
        <v>1</v>
      </c>
    </row>
    <row r="1256" spans="1:15">
      <c r="A1256">
        <v>2016</v>
      </c>
      <c r="B1256" t="s">
        <v>178</v>
      </c>
      <c r="C1256">
        <v>1.28260522559254</v>
      </c>
      <c r="D1256" t="s">
        <v>179</v>
      </c>
      <c r="E1256">
        <v>21497.746186156601</v>
      </c>
      <c r="F1256">
        <v>17</v>
      </c>
      <c r="G1256">
        <v>9999</v>
      </c>
      <c r="H1256">
        <v>9999</v>
      </c>
      <c r="I1256" t="s">
        <v>181</v>
      </c>
      <c r="J1256">
        <v>1</v>
      </c>
      <c r="K1256">
        <v>72</v>
      </c>
      <c r="L1256" t="s">
        <v>177</v>
      </c>
      <c r="M1256">
        <v>1</v>
      </c>
      <c r="N1256">
        <v>1</v>
      </c>
      <c r="O1256">
        <v>1.50351187219118E-2</v>
      </c>
    </row>
    <row r="1257" spans="1:15">
      <c r="A1257">
        <v>2016</v>
      </c>
      <c r="B1257" t="s">
        <v>183</v>
      </c>
      <c r="C1257">
        <v>1.4171495140868799</v>
      </c>
      <c r="D1257" t="s">
        <v>179</v>
      </c>
      <c r="E1257">
        <v>4173.50531898587</v>
      </c>
      <c r="F1257">
        <v>3</v>
      </c>
      <c r="G1257">
        <v>9999</v>
      </c>
      <c r="H1257">
        <v>9999</v>
      </c>
      <c r="I1257" t="s">
        <v>181</v>
      </c>
      <c r="J1257">
        <v>1</v>
      </c>
      <c r="K1257">
        <v>72</v>
      </c>
      <c r="L1257" t="s">
        <v>177</v>
      </c>
      <c r="M1257">
        <v>1</v>
      </c>
      <c r="N1257">
        <v>1</v>
      </c>
      <c r="O1257">
        <v>0.11045682994524</v>
      </c>
    </row>
    <row r="1258" spans="1:15">
      <c r="A1258">
        <v>2016</v>
      </c>
      <c r="B1258" t="s">
        <v>187</v>
      </c>
      <c r="C1258">
        <v>1.25817219586731</v>
      </c>
      <c r="D1258" t="s">
        <v>179</v>
      </c>
      <c r="E1258">
        <v>138571.31113623799</v>
      </c>
      <c r="F1258">
        <v>148</v>
      </c>
      <c r="G1258">
        <v>9999</v>
      </c>
      <c r="H1258">
        <v>9999</v>
      </c>
      <c r="I1258" t="s">
        <v>181</v>
      </c>
      <c r="J1258">
        <v>1</v>
      </c>
      <c r="K1258">
        <v>72</v>
      </c>
      <c r="L1258" t="s">
        <v>177</v>
      </c>
      <c r="M1258">
        <v>0.97659963112718995</v>
      </c>
      <c r="N1258">
        <v>0.96103896103896103</v>
      </c>
      <c r="O1258">
        <v>2.0562813601250899E-2</v>
      </c>
    </row>
    <row r="1259" spans="1:15">
      <c r="A1259">
        <v>2016</v>
      </c>
      <c r="B1259" t="s">
        <v>187</v>
      </c>
      <c r="C1259">
        <v>1.25817219586731</v>
      </c>
      <c r="D1259" t="s">
        <v>181</v>
      </c>
      <c r="E1259">
        <v>3320.3164248938301</v>
      </c>
      <c r="F1259">
        <v>6</v>
      </c>
      <c r="G1259">
        <v>9999</v>
      </c>
      <c r="H1259">
        <v>9999</v>
      </c>
      <c r="I1259" t="s">
        <v>181</v>
      </c>
      <c r="J1259">
        <v>1</v>
      </c>
      <c r="K1259">
        <v>72</v>
      </c>
      <c r="L1259" t="s">
        <v>177</v>
      </c>
      <c r="M1259">
        <v>2.3400368872809801E-2</v>
      </c>
      <c r="N1259">
        <v>3.8961038961039002E-2</v>
      </c>
      <c r="O1259">
        <v>4.22111678049873E-2</v>
      </c>
    </row>
    <row r="1260" spans="1:15">
      <c r="A1260">
        <v>2016</v>
      </c>
      <c r="B1260" t="s">
        <v>178</v>
      </c>
      <c r="C1260">
        <v>1.28260522559254</v>
      </c>
      <c r="D1260" t="s">
        <v>179</v>
      </c>
      <c r="E1260">
        <v>12868.37822837</v>
      </c>
      <c r="F1260">
        <v>10</v>
      </c>
      <c r="G1260">
        <v>9999</v>
      </c>
      <c r="H1260">
        <v>9999</v>
      </c>
      <c r="I1260" t="s">
        <v>181</v>
      </c>
      <c r="J1260">
        <v>1</v>
      </c>
      <c r="K1260">
        <v>81</v>
      </c>
      <c r="L1260" t="s">
        <v>177</v>
      </c>
      <c r="M1260">
        <v>1</v>
      </c>
      <c r="N1260">
        <v>1</v>
      </c>
      <c r="O1260">
        <v>8.99990132670727E-3</v>
      </c>
    </row>
    <row r="1261" spans="1:15">
      <c r="A1261">
        <v>2016</v>
      </c>
      <c r="B1261" t="s">
        <v>187</v>
      </c>
      <c r="C1261">
        <v>1.25817219586731</v>
      </c>
      <c r="D1261" t="s">
        <v>179</v>
      </c>
      <c r="E1261">
        <v>204536.02119336501</v>
      </c>
      <c r="F1261">
        <v>222</v>
      </c>
      <c r="G1261">
        <v>9999</v>
      </c>
      <c r="H1261">
        <v>9999</v>
      </c>
      <c r="I1261" t="s">
        <v>181</v>
      </c>
      <c r="J1261">
        <v>1</v>
      </c>
      <c r="K1261">
        <v>81</v>
      </c>
      <c r="L1261" t="s">
        <v>177</v>
      </c>
      <c r="M1261">
        <v>0.98244999093491303</v>
      </c>
      <c r="N1261">
        <v>0.97368421052631604</v>
      </c>
      <c r="O1261">
        <v>3.03514201031529E-2</v>
      </c>
    </row>
    <row r="1262" spans="1:15">
      <c r="A1262">
        <v>2016</v>
      </c>
      <c r="B1262" t="s">
        <v>187</v>
      </c>
      <c r="C1262">
        <v>1.25817219586731</v>
      </c>
      <c r="D1262" t="s">
        <v>181</v>
      </c>
      <c r="E1262">
        <v>3653.7320567986699</v>
      </c>
      <c r="F1262">
        <v>6</v>
      </c>
      <c r="G1262">
        <v>9999</v>
      </c>
      <c r="H1262">
        <v>9999</v>
      </c>
      <c r="I1262" t="s">
        <v>181</v>
      </c>
      <c r="J1262">
        <v>1</v>
      </c>
      <c r="K1262">
        <v>81</v>
      </c>
      <c r="L1262" t="s">
        <v>177</v>
      </c>
      <c r="M1262">
        <v>1.7550009065087298E-2</v>
      </c>
      <c r="N1262">
        <v>2.6315789473684199E-2</v>
      </c>
      <c r="O1262">
        <v>4.6449879236711997E-2</v>
      </c>
    </row>
    <row r="1263" spans="1:15">
      <c r="A1263">
        <v>2016</v>
      </c>
      <c r="B1263" t="s">
        <v>178</v>
      </c>
      <c r="C1263">
        <v>1.28260522559254</v>
      </c>
      <c r="D1263" t="s">
        <v>179</v>
      </c>
      <c r="E1263">
        <v>53551.333378939802</v>
      </c>
      <c r="F1263">
        <v>45</v>
      </c>
      <c r="G1263">
        <v>9999</v>
      </c>
      <c r="H1263">
        <v>9999</v>
      </c>
      <c r="I1263" t="s">
        <v>181</v>
      </c>
      <c r="J1263">
        <v>1</v>
      </c>
      <c r="K1263">
        <v>82</v>
      </c>
      <c r="L1263" t="s">
        <v>177</v>
      </c>
      <c r="M1263">
        <v>1</v>
      </c>
      <c r="N1263">
        <v>1</v>
      </c>
      <c r="O1263">
        <v>3.74527937997291E-2</v>
      </c>
    </row>
    <row r="1264" spans="1:15">
      <c r="A1264">
        <v>2016</v>
      </c>
      <c r="B1264" t="s">
        <v>187</v>
      </c>
      <c r="C1264">
        <v>1.25817219586731</v>
      </c>
      <c r="D1264" t="s">
        <v>179</v>
      </c>
      <c r="E1264">
        <v>243575.846258932</v>
      </c>
      <c r="F1264">
        <v>269</v>
      </c>
      <c r="G1264">
        <v>9999</v>
      </c>
      <c r="H1264">
        <v>9999</v>
      </c>
      <c r="I1264" t="s">
        <v>181</v>
      </c>
      <c r="J1264">
        <v>1</v>
      </c>
      <c r="K1264">
        <v>82</v>
      </c>
      <c r="L1264" t="s">
        <v>177</v>
      </c>
      <c r="M1264">
        <v>0.98077907076888804</v>
      </c>
      <c r="N1264">
        <v>0.97111913357400703</v>
      </c>
      <c r="O1264">
        <v>3.6144600807486799E-2</v>
      </c>
    </row>
    <row r="1265" spans="1:15">
      <c r="A1265">
        <v>2016</v>
      </c>
      <c r="B1265" t="s">
        <v>187</v>
      </c>
      <c r="C1265">
        <v>1.25817219586731</v>
      </c>
      <c r="D1265" t="s">
        <v>181</v>
      </c>
      <c r="E1265">
        <v>4773.5053111205798</v>
      </c>
      <c r="F1265">
        <v>8</v>
      </c>
      <c r="G1265">
        <v>9999</v>
      </c>
      <c r="H1265">
        <v>9999</v>
      </c>
      <c r="I1265" t="s">
        <v>181</v>
      </c>
      <c r="J1265">
        <v>1</v>
      </c>
      <c r="K1265">
        <v>82</v>
      </c>
      <c r="L1265" t="s">
        <v>177</v>
      </c>
      <c r="M1265">
        <v>1.92209292311122E-2</v>
      </c>
      <c r="N1265">
        <v>2.8880866425992802E-2</v>
      </c>
      <c r="O1265">
        <v>6.0685551592315902E-2</v>
      </c>
    </row>
    <row r="1266" spans="1:15">
      <c r="A1266">
        <v>2016</v>
      </c>
      <c r="B1266" t="s">
        <v>179</v>
      </c>
      <c r="D1266" t="s">
        <v>179</v>
      </c>
      <c r="F1266">
        <v>1</v>
      </c>
      <c r="G1266">
        <v>9999</v>
      </c>
      <c r="H1266">
        <v>9999</v>
      </c>
      <c r="I1266" t="s">
        <v>181</v>
      </c>
      <c r="J1266">
        <v>3</v>
      </c>
      <c r="K1266">
        <v>82</v>
      </c>
      <c r="L1266" t="s">
        <v>177</v>
      </c>
      <c r="N1266">
        <v>1</v>
      </c>
    </row>
    <row r="1267" spans="1:15">
      <c r="A1267">
        <v>2016</v>
      </c>
      <c r="B1267" t="s">
        <v>178</v>
      </c>
      <c r="C1267">
        <v>1.28260522559254</v>
      </c>
      <c r="D1267" t="s">
        <v>179</v>
      </c>
      <c r="E1267">
        <v>16445.564202547601</v>
      </c>
      <c r="F1267">
        <v>11</v>
      </c>
      <c r="G1267">
        <v>9999</v>
      </c>
      <c r="H1267">
        <v>9999</v>
      </c>
      <c r="I1267" t="s">
        <v>181</v>
      </c>
      <c r="J1267">
        <v>1</v>
      </c>
      <c r="K1267">
        <v>91</v>
      </c>
      <c r="L1267" t="s">
        <v>177</v>
      </c>
      <c r="M1267">
        <v>1</v>
      </c>
      <c r="N1267">
        <v>1</v>
      </c>
      <c r="O1267">
        <v>1.1501717812323399E-2</v>
      </c>
    </row>
    <row r="1268" spans="1:15">
      <c r="A1268">
        <v>2016</v>
      </c>
      <c r="B1268" t="s">
        <v>179</v>
      </c>
      <c r="C1268">
        <v>1.30137844611529</v>
      </c>
      <c r="D1268" t="s">
        <v>179</v>
      </c>
      <c r="E1268">
        <v>1981.9993734335801</v>
      </c>
      <c r="F1268">
        <v>2</v>
      </c>
      <c r="G1268">
        <v>9999</v>
      </c>
      <c r="H1268">
        <v>9999</v>
      </c>
      <c r="I1268" t="s">
        <v>181</v>
      </c>
      <c r="J1268">
        <v>1</v>
      </c>
      <c r="K1268">
        <v>91</v>
      </c>
      <c r="L1268" t="s">
        <v>177</v>
      </c>
      <c r="M1268">
        <v>1</v>
      </c>
      <c r="N1268">
        <v>1</v>
      </c>
      <c r="O1268">
        <v>7.9158004158004197E-2</v>
      </c>
    </row>
    <row r="1269" spans="1:15">
      <c r="A1269">
        <v>2016</v>
      </c>
      <c r="B1269" t="s">
        <v>183</v>
      </c>
      <c r="C1269">
        <v>1.4171495140868799</v>
      </c>
      <c r="D1269" t="s">
        <v>179</v>
      </c>
      <c r="E1269">
        <v>1465.3325975658399</v>
      </c>
      <c r="F1269">
        <v>1</v>
      </c>
      <c r="G1269">
        <v>9999</v>
      </c>
      <c r="H1269">
        <v>9999</v>
      </c>
      <c r="I1269" t="s">
        <v>181</v>
      </c>
      <c r="J1269">
        <v>1</v>
      </c>
      <c r="K1269">
        <v>91</v>
      </c>
      <c r="L1269" t="s">
        <v>177</v>
      </c>
      <c r="M1269">
        <v>1</v>
      </c>
      <c r="N1269">
        <v>1</v>
      </c>
      <c r="O1269">
        <v>3.8781786812692197E-2</v>
      </c>
    </row>
    <row r="1270" spans="1:15">
      <c r="A1270">
        <v>2016</v>
      </c>
      <c r="B1270" t="s">
        <v>187</v>
      </c>
      <c r="C1270">
        <v>1.25817219586731</v>
      </c>
      <c r="D1270" t="s">
        <v>179</v>
      </c>
      <c r="E1270">
        <v>133872.03798467401</v>
      </c>
      <c r="F1270">
        <v>145</v>
      </c>
      <c r="G1270">
        <v>9999</v>
      </c>
      <c r="H1270">
        <v>9999</v>
      </c>
      <c r="I1270" t="s">
        <v>181</v>
      </c>
      <c r="J1270">
        <v>1</v>
      </c>
      <c r="K1270">
        <v>91</v>
      </c>
      <c r="L1270" t="s">
        <v>177</v>
      </c>
      <c r="M1270">
        <v>0.99338997292502995</v>
      </c>
      <c r="N1270">
        <v>0.99315068493150704</v>
      </c>
      <c r="O1270">
        <v>1.9865481108077201E-2</v>
      </c>
    </row>
    <row r="1271" spans="1:15">
      <c r="A1271">
        <v>2016</v>
      </c>
      <c r="B1271" t="s">
        <v>187</v>
      </c>
      <c r="C1271">
        <v>1.25817219586731</v>
      </c>
      <c r="D1271" t="s">
        <v>181</v>
      </c>
      <c r="E1271">
        <v>890.78591467405602</v>
      </c>
      <c r="F1271">
        <v>1</v>
      </c>
      <c r="G1271">
        <v>9999</v>
      </c>
      <c r="H1271">
        <v>9999</v>
      </c>
      <c r="I1271" t="s">
        <v>181</v>
      </c>
      <c r="J1271">
        <v>1</v>
      </c>
      <c r="K1271">
        <v>91</v>
      </c>
      <c r="L1271" t="s">
        <v>177</v>
      </c>
      <c r="M1271">
        <v>6.6100270749696599E-3</v>
      </c>
      <c r="N1271">
        <v>6.8493150684931503E-3</v>
      </c>
      <c r="O1271">
        <v>1.1324557334570299E-2</v>
      </c>
    </row>
    <row r="1272" spans="1:15">
      <c r="A1272">
        <v>2016</v>
      </c>
      <c r="B1272" t="s">
        <v>179</v>
      </c>
      <c r="D1272" t="s">
        <v>179</v>
      </c>
      <c r="F1272">
        <v>1</v>
      </c>
      <c r="G1272">
        <v>9999</v>
      </c>
      <c r="H1272">
        <v>9999</v>
      </c>
      <c r="I1272" t="s">
        <v>181</v>
      </c>
      <c r="J1272">
        <v>3</v>
      </c>
      <c r="K1272">
        <v>91</v>
      </c>
      <c r="L1272" t="s">
        <v>177</v>
      </c>
      <c r="N1272">
        <v>1</v>
      </c>
    </row>
    <row r="1273" spans="1:15">
      <c r="A1273">
        <v>2016</v>
      </c>
      <c r="B1273" t="s">
        <v>178</v>
      </c>
      <c r="C1273">
        <v>1.28260522559254</v>
      </c>
      <c r="D1273" t="s">
        <v>179</v>
      </c>
      <c r="E1273">
        <v>109660.181577711</v>
      </c>
      <c r="F1273">
        <v>86</v>
      </c>
      <c r="G1273">
        <v>9999</v>
      </c>
      <c r="H1273">
        <v>9999</v>
      </c>
      <c r="I1273" t="s">
        <v>181</v>
      </c>
      <c r="J1273">
        <v>1</v>
      </c>
      <c r="K1273">
        <v>92</v>
      </c>
      <c r="L1273" t="s">
        <v>177</v>
      </c>
      <c r="M1273">
        <v>1</v>
      </c>
      <c r="N1273">
        <v>1</v>
      </c>
      <c r="O1273">
        <v>7.6694265287632707E-2</v>
      </c>
    </row>
    <row r="1274" spans="1:15">
      <c r="A1274">
        <v>2016</v>
      </c>
      <c r="B1274" t="s">
        <v>179</v>
      </c>
      <c r="C1274">
        <v>1.30137844611529</v>
      </c>
      <c r="D1274" t="s">
        <v>179</v>
      </c>
      <c r="E1274">
        <v>1923.4373433584001</v>
      </c>
      <c r="F1274">
        <v>2</v>
      </c>
      <c r="G1274">
        <v>9999</v>
      </c>
      <c r="H1274">
        <v>9999</v>
      </c>
      <c r="I1274" t="s">
        <v>181</v>
      </c>
      <c r="J1274">
        <v>1</v>
      </c>
      <c r="K1274">
        <v>92</v>
      </c>
      <c r="L1274" t="s">
        <v>177</v>
      </c>
      <c r="M1274">
        <v>1</v>
      </c>
      <c r="N1274">
        <v>1</v>
      </c>
      <c r="O1274">
        <v>7.6819126819126796E-2</v>
      </c>
    </row>
    <row r="1275" spans="1:15">
      <c r="A1275">
        <v>2016</v>
      </c>
      <c r="B1275" t="s">
        <v>183</v>
      </c>
      <c r="C1275">
        <v>1.4171495140868799</v>
      </c>
      <c r="D1275" t="s">
        <v>179</v>
      </c>
      <c r="E1275">
        <v>4330.8089150495098</v>
      </c>
      <c r="F1275">
        <v>3</v>
      </c>
      <c r="G1275">
        <v>9999</v>
      </c>
      <c r="H1275">
        <v>9999</v>
      </c>
      <c r="I1275" t="s">
        <v>181</v>
      </c>
      <c r="J1275">
        <v>1</v>
      </c>
      <c r="K1275">
        <v>92</v>
      </c>
      <c r="L1275" t="s">
        <v>177</v>
      </c>
      <c r="M1275">
        <v>1</v>
      </c>
      <c r="N1275">
        <v>1</v>
      </c>
      <c r="O1275">
        <v>0.114620058510239</v>
      </c>
    </row>
    <row r="1276" spans="1:15">
      <c r="A1276">
        <v>2016</v>
      </c>
      <c r="B1276" t="s">
        <v>187</v>
      </c>
      <c r="C1276">
        <v>1.25817219586731</v>
      </c>
      <c r="D1276" t="s">
        <v>179</v>
      </c>
      <c r="E1276">
        <v>636508.05571707699</v>
      </c>
      <c r="F1276">
        <v>690</v>
      </c>
      <c r="G1276">
        <v>9999</v>
      </c>
      <c r="H1276">
        <v>9999</v>
      </c>
      <c r="I1276" t="s">
        <v>181</v>
      </c>
      <c r="J1276">
        <v>1</v>
      </c>
      <c r="K1276">
        <v>92</v>
      </c>
      <c r="L1276" t="s">
        <v>177</v>
      </c>
      <c r="M1276">
        <v>0.987896824234471</v>
      </c>
      <c r="N1276">
        <v>0.98150782361308697</v>
      </c>
      <c r="O1276">
        <v>9.4452425960932604E-2</v>
      </c>
    </row>
    <row r="1277" spans="1:15">
      <c r="A1277">
        <v>2016</v>
      </c>
      <c r="B1277" t="s">
        <v>187</v>
      </c>
      <c r="C1277">
        <v>1.25817219586731</v>
      </c>
      <c r="D1277" t="s">
        <v>181</v>
      </c>
      <c r="E1277">
        <v>7210.5848545155604</v>
      </c>
      <c r="F1277">
        <v>12</v>
      </c>
      <c r="G1277">
        <v>9999</v>
      </c>
      <c r="H1277">
        <v>9999</v>
      </c>
      <c r="I1277" t="s">
        <v>181</v>
      </c>
      <c r="J1277">
        <v>1</v>
      </c>
      <c r="K1277">
        <v>92</v>
      </c>
      <c r="L1277" t="s">
        <v>177</v>
      </c>
      <c r="M1277">
        <v>1.11912391597686E-2</v>
      </c>
      <c r="N1277">
        <v>1.7069701280227601E-2</v>
      </c>
      <c r="O1277">
        <v>9.1668132887602199E-2</v>
      </c>
    </row>
    <row r="1278" spans="1:15">
      <c r="A1278">
        <v>2016</v>
      </c>
      <c r="B1278" t="s">
        <v>187</v>
      </c>
      <c r="C1278">
        <v>1.25817219586731</v>
      </c>
      <c r="D1278" t="s">
        <v>185</v>
      </c>
      <c r="E1278">
        <v>587.56641547003403</v>
      </c>
      <c r="F1278">
        <v>1</v>
      </c>
      <c r="G1278">
        <v>9999</v>
      </c>
      <c r="H1278">
        <v>9999</v>
      </c>
      <c r="I1278" t="s">
        <v>181</v>
      </c>
      <c r="J1278">
        <v>1</v>
      </c>
      <c r="K1278">
        <v>92</v>
      </c>
      <c r="L1278" t="s">
        <v>177</v>
      </c>
      <c r="M1278">
        <v>9.1193660576023702E-4</v>
      </c>
      <c r="N1278">
        <v>1.42247510668563E-3</v>
      </c>
      <c r="O1278">
        <v>8.1686199055448702E-2</v>
      </c>
    </row>
    <row r="1279" spans="1:15">
      <c r="A1279">
        <v>2016</v>
      </c>
      <c r="B1279" t="s">
        <v>179</v>
      </c>
      <c r="D1279" t="s">
        <v>179</v>
      </c>
      <c r="F1279">
        <v>3</v>
      </c>
      <c r="G1279">
        <v>9999</v>
      </c>
      <c r="H1279">
        <v>9999</v>
      </c>
      <c r="I1279" t="s">
        <v>181</v>
      </c>
      <c r="J1279">
        <v>3</v>
      </c>
      <c r="K1279">
        <v>92</v>
      </c>
      <c r="L1279" t="s">
        <v>177</v>
      </c>
      <c r="N1279">
        <v>1</v>
      </c>
    </row>
    <row r="1280" spans="1:15">
      <c r="A1280">
        <v>2016</v>
      </c>
      <c r="B1280" t="s">
        <v>178</v>
      </c>
      <c r="C1280">
        <v>1.28260522559254</v>
      </c>
      <c r="D1280" t="s">
        <v>181</v>
      </c>
      <c r="E1280">
        <v>6604.1343065760002</v>
      </c>
      <c r="F1280">
        <v>5</v>
      </c>
      <c r="G1280">
        <v>9999</v>
      </c>
      <c r="H1280">
        <v>9999</v>
      </c>
      <c r="I1280" t="s">
        <v>185</v>
      </c>
      <c r="J1280">
        <v>1</v>
      </c>
      <c r="K1280">
        <v>-1</v>
      </c>
      <c r="L1280" t="s">
        <v>177</v>
      </c>
      <c r="M1280">
        <v>0.74139668826493899</v>
      </c>
      <c r="N1280">
        <v>0.71428571428571397</v>
      </c>
      <c r="O1280">
        <v>1.8823331572492101E-3</v>
      </c>
    </row>
    <row r="1281" spans="1:15">
      <c r="A1281">
        <v>2016</v>
      </c>
      <c r="B1281" t="s">
        <v>178</v>
      </c>
      <c r="C1281">
        <v>1.28260522559254</v>
      </c>
      <c r="D1281" t="s">
        <v>183</v>
      </c>
      <c r="E1281">
        <v>1299.2790935252499</v>
      </c>
      <c r="F1281">
        <v>1</v>
      </c>
      <c r="G1281">
        <v>9999</v>
      </c>
      <c r="H1281">
        <v>9999</v>
      </c>
      <c r="I1281" t="s">
        <v>185</v>
      </c>
      <c r="J1281">
        <v>1</v>
      </c>
      <c r="K1281">
        <v>-1</v>
      </c>
      <c r="L1281" t="s">
        <v>177</v>
      </c>
      <c r="M1281">
        <v>0.145860331173506</v>
      </c>
      <c r="N1281">
        <v>0.14285714285714299</v>
      </c>
      <c r="O1281">
        <v>0.13943565037852701</v>
      </c>
    </row>
    <row r="1282" spans="1:15">
      <c r="A1282">
        <v>2016</v>
      </c>
      <c r="B1282" t="s">
        <v>178</v>
      </c>
      <c r="C1282">
        <v>1.28260522559254</v>
      </c>
      <c r="D1282" t="s">
        <v>185</v>
      </c>
      <c r="E1282">
        <v>1004.27989163896</v>
      </c>
      <c r="F1282">
        <v>1</v>
      </c>
      <c r="G1282">
        <v>9999</v>
      </c>
      <c r="H1282">
        <v>9999</v>
      </c>
      <c r="I1282" t="s">
        <v>185</v>
      </c>
      <c r="J1282">
        <v>1</v>
      </c>
      <c r="K1282">
        <v>-1</v>
      </c>
      <c r="L1282" t="s">
        <v>177</v>
      </c>
      <c r="M1282">
        <v>0.112742980561555</v>
      </c>
      <c r="N1282">
        <v>0.14285714285714299</v>
      </c>
      <c r="O1282">
        <v>6.5027497579116798E-4</v>
      </c>
    </row>
    <row r="1283" spans="1:15">
      <c r="A1283">
        <v>2016</v>
      </c>
      <c r="B1283" t="s">
        <v>179</v>
      </c>
      <c r="C1283">
        <v>1.30137844611529</v>
      </c>
      <c r="D1283" t="s">
        <v>179</v>
      </c>
      <c r="E1283">
        <v>55524.6127819549</v>
      </c>
      <c r="F1283">
        <v>61</v>
      </c>
      <c r="G1283">
        <v>9999</v>
      </c>
      <c r="H1283">
        <v>9999</v>
      </c>
      <c r="I1283" t="s">
        <v>185</v>
      </c>
      <c r="J1283">
        <v>1</v>
      </c>
      <c r="K1283">
        <v>-1</v>
      </c>
      <c r="L1283" t="s">
        <v>177</v>
      </c>
      <c r="M1283">
        <v>1</v>
      </c>
      <c r="N1283">
        <v>1</v>
      </c>
      <c r="O1283">
        <v>1</v>
      </c>
    </row>
    <row r="1284" spans="1:15">
      <c r="A1284">
        <v>2016</v>
      </c>
      <c r="B1284" t="s">
        <v>183</v>
      </c>
      <c r="C1284">
        <v>1.4171495140868799</v>
      </c>
      <c r="D1284" t="s">
        <v>181</v>
      </c>
      <c r="E1284">
        <v>4113.9850393942197</v>
      </c>
      <c r="F1284">
        <v>4</v>
      </c>
      <c r="G1284">
        <v>9999</v>
      </c>
      <c r="H1284">
        <v>9999</v>
      </c>
      <c r="I1284" t="s">
        <v>185</v>
      </c>
      <c r="J1284">
        <v>1</v>
      </c>
      <c r="K1284">
        <v>-1</v>
      </c>
      <c r="L1284" t="s">
        <v>177</v>
      </c>
      <c r="M1284">
        <v>1</v>
      </c>
      <c r="N1284">
        <v>1</v>
      </c>
      <c r="O1284">
        <v>6.7006739913212099E-2</v>
      </c>
    </row>
    <row r="1285" spans="1:15">
      <c r="A1285">
        <v>2016</v>
      </c>
      <c r="B1285" t="s">
        <v>187</v>
      </c>
      <c r="C1285">
        <v>1.25817219586731</v>
      </c>
      <c r="D1285" t="s">
        <v>181</v>
      </c>
      <c r="E1285">
        <v>17586.730953833299</v>
      </c>
      <c r="F1285">
        <v>20</v>
      </c>
      <c r="G1285">
        <v>9999</v>
      </c>
      <c r="H1285">
        <v>9999</v>
      </c>
      <c r="I1285" t="s">
        <v>185</v>
      </c>
      <c r="J1285">
        <v>1</v>
      </c>
      <c r="K1285">
        <v>-1</v>
      </c>
      <c r="L1285" t="s">
        <v>177</v>
      </c>
      <c r="M1285">
        <v>0.88172585630480005</v>
      </c>
      <c r="N1285">
        <v>0.86956521739130399</v>
      </c>
      <c r="O1285">
        <v>9.5064352404873804E-4</v>
      </c>
    </row>
    <row r="1286" spans="1:15">
      <c r="A1286">
        <v>2016</v>
      </c>
      <c r="B1286" t="s">
        <v>187</v>
      </c>
      <c r="C1286">
        <v>1.25817219586731</v>
      </c>
      <c r="D1286" t="s">
        <v>183</v>
      </c>
      <c r="E1286">
        <v>782.58310582946797</v>
      </c>
      <c r="F1286">
        <v>1</v>
      </c>
      <c r="G1286">
        <v>9999</v>
      </c>
      <c r="H1286">
        <v>9999</v>
      </c>
      <c r="I1286" t="s">
        <v>185</v>
      </c>
      <c r="J1286">
        <v>1</v>
      </c>
      <c r="K1286">
        <v>-1</v>
      </c>
      <c r="L1286" t="s">
        <v>177</v>
      </c>
      <c r="M1286">
        <v>3.9235475935154203E-2</v>
      </c>
      <c r="N1286">
        <v>4.3478260869565202E-2</v>
      </c>
      <c r="O1286">
        <v>3.4374136501796097E-2</v>
      </c>
    </row>
    <row r="1287" spans="1:15">
      <c r="A1287">
        <v>2016</v>
      </c>
      <c r="B1287" t="s">
        <v>187</v>
      </c>
      <c r="C1287">
        <v>1.25817219586731</v>
      </c>
      <c r="D1287" t="s">
        <v>185</v>
      </c>
      <c r="E1287">
        <v>1576.48976142174</v>
      </c>
      <c r="F1287">
        <v>2</v>
      </c>
      <c r="G1287">
        <v>9999</v>
      </c>
      <c r="H1287">
        <v>9999</v>
      </c>
      <c r="I1287" t="s">
        <v>185</v>
      </c>
      <c r="J1287">
        <v>1</v>
      </c>
      <c r="K1287">
        <v>-1</v>
      </c>
      <c r="L1287" t="s">
        <v>177</v>
      </c>
      <c r="M1287">
        <v>7.9038667760045395E-2</v>
      </c>
      <c r="N1287">
        <v>8.6956521739130405E-2</v>
      </c>
      <c r="O1287">
        <v>1.99242686974474E-4</v>
      </c>
    </row>
    <row r="1288" spans="1:15">
      <c r="A1288">
        <v>2016</v>
      </c>
      <c r="B1288" t="s">
        <v>179</v>
      </c>
      <c r="D1288" t="s">
        <v>179</v>
      </c>
      <c r="F1288">
        <v>1688</v>
      </c>
      <c r="G1288">
        <v>9999</v>
      </c>
      <c r="H1288">
        <v>9999</v>
      </c>
      <c r="I1288" t="s">
        <v>185</v>
      </c>
      <c r="J1288">
        <v>2</v>
      </c>
      <c r="K1288">
        <v>-1</v>
      </c>
      <c r="L1288" t="s">
        <v>177</v>
      </c>
      <c r="N1288">
        <v>1</v>
      </c>
    </row>
    <row r="1289" spans="1:15">
      <c r="A1289">
        <v>2016</v>
      </c>
      <c r="B1289" t="s">
        <v>179</v>
      </c>
      <c r="D1289" t="s">
        <v>179</v>
      </c>
      <c r="F1289">
        <v>14653</v>
      </c>
      <c r="G1289">
        <v>9999</v>
      </c>
      <c r="H1289">
        <v>9999</v>
      </c>
      <c r="I1289" t="s">
        <v>185</v>
      </c>
      <c r="J1289">
        <v>3</v>
      </c>
      <c r="K1289">
        <v>-1</v>
      </c>
      <c r="L1289" t="s">
        <v>177</v>
      </c>
      <c r="N1289">
        <v>1</v>
      </c>
    </row>
    <row r="1290" spans="1:15">
      <c r="A1290">
        <v>2016</v>
      </c>
      <c r="B1290" t="s">
        <v>178</v>
      </c>
      <c r="C1290">
        <v>1.28260522559254</v>
      </c>
      <c r="D1290" t="s">
        <v>181</v>
      </c>
      <c r="E1290">
        <v>416331.09101688798</v>
      </c>
      <c r="F1290">
        <v>385</v>
      </c>
      <c r="G1290">
        <v>9999</v>
      </c>
      <c r="H1290">
        <v>9999</v>
      </c>
      <c r="I1290" t="s">
        <v>185</v>
      </c>
      <c r="J1290">
        <v>1</v>
      </c>
      <c r="K1290">
        <v>11</v>
      </c>
      <c r="L1290" t="s">
        <v>177</v>
      </c>
      <c r="M1290">
        <v>0.68875827533525702</v>
      </c>
      <c r="N1290">
        <v>0.69120287253141799</v>
      </c>
      <c r="O1290">
        <v>0.118664124718738</v>
      </c>
    </row>
    <row r="1291" spans="1:15">
      <c r="A1291">
        <v>2016</v>
      </c>
      <c r="B1291" t="s">
        <v>178</v>
      </c>
      <c r="C1291">
        <v>1.28260522559254</v>
      </c>
      <c r="D1291" t="s">
        <v>185</v>
      </c>
      <c r="E1291">
        <v>188135.09970036501</v>
      </c>
      <c r="F1291">
        <v>172</v>
      </c>
      <c r="G1291">
        <v>9999</v>
      </c>
      <c r="H1291">
        <v>9999</v>
      </c>
      <c r="I1291" t="s">
        <v>185</v>
      </c>
      <c r="J1291">
        <v>1</v>
      </c>
      <c r="K1291">
        <v>11</v>
      </c>
      <c r="L1291" t="s">
        <v>177</v>
      </c>
      <c r="M1291">
        <v>0.31124172466474298</v>
      </c>
      <c r="N1291">
        <v>0.30879712746858201</v>
      </c>
      <c r="O1291">
        <v>0.121818178798212</v>
      </c>
    </row>
    <row r="1292" spans="1:15">
      <c r="A1292">
        <v>2016</v>
      </c>
      <c r="B1292" t="s">
        <v>183</v>
      </c>
      <c r="C1292">
        <v>1.4171495140868799</v>
      </c>
      <c r="D1292" t="s">
        <v>181</v>
      </c>
      <c r="E1292">
        <v>1927.32333915816</v>
      </c>
      <c r="F1292">
        <v>2</v>
      </c>
      <c r="G1292">
        <v>9999</v>
      </c>
      <c r="H1292">
        <v>9999</v>
      </c>
      <c r="I1292" t="s">
        <v>185</v>
      </c>
      <c r="J1292">
        <v>1</v>
      </c>
      <c r="K1292">
        <v>11</v>
      </c>
      <c r="L1292" t="s">
        <v>177</v>
      </c>
      <c r="M1292">
        <v>1</v>
      </c>
      <c r="N1292">
        <v>1</v>
      </c>
      <c r="O1292">
        <v>3.1391376604191702E-2</v>
      </c>
    </row>
    <row r="1293" spans="1:15">
      <c r="A1293">
        <v>2016</v>
      </c>
      <c r="B1293" t="s">
        <v>187</v>
      </c>
      <c r="C1293">
        <v>1.25817219586731</v>
      </c>
      <c r="D1293" t="s">
        <v>181</v>
      </c>
      <c r="E1293">
        <v>1322477.3767980901</v>
      </c>
      <c r="F1293">
        <v>1546</v>
      </c>
      <c r="G1293">
        <v>9999</v>
      </c>
      <c r="H1293">
        <v>9999</v>
      </c>
      <c r="I1293" t="s">
        <v>185</v>
      </c>
      <c r="J1293">
        <v>1</v>
      </c>
      <c r="K1293">
        <v>11</v>
      </c>
      <c r="L1293" t="s">
        <v>177</v>
      </c>
      <c r="M1293">
        <v>0.72371754972541502</v>
      </c>
      <c r="N1293">
        <v>0.72480075011720602</v>
      </c>
      <c r="O1293">
        <v>7.1485971853116906E-2</v>
      </c>
    </row>
    <row r="1294" spans="1:15">
      <c r="A1294">
        <v>2016</v>
      </c>
      <c r="B1294" t="s">
        <v>187</v>
      </c>
      <c r="C1294">
        <v>1.25817219586731</v>
      </c>
      <c r="D1294" t="s">
        <v>183</v>
      </c>
      <c r="E1294">
        <v>879.46236491125103</v>
      </c>
      <c r="F1294">
        <v>1</v>
      </c>
      <c r="G1294">
        <v>9999</v>
      </c>
      <c r="H1294">
        <v>9999</v>
      </c>
      <c r="I1294" t="s">
        <v>185</v>
      </c>
      <c r="J1294">
        <v>1</v>
      </c>
      <c r="K1294">
        <v>11</v>
      </c>
      <c r="L1294" t="s">
        <v>177</v>
      </c>
      <c r="M1294">
        <v>4.81280329611616E-4</v>
      </c>
      <c r="N1294">
        <v>4.6882325363338003E-4</v>
      </c>
      <c r="O1294">
        <v>3.8629455650732197E-2</v>
      </c>
    </row>
    <row r="1295" spans="1:15">
      <c r="A1295">
        <v>2016</v>
      </c>
      <c r="B1295" t="s">
        <v>187</v>
      </c>
      <c r="C1295">
        <v>1.25817219586731</v>
      </c>
      <c r="D1295" t="s">
        <v>185</v>
      </c>
      <c r="E1295">
        <v>503982.26198198099</v>
      </c>
      <c r="F1295">
        <v>586</v>
      </c>
      <c r="G1295">
        <v>9999</v>
      </c>
      <c r="H1295">
        <v>9999</v>
      </c>
      <c r="I1295" t="s">
        <v>185</v>
      </c>
      <c r="J1295">
        <v>1</v>
      </c>
      <c r="K1295">
        <v>11</v>
      </c>
      <c r="L1295" t="s">
        <v>177</v>
      </c>
      <c r="M1295">
        <v>0.275801169944973</v>
      </c>
      <c r="N1295">
        <v>0.27473042662916097</v>
      </c>
      <c r="O1295">
        <v>6.3695167911655207E-2</v>
      </c>
    </row>
    <row r="1296" spans="1:15">
      <c r="A1296">
        <v>2016</v>
      </c>
      <c r="B1296" t="s">
        <v>178</v>
      </c>
      <c r="C1296">
        <v>1.28260522559254</v>
      </c>
      <c r="D1296" t="s">
        <v>181</v>
      </c>
      <c r="E1296">
        <v>90355.690327317803</v>
      </c>
      <c r="F1296">
        <v>88</v>
      </c>
      <c r="G1296">
        <v>9999</v>
      </c>
      <c r="H1296">
        <v>9999</v>
      </c>
      <c r="I1296" t="s">
        <v>185</v>
      </c>
      <c r="J1296">
        <v>1</v>
      </c>
      <c r="K1296">
        <v>12</v>
      </c>
      <c r="L1296" t="s">
        <v>177</v>
      </c>
      <c r="M1296">
        <v>0.61905305892897899</v>
      </c>
      <c r="N1296">
        <v>0.65185185185185202</v>
      </c>
      <c r="O1296">
        <v>2.57534907610673E-2</v>
      </c>
    </row>
    <row r="1297" spans="1:15">
      <c r="A1297">
        <v>2016</v>
      </c>
      <c r="B1297" t="s">
        <v>178</v>
      </c>
      <c r="C1297">
        <v>1.28260522559254</v>
      </c>
      <c r="D1297" t="s">
        <v>185</v>
      </c>
      <c r="E1297">
        <v>55602.2191346623</v>
      </c>
      <c r="F1297">
        <v>47</v>
      </c>
      <c r="G1297">
        <v>9999</v>
      </c>
      <c r="H1297">
        <v>9999</v>
      </c>
      <c r="I1297" t="s">
        <v>185</v>
      </c>
      <c r="J1297">
        <v>1</v>
      </c>
      <c r="K1297">
        <v>12</v>
      </c>
      <c r="L1297" t="s">
        <v>177</v>
      </c>
      <c r="M1297">
        <v>0.38094694107102101</v>
      </c>
      <c r="N1297">
        <v>0.34814814814814798</v>
      </c>
      <c r="O1297">
        <v>3.6002644285469898E-2</v>
      </c>
    </row>
    <row r="1298" spans="1:15">
      <c r="A1298">
        <v>2016</v>
      </c>
      <c r="B1298" t="s">
        <v>183</v>
      </c>
      <c r="C1298">
        <v>1.4171495140868799</v>
      </c>
      <c r="D1298" t="s">
        <v>181</v>
      </c>
      <c r="E1298">
        <v>2036.44385174285</v>
      </c>
      <c r="F1298">
        <v>2</v>
      </c>
      <c r="G1298">
        <v>9999</v>
      </c>
      <c r="H1298">
        <v>9999</v>
      </c>
      <c r="I1298" t="s">
        <v>185</v>
      </c>
      <c r="J1298">
        <v>1</v>
      </c>
      <c r="K1298">
        <v>12</v>
      </c>
      <c r="L1298" t="s">
        <v>177</v>
      </c>
      <c r="M1298">
        <v>1</v>
      </c>
      <c r="N1298">
        <v>1</v>
      </c>
      <c r="O1298">
        <v>3.3168682485458401E-2</v>
      </c>
    </row>
    <row r="1299" spans="1:15">
      <c r="A1299">
        <v>2016</v>
      </c>
      <c r="B1299" t="s">
        <v>187</v>
      </c>
      <c r="C1299">
        <v>1.25817219586731</v>
      </c>
      <c r="D1299" t="s">
        <v>181</v>
      </c>
      <c r="E1299">
        <v>508049.93269122002</v>
      </c>
      <c r="F1299">
        <v>616</v>
      </c>
      <c r="G1299">
        <v>9999</v>
      </c>
      <c r="H1299">
        <v>9999</v>
      </c>
      <c r="I1299" t="s">
        <v>185</v>
      </c>
      <c r="J1299">
        <v>1</v>
      </c>
      <c r="K1299">
        <v>12</v>
      </c>
      <c r="L1299" t="s">
        <v>177</v>
      </c>
      <c r="M1299">
        <v>0.57978505739699804</v>
      </c>
      <c r="N1299">
        <v>0.59747817652764301</v>
      </c>
      <c r="O1299">
        <v>2.7462430606015199E-2</v>
      </c>
    </row>
    <row r="1300" spans="1:15">
      <c r="A1300">
        <v>2016</v>
      </c>
      <c r="B1300" t="s">
        <v>187</v>
      </c>
      <c r="C1300">
        <v>1.25817219586731</v>
      </c>
      <c r="D1300" t="s">
        <v>183</v>
      </c>
      <c r="E1300">
        <v>573.72652131549398</v>
      </c>
      <c r="F1300">
        <v>1</v>
      </c>
      <c r="G1300">
        <v>9999</v>
      </c>
      <c r="H1300">
        <v>9999</v>
      </c>
      <c r="I1300" t="s">
        <v>185</v>
      </c>
      <c r="J1300">
        <v>1</v>
      </c>
      <c r="K1300">
        <v>12</v>
      </c>
      <c r="L1300" t="s">
        <v>177</v>
      </c>
      <c r="M1300">
        <v>6.5473498309319195E-4</v>
      </c>
      <c r="N1300">
        <v>9.69932104752667E-4</v>
      </c>
      <c r="O1300">
        <v>2.5200331583310299E-2</v>
      </c>
    </row>
    <row r="1301" spans="1:15">
      <c r="A1301">
        <v>2016</v>
      </c>
      <c r="B1301" t="s">
        <v>187</v>
      </c>
      <c r="C1301">
        <v>1.25817219586731</v>
      </c>
      <c r="D1301" t="s">
        <v>185</v>
      </c>
      <c r="E1301">
        <v>367649.23918219103</v>
      </c>
      <c r="F1301">
        <v>414</v>
      </c>
      <c r="G1301">
        <v>9999</v>
      </c>
      <c r="H1301">
        <v>9999</v>
      </c>
      <c r="I1301" t="s">
        <v>185</v>
      </c>
      <c r="J1301">
        <v>1</v>
      </c>
      <c r="K1301">
        <v>12</v>
      </c>
      <c r="L1301" t="s">
        <v>177</v>
      </c>
      <c r="M1301">
        <v>0.41956020761990898</v>
      </c>
      <c r="N1301">
        <v>0.401551891367604</v>
      </c>
      <c r="O1301">
        <v>4.6464889320130799E-2</v>
      </c>
    </row>
    <row r="1302" spans="1:15">
      <c r="A1302">
        <v>2016</v>
      </c>
      <c r="B1302" t="s">
        <v>178</v>
      </c>
      <c r="C1302">
        <v>1.28260522559254</v>
      </c>
      <c r="D1302" t="s">
        <v>181</v>
      </c>
      <c r="E1302">
        <v>308661.51274929597</v>
      </c>
      <c r="F1302">
        <v>247</v>
      </c>
      <c r="G1302">
        <v>9999</v>
      </c>
      <c r="H1302">
        <v>9999</v>
      </c>
      <c r="I1302" t="s">
        <v>185</v>
      </c>
      <c r="J1302">
        <v>1</v>
      </c>
      <c r="K1302">
        <v>21</v>
      </c>
      <c r="L1302" t="s">
        <v>177</v>
      </c>
      <c r="M1302">
        <v>0.81701856057905498</v>
      </c>
      <c r="N1302">
        <v>0.79935275080906198</v>
      </c>
      <c r="O1302">
        <v>8.7975769850133501E-2</v>
      </c>
    </row>
    <row r="1303" spans="1:15">
      <c r="A1303">
        <v>2016</v>
      </c>
      <c r="B1303" t="s">
        <v>178</v>
      </c>
      <c r="C1303">
        <v>1.28260522559254</v>
      </c>
      <c r="D1303" t="s">
        <v>183</v>
      </c>
      <c r="E1303">
        <v>896.54105268918704</v>
      </c>
      <c r="F1303">
        <v>1</v>
      </c>
      <c r="G1303">
        <v>9999</v>
      </c>
      <c r="H1303">
        <v>9999</v>
      </c>
      <c r="I1303" t="s">
        <v>185</v>
      </c>
      <c r="J1303">
        <v>1</v>
      </c>
      <c r="K1303">
        <v>21</v>
      </c>
      <c r="L1303" t="s">
        <v>177</v>
      </c>
      <c r="M1303">
        <v>2.3731195828198401E-3</v>
      </c>
      <c r="N1303">
        <v>3.2362459546925598E-3</v>
      </c>
      <c r="O1303">
        <v>9.6214728148657905E-2</v>
      </c>
    </row>
    <row r="1304" spans="1:15">
      <c r="A1304">
        <v>2016</v>
      </c>
      <c r="B1304" t="s">
        <v>178</v>
      </c>
      <c r="C1304">
        <v>1.28260522559254</v>
      </c>
      <c r="D1304" t="s">
        <v>185</v>
      </c>
      <c r="E1304">
        <v>68232.032791072095</v>
      </c>
      <c r="F1304">
        <v>61</v>
      </c>
      <c r="G1304">
        <v>9999</v>
      </c>
      <c r="H1304">
        <v>9999</v>
      </c>
      <c r="I1304" t="s">
        <v>185</v>
      </c>
      <c r="J1304">
        <v>1</v>
      </c>
      <c r="K1304">
        <v>21</v>
      </c>
      <c r="L1304" t="s">
        <v>177</v>
      </c>
      <c r="M1304">
        <v>0.180608319838125</v>
      </c>
      <c r="N1304">
        <v>0.197411003236246</v>
      </c>
      <c r="O1304">
        <v>4.4180495737086302E-2</v>
      </c>
    </row>
    <row r="1305" spans="1:15">
      <c r="A1305">
        <v>2016</v>
      </c>
      <c r="B1305" t="s">
        <v>179</v>
      </c>
      <c r="C1305">
        <v>1.30137844611529</v>
      </c>
      <c r="D1305" t="s">
        <v>181</v>
      </c>
      <c r="E1305">
        <v>1862.2725563909801</v>
      </c>
      <c r="F1305">
        <v>2</v>
      </c>
      <c r="G1305">
        <v>9999</v>
      </c>
      <c r="H1305">
        <v>9999</v>
      </c>
      <c r="I1305" t="s">
        <v>185</v>
      </c>
      <c r="J1305">
        <v>1</v>
      </c>
      <c r="K1305">
        <v>21</v>
      </c>
      <c r="L1305" t="s">
        <v>177</v>
      </c>
      <c r="M1305">
        <v>1</v>
      </c>
      <c r="N1305">
        <v>1</v>
      </c>
      <c r="O1305">
        <v>6.9907181240840305E-2</v>
      </c>
    </row>
    <row r="1306" spans="1:15">
      <c r="A1306">
        <v>2016</v>
      </c>
      <c r="B1306" t="s">
        <v>183</v>
      </c>
      <c r="C1306">
        <v>1.4171495140868799</v>
      </c>
      <c r="D1306" t="s">
        <v>181</v>
      </c>
      <c r="E1306">
        <v>5511.2944602838797</v>
      </c>
      <c r="F1306">
        <v>5</v>
      </c>
      <c r="G1306">
        <v>9999</v>
      </c>
      <c r="H1306">
        <v>9999</v>
      </c>
      <c r="I1306" t="s">
        <v>185</v>
      </c>
      <c r="J1306">
        <v>1</v>
      </c>
      <c r="K1306">
        <v>21</v>
      </c>
      <c r="L1306" t="s">
        <v>177</v>
      </c>
      <c r="M1306">
        <v>1</v>
      </c>
      <c r="N1306">
        <v>1</v>
      </c>
      <c r="O1306">
        <v>8.9765487951251E-2</v>
      </c>
    </row>
    <row r="1307" spans="1:15">
      <c r="A1307">
        <v>2016</v>
      </c>
      <c r="B1307" t="s">
        <v>187</v>
      </c>
      <c r="C1307">
        <v>1.25817219586731</v>
      </c>
      <c r="D1307" t="s">
        <v>181</v>
      </c>
      <c r="E1307">
        <v>1182123.2356603099</v>
      </c>
      <c r="F1307">
        <v>1299</v>
      </c>
      <c r="G1307">
        <v>9999</v>
      </c>
      <c r="H1307">
        <v>9999</v>
      </c>
      <c r="I1307" t="s">
        <v>185</v>
      </c>
      <c r="J1307">
        <v>1</v>
      </c>
      <c r="K1307">
        <v>21</v>
      </c>
      <c r="L1307" t="s">
        <v>177</v>
      </c>
      <c r="M1307">
        <v>0.81576029624355895</v>
      </c>
      <c r="N1307">
        <v>0.81390977443609003</v>
      </c>
      <c r="O1307">
        <v>6.3899186355783094E-2</v>
      </c>
    </row>
    <row r="1308" spans="1:15">
      <c r="A1308">
        <v>2016</v>
      </c>
      <c r="B1308" t="s">
        <v>187</v>
      </c>
      <c r="C1308">
        <v>1.25817219586731</v>
      </c>
      <c r="D1308" t="s">
        <v>183</v>
      </c>
      <c r="E1308">
        <v>1767.7319351935701</v>
      </c>
      <c r="F1308">
        <v>2</v>
      </c>
      <c r="G1308">
        <v>9999</v>
      </c>
      <c r="H1308">
        <v>9999</v>
      </c>
      <c r="I1308" t="s">
        <v>185</v>
      </c>
      <c r="J1308">
        <v>1</v>
      </c>
      <c r="K1308">
        <v>21</v>
      </c>
      <c r="L1308" t="s">
        <v>177</v>
      </c>
      <c r="M1308">
        <v>1.2198774913067499E-3</v>
      </c>
      <c r="N1308">
        <v>1.2531328320802E-3</v>
      </c>
      <c r="O1308">
        <v>7.7645758496822301E-2</v>
      </c>
    </row>
    <row r="1309" spans="1:15">
      <c r="A1309">
        <v>2016</v>
      </c>
      <c r="B1309" t="s">
        <v>187</v>
      </c>
      <c r="C1309">
        <v>1.25817219586731</v>
      </c>
      <c r="D1309" t="s">
        <v>185</v>
      </c>
      <c r="E1309">
        <v>265215.14985565399</v>
      </c>
      <c r="F1309">
        <v>295</v>
      </c>
      <c r="G1309">
        <v>9999</v>
      </c>
      <c r="H1309">
        <v>9999</v>
      </c>
      <c r="I1309" t="s">
        <v>185</v>
      </c>
      <c r="J1309">
        <v>1</v>
      </c>
      <c r="K1309">
        <v>21</v>
      </c>
      <c r="L1309" t="s">
        <v>177</v>
      </c>
      <c r="M1309">
        <v>0.18301982626513499</v>
      </c>
      <c r="N1309">
        <v>0.18483709273182999</v>
      </c>
      <c r="O1309">
        <v>3.3518885042375997E-2</v>
      </c>
    </row>
    <row r="1310" spans="1:15">
      <c r="A1310">
        <v>2016</v>
      </c>
      <c r="B1310" t="s">
        <v>178</v>
      </c>
      <c r="C1310">
        <v>1.28260522559254</v>
      </c>
      <c r="D1310" t="s">
        <v>181</v>
      </c>
      <c r="E1310">
        <v>98455.342326934697</v>
      </c>
      <c r="F1310">
        <v>91</v>
      </c>
      <c r="G1310">
        <v>9999</v>
      </c>
      <c r="H1310">
        <v>9999</v>
      </c>
      <c r="I1310" t="s">
        <v>185</v>
      </c>
      <c r="J1310">
        <v>1</v>
      </c>
      <c r="K1310">
        <v>22</v>
      </c>
      <c r="L1310" t="s">
        <v>177</v>
      </c>
      <c r="M1310">
        <v>0.48138416289876501</v>
      </c>
      <c r="N1310">
        <v>0.49189189189189197</v>
      </c>
      <c r="O1310">
        <v>2.8062081533649998E-2</v>
      </c>
    </row>
    <row r="1311" spans="1:15">
      <c r="A1311">
        <v>2016</v>
      </c>
      <c r="B1311" t="s">
        <v>178</v>
      </c>
      <c r="C1311">
        <v>1.28260522559254</v>
      </c>
      <c r="D1311" t="s">
        <v>183</v>
      </c>
      <c r="E1311">
        <v>908.08449971951995</v>
      </c>
      <c r="F1311">
        <v>1</v>
      </c>
      <c r="G1311">
        <v>9999</v>
      </c>
      <c r="H1311">
        <v>9999</v>
      </c>
      <c r="I1311" t="s">
        <v>185</v>
      </c>
      <c r="J1311">
        <v>1</v>
      </c>
      <c r="K1311">
        <v>22</v>
      </c>
      <c r="L1311" t="s">
        <v>177</v>
      </c>
      <c r="M1311">
        <v>4.4399571054991498E-3</v>
      </c>
      <c r="N1311">
        <v>5.40540540540541E-3</v>
      </c>
      <c r="O1311">
        <v>9.7453544390915303E-2</v>
      </c>
    </row>
    <row r="1312" spans="1:15">
      <c r="A1312">
        <v>2016</v>
      </c>
      <c r="B1312" t="s">
        <v>178</v>
      </c>
      <c r="C1312">
        <v>1.28260522559254</v>
      </c>
      <c r="D1312" t="s">
        <v>185</v>
      </c>
      <c r="E1312">
        <v>105162.085051558</v>
      </c>
      <c r="F1312">
        <v>93</v>
      </c>
      <c r="G1312">
        <v>9999</v>
      </c>
      <c r="H1312">
        <v>9999</v>
      </c>
      <c r="I1312" t="s">
        <v>185</v>
      </c>
      <c r="J1312">
        <v>1</v>
      </c>
      <c r="K1312">
        <v>22</v>
      </c>
      <c r="L1312" t="s">
        <v>177</v>
      </c>
      <c r="M1312">
        <v>0.514175879995736</v>
      </c>
      <c r="N1312">
        <v>0.50270270270270301</v>
      </c>
      <c r="O1312">
        <v>6.8092842324513E-2</v>
      </c>
    </row>
    <row r="1313" spans="1:15">
      <c r="A1313">
        <v>2016</v>
      </c>
      <c r="B1313" t="s">
        <v>183</v>
      </c>
      <c r="C1313">
        <v>1.4171495140868799</v>
      </c>
      <c r="D1313" t="s">
        <v>181</v>
      </c>
      <c r="E1313">
        <v>2084.6269352218001</v>
      </c>
      <c r="F1313">
        <v>2</v>
      </c>
      <c r="G1313">
        <v>9999</v>
      </c>
      <c r="H1313">
        <v>9999</v>
      </c>
      <c r="I1313" t="s">
        <v>185</v>
      </c>
      <c r="J1313">
        <v>1</v>
      </c>
      <c r="K1313">
        <v>22</v>
      </c>
      <c r="L1313" t="s">
        <v>177</v>
      </c>
      <c r="M1313">
        <v>1</v>
      </c>
      <c r="N1313">
        <v>1</v>
      </c>
      <c r="O1313">
        <v>3.3953466900563202E-2</v>
      </c>
    </row>
    <row r="1314" spans="1:15">
      <c r="A1314">
        <v>2016</v>
      </c>
      <c r="B1314" t="s">
        <v>187</v>
      </c>
      <c r="C1314">
        <v>1.25817219586731</v>
      </c>
      <c r="D1314" t="s">
        <v>181</v>
      </c>
      <c r="E1314">
        <v>658263.11115581903</v>
      </c>
      <c r="F1314">
        <v>796</v>
      </c>
      <c r="G1314">
        <v>9999</v>
      </c>
      <c r="H1314">
        <v>9999</v>
      </c>
      <c r="I1314" t="s">
        <v>185</v>
      </c>
      <c r="J1314">
        <v>1</v>
      </c>
      <c r="K1314">
        <v>22</v>
      </c>
      <c r="L1314" t="s">
        <v>177</v>
      </c>
      <c r="M1314">
        <v>0.56686711089441499</v>
      </c>
      <c r="N1314">
        <v>0.57472924187725605</v>
      </c>
      <c r="O1314">
        <v>3.5582142319864001E-2</v>
      </c>
    </row>
    <row r="1315" spans="1:15">
      <c r="A1315">
        <v>2016</v>
      </c>
      <c r="B1315" t="s">
        <v>187</v>
      </c>
      <c r="C1315">
        <v>1.25817219586731</v>
      </c>
      <c r="D1315" t="s">
        <v>185</v>
      </c>
      <c r="E1315">
        <v>502966.917019916</v>
      </c>
      <c r="F1315">
        <v>589</v>
      </c>
      <c r="G1315">
        <v>9999</v>
      </c>
      <c r="H1315">
        <v>9999</v>
      </c>
      <c r="I1315" t="s">
        <v>185</v>
      </c>
      <c r="J1315">
        <v>1</v>
      </c>
      <c r="K1315">
        <v>22</v>
      </c>
      <c r="L1315" t="s">
        <v>177</v>
      </c>
      <c r="M1315">
        <v>0.43313288910558501</v>
      </c>
      <c r="N1315">
        <v>0.42527075812274401</v>
      </c>
      <c r="O1315">
        <v>6.3566844808392295E-2</v>
      </c>
    </row>
    <row r="1316" spans="1:15">
      <c r="A1316">
        <v>2016</v>
      </c>
      <c r="B1316" t="s">
        <v>178</v>
      </c>
      <c r="C1316">
        <v>1.28260522559254</v>
      </c>
      <c r="D1316" t="s">
        <v>181</v>
      </c>
      <c r="E1316">
        <v>160187.13183470399</v>
      </c>
      <c r="F1316">
        <v>145</v>
      </c>
      <c r="G1316">
        <v>9999</v>
      </c>
      <c r="H1316">
        <v>9999</v>
      </c>
      <c r="I1316" t="s">
        <v>185</v>
      </c>
      <c r="J1316">
        <v>1</v>
      </c>
      <c r="K1316">
        <v>23</v>
      </c>
      <c r="L1316" t="s">
        <v>177</v>
      </c>
      <c r="M1316">
        <v>0.67631291087693501</v>
      </c>
      <c r="N1316">
        <v>0.69377990430622005</v>
      </c>
      <c r="O1316">
        <v>4.5657089274649197E-2</v>
      </c>
    </row>
    <row r="1317" spans="1:15">
      <c r="A1317">
        <v>2016</v>
      </c>
      <c r="B1317" t="s">
        <v>178</v>
      </c>
      <c r="C1317">
        <v>1.28260522559254</v>
      </c>
      <c r="D1317" t="s">
        <v>185</v>
      </c>
      <c r="E1317">
        <v>76666.444754568598</v>
      </c>
      <c r="F1317">
        <v>64</v>
      </c>
      <c r="G1317">
        <v>9999</v>
      </c>
      <c r="H1317">
        <v>9999</v>
      </c>
      <c r="I1317" t="s">
        <v>185</v>
      </c>
      <c r="J1317">
        <v>1</v>
      </c>
      <c r="K1317">
        <v>23</v>
      </c>
      <c r="L1317" t="s">
        <v>177</v>
      </c>
      <c r="M1317">
        <v>0.32368708912306499</v>
      </c>
      <c r="N1317">
        <v>0.30622009569378</v>
      </c>
      <c r="O1317">
        <v>4.9641808943730902E-2</v>
      </c>
    </row>
    <row r="1318" spans="1:15">
      <c r="A1318">
        <v>2016</v>
      </c>
      <c r="B1318" t="s">
        <v>183</v>
      </c>
      <c r="C1318">
        <v>1.4171495140868799</v>
      </c>
      <c r="D1318" t="s">
        <v>181</v>
      </c>
      <c r="E1318">
        <v>1305.19470247402</v>
      </c>
      <c r="F1318">
        <v>1</v>
      </c>
      <c r="G1318">
        <v>9999</v>
      </c>
      <c r="H1318">
        <v>9999</v>
      </c>
      <c r="I1318" t="s">
        <v>185</v>
      </c>
      <c r="J1318">
        <v>1</v>
      </c>
      <c r="K1318">
        <v>23</v>
      </c>
      <c r="L1318" t="s">
        <v>177</v>
      </c>
      <c r="M1318">
        <v>1</v>
      </c>
      <c r="N1318">
        <v>1</v>
      </c>
      <c r="O1318">
        <v>2.1258424891515099E-2</v>
      </c>
    </row>
    <row r="1319" spans="1:15">
      <c r="A1319">
        <v>2016</v>
      </c>
      <c r="B1319" t="s">
        <v>187</v>
      </c>
      <c r="C1319">
        <v>1.25817219586731</v>
      </c>
      <c r="D1319" t="s">
        <v>181</v>
      </c>
      <c r="E1319">
        <v>923103.32569710398</v>
      </c>
      <c r="F1319">
        <v>1087</v>
      </c>
      <c r="G1319">
        <v>9999</v>
      </c>
      <c r="H1319">
        <v>9999</v>
      </c>
      <c r="I1319" t="s">
        <v>185</v>
      </c>
      <c r="J1319">
        <v>1</v>
      </c>
      <c r="K1319">
        <v>23</v>
      </c>
      <c r="L1319" t="s">
        <v>177</v>
      </c>
      <c r="M1319">
        <v>0.66576468666630395</v>
      </c>
      <c r="N1319">
        <v>0.67140210006176604</v>
      </c>
      <c r="O1319">
        <v>4.98979714254702E-2</v>
      </c>
    </row>
    <row r="1320" spans="1:15">
      <c r="A1320">
        <v>2016</v>
      </c>
      <c r="B1320" t="s">
        <v>187</v>
      </c>
      <c r="C1320">
        <v>1.25817219586731</v>
      </c>
      <c r="D1320" t="s">
        <v>183</v>
      </c>
      <c r="E1320">
        <v>1037.9920615905301</v>
      </c>
      <c r="F1320">
        <v>1</v>
      </c>
      <c r="G1320">
        <v>9999</v>
      </c>
      <c r="H1320">
        <v>9999</v>
      </c>
      <c r="I1320" t="s">
        <v>185</v>
      </c>
      <c r="J1320">
        <v>1</v>
      </c>
      <c r="K1320">
        <v>23</v>
      </c>
      <c r="L1320" t="s">
        <v>177</v>
      </c>
      <c r="M1320">
        <v>7.4862525181031202E-4</v>
      </c>
      <c r="N1320">
        <v>6.1766522544780701E-4</v>
      </c>
      <c r="O1320">
        <v>4.55927051671733E-2</v>
      </c>
    </row>
    <row r="1321" spans="1:15">
      <c r="A1321">
        <v>2016</v>
      </c>
      <c r="B1321" t="s">
        <v>187</v>
      </c>
      <c r="C1321">
        <v>1.25817219586731</v>
      </c>
      <c r="D1321" t="s">
        <v>185</v>
      </c>
      <c r="E1321">
        <v>462389.60553100001</v>
      </c>
      <c r="F1321">
        <v>531</v>
      </c>
      <c r="G1321">
        <v>9999</v>
      </c>
      <c r="H1321">
        <v>9999</v>
      </c>
      <c r="I1321" t="s">
        <v>185</v>
      </c>
      <c r="J1321">
        <v>1</v>
      </c>
      <c r="K1321">
        <v>23</v>
      </c>
      <c r="L1321" t="s">
        <v>177</v>
      </c>
      <c r="M1321">
        <v>0.33348668808188597</v>
      </c>
      <c r="N1321">
        <v>0.32798023471278598</v>
      </c>
      <c r="O1321">
        <v>5.8438532040943202E-2</v>
      </c>
    </row>
    <row r="1322" spans="1:15">
      <c r="A1322">
        <v>2016</v>
      </c>
      <c r="B1322" t="s">
        <v>178</v>
      </c>
      <c r="C1322">
        <v>1.28260522559254</v>
      </c>
      <c r="D1322" t="s">
        <v>181</v>
      </c>
      <c r="E1322">
        <v>392414.351375264</v>
      </c>
      <c r="F1322">
        <v>354</v>
      </c>
      <c r="G1322">
        <v>9999</v>
      </c>
      <c r="H1322">
        <v>9999</v>
      </c>
      <c r="I1322" t="s">
        <v>185</v>
      </c>
      <c r="J1322">
        <v>1</v>
      </c>
      <c r="K1322">
        <v>24</v>
      </c>
      <c r="L1322" t="s">
        <v>177</v>
      </c>
      <c r="M1322">
        <v>0.73525587878350895</v>
      </c>
      <c r="N1322">
        <v>0.75641025641025605</v>
      </c>
      <c r="O1322">
        <v>0.11184729302651999</v>
      </c>
    </row>
    <row r="1323" spans="1:15">
      <c r="A1323">
        <v>2016</v>
      </c>
      <c r="B1323" t="s">
        <v>178</v>
      </c>
      <c r="C1323">
        <v>1.28260522559254</v>
      </c>
      <c r="D1323" t="s">
        <v>183</v>
      </c>
      <c r="E1323">
        <v>2039.34230869214</v>
      </c>
      <c r="F1323">
        <v>2</v>
      </c>
      <c r="G1323">
        <v>9999</v>
      </c>
      <c r="H1323">
        <v>9999</v>
      </c>
      <c r="I1323" t="s">
        <v>185</v>
      </c>
      <c r="J1323">
        <v>1</v>
      </c>
      <c r="K1323">
        <v>24</v>
      </c>
      <c r="L1323" t="s">
        <v>177</v>
      </c>
      <c r="M1323">
        <v>3.8210590822248701E-3</v>
      </c>
      <c r="N1323">
        <v>4.2735042735042696E-3</v>
      </c>
      <c r="O1323">
        <v>0.21885753613214001</v>
      </c>
    </row>
    <row r="1324" spans="1:15">
      <c r="A1324">
        <v>2016</v>
      </c>
      <c r="B1324" t="s">
        <v>178</v>
      </c>
      <c r="C1324">
        <v>1.28260522559254</v>
      </c>
      <c r="D1324" t="s">
        <v>185</v>
      </c>
      <c r="E1324">
        <v>139257.579763485</v>
      </c>
      <c r="F1324">
        <v>112</v>
      </c>
      <c r="G1324">
        <v>9999</v>
      </c>
      <c r="H1324">
        <v>9999</v>
      </c>
      <c r="I1324" t="s">
        <v>185</v>
      </c>
      <c r="J1324">
        <v>1</v>
      </c>
      <c r="K1324">
        <v>24</v>
      </c>
      <c r="L1324" t="s">
        <v>177</v>
      </c>
      <c r="M1324">
        <v>0.26092306213426603</v>
      </c>
      <c r="N1324">
        <v>0.23931623931623899</v>
      </c>
      <c r="O1324">
        <v>9.0169802326373297E-2</v>
      </c>
    </row>
    <row r="1325" spans="1:15">
      <c r="A1325">
        <v>2016</v>
      </c>
      <c r="B1325" t="s">
        <v>183</v>
      </c>
      <c r="C1325">
        <v>1.4171495140868799</v>
      </c>
      <c r="D1325" t="s">
        <v>181</v>
      </c>
      <c r="E1325">
        <v>1665.15067905209</v>
      </c>
      <c r="F1325">
        <v>2</v>
      </c>
      <c r="G1325">
        <v>9999</v>
      </c>
      <c r="H1325">
        <v>9999</v>
      </c>
      <c r="I1325" t="s">
        <v>185</v>
      </c>
      <c r="J1325">
        <v>1</v>
      </c>
      <c r="K1325">
        <v>24</v>
      </c>
      <c r="L1325" t="s">
        <v>177</v>
      </c>
      <c r="M1325">
        <v>0.689149560117302</v>
      </c>
      <c r="N1325">
        <v>0.66666666666666696</v>
      </c>
      <c r="O1325">
        <v>2.7121226110239101E-2</v>
      </c>
    </row>
    <row r="1326" spans="1:15">
      <c r="A1326">
        <v>2016</v>
      </c>
      <c r="B1326" t="s">
        <v>183</v>
      </c>
      <c r="C1326">
        <v>1.4171495140868799</v>
      </c>
      <c r="D1326" t="s">
        <v>185</v>
      </c>
      <c r="E1326">
        <v>751.08924246604704</v>
      </c>
      <c r="F1326">
        <v>1</v>
      </c>
      <c r="G1326">
        <v>9999</v>
      </c>
      <c r="H1326">
        <v>9999</v>
      </c>
      <c r="I1326" t="s">
        <v>185</v>
      </c>
      <c r="J1326">
        <v>1</v>
      </c>
      <c r="K1326">
        <v>24</v>
      </c>
      <c r="L1326" t="s">
        <v>177</v>
      </c>
      <c r="M1326">
        <v>0.310850439882698</v>
      </c>
      <c r="N1326">
        <v>0.33333333333333298</v>
      </c>
      <c r="O1326">
        <v>2.8027498677948199E-2</v>
      </c>
    </row>
    <row r="1327" spans="1:15">
      <c r="A1327">
        <v>2016</v>
      </c>
      <c r="B1327" t="s">
        <v>187</v>
      </c>
      <c r="C1327">
        <v>1.25817219586731</v>
      </c>
      <c r="D1327" t="s">
        <v>181</v>
      </c>
      <c r="E1327">
        <v>951481.39957489097</v>
      </c>
      <c r="F1327">
        <v>1078</v>
      </c>
      <c r="G1327">
        <v>9999</v>
      </c>
      <c r="H1327">
        <v>9999</v>
      </c>
      <c r="I1327" t="s">
        <v>185</v>
      </c>
      <c r="J1327">
        <v>1</v>
      </c>
      <c r="K1327">
        <v>24</v>
      </c>
      <c r="L1327" t="s">
        <v>177</v>
      </c>
      <c r="M1327">
        <v>0.776587594988704</v>
      </c>
      <c r="N1327">
        <v>0.77165354330708702</v>
      </c>
      <c r="O1327">
        <v>5.1431936562465398E-2</v>
      </c>
    </row>
    <row r="1328" spans="1:15">
      <c r="A1328">
        <v>2016</v>
      </c>
      <c r="B1328" t="s">
        <v>187</v>
      </c>
      <c r="C1328">
        <v>1.25817219586731</v>
      </c>
      <c r="D1328" t="s">
        <v>185</v>
      </c>
      <c r="E1328">
        <v>273726.68476069602</v>
      </c>
      <c r="F1328">
        <v>319</v>
      </c>
      <c r="G1328">
        <v>9999</v>
      </c>
      <c r="H1328">
        <v>9999</v>
      </c>
      <c r="I1328" t="s">
        <v>185</v>
      </c>
      <c r="J1328">
        <v>1</v>
      </c>
      <c r="K1328">
        <v>24</v>
      </c>
      <c r="L1328" t="s">
        <v>177</v>
      </c>
      <c r="M1328">
        <v>0.223412405011296</v>
      </c>
      <c r="N1328">
        <v>0.22834645669291301</v>
      </c>
      <c r="O1328">
        <v>3.4594604737014797E-2</v>
      </c>
    </row>
    <row r="1329" spans="1:15">
      <c r="A1329">
        <v>2016</v>
      </c>
      <c r="B1329" t="s">
        <v>178</v>
      </c>
      <c r="C1329">
        <v>1.28260522559254</v>
      </c>
      <c r="D1329" t="s">
        <v>181</v>
      </c>
      <c r="E1329">
        <v>41142.127821331997</v>
      </c>
      <c r="F1329">
        <v>39</v>
      </c>
      <c r="G1329">
        <v>9999</v>
      </c>
      <c r="H1329">
        <v>9999</v>
      </c>
      <c r="I1329" t="s">
        <v>185</v>
      </c>
      <c r="J1329">
        <v>1</v>
      </c>
      <c r="K1329">
        <v>31</v>
      </c>
      <c r="L1329" t="s">
        <v>177</v>
      </c>
      <c r="M1329">
        <v>0.81364143668831201</v>
      </c>
      <c r="N1329">
        <v>0.8125</v>
      </c>
      <c r="O1329">
        <v>1.1726471292500099E-2</v>
      </c>
    </row>
    <row r="1330" spans="1:15">
      <c r="A1330">
        <v>2016</v>
      </c>
      <c r="B1330" t="s">
        <v>178</v>
      </c>
      <c r="C1330">
        <v>1.28260522559254</v>
      </c>
      <c r="D1330" t="s">
        <v>185</v>
      </c>
      <c r="E1330">
        <v>9423.3005924284098</v>
      </c>
      <c r="F1330">
        <v>9</v>
      </c>
      <c r="G1330">
        <v>9999</v>
      </c>
      <c r="H1330">
        <v>9999</v>
      </c>
      <c r="I1330" t="s">
        <v>185</v>
      </c>
      <c r="J1330">
        <v>1</v>
      </c>
      <c r="K1330">
        <v>31</v>
      </c>
      <c r="L1330" t="s">
        <v>177</v>
      </c>
      <c r="M1330">
        <v>0.18635856331168801</v>
      </c>
      <c r="N1330">
        <v>0.1875</v>
      </c>
      <c r="O1330">
        <v>6.1016222824236402E-3</v>
      </c>
    </row>
    <row r="1331" spans="1:15">
      <c r="A1331">
        <v>2016</v>
      </c>
      <c r="B1331" t="s">
        <v>183</v>
      </c>
      <c r="C1331">
        <v>1.4171495140868799</v>
      </c>
      <c r="D1331" t="s">
        <v>181</v>
      </c>
      <c r="E1331">
        <v>2234.8447837150102</v>
      </c>
      <c r="F1331">
        <v>2</v>
      </c>
      <c r="G1331">
        <v>9999</v>
      </c>
      <c r="H1331">
        <v>9999</v>
      </c>
      <c r="I1331" t="s">
        <v>185</v>
      </c>
      <c r="J1331">
        <v>1</v>
      </c>
      <c r="K1331">
        <v>31</v>
      </c>
      <c r="L1331" t="s">
        <v>177</v>
      </c>
      <c r="M1331">
        <v>1</v>
      </c>
      <c r="N1331">
        <v>1</v>
      </c>
      <c r="O1331">
        <v>3.6400147724125198E-2</v>
      </c>
    </row>
    <row r="1332" spans="1:15">
      <c r="A1332">
        <v>2016</v>
      </c>
      <c r="B1332" t="s">
        <v>187</v>
      </c>
      <c r="C1332">
        <v>1.25817219586731</v>
      </c>
      <c r="D1332" t="s">
        <v>181</v>
      </c>
      <c r="E1332">
        <v>398503.39594144502</v>
      </c>
      <c r="F1332">
        <v>443</v>
      </c>
      <c r="G1332">
        <v>9999</v>
      </c>
      <c r="H1332">
        <v>9999</v>
      </c>
      <c r="I1332" t="s">
        <v>185</v>
      </c>
      <c r="J1332">
        <v>1</v>
      </c>
      <c r="K1332">
        <v>31</v>
      </c>
      <c r="L1332" t="s">
        <v>177</v>
      </c>
      <c r="M1332">
        <v>0.80972492074854296</v>
      </c>
      <c r="N1332">
        <v>0.81284403669724803</v>
      </c>
      <c r="O1332">
        <v>2.1540937520318E-2</v>
      </c>
    </row>
    <row r="1333" spans="1:15">
      <c r="A1333">
        <v>2016</v>
      </c>
      <c r="B1333" t="s">
        <v>187</v>
      </c>
      <c r="C1333">
        <v>1.25817219586731</v>
      </c>
      <c r="D1333" t="s">
        <v>185</v>
      </c>
      <c r="E1333">
        <v>93643.240194012295</v>
      </c>
      <c r="F1333">
        <v>102</v>
      </c>
      <c r="G1333">
        <v>9999</v>
      </c>
      <c r="H1333">
        <v>9999</v>
      </c>
      <c r="I1333" t="s">
        <v>185</v>
      </c>
      <c r="J1333">
        <v>1</v>
      </c>
      <c r="K1333">
        <v>31</v>
      </c>
      <c r="L1333" t="s">
        <v>177</v>
      </c>
      <c r="M1333">
        <v>0.19027507925145701</v>
      </c>
      <c r="N1333">
        <v>0.187155963302752</v>
      </c>
      <c r="O1333">
        <v>1.18349838037798E-2</v>
      </c>
    </row>
    <row r="1334" spans="1:15">
      <c r="A1334">
        <v>2016</v>
      </c>
      <c r="B1334" t="s">
        <v>178</v>
      </c>
      <c r="C1334">
        <v>1.28260522559254</v>
      </c>
      <c r="D1334" t="s">
        <v>181</v>
      </c>
      <c r="E1334">
        <v>50412.798391914897</v>
      </c>
      <c r="F1334">
        <v>42</v>
      </c>
      <c r="G1334">
        <v>9999</v>
      </c>
      <c r="H1334">
        <v>9999</v>
      </c>
      <c r="I1334" t="s">
        <v>185</v>
      </c>
      <c r="J1334">
        <v>1</v>
      </c>
      <c r="K1334">
        <v>32</v>
      </c>
      <c r="L1334" t="s">
        <v>177</v>
      </c>
      <c r="M1334">
        <v>0.69161197233904004</v>
      </c>
      <c r="N1334">
        <v>0.66666666666666696</v>
      </c>
      <c r="O1334">
        <v>1.4368829820485599E-2</v>
      </c>
    </row>
    <row r="1335" spans="1:15">
      <c r="A1335">
        <v>2016</v>
      </c>
      <c r="B1335" t="s">
        <v>178</v>
      </c>
      <c r="C1335">
        <v>1.28260522559254</v>
      </c>
      <c r="D1335" t="s">
        <v>185</v>
      </c>
      <c r="E1335">
        <v>22478.939183734899</v>
      </c>
      <c r="F1335">
        <v>21</v>
      </c>
      <c r="G1335">
        <v>9999</v>
      </c>
      <c r="H1335">
        <v>9999</v>
      </c>
      <c r="I1335" t="s">
        <v>185</v>
      </c>
      <c r="J1335">
        <v>1</v>
      </c>
      <c r="K1335">
        <v>32</v>
      </c>
      <c r="L1335" t="s">
        <v>177</v>
      </c>
      <c r="M1335">
        <v>0.30838802766096002</v>
      </c>
      <c r="N1335">
        <v>0.33333333333333298</v>
      </c>
      <c r="O1335">
        <v>1.45551969677088E-2</v>
      </c>
    </row>
    <row r="1336" spans="1:15">
      <c r="A1336">
        <v>2016</v>
      </c>
      <c r="B1336" t="s">
        <v>183</v>
      </c>
      <c r="C1336">
        <v>1.4171495140868799</v>
      </c>
      <c r="D1336" t="s">
        <v>181</v>
      </c>
      <c r="E1336">
        <v>2197.9988963487499</v>
      </c>
      <c r="F1336">
        <v>2</v>
      </c>
      <c r="G1336">
        <v>9999</v>
      </c>
      <c r="H1336">
        <v>9999</v>
      </c>
      <c r="I1336" t="s">
        <v>185</v>
      </c>
      <c r="J1336">
        <v>1</v>
      </c>
      <c r="K1336">
        <v>32</v>
      </c>
      <c r="L1336" t="s">
        <v>177</v>
      </c>
      <c r="M1336">
        <v>1</v>
      </c>
      <c r="N1336">
        <v>1</v>
      </c>
      <c r="O1336">
        <v>3.5800018465515601E-2</v>
      </c>
    </row>
    <row r="1337" spans="1:15">
      <c r="A1337">
        <v>2016</v>
      </c>
      <c r="B1337" t="s">
        <v>187</v>
      </c>
      <c r="C1337">
        <v>1.25817219586731</v>
      </c>
      <c r="D1337" t="s">
        <v>181</v>
      </c>
      <c r="E1337">
        <v>283459.90486792597</v>
      </c>
      <c r="F1337">
        <v>336</v>
      </c>
      <c r="G1337">
        <v>9999</v>
      </c>
      <c r="H1337">
        <v>9999</v>
      </c>
      <c r="I1337" t="s">
        <v>185</v>
      </c>
      <c r="J1337">
        <v>1</v>
      </c>
      <c r="K1337">
        <v>32</v>
      </c>
      <c r="L1337" t="s">
        <v>177</v>
      </c>
      <c r="M1337">
        <v>0.73543621181555296</v>
      </c>
      <c r="N1337">
        <v>0.73522975929978096</v>
      </c>
      <c r="O1337">
        <v>1.53223088246216E-2</v>
      </c>
    </row>
    <row r="1338" spans="1:15">
      <c r="A1338">
        <v>2016</v>
      </c>
      <c r="B1338" t="s">
        <v>187</v>
      </c>
      <c r="C1338">
        <v>1.25817219586731</v>
      </c>
      <c r="D1338" t="s">
        <v>185</v>
      </c>
      <c r="E1338">
        <v>101971.081958458</v>
      </c>
      <c r="F1338">
        <v>121</v>
      </c>
      <c r="G1338">
        <v>9999</v>
      </c>
      <c r="H1338">
        <v>9999</v>
      </c>
      <c r="I1338" t="s">
        <v>185</v>
      </c>
      <c r="J1338">
        <v>1</v>
      </c>
      <c r="K1338">
        <v>32</v>
      </c>
      <c r="L1338" t="s">
        <v>177</v>
      </c>
      <c r="M1338">
        <v>0.26456378818444698</v>
      </c>
      <c r="N1338">
        <v>0.26477024070021898</v>
      </c>
      <c r="O1338">
        <v>1.28874876705668E-2</v>
      </c>
    </row>
    <row r="1339" spans="1:15">
      <c r="A1339">
        <v>2016</v>
      </c>
      <c r="B1339" t="s">
        <v>178</v>
      </c>
      <c r="C1339">
        <v>1.28260522559254</v>
      </c>
      <c r="D1339" t="s">
        <v>181</v>
      </c>
      <c r="E1339">
        <v>13401.9420022165</v>
      </c>
      <c r="F1339">
        <v>13</v>
      </c>
      <c r="G1339">
        <v>9999</v>
      </c>
      <c r="H1339">
        <v>9999</v>
      </c>
      <c r="I1339" t="s">
        <v>185</v>
      </c>
      <c r="J1339">
        <v>1</v>
      </c>
      <c r="K1339">
        <v>33</v>
      </c>
      <c r="L1339" t="s">
        <v>177</v>
      </c>
      <c r="M1339">
        <v>0.29974182444061997</v>
      </c>
      <c r="N1339">
        <v>0.29545454545454503</v>
      </c>
      <c r="O1339">
        <v>3.8198677724018298E-3</v>
      </c>
    </row>
    <row r="1340" spans="1:15">
      <c r="A1340">
        <v>2016</v>
      </c>
      <c r="B1340" t="s">
        <v>178</v>
      </c>
      <c r="C1340">
        <v>1.28260522559254</v>
      </c>
      <c r="D1340" t="s">
        <v>185</v>
      </c>
      <c r="E1340">
        <v>31309.676161939598</v>
      </c>
      <c r="F1340">
        <v>31</v>
      </c>
      <c r="G1340">
        <v>9999</v>
      </c>
      <c r="H1340">
        <v>9999</v>
      </c>
      <c r="I1340" t="s">
        <v>185</v>
      </c>
      <c r="J1340">
        <v>1</v>
      </c>
      <c r="K1340">
        <v>33</v>
      </c>
      <c r="L1340" t="s">
        <v>177</v>
      </c>
      <c r="M1340">
        <v>0.70025817555937997</v>
      </c>
      <c r="N1340">
        <v>0.70454545454545503</v>
      </c>
      <c r="O1340">
        <v>2.0273132099665601E-2</v>
      </c>
    </row>
    <row r="1341" spans="1:15">
      <c r="A1341">
        <v>2016</v>
      </c>
      <c r="B1341" t="s">
        <v>183</v>
      </c>
      <c r="C1341">
        <v>1.4171495140868799</v>
      </c>
      <c r="D1341" t="s">
        <v>185</v>
      </c>
      <c r="E1341">
        <v>1726.08810815782</v>
      </c>
      <c r="F1341">
        <v>1</v>
      </c>
      <c r="G1341">
        <v>9999</v>
      </c>
      <c r="H1341">
        <v>9999</v>
      </c>
      <c r="I1341" t="s">
        <v>185</v>
      </c>
      <c r="J1341">
        <v>1</v>
      </c>
      <c r="K1341">
        <v>33</v>
      </c>
      <c r="L1341" t="s">
        <v>177</v>
      </c>
      <c r="M1341">
        <v>1</v>
      </c>
      <c r="N1341">
        <v>1</v>
      </c>
      <c r="O1341">
        <v>6.4410364886303598E-2</v>
      </c>
    </row>
    <row r="1342" spans="1:15">
      <c r="A1342">
        <v>2016</v>
      </c>
      <c r="B1342" t="s">
        <v>187</v>
      </c>
      <c r="C1342">
        <v>1.25817219586731</v>
      </c>
      <c r="D1342" t="s">
        <v>181</v>
      </c>
      <c r="E1342">
        <v>116745.798054528</v>
      </c>
      <c r="F1342">
        <v>129</v>
      </c>
      <c r="G1342">
        <v>9999</v>
      </c>
      <c r="H1342">
        <v>9999</v>
      </c>
      <c r="I1342" t="s">
        <v>185</v>
      </c>
      <c r="J1342">
        <v>1</v>
      </c>
      <c r="K1342">
        <v>33</v>
      </c>
      <c r="L1342" t="s">
        <v>177</v>
      </c>
      <c r="M1342">
        <v>0.36859751010971697</v>
      </c>
      <c r="N1342">
        <v>0.365439093484419</v>
      </c>
      <c r="O1342">
        <v>6.3106462009216201E-3</v>
      </c>
    </row>
    <row r="1343" spans="1:15">
      <c r="A1343">
        <v>2016</v>
      </c>
      <c r="B1343" t="s">
        <v>187</v>
      </c>
      <c r="C1343">
        <v>1.25817219586731</v>
      </c>
      <c r="D1343" t="s">
        <v>185</v>
      </c>
      <c r="E1343">
        <v>199983.95418871701</v>
      </c>
      <c r="F1343">
        <v>224</v>
      </c>
      <c r="G1343">
        <v>9999</v>
      </c>
      <c r="H1343">
        <v>9999</v>
      </c>
      <c r="I1343" t="s">
        <v>185</v>
      </c>
      <c r="J1343">
        <v>1</v>
      </c>
      <c r="K1343">
        <v>33</v>
      </c>
      <c r="L1343" t="s">
        <v>177</v>
      </c>
      <c r="M1343">
        <v>0.63140248989028303</v>
      </c>
      <c r="N1343">
        <v>0.63456090651558095</v>
      </c>
      <c r="O1343">
        <v>2.52747219546837E-2</v>
      </c>
    </row>
    <row r="1344" spans="1:15">
      <c r="A1344">
        <v>2016</v>
      </c>
      <c r="B1344" t="s">
        <v>178</v>
      </c>
      <c r="C1344">
        <v>1.28260522559254</v>
      </c>
      <c r="D1344" t="s">
        <v>181</v>
      </c>
      <c r="E1344">
        <v>108246.750619108</v>
      </c>
      <c r="F1344">
        <v>93</v>
      </c>
      <c r="G1344">
        <v>9999</v>
      </c>
      <c r="H1344">
        <v>9999</v>
      </c>
      <c r="I1344" t="s">
        <v>185</v>
      </c>
      <c r="J1344">
        <v>1</v>
      </c>
      <c r="K1344">
        <v>34</v>
      </c>
      <c r="L1344" t="s">
        <v>177</v>
      </c>
      <c r="M1344">
        <v>0.51730351954690901</v>
      </c>
      <c r="N1344">
        <v>0.52247191011236005</v>
      </c>
      <c r="O1344">
        <v>3.0852862524607599E-2</v>
      </c>
    </row>
    <row r="1345" spans="1:15">
      <c r="A1345">
        <v>2016</v>
      </c>
      <c r="B1345" t="s">
        <v>178</v>
      </c>
      <c r="C1345">
        <v>1.28260522559254</v>
      </c>
      <c r="D1345" t="s">
        <v>183</v>
      </c>
      <c r="E1345">
        <v>1074.82317904655</v>
      </c>
      <c r="F1345">
        <v>1</v>
      </c>
      <c r="G1345">
        <v>9999</v>
      </c>
      <c r="H1345">
        <v>9999</v>
      </c>
      <c r="I1345" t="s">
        <v>185</v>
      </c>
      <c r="J1345">
        <v>1</v>
      </c>
      <c r="K1345">
        <v>34</v>
      </c>
      <c r="L1345" t="s">
        <v>177</v>
      </c>
      <c r="M1345">
        <v>5.1365034999325803E-3</v>
      </c>
      <c r="N1345">
        <v>5.6179775280898901E-3</v>
      </c>
      <c r="O1345">
        <v>0.115347556779078</v>
      </c>
    </row>
    <row r="1346" spans="1:15">
      <c r="A1346">
        <v>2016</v>
      </c>
      <c r="B1346" t="s">
        <v>178</v>
      </c>
      <c r="C1346">
        <v>1.28260522559254</v>
      </c>
      <c r="D1346" t="s">
        <v>185</v>
      </c>
      <c r="E1346">
        <v>99930.3383363662</v>
      </c>
      <c r="F1346">
        <v>84</v>
      </c>
      <c r="G1346">
        <v>9999</v>
      </c>
      <c r="H1346">
        <v>9999</v>
      </c>
      <c r="I1346" t="s">
        <v>185</v>
      </c>
      <c r="J1346">
        <v>1</v>
      </c>
      <c r="K1346">
        <v>34</v>
      </c>
      <c r="L1346" t="s">
        <v>177</v>
      </c>
      <c r="M1346">
        <v>0.47755997695315799</v>
      </c>
      <c r="N1346">
        <v>0.47191011235955099</v>
      </c>
      <c r="O1346">
        <v>6.4705266812058099E-2</v>
      </c>
    </row>
    <row r="1347" spans="1:15">
      <c r="A1347">
        <v>2016</v>
      </c>
      <c r="B1347" t="s">
        <v>179</v>
      </c>
      <c r="C1347">
        <v>1.30137844611529</v>
      </c>
      <c r="D1347" t="s">
        <v>185</v>
      </c>
      <c r="E1347">
        <v>916.17042606516304</v>
      </c>
      <c r="F1347">
        <v>1</v>
      </c>
      <c r="G1347">
        <v>9999</v>
      </c>
      <c r="H1347">
        <v>9999</v>
      </c>
      <c r="I1347" t="s">
        <v>185</v>
      </c>
      <c r="J1347">
        <v>1</v>
      </c>
      <c r="K1347">
        <v>34</v>
      </c>
      <c r="L1347" t="s">
        <v>177</v>
      </c>
      <c r="M1347">
        <v>1</v>
      </c>
      <c r="N1347">
        <v>1</v>
      </c>
      <c r="O1347">
        <v>1</v>
      </c>
    </row>
    <row r="1348" spans="1:15">
      <c r="A1348">
        <v>2016</v>
      </c>
      <c r="B1348" t="s">
        <v>183</v>
      </c>
      <c r="C1348">
        <v>1.4171495140868799</v>
      </c>
      <c r="D1348" t="s">
        <v>181</v>
      </c>
      <c r="E1348">
        <v>2158.3187099543202</v>
      </c>
      <c r="F1348">
        <v>2</v>
      </c>
      <c r="G1348">
        <v>9999</v>
      </c>
      <c r="H1348">
        <v>9999</v>
      </c>
      <c r="I1348" t="s">
        <v>185</v>
      </c>
      <c r="J1348">
        <v>1</v>
      </c>
      <c r="K1348">
        <v>34</v>
      </c>
      <c r="L1348" t="s">
        <v>177</v>
      </c>
      <c r="M1348">
        <v>1</v>
      </c>
      <c r="N1348">
        <v>1</v>
      </c>
      <c r="O1348">
        <v>3.5153725417782299E-2</v>
      </c>
    </row>
    <row r="1349" spans="1:15">
      <c r="A1349">
        <v>2016</v>
      </c>
      <c r="B1349" t="s">
        <v>187</v>
      </c>
      <c r="C1349">
        <v>1.25817219586731</v>
      </c>
      <c r="D1349" t="s">
        <v>181</v>
      </c>
      <c r="E1349">
        <v>278056.05528667598</v>
      </c>
      <c r="F1349">
        <v>311</v>
      </c>
      <c r="G1349">
        <v>9999</v>
      </c>
      <c r="H1349">
        <v>9999</v>
      </c>
      <c r="I1349" t="s">
        <v>185</v>
      </c>
      <c r="J1349">
        <v>1</v>
      </c>
      <c r="K1349">
        <v>34</v>
      </c>
      <c r="L1349" t="s">
        <v>177</v>
      </c>
      <c r="M1349">
        <v>0.50509090493549202</v>
      </c>
      <c r="N1349">
        <v>0.50487012987013002</v>
      </c>
      <c r="O1349">
        <v>1.50302059532674E-2</v>
      </c>
    </row>
    <row r="1350" spans="1:15">
      <c r="A1350">
        <v>2016</v>
      </c>
      <c r="B1350" t="s">
        <v>187</v>
      </c>
      <c r="C1350">
        <v>1.25817219586731</v>
      </c>
      <c r="D1350" t="s">
        <v>183</v>
      </c>
      <c r="E1350">
        <v>953.69452446742196</v>
      </c>
      <c r="F1350">
        <v>1</v>
      </c>
      <c r="G1350">
        <v>9999</v>
      </c>
      <c r="H1350">
        <v>9999</v>
      </c>
      <c r="I1350" t="s">
        <v>185</v>
      </c>
      <c r="J1350">
        <v>1</v>
      </c>
      <c r="K1350">
        <v>34</v>
      </c>
      <c r="L1350" t="s">
        <v>177</v>
      </c>
      <c r="M1350">
        <v>1.7323932395525001E-3</v>
      </c>
      <c r="N1350">
        <v>1.62337662337662E-3</v>
      </c>
      <c r="O1350">
        <v>4.18900248687483E-2</v>
      </c>
    </row>
    <row r="1351" spans="1:15">
      <c r="A1351">
        <v>2016</v>
      </c>
      <c r="B1351" t="s">
        <v>187</v>
      </c>
      <c r="C1351">
        <v>1.25817219586731</v>
      </c>
      <c r="D1351" t="s">
        <v>185</v>
      </c>
      <c r="E1351">
        <v>271497.20362962002</v>
      </c>
      <c r="F1351">
        <v>304</v>
      </c>
      <c r="G1351">
        <v>9999</v>
      </c>
      <c r="H1351">
        <v>9999</v>
      </c>
      <c r="I1351" t="s">
        <v>185</v>
      </c>
      <c r="J1351">
        <v>1</v>
      </c>
      <c r="K1351">
        <v>34</v>
      </c>
      <c r="L1351" t="s">
        <v>177</v>
      </c>
      <c r="M1351">
        <v>0.49317670182495499</v>
      </c>
      <c r="N1351">
        <v>0.493506493506494</v>
      </c>
      <c r="O1351">
        <v>3.4312834552402798E-2</v>
      </c>
    </row>
    <row r="1352" spans="1:15">
      <c r="A1352">
        <v>2016</v>
      </c>
      <c r="B1352" t="s">
        <v>178</v>
      </c>
      <c r="C1352">
        <v>1.28260522559254</v>
      </c>
      <c r="D1352" t="s">
        <v>181</v>
      </c>
      <c r="E1352">
        <v>412833.42656669702</v>
      </c>
      <c r="F1352">
        <v>359</v>
      </c>
      <c r="G1352">
        <v>9999</v>
      </c>
      <c r="H1352">
        <v>9999</v>
      </c>
      <c r="I1352" t="s">
        <v>185</v>
      </c>
      <c r="J1352">
        <v>1</v>
      </c>
      <c r="K1352">
        <v>35</v>
      </c>
      <c r="L1352" t="s">
        <v>177</v>
      </c>
      <c r="M1352">
        <v>0.81856652755631198</v>
      </c>
      <c r="N1352">
        <v>0.81221719457013597</v>
      </c>
      <c r="O1352">
        <v>0.117667208323356</v>
      </c>
    </row>
    <row r="1353" spans="1:15">
      <c r="A1353">
        <v>2016</v>
      </c>
      <c r="B1353" t="s">
        <v>178</v>
      </c>
      <c r="C1353">
        <v>1.28260522559254</v>
      </c>
      <c r="D1353" t="s">
        <v>185</v>
      </c>
      <c r="E1353">
        <v>91503.622004223202</v>
      </c>
      <c r="F1353">
        <v>83</v>
      </c>
      <c r="G1353">
        <v>9999</v>
      </c>
      <c r="H1353">
        <v>9999</v>
      </c>
      <c r="I1353" t="s">
        <v>185</v>
      </c>
      <c r="J1353">
        <v>1</v>
      </c>
      <c r="K1353">
        <v>35</v>
      </c>
      <c r="L1353" t="s">
        <v>177</v>
      </c>
      <c r="M1353">
        <v>0.18143347244368799</v>
      </c>
      <c r="N1353">
        <v>0.187782805429864</v>
      </c>
      <c r="O1353">
        <v>5.9248936555419497E-2</v>
      </c>
    </row>
    <row r="1354" spans="1:15">
      <c r="A1354">
        <v>2016</v>
      </c>
      <c r="B1354" t="s">
        <v>183</v>
      </c>
      <c r="C1354">
        <v>1.4171495140868799</v>
      </c>
      <c r="D1354" t="s">
        <v>181</v>
      </c>
      <c r="E1354">
        <v>6374.3385143627902</v>
      </c>
      <c r="F1354">
        <v>6</v>
      </c>
      <c r="G1354">
        <v>9999</v>
      </c>
      <c r="H1354">
        <v>9999</v>
      </c>
      <c r="I1354" t="s">
        <v>185</v>
      </c>
      <c r="J1354">
        <v>1</v>
      </c>
      <c r="K1354">
        <v>35</v>
      </c>
      <c r="L1354" t="s">
        <v>177</v>
      </c>
      <c r="M1354">
        <v>0.73185811910185505</v>
      </c>
      <c r="N1354">
        <v>0.75</v>
      </c>
      <c r="O1354">
        <v>0.103822361739452</v>
      </c>
    </row>
    <row r="1355" spans="1:15">
      <c r="A1355">
        <v>2016</v>
      </c>
      <c r="B1355" t="s">
        <v>183</v>
      </c>
      <c r="C1355">
        <v>1.4171495140868799</v>
      </c>
      <c r="D1355" t="s">
        <v>183</v>
      </c>
      <c r="E1355">
        <v>1227.2514791992401</v>
      </c>
      <c r="F1355">
        <v>1</v>
      </c>
      <c r="G1355">
        <v>9999</v>
      </c>
      <c r="H1355">
        <v>9999</v>
      </c>
      <c r="I1355" t="s">
        <v>185</v>
      </c>
      <c r="J1355">
        <v>1</v>
      </c>
      <c r="K1355">
        <v>35</v>
      </c>
      <c r="L1355" t="s">
        <v>177</v>
      </c>
      <c r="M1355">
        <v>0.140904653433127</v>
      </c>
      <c r="N1355">
        <v>0.125</v>
      </c>
      <c r="O1355">
        <v>0.28828229027962698</v>
      </c>
    </row>
    <row r="1356" spans="1:15">
      <c r="A1356">
        <v>2016</v>
      </c>
      <c r="B1356" t="s">
        <v>183</v>
      </c>
      <c r="C1356">
        <v>1.4171495140868799</v>
      </c>
      <c r="D1356" t="s">
        <v>185</v>
      </c>
      <c r="E1356">
        <v>1108.21092001594</v>
      </c>
      <c r="F1356">
        <v>1</v>
      </c>
      <c r="G1356">
        <v>9999</v>
      </c>
      <c r="H1356">
        <v>9999</v>
      </c>
      <c r="I1356" t="s">
        <v>185</v>
      </c>
      <c r="J1356">
        <v>1</v>
      </c>
      <c r="K1356">
        <v>35</v>
      </c>
      <c r="L1356" t="s">
        <v>177</v>
      </c>
      <c r="M1356">
        <v>0.127237227465018</v>
      </c>
      <c r="N1356">
        <v>0.125</v>
      </c>
      <c r="O1356">
        <v>4.1353781068217903E-2</v>
      </c>
    </row>
    <row r="1357" spans="1:15">
      <c r="A1357">
        <v>2016</v>
      </c>
      <c r="B1357" t="s">
        <v>187</v>
      </c>
      <c r="C1357">
        <v>1.25817219586731</v>
      </c>
      <c r="D1357" t="s">
        <v>181</v>
      </c>
      <c r="E1357">
        <v>1416884.32751499</v>
      </c>
      <c r="F1357">
        <v>1606</v>
      </c>
      <c r="G1357">
        <v>9999</v>
      </c>
      <c r="H1357">
        <v>9999</v>
      </c>
      <c r="I1357" t="s">
        <v>185</v>
      </c>
      <c r="J1357">
        <v>1</v>
      </c>
      <c r="K1357">
        <v>35</v>
      </c>
      <c r="L1357" t="s">
        <v>177</v>
      </c>
      <c r="M1357">
        <v>0.79621669011644802</v>
      </c>
      <c r="N1357">
        <v>0.79426310583580595</v>
      </c>
      <c r="O1357">
        <v>7.6589100829150505E-2</v>
      </c>
    </row>
    <row r="1358" spans="1:15">
      <c r="A1358">
        <v>2016</v>
      </c>
      <c r="B1358" t="s">
        <v>187</v>
      </c>
      <c r="C1358">
        <v>1.25817219586731</v>
      </c>
      <c r="D1358" t="s">
        <v>183</v>
      </c>
      <c r="E1358">
        <v>773.77590045839599</v>
      </c>
      <c r="F1358">
        <v>1</v>
      </c>
      <c r="G1358">
        <v>9999</v>
      </c>
      <c r="H1358">
        <v>9999</v>
      </c>
      <c r="I1358" t="s">
        <v>185</v>
      </c>
      <c r="J1358">
        <v>1</v>
      </c>
      <c r="K1358">
        <v>35</v>
      </c>
      <c r="L1358" t="s">
        <v>177</v>
      </c>
      <c r="M1358">
        <v>4.3482257118010101E-4</v>
      </c>
      <c r="N1358">
        <v>4.9455984174085095E-4</v>
      </c>
      <c r="O1358">
        <v>3.3987289306438198E-2</v>
      </c>
    </row>
    <row r="1359" spans="1:15">
      <c r="A1359">
        <v>2016</v>
      </c>
      <c r="B1359" t="s">
        <v>187</v>
      </c>
      <c r="C1359">
        <v>1.25817219586731</v>
      </c>
      <c r="D1359" t="s">
        <v>185</v>
      </c>
      <c r="E1359">
        <v>361862.90525339701</v>
      </c>
      <c r="F1359">
        <v>415</v>
      </c>
      <c r="G1359">
        <v>9999</v>
      </c>
      <c r="H1359">
        <v>9999</v>
      </c>
      <c r="I1359" t="s">
        <v>185</v>
      </c>
      <c r="J1359">
        <v>1</v>
      </c>
      <c r="K1359">
        <v>35</v>
      </c>
      <c r="L1359" t="s">
        <v>177</v>
      </c>
      <c r="M1359">
        <v>0.20334848731237201</v>
      </c>
      <c r="N1359">
        <v>0.20524233432245301</v>
      </c>
      <c r="O1359">
        <v>4.57335907428E-2</v>
      </c>
    </row>
    <row r="1360" spans="1:15">
      <c r="A1360">
        <v>2016</v>
      </c>
      <c r="B1360" t="s">
        <v>178</v>
      </c>
      <c r="C1360">
        <v>1.28260522559254</v>
      </c>
      <c r="D1360" t="s">
        <v>181</v>
      </c>
      <c r="E1360">
        <v>319241.72325520898</v>
      </c>
      <c r="F1360">
        <v>291</v>
      </c>
      <c r="G1360">
        <v>9999</v>
      </c>
      <c r="H1360">
        <v>9999</v>
      </c>
      <c r="I1360" t="s">
        <v>185</v>
      </c>
      <c r="J1360">
        <v>1</v>
      </c>
      <c r="K1360">
        <v>41</v>
      </c>
      <c r="L1360" t="s">
        <v>177</v>
      </c>
      <c r="M1360">
        <v>0.86886447653656396</v>
      </c>
      <c r="N1360">
        <v>0.87915407854984895</v>
      </c>
      <c r="O1360">
        <v>9.09913779709626E-2</v>
      </c>
    </row>
    <row r="1361" spans="1:15">
      <c r="A1361">
        <v>2016</v>
      </c>
      <c r="B1361" t="s">
        <v>178</v>
      </c>
      <c r="C1361">
        <v>1.28260522559254</v>
      </c>
      <c r="D1361" t="s">
        <v>183</v>
      </c>
      <c r="E1361">
        <v>1083.8014156257</v>
      </c>
      <c r="F1361">
        <v>1</v>
      </c>
      <c r="G1361">
        <v>9999</v>
      </c>
      <c r="H1361">
        <v>9999</v>
      </c>
      <c r="I1361" t="s">
        <v>185</v>
      </c>
      <c r="J1361">
        <v>1</v>
      </c>
      <c r="K1361">
        <v>41</v>
      </c>
      <c r="L1361" t="s">
        <v>177</v>
      </c>
      <c r="M1361">
        <v>2.94972893910991E-3</v>
      </c>
      <c r="N1361">
        <v>3.0211480362537799E-3</v>
      </c>
      <c r="O1361">
        <v>0.116311080523056</v>
      </c>
    </row>
    <row r="1362" spans="1:15">
      <c r="A1362">
        <v>2016</v>
      </c>
      <c r="B1362" t="s">
        <v>178</v>
      </c>
      <c r="C1362">
        <v>1.28260522559254</v>
      </c>
      <c r="D1362" t="s">
        <v>185</v>
      </c>
      <c r="E1362">
        <v>47098.546488983797</v>
      </c>
      <c r="F1362">
        <v>39</v>
      </c>
      <c r="G1362">
        <v>9999</v>
      </c>
      <c r="H1362">
        <v>9999</v>
      </c>
      <c r="I1362" t="s">
        <v>185</v>
      </c>
      <c r="J1362">
        <v>1</v>
      </c>
      <c r="K1362">
        <v>41</v>
      </c>
      <c r="L1362" t="s">
        <v>177</v>
      </c>
      <c r="M1362">
        <v>0.12818579452432599</v>
      </c>
      <c r="N1362">
        <v>0.11782477341389699</v>
      </c>
      <c r="O1362">
        <v>3.0496484528770702E-2</v>
      </c>
    </row>
    <row r="1363" spans="1:15">
      <c r="A1363">
        <v>2016</v>
      </c>
      <c r="B1363" t="s">
        <v>179</v>
      </c>
      <c r="C1363">
        <v>1.30137844611529</v>
      </c>
      <c r="D1363" t="s">
        <v>181</v>
      </c>
      <c r="E1363">
        <v>1100.96616541353</v>
      </c>
      <c r="F1363">
        <v>1</v>
      </c>
      <c r="G1363">
        <v>9999</v>
      </c>
      <c r="H1363">
        <v>9999</v>
      </c>
      <c r="I1363" t="s">
        <v>185</v>
      </c>
      <c r="J1363">
        <v>1</v>
      </c>
      <c r="K1363">
        <v>41</v>
      </c>
      <c r="L1363" t="s">
        <v>177</v>
      </c>
      <c r="M1363">
        <v>1</v>
      </c>
      <c r="N1363">
        <v>1</v>
      </c>
      <c r="O1363">
        <v>4.1328773815339503E-2</v>
      </c>
    </row>
    <row r="1364" spans="1:15">
      <c r="A1364">
        <v>2016</v>
      </c>
      <c r="B1364" t="s">
        <v>183</v>
      </c>
      <c r="C1364">
        <v>1.4171495140868799</v>
      </c>
      <c r="D1364" t="s">
        <v>181</v>
      </c>
      <c r="E1364">
        <v>817.69526962813097</v>
      </c>
      <c r="F1364">
        <v>1</v>
      </c>
      <c r="G1364">
        <v>9999</v>
      </c>
      <c r="H1364">
        <v>9999</v>
      </c>
      <c r="I1364" t="s">
        <v>185</v>
      </c>
      <c r="J1364">
        <v>1</v>
      </c>
      <c r="K1364">
        <v>41</v>
      </c>
      <c r="L1364" t="s">
        <v>177</v>
      </c>
      <c r="M1364">
        <v>0.37540663630448901</v>
      </c>
      <c r="N1364">
        <v>0.5</v>
      </c>
      <c r="O1364">
        <v>1.3318253162219599E-2</v>
      </c>
    </row>
    <row r="1365" spans="1:15">
      <c r="A1365">
        <v>2016</v>
      </c>
      <c r="B1365" t="s">
        <v>183</v>
      </c>
      <c r="C1365">
        <v>1.4171495140868799</v>
      </c>
      <c r="D1365" t="s">
        <v>183</v>
      </c>
      <c r="E1365">
        <v>1360.46353352341</v>
      </c>
      <c r="F1365">
        <v>1</v>
      </c>
      <c r="G1365">
        <v>9999</v>
      </c>
      <c r="H1365">
        <v>9999</v>
      </c>
      <c r="I1365" t="s">
        <v>185</v>
      </c>
      <c r="J1365">
        <v>1</v>
      </c>
      <c r="K1365">
        <v>41</v>
      </c>
      <c r="L1365" t="s">
        <v>177</v>
      </c>
      <c r="M1365">
        <v>0.62459336369551099</v>
      </c>
      <c r="N1365">
        <v>0.5</v>
      </c>
      <c r="O1365">
        <v>0.31957390146471398</v>
      </c>
    </row>
    <row r="1366" spans="1:15">
      <c r="A1366">
        <v>2016</v>
      </c>
      <c r="B1366" t="s">
        <v>187</v>
      </c>
      <c r="C1366">
        <v>1.25817219586731</v>
      </c>
      <c r="D1366" t="s">
        <v>181</v>
      </c>
      <c r="E1366">
        <v>1964849.7731200999</v>
      </c>
      <c r="F1366">
        <v>2296</v>
      </c>
      <c r="G1366">
        <v>9999</v>
      </c>
      <c r="H1366">
        <v>9999</v>
      </c>
      <c r="I1366" t="s">
        <v>185</v>
      </c>
      <c r="J1366">
        <v>1</v>
      </c>
      <c r="K1366">
        <v>41</v>
      </c>
      <c r="L1366" t="s">
        <v>177</v>
      </c>
      <c r="M1366">
        <v>0.88825374615714903</v>
      </c>
      <c r="N1366">
        <v>0.889233152594888</v>
      </c>
      <c r="O1366">
        <v>0.106209148104249</v>
      </c>
    </row>
    <row r="1367" spans="1:15">
      <c r="A1367">
        <v>2016</v>
      </c>
      <c r="B1367" t="s">
        <v>187</v>
      </c>
      <c r="C1367">
        <v>1.25817219586731</v>
      </c>
      <c r="D1367" t="s">
        <v>183</v>
      </c>
      <c r="E1367">
        <v>530.948666656005</v>
      </c>
      <c r="F1367">
        <v>1</v>
      </c>
      <c r="G1367">
        <v>9999</v>
      </c>
      <c r="H1367">
        <v>9999</v>
      </c>
      <c r="I1367" t="s">
        <v>185</v>
      </c>
      <c r="J1367">
        <v>1</v>
      </c>
      <c r="K1367">
        <v>41</v>
      </c>
      <c r="L1367" t="s">
        <v>177</v>
      </c>
      <c r="M1367">
        <v>2.40027074143908E-4</v>
      </c>
      <c r="N1367">
        <v>3.87296669248644E-4</v>
      </c>
      <c r="O1367">
        <v>2.33213594915723E-2</v>
      </c>
    </row>
    <row r="1368" spans="1:15">
      <c r="A1368">
        <v>2016</v>
      </c>
      <c r="B1368" t="s">
        <v>187</v>
      </c>
      <c r="C1368">
        <v>1.25817219586731</v>
      </c>
      <c r="D1368" t="s">
        <v>185</v>
      </c>
      <c r="E1368">
        <v>246655.85179441501</v>
      </c>
      <c r="F1368">
        <v>285</v>
      </c>
      <c r="G1368">
        <v>9999</v>
      </c>
      <c r="H1368">
        <v>9999</v>
      </c>
      <c r="I1368" t="s">
        <v>185</v>
      </c>
      <c r="J1368">
        <v>1</v>
      </c>
      <c r="K1368">
        <v>41</v>
      </c>
      <c r="L1368" t="s">
        <v>177</v>
      </c>
      <c r="M1368">
        <v>0.111506226768707</v>
      </c>
      <c r="N1368">
        <v>0.110379550735864</v>
      </c>
      <c r="O1368">
        <v>3.1173291366749199E-2</v>
      </c>
    </row>
    <row r="1369" spans="1:15">
      <c r="A1369">
        <v>2016</v>
      </c>
      <c r="B1369" t="s">
        <v>178</v>
      </c>
      <c r="C1369">
        <v>1.28260522559254</v>
      </c>
      <c r="D1369" t="s">
        <v>181</v>
      </c>
      <c r="E1369">
        <v>86991.416820588594</v>
      </c>
      <c r="F1369">
        <v>88</v>
      </c>
      <c r="G1369">
        <v>9999</v>
      </c>
      <c r="H1369">
        <v>9999</v>
      </c>
      <c r="I1369" t="s">
        <v>185</v>
      </c>
      <c r="J1369">
        <v>1</v>
      </c>
      <c r="K1369">
        <v>42</v>
      </c>
      <c r="L1369" t="s">
        <v>177</v>
      </c>
      <c r="M1369">
        <v>0.84668872105361703</v>
      </c>
      <c r="N1369">
        <v>0.86274509803921595</v>
      </c>
      <c r="O1369">
        <v>2.4794593912851201E-2</v>
      </c>
    </row>
    <row r="1370" spans="1:15">
      <c r="A1370">
        <v>2016</v>
      </c>
      <c r="B1370" t="s">
        <v>178</v>
      </c>
      <c r="C1370">
        <v>1.28260522559254</v>
      </c>
      <c r="D1370" t="s">
        <v>185</v>
      </c>
      <c r="E1370">
        <v>15751.674775502001</v>
      </c>
      <c r="F1370">
        <v>14</v>
      </c>
      <c r="G1370">
        <v>9999</v>
      </c>
      <c r="H1370">
        <v>9999</v>
      </c>
      <c r="I1370" t="s">
        <v>185</v>
      </c>
      <c r="J1370">
        <v>1</v>
      </c>
      <c r="K1370">
        <v>42</v>
      </c>
      <c r="L1370" t="s">
        <v>177</v>
      </c>
      <c r="M1370">
        <v>0.153311278946383</v>
      </c>
      <c r="N1370">
        <v>0.13725490196078399</v>
      </c>
      <c r="O1370">
        <v>1.01992681707424E-2</v>
      </c>
    </row>
    <row r="1371" spans="1:15">
      <c r="A1371">
        <v>2016</v>
      </c>
      <c r="B1371" t="s">
        <v>183</v>
      </c>
      <c r="C1371">
        <v>1.4171495140868799</v>
      </c>
      <c r="D1371" t="s">
        <v>181</v>
      </c>
      <c r="E1371">
        <v>813.44382108587001</v>
      </c>
      <c r="F1371">
        <v>1</v>
      </c>
      <c r="G1371">
        <v>9999</v>
      </c>
      <c r="H1371">
        <v>9999</v>
      </c>
      <c r="I1371" t="s">
        <v>185</v>
      </c>
      <c r="J1371">
        <v>1</v>
      </c>
      <c r="K1371">
        <v>42</v>
      </c>
      <c r="L1371" t="s">
        <v>177</v>
      </c>
      <c r="M1371">
        <v>0.42487046632124298</v>
      </c>
      <c r="N1371">
        <v>0.5</v>
      </c>
      <c r="O1371">
        <v>1.32490074785338E-2</v>
      </c>
    </row>
    <row r="1372" spans="1:15">
      <c r="A1372">
        <v>2016</v>
      </c>
      <c r="B1372" t="s">
        <v>183</v>
      </c>
      <c r="C1372">
        <v>1.4171495140868799</v>
      </c>
      <c r="D1372" t="s">
        <v>185</v>
      </c>
      <c r="E1372">
        <v>1101.1251724455101</v>
      </c>
      <c r="F1372">
        <v>1</v>
      </c>
      <c r="G1372">
        <v>9999</v>
      </c>
      <c r="H1372">
        <v>9999</v>
      </c>
      <c r="I1372" t="s">
        <v>185</v>
      </c>
      <c r="J1372">
        <v>1</v>
      </c>
      <c r="K1372">
        <v>42</v>
      </c>
      <c r="L1372" t="s">
        <v>177</v>
      </c>
      <c r="M1372">
        <v>0.57512953367875697</v>
      </c>
      <c r="N1372">
        <v>0.5</v>
      </c>
      <c r="O1372">
        <v>4.1089370703331601E-2</v>
      </c>
    </row>
    <row r="1373" spans="1:15">
      <c r="A1373">
        <v>2016</v>
      </c>
      <c r="B1373" t="s">
        <v>187</v>
      </c>
      <c r="C1373">
        <v>1.25817219586731</v>
      </c>
      <c r="D1373" t="s">
        <v>181</v>
      </c>
      <c r="E1373">
        <v>459884.58468902798</v>
      </c>
      <c r="F1373">
        <v>568</v>
      </c>
      <c r="G1373">
        <v>9999</v>
      </c>
      <c r="H1373">
        <v>9999</v>
      </c>
      <c r="I1373" t="s">
        <v>185</v>
      </c>
      <c r="J1373">
        <v>1</v>
      </c>
      <c r="K1373">
        <v>42</v>
      </c>
      <c r="L1373" t="s">
        <v>177</v>
      </c>
      <c r="M1373">
        <v>0.84929527066903998</v>
      </c>
      <c r="N1373">
        <v>0.85029940119760505</v>
      </c>
      <c r="O1373">
        <v>2.48588724869972E-2</v>
      </c>
    </row>
    <row r="1374" spans="1:15">
      <c r="A1374">
        <v>2016</v>
      </c>
      <c r="B1374" t="s">
        <v>187</v>
      </c>
      <c r="C1374">
        <v>1.25817219586731</v>
      </c>
      <c r="D1374" t="s">
        <v>185</v>
      </c>
      <c r="E1374">
        <v>81605.0486239538</v>
      </c>
      <c r="F1374">
        <v>100</v>
      </c>
      <c r="G1374">
        <v>9999</v>
      </c>
      <c r="H1374">
        <v>9999</v>
      </c>
      <c r="I1374" t="s">
        <v>185</v>
      </c>
      <c r="J1374">
        <v>1</v>
      </c>
      <c r="K1374">
        <v>42</v>
      </c>
      <c r="L1374" t="s">
        <v>177</v>
      </c>
      <c r="M1374">
        <v>0.15070472933095999</v>
      </c>
      <c r="N1374">
        <v>0.149700598802395</v>
      </c>
      <c r="O1374">
        <v>1.03135520168909E-2</v>
      </c>
    </row>
    <row r="1375" spans="1:15">
      <c r="A1375">
        <v>2016</v>
      </c>
      <c r="B1375" t="s">
        <v>178</v>
      </c>
      <c r="C1375">
        <v>1.28260522559254</v>
      </c>
      <c r="D1375" t="s">
        <v>181</v>
      </c>
      <c r="E1375">
        <v>16836.758796353301</v>
      </c>
      <c r="F1375">
        <v>12</v>
      </c>
      <c r="G1375">
        <v>9999</v>
      </c>
      <c r="H1375">
        <v>9999</v>
      </c>
      <c r="I1375" t="s">
        <v>185</v>
      </c>
      <c r="J1375">
        <v>1</v>
      </c>
      <c r="K1375">
        <v>51</v>
      </c>
      <c r="L1375" t="s">
        <v>177</v>
      </c>
      <c r="M1375">
        <v>1</v>
      </c>
      <c r="N1375">
        <v>1</v>
      </c>
      <c r="O1375">
        <v>4.7988711119072497E-3</v>
      </c>
    </row>
    <row r="1376" spans="1:15">
      <c r="A1376">
        <v>2016</v>
      </c>
      <c r="B1376" t="s">
        <v>179</v>
      </c>
      <c r="C1376">
        <v>1.30137844611529</v>
      </c>
      <c r="D1376" t="s">
        <v>181</v>
      </c>
      <c r="E1376">
        <v>1966.3828320801999</v>
      </c>
      <c r="F1376">
        <v>2</v>
      </c>
      <c r="G1376">
        <v>9999</v>
      </c>
      <c r="H1376">
        <v>9999</v>
      </c>
      <c r="I1376" t="s">
        <v>185</v>
      </c>
      <c r="J1376">
        <v>1</v>
      </c>
      <c r="K1376">
        <v>51</v>
      </c>
      <c r="L1376" t="s">
        <v>177</v>
      </c>
      <c r="M1376">
        <v>1</v>
      </c>
      <c r="N1376">
        <v>1</v>
      </c>
      <c r="O1376">
        <v>7.3815339521250606E-2</v>
      </c>
    </row>
    <row r="1377" spans="1:15">
      <c r="A1377">
        <v>2016</v>
      </c>
      <c r="B1377" t="s">
        <v>187</v>
      </c>
      <c r="C1377">
        <v>1.25817219586731</v>
      </c>
      <c r="D1377" t="s">
        <v>181</v>
      </c>
      <c r="E1377">
        <v>248202.14542313601</v>
      </c>
      <c r="F1377">
        <v>281</v>
      </c>
      <c r="G1377">
        <v>9999</v>
      </c>
      <c r="H1377">
        <v>9999</v>
      </c>
      <c r="I1377" t="s">
        <v>185</v>
      </c>
      <c r="J1377">
        <v>1</v>
      </c>
      <c r="K1377">
        <v>51</v>
      </c>
      <c r="L1377" t="s">
        <v>177</v>
      </c>
      <c r="M1377">
        <v>0.68403167866405901</v>
      </c>
      <c r="N1377">
        <v>0.65807962529274</v>
      </c>
      <c r="O1377">
        <v>1.3416465107750899E-2</v>
      </c>
    </row>
    <row r="1378" spans="1:15">
      <c r="A1378">
        <v>2016</v>
      </c>
      <c r="B1378" t="s">
        <v>187</v>
      </c>
      <c r="C1378">
        <v>1.25817219586731</v>
      </c>
      <c r="D1378" t="s">
        <v>183</v>
      </c>
      <c r="E1378">
        <v>684.44567455181698</v>
      </c>
      <c r="F1378">
        <v>1</v>
      </c>
      <c r="G1378">
        <v>9999</v>
      </c>
      <c r="H1378">
        <v>9999</v>
      </c>
      <c r="I1378" t="s">
        <v>185</v>
      </c>
      <c r="J1378">
        <v>1</v>
      </c>
      <c r="K1378">
        <v>51</v>
      </c>
      <c r="L1378" t="s">
        <v>177</v>
      </c>
      <c r="M1378">
        <v>1.8862952329435901E-3</v>
      </c>
      <c r="N1378">
        <v>2.34192037470726E-3</v>
      </c>
      <c r="O1378">
        <v>3.0063553467808798E-2</v>
      </c>
    </row>
    <row r="1379" spans="1:15">
      <c r="A1379">
        <v>2016</v>
      </c>
      <c r="B1379" t="s">
        <v>187</v>
      </c>
      <c r="C1379">
        <v>1.25817219586731</v>
      </c>
      <c r="D1379" t="s">
        <v>185</v>
      </c>
      <c r="E1379">
        <v>113965.237501661</v>
      </c>
      <c r="F1379">
        <v>145</v>
      </c>
      <c r="G1379">
        <v>9999</v>
      </c>
      <c r="H1379">
        <v>9999</v>
      </c>
      <c r="I1379" t="s">
        <v>185</v>
      </c>
      <c r="J1379">
        <v>1</v>
      </c>
      <c r="K1379">
        <v>51</v>
      </c>
      <c r="L1379" t="s">
        <v>177</v>
      </c>
      <c r="M1379">
        <v>0.31408202610299701</v>
      </c>
      <c r="N1379">
        <v>0.33957845433255301</v>
      </c>
      <c r="O1379">
        <v>1.4403354019272001E-2</v>
      </c>
    </row>
    <row r="1380" spans="1:15">
      <c r="A1380">
        <v>2016</v>
      </c>
      <c r="B1380" t="s">
        <v>178</v>
      </c>
      <c r="C1380">
        <v>1.28260522559254</v>
      </c>
      <c r="D1380" t="s">
        <v>181</v>
      </c>
      <c r="E1380">
        <v>68866.922377740397</v>
      </c>
      <c r="F1380">
        <v>57</v>
      </c>
      <c r="G1380">
        <v>9999</v>
      </c>
      <c r="H1380">
        <v>9999</v>
      </c>
      <c r="I1380" t="s">
        <v>185</v>
      </c>
      <c r="J1380">
        <v>1</v>
      </c>
      <c r="K1380">
        <v>52</v>
      </c>
      <c r="L1380" t="s">
        <v>177</v>
      </c>
      <c r="M1380">
        <v>0.75545206404592402</v>
      </c>
      <c r="N1380">
        <v>0.74025974025973995</v>
      </c>
      <c r="O1380">
        <v>1.9628687941771601E-2</v>
      </c>
    </row>
    <row r="1381" spans="1:15">
      <c r="A1381">
        <v>2016</v>
      </c>
      <c r="B1381" t="s">
        <v>178</v>
      </c>
      <c r="C1381">
        <v>1.28260522559254</v>
      </c>
      <c r="D1381" t="s">
        <v>185</v>
      </c>
      <c r="E1381">
        <v>22292.961426024001</v>
      </c>
      <c r="F1381">
        <v>20</v>
      </c>
      <c r="G1381">
        <v>9999</v>
      </c>
      <c r="H1381">
        <v>9999</v>
      </c>
      <c r="I1381" t="s">
        <v>185</v>
      </c>
      <c r="J1381">
        <v>1</v>
      </c>
      <c r="K1381">
        <v>52</v>
      </c>
      <c r="L1381" t="s">
        <v>177</v>
      </c>
      <c r="M1381">
        <v>0.24454793595407601</v>
      </c>
      <c r="N1381">
        <v>0.25974025974025999</v>
      </c>
      <c r="O1381">
        <v>1.44347756758956E-2</v>
      </c>
    </row>
    <row r="1382" spans="1:15">
      <c r="A1382">
        <v>2016</v>
      </c>
      <c r="B1382" t="s">
        <v>179</v>
      </c>
      <c r="C1382">
        <v>1.30137844611529</v>
      </c>
      <c r="D1382" t="s">
        <v>181</v>
      </c>
      <c r="E1382">
        <v>2607.96240601504</v>
      </c>
      <c r="F1382">
        <v>3</v>
      </c>
      <c r="G1382">
        <v>9999</v>
      </c>
      <c r="H1382">
        <v>9999</v>
      </c>
      <c r="I1382" t="s">
        <v>185</v>
      </c>
      <c r="J1382">
        <v>1</v>
      </c>
      <c r="K1382">
        <v>52</v>
      </c>
      <c r="L1382" t="s">
        <v>177</v>
      </c>
      <c r="M1382">
        <v>1</v>
      </c>
      <c r="N1382">
        <v>1</v>
      </c>
      <c r="O1382">
        <v>9.7899364924279406E-2</v>
      </c>
    </row>
    <row r="1383" spans="1:15">
      <c r="A1383">
        <v>2016</v>
      </c>
      <c r="B1383" t="s">
        <v>183</v>
      </c>
      <c r="C1383">
        <v>1.4171495140868799</v>
      </c>
      <c r="D1383" t="s">
        <v>181</v>
      </c>
      <c r="E1383">
        <v>1757.2653974677301</v>
      </c>
      <c r="F1383">
        <v>2</v>
      </c>
      <c r="G1383">
        <v>9999</v>
      </c>
      <c r="H1383">
        <v>9999</v>
      </c>
      <c r="I1383" t="s">
        <v>185</v>
      </c>
      <c r="J1383">
        <v>1</v>
      </c>
      <c r="K1383">
        <v>52</v>
      </c>
      <c r="L1383" t="s">
        <v>177</v>
      </c>
      <c r="M1383">
        <v>0.34434879200222202</v>
      </c>
      <c r="N1383">
        <v>0.4</v>
      </c>
      <c r="O1383">
        <v>2.8621549256762999E-2</v>
      </c>
    </row>
    <row r="1384" spans="1:15">
      <c r="A1384">
        <v>2016</v>
      </c>
      <c r="B1384" t="s">
        <v>183</v>
      </c>
      <c r="C1384">
        <v>1.4171495140868799</v>
      </c>
      <c r="D1384" t="s">
        <v>183</v>
      </c>
      <c r="E1384">
        <v>834.70106379717299</v>
      </c>
      <c r="F1384">
        <v>1</v>
      </c>
      <c r="G1384">
        <v>9999</v>
      </c>
      <c r="H1384">
        <v>9999</v>
      </c>
      <c r="I1384" t="s">
        <v>185</v>
      </c>
      <c r="J1384">
        <v>1</v>
      </c>
      <c r="K1384">
        <v>52</v>
      </c>
      <c r="L1384" t="s">
        <v>177</v>
      </c>
      <c r="M1384">
        <v>0.163565676201055</v>
      </c>
      <c r="N1384">
        <v>0.2</v>
      </c>
      <c r="O1384">
        <v>0.19607190412782999</v>
      </c>
    </row>
    <row r="1385" spans="1:15">
      <c r="A1385">
        <v>2016</v>
      </c>
      <c r="B1385" t="s">
        <v>183</v>
      </c>
      <c r="C1385">
        <v>1.4171495140868799</v>
      </c>
      <c r="D1385" t="s">
        <v>185</v>
      </c>
      <c r="E1385">
        <v>2511.18893896195</v>
      </c>
      <c r="F1385">
        <v>2</v>
      </c>
      <c r="G1385">
        <v>9999</v>
      </c>
      <c r="H1385">
        <v>9999</v>
      </c>
      <c r="I1385" t="s">
        <v>185</v>
      </c>
      <c r="J1385">
        <v>1</v>
      </c>
      <c r="K1385">
        <v>52</v>
      </c>
      <c r="L1385" t="s">
        <v>177</v>
      </c>
      <c r="M1385">
        <v>0.49208553179672299</v>
      </c>
      <c r="N1385">
        <v>0.4</v>
      </c>
      <c r="O1385">
        <v>9.3707033315705998E-2</v>
      </c>
    </row>
    <row r="1386" spans="1:15">
      <c r="A1386">
        <v>2016</v>
      </c>
      <c r="B1386" t="s">
        <v>187</v>
      </c>
      <c r="C1386">
        <v>1.25817219586731</v>
      </c>
      <c r="D1386" t="s">
        <v>181</v>
      </c>
      <c r="E1386">
        <v>837118.57965933601</v>
      </c>
      <c r="F1386">
        <v>922</v>
      </c>
      <c r="G1386">
        <v>9999</v>
      </c>
      <c r="H1386">
        <v>9999</v>
      </c>
      <c r="I1386" t="s">
        <v>185</v>
      </c>
      <c r="J1386">
        <v>1</v>
      </c>
      <c r="K1386">
        <v>52</v>
      </c>
      <c r="L1386" t="s">
        <v>177</v>
      </c>
      <c r="M1386">
        <v>0.76363909733014101</v>
      </c>
      <c r="N1386">
        <v>0.76897414512093398</v>
      </c>
      <c r="O1386">
        <v>4.52501012668627E-2</v>
      </c>
    </row>
    <row r="1387" spans="1:15">
      <c r="A1387">
        <v>2016</v>
      </c>
      <c r="B1387" t="s">
        <v>187</v>
      </c>
      <c r="C1387">
        <v>1.25817219586731</v>
      </c>
      <c r="D1387" t="s">
        <v>183</v>
      </c>
      <c r="E1387">
        <v>924.75656396247405</v>
      </c>
      <c r="F1387">
        <v>1</v>
      </c>
      <c r="G1387">
        <v>9999</v>
      </c>
      <c r="H1387">
        <v>9999</v>
      </c>
      <c r="I1387" t="s">
        <v>185</v>
      </c>
      <c r="J1387">
        <v>1</v>
      </c>
      <c r="K1387">
        <v>52</v>
      </c>
      <c r="L1387" t="s">
        <v>177</v>
      </c>
      <c r="M1387">
        <v>8.4358451109973597E-4</v>
      </c>
      <c r="N1387">
        <v>8.3402835696413696E-4</v>
      </c>
      <c r="O1387">
        <v>4.0618955512572497E-2</v>
      </c>
    </row>
    <row r="1388" spans="1:15">
      <c r="A1388">
        <v>2016</v>
      </c>
      <c r="B1388" t="s">
        <v>187</v>
      </c>
      <c r="C1388">
        <v>1.25817219586731</v>
      </c>
      <c r="D1388" t="s">
        <v>185</v>
      </c>
      <c r="E1388">
        <v>258179.45093636401</v>
      </c>
      <c r="F1388">
        <v>276</v>
      </c>
      <c r="G1388">
        <v>9999</v>
      </c>
      <c r="H1388">
        <v>9999</v>
      </c>
      <c r="I1388" t="s">
        <v>185</v>
      </c>
      <c r="J1388">
        <v>1</v>
      </c>
      <c r="K1388">
        <v>52</v>
      </c>
      <c r="L1388" t="s">
        <v>177</v>
      </c>
      <c r="M1388">
        <v>0.23551731815875901</v>
      </c>
      <c r="N1388">
        <v>0.23019182652210199</v>
      </c>
      <c r="O1388">
        <v>3.2629687033149203E-2</v>
      </c>
    </row>
    <row r="1389" spans="1:15">
      <c r="A1389">
        <v>2016</v>
      </c>
      <c r="B1389" t="s">
        <v>178</v>
      </c>
      <c r="C1389">
        <v>1.28260522559254</v>
      </c>
      <c r="D1389" t="s">
        <v>181</v>
      </c>
      <c r="E1389">
        <v>135164.78648861899</v>
      </c>
      <c r="F1389">
        <v>115</v>
      </c>
      <c r="G1389">
        <v>9999</v>
      </c>
      <c r="H1389">
        <v>9999</v>
      </c>
      <c r="I1389" t="s">
        <v>185</v>
      </c>
      <c r="J1389">
        <v>1</v>
      </c>
      <c r="K1389">
        <v>53</v>
      </c>
      <c r="L1389" t="s">
        <v>177</v>
      </c>
      <c r="M1389">
        <v>0.84105891554533996</v>
      </c>
      <c r="N1389">
        <v>0.83333333333333304</v>
      </c>
      <c r="O1389">
        <v>3.8525134028043098E-2</v>
      </c>
    </row>
    <row r="1390" spans="1:15">
      <c r="A1390">
        <v>2016</v>
      </c>
      <c r="B1390" t="s">
        <v>178</v>
      </c>
      <c r="C1390">
        <v>1.28260522559254</v>
      </c>
      <c r="D1390" t="s">
        <v>185</v>
      </c>
      <c r="E1390">
        <v>25543.083067675499</v>
      </c>
      <c r="F1390">
        <v>23</v>
      </c>
      <c r="G1390">
        <v>9999</v>
      </c>
      <c r="H1390">
        <v>9999</v>
      </c>
      <c r="I1390" t="s">
        <v>185</v>
      </c>
      <c r="J1390">
        <v>1</v>
      </c>
      <c r="K1390">
        <v>53</v>
      </c>
      <c r="L1390" t="s">
        <v>177</v>
      </c>
      <c r="M1390">
        <v>0.15894108445465999</v>
      </c>
      <c r="N1390">
        <v>0.16666666666666699</v>
      </c>
      <c r="O1390">
        <v>1.6539241561789399E-2</v>
      </c>
    </row>
    <row r="1391" spans="1:15">
      <c r="A1391">
        <v>2016</v>
      </c>
      <c r="B1391" t="s">
        <v>179</v>
      </c>
      <c r="C1391">
        <v>1.30137844611529</v>
      </c>
      <c r="D1391" t="s">
        <v>181</v>
      </c>
      <c r="E1391">
        <v>2047.0682957393501</v>
      </c>
      <c r="F1391">
        <v>2</v>
      </c>
      <c r="G1391">
        <v>9999</v>
      </c>
      <c r="H1391">
        <v>9999</v>
      </c>
      <c r="I1391" t="s">
        <v>185</v>
      </c>
      <c r="J1391">
        <v>1</v>
      </c>
      <c r="K1391">
        <v>53</v>
      </c>
      <c r="L1391" t="s">
        <v>177</v>
      </c>
      <c r="M1391">
        <v>1</v>
      </c>
      <c r="N1391">
        <v>1</v>
      </c>
      <c r="O1391">
        <v>7.6844162188568599E-2</v>
      </c>
    </row>
    <row r="1392" spans="1:15">
      <c r="A1392">
        <v>2016</v>
      </c>
      <c r="B1392" t="s">
        <v>183</v>
      </c>
      <c r="C1392">
        <v>1.4171495140868799</v>
      </c>
      <c r="D1392" t="s">
        <v>181</v>
      </c>
      <c r="E1392">
        <v>4916.09166436739</v>
      </c>
      <c r="F1392">
        <v>5</v>
      </c>
      <c r="G1392">
        <v>9999</v>
      </c>
      <c r="H1392">
        <v>9999</v>
      </c>
      <c r="I1392" t="s">
        <v>185</v>
      </c>
      <c r="J1392">
        <v>1</v>
      </c>
      <c r="K1392">
        <v>53</v>
      </c>
      <c r="L1392" t="s">
        <v>177</v>
      </c>
      <c r="M1392">
        <v>0.80189551548774896</v>
      </c>
      <c r="N1392">
        <v>0.83333333333333304</v>
      </c>
      <c r="O1392">
        <v>8.0071092235250704E-2</v>
      </c>
    </row>
    <row r="1393" spans="1:15">
      <c r="A1393">
        <v>2016</v>
      </c>
      <c r="B1393" t="s">
        <v>183</v>
      </c>
      <c r="C1393">
        <v>1.4171495140868799</v>
      </c>
      <c r="D1393" t="s">
        <v>185</v>
      </c>
      <c r="E1393">
        <v>1214.4971335724599</v>
      </c>
      <c r="F1393">
        <v>1</v>
      </c>
      <c r="G1393">
        <v>9999</v>
      </c>
      <c r="H1393">
        <v>9999</v>
      </c>
      <c r="I1393" t="s">
        <v>185</v>
      </c>
      <c r="J1393">
        <v>1</v>
      </c>
      <c r="K1393">
        <v>53</v>
      </c>
      <c r="L1393" t="s">
        <v>177</v>
      </c>
      <c r="M1393">
        <v>0.19810448451225199</v>
      </c>
      <c r="N1393">
        <v>0.16666666666666699</v>
      </c>
      <c r="O1393">
        <v>4.5319936541512403E-2</v>
      </c>
    </row>
    <row r="1394" spans="1:15">
      <c r="A1394">
        <v>2016</v>
      </c>
      <c r="B1394" t="s">
        <v>187</v>
      </c>
      <c r="C1394">
        <v>1.25817219586731</v>
      </c>
      <c r="D1394" t="s">
        <v>181</v>
      </c>
      <c r="E1394">
        <v>775980.21814555605</v>
      </c>
      <c r="F1394">
        <v>874</v>
      </c>
      <c r="G1394">
        <v>9999</v>
      </c>
      <c r="H1394">
        <v>9999</v>
      </c>
      <c r="I1394" t="s">
        <v>185</v>
      </c>
      <c r="J1394">
        <v>1</v>
      </c>
      <c r="K1394">
        <v>53</v>
      </c>
      <c r="L1394" t="s">
        <v>177</v>
      </c>
      <c r="M1394">
        <v>0.84967631811337296</v>
      </c>
      <c r="N1394">
        <v>0.85019455252918297</v>
      </c>
      <c r="O1394">
        <v>4.19452922266495E-2</v>
      </c>
    </row>
    <row r="1395" spans="1:15">
      <c r="A1395">
        <v>2016</v>
      </c>
      <c r="B1395" t="s">
        <v>187</v>
      </c>
      <c r="C1395">
        <v>1.25817219586731</v>
      </c>
      <c r="D1395" t="s">
        <v>185</v>
      </c>
      <c r="E1395">
        <v>137285.45915206199</v>
      </c>
      <c r="F1395">
        <v>154</v>
      </c>
      <c r="G1395">
        <v>9999</v>
      </c>
      <c r="H1395">
        <v>9999</v>
      </c>
      <c r="I1395" t="s">
        <v>185</v>
      </c>
      <c r="J1395">
        <v>1</v>
      </c>
      <c r="K1395">
        <v>53</v>
      </c>
      <c r="L1395" t="s">
        <v>177</v>
      </c>
      <c r="M1395">
        <v>0.15032368188662701</v>
      </c>
      <c r="N1395">
        <v>0.149805447470817</v>
      </c>
      <c r="O1395">
        <v>1.7350651068810601E-2</v>
      </c>
    </row>
    <row r="1396" spans="1:15">
      <c r="A1396">
        <v>2016</v>
      </c>
      <c r="B1396" t="s">
        <v>178</v>
      </c>
      <c r="C1396">
        <v>1.28260522559254</v>
      </c>
      <c r="D1396" t="s">
        <v>181</v>
      </c>
      <c r="E1396">
        <v>42410.624389443001</v>
      </c>
      <c r="F1396">
        <v>39</v>
      </c>
      <c r="G1396">
        <v>9999</v>
      </c>
      <c r="H1396">
        <v>9999</v>
      </c>
      <c r="I1396" t="s">
        <v>185</v>
      </c>
      <c r="J1396">
        <v>1</v>
      </c>
      <c r="K1396">
        <v>54</v>
      </c>
      <c r="L1396" t="s">
        <v>177</v>
      </c>
      <c r="M1396">
        <v>0.50823854903166299</v>
      </c>
      <c r="N1396">
        <v>0.54166666666666696</v>
      </c>
      <c r="O1396">
        <v>1.2088022563138999E-2</v>
      </c>
    </row>
    <row r="1397" spans="1:15">
      <c r="A1397">
        <v>2016</v>
      </c>
      <c r="B1397" t="s">
        <v>178</v>
      </c>
      <c r="C1397">
        <v>1.28260522559254</v>
      </c>
      <c r="D1397" t="s">
        <v>183</v>
      </c>
      <c r="E1397">
        <v>2016.2554146314801</v>
      </c>
      <c r="F1397">
        <v>2</v>
      </c>
      <c r="G1397">
        <v>9999</v>
      </c>
      <c r="H1397">
        <v>9999</v>
      </c>
      <c r="I1397" t="s">
        <v>185</v>
      </c>
      <c r="J1397">
        <v>1</v>
      </c>
      <c r="K1397">
        <v>54</v>
      </c>
      <c r="L1397" t="s">
        <v>177</v>
      </c>
      <c r="M1397">
        <v>2.4162311712265599E-2</v>
      </c>
      <c r="N1397">
        <v>2.7777777777777801E-2</v>
      </c>
      <c r="O1397">
        <v>0.21637990364762599</v>
      </c>
    </row>
    <row r="1398" spans="1:15">
      <c r="A1398">
        <v>2016</v>
      </c>
      <c r="B1398" t="s">
        <v>178</v>
      </c>
      <c r="C1398">
        <v>1.28260522559254</v>
      </c>
      <c r="D1398" t="s">
        <v>185</v>
      </c>
      <c r="E1398">
        <v>39019.4161729763</v>
      </c>
      <c r="F1398">
        <v>31</v>
      </c>
      <c r="G1398">
        <v>9999</v>
      </c>
      <c r="H1398">
        <v>9999</v>
      </c>
      <c r="I1398" t="s">
        <v>185</v>
      </c>
      <c r="J1398">
        <v>1</v>
      </c>
      <c r="K1398">
        <v>54</v>
      </c>
      <c r="L1398" t="s">
        <v>177</v>
      </c>
      <c r="M1398">
        <v>0.46759913925607099</v>
      </c>
      <c r="N1398">
        <v>0.43055555555555602</v>
      </c>
      <c r="O1398">
        <v>2.5265217514072701E-2</v>
      </c>
    </row>
    <row r="1399" spans="1:15">
      <c r="A1399">
        <v>2016</v>
      </c>
      <c r="B1399" t="s">
        <v>179</v>
      </c>
      <c r="C1399">
        <v>1.30137844611529</v>
      </c>
      <c r="D1399" t="s">
        <v>181</v>
      </c>
      <c r="E1399">
        <v>858.90977443608995</v>
      </c>
      <c r="F1399">
        <v>1</v>
      </c>
      <c r="G1399">
        <v>9999</v>
      </c>
      <c r="H1399">
        <v>9999</v>
      </c>
      <c r="I1399" t="s">
        <v>185</v>
      </c>
      <c r="J1399">
        <v>1</v>
      </c>
      <c r="K1399">
        <v>54</v>
      </c>
      <c r="L1399" t="s">
        <v>177</v>
      </c>
      <c r="M1399">
        <v>1</v>
      </c>
      <c r="N1399">
        <v>1</v>
      </c>
      <c r="O1399">
        <v>3.22423058133854E-2</v>
      </c>
    </row>
    <row r="1400" spans="1:15">
      <c r="A1400">
        <v>2016</v>
      </c>
      <c r="B1400" t="s">
        <v>183</v>
      </c>
      <c r="C1400">
        <v>1.4171495140868799</v>
      </c>
      <c r="D1400" t="s">
        <v>181</v>
      </c>
      <c r="E1400">
        <v>799.27232594500094</v>
      </c>
      <c r="F1400">
        <v>1</v>
      </c>
      <c r="G1400">
        <v>9999</v>
      </c>
      <c r="H1400">
        <v>9999</v>
      </c>
      <c r="I1400" t="s">
        <v>185</v>
      </c>
      <c r="J1400">
        <v>1</v>
      </c>
      <c r="K1400">
        <v>54</v>
      </c>
      <c r="L1400" t="s">
        <v>177</v>
      </c>
      <c r="M1400">
        <v>1</v>
      </c>
      <c r="N1400">
        <v>1</v>
      </c>
      <c r="O1400">
        <v>1.3018188532914801E-2</v>
      </c>
    </row>
    <row r="1401" spans="1:15">
      <c r="A1401">
        <v>2016</v>
      </c>
      <c r="B1401" t="s">
        <v>187</v>
      </c>
      <c r="C1401">
        <v>1.25817219586731</v>
      </c>
      <c r="D1401" t="s">
        <v>181</v>
      </c>
      <c r="E1401">
        <v>349602.01720467</v>
      </c>
      <c r="F1401">
        <v>396</v>
      </c>
      <c r="G1401">
        <v>9999</v>
      </c>
      <c r="H1401">
        <v>9999</v>
      </c>
      <c r="I1401" t="s">
        <v>185</v>
      </c>
      <c r="J1401">
        <v>1</v>
      </c>
      <c r="K1401">
        <v>54</v>
      </c>
      <c r="L1401" t="s">
        <v>177</v>
      </c>
      <c r="M1401">
        <v>0.57556631756868704</v>
      </c>
      <c r="N1401">
        <v>0.58493353028064998</v>
      </c>
      <c r="O1401">
        <v>1.88975935620119E-2</v>
      </c>
    </row>
    <row r="1402" spans="1:15">
      <c r="A1402">
        <v>2016</v>
      </c>
      <c r="B1402" t="s">
        <v>187</v>
      </c>
      <c r="C1402">
        <v>1.25817219586731</v>
      </c>
      <c r="D1402" t="s">
        <v>183</v>
      </c>
      <c r="E1402">
        <v>2345.2329730966699</v>
      </c>
      <c r="F1402">
        <v>3</v>
      </c>
      <c r="G1402">
        <v>9999</v>
      </c>
      <c r="H1402">
        <v>9999</v>
      </c>
      <c r="I1402" t="s">
        <v>185</v>
      </c>
      <c r="J1402">
        <v>1</v>
      </c>
      <c r="K1402">
        <v>54</v>
      </c>
      <c r="L1402" t="s">
        <v>177</v>
      </c>
      <c r="M1402">
        <v>3.8610678421105E-3</v>
      </c>
      <c r="N1402">
        <v>4.4313146233382599E-3</v>
      </c>
      <c r="O1402">
        <v>0.103011881735286</v>
      </c>
    </row>
    <row r="1403" spans="1:15">
      <c r="A1403">
        <v>2016</v>
      </c>
      <c r="B1403" t="s">
        <v>187</v>
      </c>
      <c r="C1403">
        <v>1.25817219586731</v>
      </c>
      <c r="D1403" t="s">
        <v>185</v>
      </c>
      <c r="E1403">
        <v>255458.02447670299</v>
      </c>
      <c r="F1403">
        <v>278</v>
      </c>
      <c r="G1403">
        <v>9999</v>
      </c>
      <c r="H1403">
        <v>9999</v>
      </c>
      <c r="I1403" t="s">
        <v>185</v>
      </c>
      <c r="J1403">
        <v>1</v>
      </c>
      <c r="K1403">
        <v>54</v>
      </c>
      <c r="L1403" t="s">
        <v>177</v>
      </c>
      <c r="M1403">
        <v>0.42057261458920198</v>
      </c>
      <c r="N1403">
        <v>0.41063515509601201</v>
      </c>
      <c r="O1403">
        <v>3.22857429533999E-2</v>
      </c>
    </row>
    <row r="1404" spans="1:15">
      <c r="A1404">
        <v>2016</v>
      </c>
      <c r="B1404" t="s">
        <v>178</v>
      </c>
      <c r="C1404">
        <v>1.28260522559254</v>
      </c>
      <c r="D1404" t="s">
        <v>181</v>
      </c>
      <c r="E1404">
        <v>190250.11571736701</v>
      </c>
      <c r="F1404">
        <v>166</v>
      </c>
      <c r="G1404">
        <v>9999</v>
      </c>
      <c r="H1404">
        <v>9999</v>
      </c>
      <c r="I1404" t="s">
        <v>185</v>
      </c>
      <c r="J1404">
        <v>1</v>
      </c>
      <c r="K1404">
        <v>61</v>
      </c>
      <c r="L1404" t="s">
        <v>177</v>
      </c>
      <c r="M1404">
        <v>0.69560915217197605</v>
      </c>
      <c r="N1404">
        <v>0.69456066945606698</v>
      </c>
      <c r="O1404">
        <v>5.4225744717019402E-2</v>
      </c>
    </row>
    <row r="1405" spans="1:15">
      <c r="A1405">
        <v>2016</v>
      </c>
      <c r="B1405" t="s">
        <v>178</v>
      </c>
      <c r="C1405">
        <v>1.28260522559254</v>
      </c>
      <c r="D1405" t="s">
        <v>185</v>
      </c>
      <c r="E1405">
        <v>83251.339982760706</v>
      </c>
      <c r="F1405">
        <v>73</v>
      </c>
      <c r="G1405">
        <v>9999</v>
      </c>
      <c r="H1405">
        <v>9999</v>
      </c>
      <c r="I1405" t="s">
        <v>185</v>
      </c>
      <c r="J1405">
        <v>1</v>
      </c>
      <c r="K1405">
        <v>61</v>
      </c>
      <c r="L1405" t="s">
        <v>177</v>
      </c>
      <c r="M1405">
        <v>0.304390847828024</v>
      </c>
      <c r="N1405">
        <v>0.30543933054393302</v>
      </c>
      <c r="O1405">
        <v>5.3905553165585103E-2</v>
      </c>
    </row>
    <row r="1406" spans="1:15">
      <c r="A1406">
        <v>2016</v>
      </c>
      <c r="B1406" t="s">
        <v>179</v>
      </c>
      <c r="C1406">
        <v>1.30137844611529</v>
      </c>
      <c r="D1406" t="s">
        <v>181</v>
      </c>
      <c r="E1406">
        <v>3650.3665413533799</v>
      </c>
      <c r="F1406">
        <v>4</v>
      </c>
      <c r="G1406">
        <v>9999</v>
      </c>
      <c r="H1406">
        <v>9999</v>
      </c>
      <c r="I1406" t="s">
        <v>185</v>
      </c>
      <c r="J1406">
        <v>1</v>
      </c>
      <c r="K1406">
        <v>61</v>
      </c>
      <c r="L1406" t="s">
        <v>177</v>
      </c>
      <c r="M1406">
        <v>1</v>
      </c>
      <c r="N1406">
        <v>1</v>
      </c>
      <c r="O1406">
        <v>0.137029799706888</v>
      </c>
    </row>
    <row r="1407" spans="1:15">
      <c r="A1407">
        <v>2016</v>
      </c>
      <c r="B1407" t="s">
        <v>183</v>
      </c>
      <c r="C1407">
        <v>1.4171495140868799</v>
      </c>
      <c r="D1407" t="s">
        <v>181</v>
      </c>
      <c r="E1407">
        <v>4441.3465771482897</v>
      </c>
      <c r="F1407">
        <v>4</v>
      </c>
      <c r="G1407">
        <v>9999</v>
      </c>
      <c r="H1407">
        <v>9999</v>
      </c>
      <c r="I1407" t="s">
        <v>185</v>
      </c>
      <c r="J1407">
        <v>1</v>
      </c>
      <c r="K1407">
        <v>61</v>
      </c>
      <c r="L1407" t="s">
        <v>177</v>
      </c>
      <c r="M1407">
        <v>0.39525791398663102</v>
      </c>
      <c r="N1407">
        <v>0.5</v>
      </c>
      <c r="O1407">
        <v>7.2338657557012298E-2</v>
      </c>
    </row>
    <row r="1408" spans="1:15">
      <c r="A1408">
        <v>2016</v>
      </c>
      <c r="B1408" t="s">
        <v>183</v>
      </c>
      <c r="C1408">
        <v>1.4171495140868799</v>
      </c>
      <c r="D1408" t="s">
        <v>183</v>
      </c>
      <c r="E1408">
        <v>834.70106379717299</v>
      </c>
      <c r="F1408">
        <v>1</v>
      </c>
      <c r="G1408">
        <v>9999</v>
      </c>
      <c r="H1408">
        <v>9999</v>
      </c>
      <c r="I1408" t="s">
        <v>185</v>
      </c>
      <c r="J1408">
        <v>1</v>
      </c>
      <c r="K1408">
        <v>61</v>
      </c>
      <c r="L1408" t="s">
        <v>177</v>
      </c>
      <c r="M1408">
        <v>7.4284272922184397E-2</v>
      </c>
      <c r="N1408">
        <v>0.125</v>
      </c>
      <c r="O1408">
        <v>0.19607190412782999</v>
      </c>
    </row>
    <row r="1409" spans="1:15">
      <c r="A1409">
        <v>2016</v>
      </c>
      <c r="B1409" t="s">
        <v>183</v>
      </c>
      <c r="C1409">
        <v>1.4171495140868799</v>
      </c>
      <c r="D1409" t="s">
        <v>185</v>
      </c>
      <c r="E1409">
        <v>5960.5308562494301</v>
      </c>
      <c r="F1409">
        <v>3</v>
      </c>
      <c r="G1409">
        <v>9999</v>
      </c>
      <c r="H1409">
        <v>9999</v>
      </c>
      <c r="I1409" t="s">
        <v>185</v>
      </c>
      <c r="J1409">
        <v>1</v>
      </c>
      <c r="K1409">
        <v>61</v>
      </c>
      <c r="L1409" t="s">
        <v>177</v>
      </c>
      <c r="M1409">
        <v>0.53045781309118401</v>
      </c>
      <c r="N1409">
        <v>0.375</v>
      </c>
      <c r="O1409">
        <v>0.22242199894235901</v>
      </c>
    </row>
    <row r="1410" spans="1:15">
      <c r="A1410">
        <v>2016</v>
      </c>
      <c r="B1410" t="s">
        <v>187</v>
      </c>
      <c r="C1410">
        <v>1.25817219586731</v>
      </c>
      <c r="D1410" t="s">
        <v>181</v>
      </c>
      <c r="E1410">
        <v>1198775.1446726101</v>
      </c>
      <c r="F1410">
        <v>1409</v>
      </c>
      <c r="G1410">
        <v>9999</v>
      </c>
      <c r="H1410">
        <v>9999</v>
      </c>
      <c r="I1410" t="s">
        <v>185</v>
      </c>
      <c r="J1410">
        <v>1</v>
      </c>
      <c r="K1410">
        <v>61</v>
      </c>
      <c r="L1410" t="s">
        <v>177</v>
      </c>
      <c r="M1410">
        <v>0.61125638495658696</v>
      </c>
      <c r="N1410">
        <v>0.61528384279476001</v>
      </c>
      <c r="O1410">
        <v>6.4799298463436905E-2</v>
      </c>
    </row>
    <row r="1411" spans="1:15">
      <c r="A1411">
        <v>2016</v>
      </c>
      <c r="B1411" t="s">
        <v>187</v>
      </c>
      <c r="C1411">
        <v>1.25817219586731</v>
      </c>
      <c r="D1411" t="s">
        <v>183</v>
      </c>
      <c r="E1411">
        <v>3690.21905047882</v>
      </c>
      <c r="F1411">
        <v>4</v>
      </c>
      <c r="G1411">
        <v>9999</v>
      </c>
      <c r="H1411">
        <v>9999</v>
      </c>
      <c r="I1411" t="s">
        <v>185</v>
      </c>
      <c r="J1411">
        <v>1</v>
      </c>
      <c r="K1411">
        <v>61</v>
      </c>
      <c r="L1411" t="s">
        <v>177</v>
      </c>
      <c r="M1411">
        <v>1.8816455834256101E-3</v>
      </c>
      <c r="N1411">
        <v>1.74672489082969E-3</v>
      </c>
      <c r="O1411">
        <v>0.16208897485493201</v>
      </c>
    </row>
    <row r="1412" spans="1:15">
      <c r="A1412">
        <v>2016</v>
      </c>
      <c r="B1412" t="s">
        <v>187</v>
      </c>
      <c r="C1412">
        <v>1.25817219586731</v>
      </c>
      <c r="D1412" t="s">
        <v>185</v>
      </c>
      <c r="E1412">
        <v>758700.48120751395</v>
      </c>
      <c r="F1412">
        <v>877</v>
      </c>
      <c r="G1412">
        <v>9999</v>
      </c>
      <c r="H1412">
        <v>9999</v>
      </c>
      <c r="I1412" t="s">
        <v>185</v>
      </c>
      <c r="J1412">
        <v>1</v>
      </c>
      <c r="K1412">
        <v>61</v>
      </c>
      <c r="L1412" t="s">
        <v>177</v>
      </c>
      <c r="M1412">
        <v>0.38686196945998802</v>
      </c>
      <c r="N1412">
        <v>0.38296943231441</v>
      </c>
      <c r="O1412">
        <v>9.58874115035699E-2</v>
      </c>
    </row>
    <row r="1413" spans="1:15">
      <c r="A1413">
        <v>2016</v>
      </c>
      <c r="B1413" t="s">
        <v>178</v>
      </c>
      <c r="C1413">
        <v>1.28260522559254</v>
      </c>
      <c r="D1413" t="s">
        <v>181</v>
      </c>
      <c r="E1413">
        <v>37230.181883274701</v>
      </c>
      <c r="F1413">
        <v>36</v>
      </c>
      <c r="G1413">
        <v>9999</v>
      </c>
      <c r="H1413">
        <v>9999</v>
      </c>
      <c r="I1413" t="s">
        <v>185</v>
      </c>
      <c r="J1413">
        <v>1</v>
      </c>
      <c r="K1413">
        <v>62</v>
      </c>
      <c r="L1413" t="s">
        <v>177</v>
      </c>
      <c r="M1413">
        <v>0.44656236057906801</v>
      </c>
      <c r="N1413">
        <v>0.45</v>
      </c>
      <c r="O1413">
        <v>1.06114749573651E-2</v>
      </c>
    </row>
    <row r="1414" spans="1:15">
      <c r="A1414">
        <v>2016</v>
      </c>
      <c r="B1414" t="s">
        <v>178</v>
      </c>
      <c r="C1414">
        <v>1.28260522559254</v>
      </c>
      <c r="D1414" t="s">
        <v>185</v>
      </c>
      <c r="E1414">
        <v>46140.4403854661</v>
      </c>
      <c r="F1414">
        <v>44</v>
      </c>
      <c r="G1414">
        <v>9999</v>
      </c>
      <c r="H1414">
        <v>9999</v>
      </c>
      <c r="I1414" t="s">
        <v>185</v>
      </c>
      <c r="J1414">
        <v>1</v>
      </c>
      <c r="K1414">
        <v>62</v>
      </c>
      <c r="L1414" t="s">
        <v>177</v>
      </c>
      <c r="M1414">
        <v>0.55343763942093205</v>
      </c>
      <c r="N1414">
        <v>0.55000000000000004</v>
      </c>
      <c r="O1414">
        <v>2.9876107253015899E-2</v>
      </c>
    </row>
    <row r="1415" spans="1:15">
      <c r="A1415">
        <v>2016</v>
      </c>
      <c r="B1415" t="s">
        <v>183</v>
      </c>
      <c r="C1415">
        <v>1.4171495140868799</v>
      </c>
      <c r="D1415" t="s">
        <v>181</v>
      </c>
      <c r="E1415">
        <v>2315.62230601797</v>
      </c>
      <c r="F1415">
        <v>2</v>
      </c>
      <c r="G1415">
        <v>9999</v>
      </c>
      <c r="H1415">
        <v>9999</v>
      </c>
      <c r="I1415" t="s">
        <v>185</v>
      </c>
      <c r="J1415">
        <v>1</v>
      </c>
      <c r="K1415">
        <v>62</v>
      </c>
      <c r="L1415" t="s">
        <v>177</v>
      </c>
      <c r="M1415">
        <v>0.77221172022684303</v>
      </c>
      <c r="N1415">
        <v>0.66666666666666696</v>
      </c>
      <c r="O1415">
        <v>3.7715815714153798E-2</v>
      </c>
    </row>
    <row r="1416" spans="1:15">
      <c r="A1416">
        <v>2016</v>
      </c>
      <c r="B1416" t="s">
        <v>183</v>
      </c>
      <c r="C1416">
        <v>1.4171495140868799</v>
      </c>
      <c r="D1416" t="s">
        <v>185</v>
      </c>
      <c r="E1416">
        <v>683.06606578987703</v>
      </c>
      <c r="F1416">
        <v>1</v>
      </c>
      <c r="G1416">
        <v>9999</v>
      </c>
      <c r="H1416">
        <v>9999</v>
      </c>
      <c r="I1416" t="s">
        <v>185</v>
      </c>
      <c r="J1416">
        <v>1</v>
      </c>
      <c r="K1416">
        <v>62</v>
      </c>
      <c r="L1416" t="s">
        <v>177</v>
      </c>
      <c r="M1416">
        <v>0.22778827977315699</v>
      </c>
      <c r="N1416">
        <v>0.33333333333333298</v>
      </c>
      <c r="O1416">
        <v>2.5489159175039699E-2</v>
      </c>
    </row>
    <row r="1417" spans="1:15">
      <c r="A1417">
        <v>2016</v>
      </c>
      <c r="B1417" t="s">
        <v>187</v>
      </c>
      <c r="C1417">
        <v>1.25817219586731</v>
      </c>
      <c r="D1417" t="s">
        <v>181</v>
      </c>
      <c r="E1417">
        <v>325794.882914469</v>
      </c>
      <c r="F1417">
        <v>373</v>
      </c>
      <c r="G1417">
        <v>9999</v>
      </c>
      <c r="H1417">
        <v>9999</v>
      </c>
      <c r="I1417" t="s">
        <v>185</v>
      </c>
      <c r="J1417">
        <v>1</v>
      </c>
      <c r="K1417">
        <v>62</v>
      </c>
      <c r="L1417" t="s">
        <v>177</v>
      </c>
      <c r="M1417">
        <v>0.64129247640440501</v>
      </c>
      <c r="N1417">
        <v>0.64756944444444398</v>
      </c>
      <c r="O1417">
        <v>1.76107086884928E-2</v>
      </c>
    </row>
    <row r="1418" spans="1:15">
      <c r="A1418">
        <v>2016</v>
      </c>
      <c r="B1418" t="s">
        <v>187</v>
      </c>
      <c r="C1418">
        <v>1.25817219586731</v>
      </c>
      <c r="D1418" t="s">
        <v>185</v>
      </c>
      <c r="E1418">
        <v>182233.66084942099</v>
      </c>
      <c r="F1418">
        <v>203</v>
      </c>
      <c r="G1418">
        <v>9999</v>
      </c>
      <c r="H1418">
        <v>9999</v>
      </c>
      <c r="I1418" t="s">
        <v>185</v>
      </c>
      <c r="J1418">
        <v>1</v>
      </c>
      <c r="K1418">
        <v>62</v>
      </c>
      <c r="L1418" t="s">
        <v>177</v>
      </c>
      <c r="M1418">
        <v>0.35870752359559499</v>
      </c>
      <c r="N1418">
        <v>0.35243055555555602</v>
      </c>
      <c r="O1418">
        <v>2.3031373329116301E-2</v>
      </c>
    </row>
    <row r="1419" spans="1:15">
      <c r="A1419">
        <v>2016</v>
      </c>
      <c r="B1419" t="s">
        <v>178</v>
      </c>
      <c r="C1419">
        <v>1.28260522559254</v>
      </c>
      <c r="D1419" t="s">
        <v>181</v>
      </c>
      <c r="E1419">
        <v>122343.864653596</v>
      </c>
      <c r="F1419">
        <v>108</v>
      </c>
      <c r="G1419">
        <v>9999</v>
      </c>
      <c r="H1419">
        <v>9999</v>
      </c>
      <c r="I1419" t="s">
        <v>185</v>
      </c>
      <c r="J1419">
        <v>1</v>
      </c>
      <c r="K1419">
        <v>71</v>
      </c>
      <c r="L1419" t="s">
        <v>177</v>
      </c>
      <c r="M1419">
        <v>0.61313732548273503</v>
      </c>
      <c r="N1419">
        <v>0.62790697674418605</v>
      </c>
      <c r="O1419">
        <v>3.48708706293515E-2</v>
      </c>
    </row>
    <row r="1420" spans="1:15">
      <c r="A1420">
        <v>2016</v>
      </c>
      <c r="B1420" t="s">
        <v>178</v>
      </c>
      <c r="C1420">
        <v>1.28260522559254</v>
      </c>
      <c r="D1420" t="s">
        <v>185</v>
      </c>
      <c r="E1420">
        <v>77193.595502287193</v>
      </c>
      <c r="F1420">
        <v>64</v>
      </c>
      <c r="G1420">
        <v>9999</v>
      </c>
      <c r="H1420">
        <v>9999</v>
      </c>
      <c r="I1420" t="s">
        <v>185</v>
      </c>
      <c r="J1420">
        <v>1</v>
      </c>
      <c r="K1420">
        <v>71</v>
      </c>
      <c r="L1420" t="s">
        <v>177</v>
      </c>
      <c r="M1420">
        <v>0.38686267451726503</v>
      </c>
      <c r="N1420">
        <v>0.372093023255814</v>
      </c>
      <c r="O1420">
        <v>4.99831410191462E-2</v>
      </c>
    </row>
    <row r="1421" spans="1:15">
      <c r="A1421">
        <v>2016</v>
      </c>
      <c r="B1421" t="s">
        <v>179</v>
      </c>
      <c r="C1421">
        <v>1.30137844611529</v>
      </c>
      <c r="D1421" t="s">
        <v>181</v>
      </c>
      <c r="E1421">
        <v>3676.3941102756899</v>
      </c>
      <c r="F1421">
        <v>4</v>
      </c>
      <c r="G1421">
        <v>9999</v>
      </c>
      <c r="H1421">
        <v>9999</v>
      </c>
      <c r="I1421" t="s">
        <v>185</v>
      </c>
      <c r="J1421">
        <v>1</v>
      </c>
      <c r="K1421">
        <v>71</v>
      </c>
      <c r="L1421" t="s">
        <v>177</v>
      </c>
      <c r="M1421">
        <v>1</v>
      </c>
      <c r="N1421">
        <v>1</v>
      </c>
      <c r="O1421">
        <v>0.13800683927699101</v>
      </c>
    </row>
    <row r="1422" spans="1:15">
      <c r="A1422">
        <v>2016</v>
      </c>
      <c r="B1422" t="s">
        <v>183</v>
      </c>
      <c r="C1422">
        <v>1.4171495140868799</v>
      </c>
      <c r="D1422" t="s">
        <v>181</v>
      </c>
      <c r="E1422">
        <v>2937.75094270211</v>
      </c>
      <c r="F1422">
        <v>3</v>
      </c>
      <c r="G1422">
        <v>9999</v>
      </c>
      <c r="H1422">
        <v>9999</v>
      </c>
      <c r="I1422" t="s">
        <v>185</v>
      </c>
      <c r="J1422">
        <v>1</v>
      </c>
      <c r="K1422">
        <v>71</v>
      </c>
      <c r="L1422" t="s">
        <v>177</v>
      </c>
      <c r="M1422">
        <v>0.56919275123558499</v>
      </c>
      <c r="N1422">
        <v>0.6</v>
      </c>
      <c r="O1422">
        <v>4.7848767426830398E-2</v>
      </c>
    </row>
    <row r="1423" spans="1:15">
      <c r="A1423">
        <v>2016</v>
      </c>
      <c r="B1423" t="s">
        <v>183</v>
      </c>
      <c r="C1423">
        <v>1.4171495140868799</v>
      </c>
      <c r="D1423" t="s">
        <v>185</v>
      </c>
      <c r="E1423">
        <v>2223.5075876023202</v>
      </c>
      <c r="F1423">
        <v>2</v>
      </c>
      <c r="G1423">
        <v>9999</v>
      </c>
      <c r="H1423">
        <v>9999</v>
      </c>
      <c r="I1423" t="s">
        <v>185</v>
      </c>
      <c r="J1423">
        <v>1</v>
      </c>
      <c r="K1423">
        <v>71</v>
      </c>
      <c r="L1423" t="s">
        <v>177</v>
      </c>
      <c r="M1423">
        <v>0.43080724876441501</v>
      </c>
      <c r="N1423">
        <v>0.4</v>
      </c>
      <c r="O1423">
        <v>8.29719725013221E-2</v>
      </c>
    </row>
    <row r="1424" spans="1:15">
      <c r="A1424">
        <v>2016</v>
      </c>
      <c r="B1424" t="s">
        <v>187</v>
      </c>
      <c r="C1424">
        <v>1.25817219586731</v>
      </c>
      <c r="D1424" t="s">
        <v>181</v>
      </c>
      <c r="E1424">
        <v>1010863.35270324</v>
      </c>
      <c r="F1424">
        <v>1118</v>
      </c>
      <c r="G1424">
        <v>9999</v>
      </c>
      <c r="H1424">
        <v>9999</v>
      </c>
      <c r="I1424" t="s">
        <v>185</v>
      </c>
      <c r="J1424">
        <v>1</v>
      </c>
      <c r="K1424">
        <v>71</v>
      </c>
      <c r="L1424" t="s">
        <v>177</v>
      </c>
      <c r="M1424">
        <v>0.64929372241702998</v>
      </c>
      <c r="N1424">
        <v>0.65341905318527205</v>
      </c>
      <c r="O1424">
        <v>5.4641803668240799E-2</v>
      </c>
    </row>
    <row r="1425" spans="1:15">
      <c r="A1425">
        <v>2016</v>
      </c>
      <c r="B1425" t="s">
        <v>187</v>
      </c>
      <c r="C1425">
        <v>1.25817219586731</v>
      </c>
      <c r="D1425" t="s">
        <v>183</v>
      </c>
      <c r="E1425">
        <v>2661.03419425936</v>
      </c>
      <c r="F1425">
        <v>3</v>
      </c>
      <c r="G1425">
        <v>9999</v>
      </c>
      <c r="H1425">
        <v>9999</v>
      </c>
      <c r="I1425" t="s">
        <v>185</v>
      </c>
      <c r="J1425">
        <v>1</v>
      </c>
      <c r="K1425">
        <v>71</v>
      </c>
      <c r="L1425" t="s">
        <v>177</v>
      </c>
      <c r="M1425">
        <v>1.70922488469803E-3</v>
      </c>
      <c r="N1425">
        <v>1.75336060783168E-3</v>
      </c>
      <c r="O1425">
        <v>0.11688311688311701</v>
      </c>
    </row>
    <row r="1426" spans="1:15">
      <c r="A1426">
        <v>2016</v>
      </c>
      <c r="B1426" t="s">
        <v>187</v>
      </c>
      <c r="C1426">
        <v>1.25817219586731</v>
      </c>
      <c r="D1426" t="s">
        <v>185</v>
      </c>
      <c r="E1426">
        <v>543341.66278529796</v>
      </c>
      <c r="F1426">
        <v>590</v>
      </c>
      <c r="G1426">
        <v>9999</v>
      </c>
      <c r="H1426">
        <v>9999</v>
      </c>
      <c r="I1426" t="s">
        <v>185</v>
      </c>
      <c r="J1426">
        <v>1</v>
      </c>
      <c r="K1426">
        <v>71</v>
      </c>
      <c r="L1426" t="s">
        <v>177</v>
      </c>
      <c r="M1426">
        <v>0.34899705269827203</v>
      </c>
      <c r="N1426">
        <v>0.34482758620689702</v>
      </c>
      <c r="O1426">
        <v>6.8669556560196701E-2</v>
      </c>
    </row>
    <row r="1427" spans="1:15">
      <c r="A1427">
        <v>2016</v>
      </c>
      <c r="B1427" t="s">
        <v>178</v>
      </c>
      <c r="C1427">
        <v>1.28260522559254</v>
      </c>
      <c r="D1427" t="s">
        <v>181</v>
      </c>
      <c r="E1427">
        <v>47543.610502264397</v>
      </c>
      <c r="F1427">
        <v>36</v>
      </c>
      <c r="G1427">
        <v>9999</v>
      </c>
      <c r="H1427">
        <v>9999</v>
      </c>
      <c r="I1427" t="s">
        <v>185</v>
      </c>
      <c r="J1427">
        <v>1</v>
      </c>
      <c r="K1427">
        <v>72</v>
      </c>
      <c r="L1427" t="s">
        <v>177</v>
      </c>
      <c r="M1427">
        <v>0.66999240863246901</v>
      </c>
      <c r="N1427">
        <v>0.63157894736842102</v>
      </c>
      <c r="O1427">
        <v>1.35510439838636E-2</v>
      </c>
    </row>
    <row r="1428" spans="1:15">
      <c r="A1428">
        <v>2016</v>
      </c>
      <c r="B1428" t="s">
        <v>178</v>
      </c>
      <c r="C1428">
        <v>1.28260522559254</v>
      </c>
      <c r="D1428" t="s">
        <v>185</v>
      </c>
      <c r="E1428">
        <v>23417.806208868598</v>
      </c>
      <c r="F1428">
        <v>21</v>
      </c>
      <c r="G1428">
        <v>9999</v>
      </c>
      <c r="H1428">
        <v>9999</v>
      </c>
      <c r="I1428" t="s">
        <v>185</v>
      </c>
      <c r="J1428">
        <v>1</v>
      </c>
      <c r="K1428">
        <v>72</v>
      </c>
      <c r="L1428" t="s">
        <v>177</v>
      </c>
      <c r="M1428">
        <v>0.33000759136753099</v>
      </c>
      <c r="N1428">
        <v>0.36842105263157898</v>
      </c>
      <c r="O1428">
        <v>1.51631168684485E-2</v>
      </c>
    </row>
    <row r="1429" spans="1:15">
      <c r="A1429">
        <v>2016</v>
      </c>
      <c r="B1429" t="s">
        <v>179</v>
      </c>
      <c r="C1429">
        <v>1.30137844611529</v>
      </c>
      <c r="D1429" t="s">
        <v>181</v>
      </c>
      <c r="E1429">
        <v>1031.99310776942</v>
      </c>
      <c r="F1429">
        <v>1</v>
      </c>
      <c r="G1429">
        <v>9999</v>
      </c>
      <c r="H1429">
        <v>9999</v>
      </c>
      <c r="I1429" t="s">
        <v>185</v>
      </c>
      <c r="J1429">
        <v>1</v>
      </c>
      <c r="K1429">
        <v>72</v>
      </c>
      <c r="L1429" t="s">
        <v>177</v>
      </c>
      <c r="M1429">
        <v>1</v>
      </c>
      <c r="N1429">
        <v>1</v>
      </c>
      <c r="O1429">
        <v>3.8739618954567699E-2</v>
      </c>
    </row>
    <row r="1430" spans="1:15">
      <c r="A1430">
        <v>2016</v>
      </c>
      <c r="B1430" t="s">
        <v>187</v>
      </c>
      <c r="C1430">
        <v>1.25817219586731</v>
      </c>
      <c r="D1430" t="s">
        <v>181</v>
      </c>
      <c r="E1430">
        <v>379922.70895287697</v>
      </c>
      <c r="F1430">
        <v>410</v>
      </c>
      <c r="G1430">
        <v>9999</v>
      </c>
      <c r="H1430">
        <v>9999</v>
      </c>
      <c r="I1430" t="s">
        <v>185</v>
      </c>
      <c r="J1430">
        <v>1</v>
      </c>
      <c r="K1430">
        <v>72</v>
      </c>
      <c r="L1430" t="s">
        <v>177</v>
      </c>
      <c r="M1430">
        <v>0.698357046383837</v>
      </c>
      <c r="N1430">
        <v>0.68907563025210095</v>
      </c>
      <c r="O1430">
        <v>2.05365661107349E-2</v>
      </c>
    </row>
    <row r="1431" spans="1:15">
      <c r="A1431">
        <v>2016</v>
      </c>
      <c r="B1431" t="s">
        <v>187</v>
      </c>
      <c r="C1431">
        <v>1.25817219586731</v>
      </c>
      <c r="D1431" t="s">
        <v>183</v>
      </c>
      <c r="E1431">
        <v>868.13881514844502</v>
      </c>
      <c r="F1431">
        <v>1</v>
      </c>
      <c r="G1431">
        <v>9999</v>
      </c>
      <c r="H1431">
        <v>9999</v>
      </c>
      <c r="I1431" t="s">
        <v>185</v>
      </c>
      <c r="J1431">
        <v>1</v>
      </c>
      <c r="K1431">
        <v>72</v>
      </c>
      <c r="L1431" t="s">
        <v>177</v>
      </c>
      <c r="M1431">
        <v>1.5957742048881599E-3</v>
      </c>
      <c r="N1431">
        <v>1.6806722689075601E-3</v>
      </c>
      <c r="O1431">
        <v>3.8132080685272199E-2</v>
      </c>
    </row>
    <row r="1432" spans="1:15">
      <c r="A1432">
        <v>2016</v>
      </c>
      <c r="B1432" t="s">
        <v>187</v>
      </c>
      <c r="C1432">
        <v>1.25817219586731</v>
      </c>
      <c r="D1432" t="s">
        <v>185</v>
      </c>
      <c r="E1432">
        <v>163232.74434743301</v>
      </c>
      <c r="F1432">
        <v>184</v>
      </c>
      <c r="G1432">
        <v>9999</v>
      </c>
      <c r="H1432">
        <v>9999</v>
      </c>
      <c r="I1432" t="s">
        <v>185</v>
      </c>
      <c r="J1432">
        <v>1</v>
      </c>
      <c r="K1432">
        <v>72</v>
      </c>
      <c r="L1432" t="s">
        <v>177</v>
      </c>
      <c r="M1432">
        <v>0.30004717941127501</v>
      </c>
      <c r="N1432">
        <v>0.309243697478992</v>
      </c>
      <c r="O1432">
        <v>2.0629966259133499E-2</v>
      </c>
    </row>
    <row r="1433" spans="1:15">
      <c r="A1433">
        <v>2016</v>
      </c>
      <c r="B1433" t="s">
        <v>178</v>
      </c>
      <c r="C1433">
        <v>1.28260522559254</v>
      </c>
      <c r="D1433" t="s">
        <v>181</v>
      </c>
      <c r="E1433">
        <v>37968.962493216</v>
      </c>
      <c r="F1433">
        <v>33</v>
      </c>
      <c r="G1433">
        <v>9999</v>
      </c>
      <c r="H1433">
        <v>9999</v>
      </c>
      <c r="I1433" t="s">
        <v>185</v>
      </c>
      <c r="J1433">
        <v>1</v>
      </c>
      <c r="K1433">
        <v>81</v>
      </c>
      <c r="L1433" t="s">
        <v>177</v>
      </c>
      <c r="M1433">
        <v>0.67611456239722301</v>
      </c>
      <c r="N1433">
        <v>0.6875</v>
      </c>
      <c r="O1433">
        <v>1.08220447570496E-2</v>
      </c>
    </row>
    <row r="1434" spans="1:15">
      <c r="A1434">
        <v>2016</v>
      </c>
      <c r="B1434" t="s">
        <v>178</v>
      </c>
      <c r="C1434">
        <v>1.28260522559254</v>
      </c>
      <c r="D1434" t="s">
        <v>185</v>
      </c>
      <c r="E1434">
        <v>18188.6247041278</v>
      </c>
      <c r="F1434">
        <v>15</v>
      </c>
      <c r="G1434">
        <v>9999</v>
      </c>
      <c r="H1434">
        <v>9999</v>
      </c>
      <c r="I1434" t="s">
        <v>185</v>
      </c>
      <c r="J1434">
        <v>1</v>
      </c>
      <c r="K1434">
        <v>81</v>
      </c>
      <c r="L1434" t="s">
        <v>177</v>
      </c>
      <c r="M1434">
        <v>0.32388543760277699</v>
      </c>
      <c r="N1434">
        <v>0.3125</v>
      </c>
      <c r="O1434">
        <v>1.1777202339328901E-2</v>
      </c>
    </row>
    <row r="1435" spans="1:15">
      <c r="A1435">
        <v>2016</v>
      </c>
      <c r="B1435" t="s">
        <v>179</v>
      </c>
      <c r="C1435">
        <v>1.30137844611529</v>
      </c>
      <c r="D1435" t="s">
        <v>181</v>
      </c>
      <c r="E1435">
        <v>916.17042606516304</v>
      </c>
      <c r="F1435">
        <v>1</v>
      </c>
      <c r="G1435">
        <v>9999</v>
      </c>
      <c r="H1435">
        <v>9999</v>
      </c>
      <c r="I1435" t="s">
        <v>185</v>
      </c>
      <c r="J1435">
        <v>1</v>
      </c>
      <c r="K1435">
        <v>81</v>
      </c>
      <c r="L1435" t="s">
        <v>177</v>
      </c>
      <c r="M1435">
        <v>1</v>
      </c>
      <c r="N1435">
        <v>1</v>
      </c>
      <c r="O1435">
        <v>3.4391792867611098E-2</v>
      </c>
    </row>
    <row r="1436" spans="1:15">
      <c r="A1436">
        <v>2016</v>
      </c>
      <c r="B1436" t="s">
        <v>183</v>
      </c>
      <c r="C1436">
        <v>1.4171495140868799</v>
      </c>
      <c r="D1436" t="s">
        <v>181</v>
      </c>
      <c r="E1436">
        <v>874.381250191606</v>
      </c>
      <c r="F1436">
        <v>1</v>
      </c>
      <c r="G1436">
        <v>9999</v>
      </c>
      <c r="H1436">
        <v>9999</v>
      </c>
      <c r="I1436" t="s">
        <v>185</v>
      </c>
      <c r="J1436">
        <v>1</v>
      </c>
      <c r="K1436">
        <v>81</v>
      </c>
      <c r="L1436" t="s">
        <v>177</v>
      </c>
      <c r="M1436">
        <v>0.51203319502074696</v>
      </c>
      <c r="N1436">
        <v>0.5</v>
      </c>
      <c r="O1436">
        <v>1.4241528944695801E-2</v>
      </c>
    </row>
    <row r="1437" spans="1:15">
      <c r="A1437">
        <v>2016</v>
      </c>
      <c r="B1437" t="s">
        <v>183</v>
      </c>
      <c r="C1437">
        <v>1.4171495140868799</v>
      </c>
      <c r="D1437" t="s">
        <v>185</v>
      </c>
      <c r="E1437">
        <v>833.28391428308703</v>
      </c>
      <c r="F1437">
        <v>1</v>
      </c>
      <c r="G1437">
        <v>9999</v>
      </c>
      <c r="H1437">
        <v>9999</v>
      </c>
      <c r="I1437" t="s">
        <v>185</v>
      </c>
      <c r="J1437">
        <v>1</v>
      </c>
      <c r="K1437">
        <v>81</v>
      </c>
      <c r="L1437" t="s">
        <v>177</v>
      </c>
      <c r="M1437">
        <v>0.48796680497925299</v>
      </c>
      <c r="N1437">
        <v>0.5</v>
      </c>
      <c r="O1437">
        <v>3.1094658910629298E-2</v>
      </c>
    </row>
    <row r="1438" spans="1:15">
      <c r="A1438">
        <v>2016</v>
      </c>
      <c r="B1438" t="s">
        <v>187</v>
      </c>
      <c r="C1438">
        <v>1.25817219586731</v>
      </c>
      <c r="D1438" t="s">
        <v>181</v>
      </c>
      <c r="E1438">
        <v>499698.18565505301</v>
      </c>
      <c r="F1438">
        <v>573</v>
      </c>
      <c r="G1438">
        <v>9999</v>
      </c>
      <c r="H1438">
        <v>9999</v>
      </c>
      <c r="I1438" t="s">
        <v>185</v>
      </c>
      <c r="J1438">
        <v>1</v>
      </c>
      <c r="K1438">
        <v>81</v>
      </c>
      <c r="L1438" t="s">
        <v>177</v>
      </c>
      <c r="M1438">
        <v>0.660193755153063</v>
      </c>
      <c r="N1438">
        <v>0.66396292004635005</v>
      </c>
      <c r="O1438">
        <v>2.70109803475637E-2</v>
      </c>
    </row>
    <row r="1439" spans="1:15">
      <c r="A1439">
        <v>2016</v>
      </c>
      <c r="B1439" t="s">
        <v>187</v>
      </c>
      <c r="C1439">
        <v>1.25817219586731</v>
      </c>
      <c r="D1439" t="s">
        <v>185</v>
      </c>
      <c r="E1439">
        <v>257198.07662358799</v>
      </c>
      <c r="F1439">
        <v>290</v>
      </c>
      <c r="G1439">
        <v>9999</v>
      </c>
      <c r="H1439">
        <v>9999</v>
      </c>
      <c r="I1439" t="s">
        <v>185</v>
      </c>
      <c r="J1439">
        <v>1</v>
      </c>
      <c r="K1439">
        <v>81</v>
      </c>
      <c r="L1439" t="s">
        <v>177</v>
      </c>
      <c r="M1439">
        <v>0.339806244846937</v>
      </c>
      <c r="N1439">
        <v>0.33603707995365001</v>
      </c>
      <c r="O1439">
        <v>3.2505657267913698E-2</v>
      </c>
    </row>
    <row r="1440" spans="1:15">
      <c r="A1440">
        <v>2016</v>
      </c>
      <c r="B1440" t="s">
        <v>178</v>
      </c>
      <c r="C1440">
        <v>1.28260522559254</v>
      </c>
      <c r="D1440" t="s">
        <v>181</v>
      </c>
      <c r="E1440">
        <v>71633.501849343505</v>
      </c>
      <c r="F1440">
        <v>64</v>
      </c>
      <c r="G1440">
        <v>9999</v>
      </c>
      <c r="H1440">
        <v>9999</v>
      </c>
      <c r="I1440" t="s">
        <v>185</v>
      </c>
      <c r="J1440">
        <v>1</v>
      </c>
      <c r="K1440">
        <v>82</v>
      </c>
      <c r="L1440" t="s">
        <v>177</v>
      </c>
      <c r="M1440">
        <v>0.42600742938650299</v>
      </c>
      <c r="N1440">
        <v>0.43537414965986398</v>
      </c>
      <c r="O1440">
        <v>2.0417227972881799E-2</v>
      </c>
    </row>
    <row r="1441" spans="1:15">
      <c r="A1441">
        <v>2016</v>
      </c>
      <c r="B1441" t="s">
        <v>178</v>
      </c>
      <c r="C1441">
        <v>1.28260522559254</v>
      </c>
      <c r="D1441" t="s">
        <v>185</v>
      </c>
      <c r="E1441">
        <v>96517.325831064401</v>
      </c>
      <c r="F1441">
        <v>83</v>
      </c>
      <c r="G1441">
        <v>9999</v>
      </c>
      <c r="H1441">
        <v>9999</v>
      </c>
      <c r="I1441" t="s">
        <v>185</v>
      </c>
      <c r="J1441">
        <v>1</v>
      </c>
      <c r="K1441">
        <v>82</v>
      </c>
      <c r="L1441" t="s">
        <v>177</v>
      </c>
      <c r="M1441">
        <v>0.57399257061349696</v>
      </c>
      <c r="N1441">
        <v>0.56462585034013602</v>
      </c>
      <c r="O1441">
        <v>6.2495328484369297E-2</v>
      </c>
    </row>
    <row r="1442" spans="1:15">
      <c r="A1442">
        <v>2016</v>
      </c>
      <c r="B1442" t="s">
        <v>179</v>
      </c>
      <c r="C1442">
        <v>1.30137844611529</v>
      </c>
      <c r="D1442" t="s">
        <v>181</v>
      </c>
      <c r="E1442">
        <v>961.718671679198</v>
      </c>
      <c r="F1442">
        <v>1</v>
      </c>
      <c r="G1442">
        <v>9999</v>
      </c>
      <c r="H1442">
        <v>9999</v>
      </c>
      <c r="I1442" t="s">
        <v>185</v>
      </c>
      <c r="J1442">
        <v>1</v>
      </c>
      <c r="K1442">
        <v>82</v>
      </c>
      <c r="L1442" t="s">
        <v>177</v>
      </c>
      <c r="M1442">
        <v>1</v>
      </c>
      <c r="N1442">
        <v>1</v>
      </c>
      <c r="O1442">
        <v>3.6101612115290699E-2</v>
      </c>
    </row>
    <row r="1443" spans="1:15">
      <c r="A1443">
        <v>2016</v>
      </c>
      <c r="B1443" t="s">
        <v>187</v>
      </c>
      <c r="C1443">
        <v>1.25817219586731</v>
      </c>
      <c r="D1443" t="s">
        <v>181</v>
      </c>
      <c r="E1443">
        <v>612473.19225942402</v>
      </c>
      <c r="F1443">
        <v>703</v>
      </c>
      <c r="G1443">
        <v>9999</v>
      </c>
      <c r="H1443">
        <v>9999</v>
      </c>
      <c r="I1443" t="s">
        <v>185</v>
      </c>
      <c r="J1443">
        <v>1</v>
      </c>
      <c r="K1443">
        <v>82</v>
      </c>
      <c r="L1443" t="s">
        <v>177</v>
      </c>
      <c r="M1443">
        <v>0.59562357455389003</v>
      </c>
      <c r="N1443">
        <v>0.59576271186440699</v>
      </c>
      <c r="O1443">
        <v>3.3106987046274801E-2</v>
      </c>
    </row>
    <row r="1444" spans="1:15">
      <c r="A1444">
        <v>2016</v>
      </c>
      <c r="B1444" t="s">
        <v>187</v>
      </c>
      <c r="C1444">
        <v>1.25817219586731</v>
      </c>
      <c r="D1444" t="s">
        <v>183</v>
      </c>
      <c r="E1444">
        <v>733.51439019064298</v>
      </c>
      <c r="F1444">
        <v>1</v>
      </c>
      <c r="G1444">
        <v>9999</v>
      </c>
      <c r="H1444">
        <v>9999</v>
      </c>
      <c r="I1444" t="s">
        <v>185</v>
      </c>
      <c r="J1444">
        <v>1</v>
      </c>
      <c r="K1444">
        <v>82</v>
      </c>
      <c r="L1444" t="s">
        <v>177</v>
      </c>
      <c r="M1444">
        <v>7.1333483423224105E-4</v>
      </c>
      <c r="N1444">
        <v>8.4745762711864404E-4</v>
      </c>
      <c r="O1444">
        <v>3.2218844984802403E-2</v>
      </c>
    </row>
    <row r="1445" spans="1:15">
      <c r="A1445">
        <v>2016</v>
      </c>
      <c r="B1445" t="s">
        <v>187</v>
      </c>
      <c r="C1445">
        <v>1.25817219586731</v>
      </c>
      <c r="D1445" t="s">
        <v>185</v>
      </c>
      <c r="E1445">
        <v>415082.33096638898</v>
      </c>
      <c r="F1445">
        <v>476</v>
      </c>
      <c r="G1445">
        <v>9999</v>
      </c>
      <c r="H1445">
        <v>9999</v>
      </c>
      <c r="I1445" t="s">
        <v>185</v>
      </c>
      <c r="J1445">
        <v>1</v>
      </c>
      <c r="K1445">
        <v>82</v>
      </c>
      <c r="L1445" t="s">
        <v>177</v>
      </c>
      <c r="M1445">
        <v>0.403663090611877</v>
      </c>
      <c r="N1445">
        <v>0.40338983050847499</v>
      </c>
      <c r="O1445">
        <v>5.2459661306513597E-2</v>
      </c>
    </row>
    <row r="1446" spans="1:15">
      <c r="A1446">
        <v>2016</v>
      </c>
      <c r="B1446" t="s">
        <v>178</v>
      </c>
      <c r="C1446">
        <v>1.28260522559254</v>
      </c>
      <c r="D1446" t="s">
        <v>181</v>
      </c>
      <c r="E1446">
        <v>46455.961270961903</v>
      </c>
      <c r="F1446">
        <v>38</v>
      </c>
      <c r="G1446">
        <v>9999</v>
      </c>
      <c r="H1446">
        <v>9999</v>
      </c>
      <c r="I1446" t="s">
        <v>185</v>
      </c>
      <c r="J1446">
        <v>1</v>
      </c>
      <c r="K1446">
        <v>91</v>
      </c>
      <c r="L1446" t="s">
        <v>177</v>
      </c>
      <c r="M1446">
        <v>0.92294363469575003</v>
      </c>
      <c r="N1446">
        <v>0.90476190476190499</v>
      </c>
      <c r="O1446">
        <v>1.32410384454392E-2</v>
      </c>
    </row>
    <row r="1447" spans="1:15">
      <c r="A1447">
        <v>2016</v>
      </c>
      <c r="B1447" t="s">
        <v>178</v>
      </c>
      <c r="C1447">
        <v>1.28260522559254</v>
      </c>
      <c r="D1447" t="s">
        <v>185</v>
      </c>
      <c r="E1447">
        <v>3878.5982021918499</v>
      </c>
      <c r="F1447">
        <v>4</v>
      </c>
      <c r="G1447">
        <v>9999</v>
      </c>
      <c r="H1447">
        <v>9999</v>
      </c>
      <c r="I1447" t="s">
        <v>185</v>
      </c>
      <c r="J1447">
        <v>1</v>
      </c>
      <c r="K1447">
        <v>91</v>
      </c>
      <c r="L1447" t="s">
        <v>177</v>
      </c>
      <c r="M1447">
        <v>7.7056365304250293E-2</v>
      </c>
      <c r="N1447">
        <v>9.5238095238095205E-2</v>
      </c>
      <c r="O1447">
        <v>2.5114068030555499E-3</v>
      </c>
    </row>
    <row r="1448" spans="1:15">
      <c r="A1448">
        <v>2016</v>
      </c>
      <c r="B1448" t="s">
        <v>179</v>
      </c>
      <c r="C1448">
        <v>1.30137844611529</v>
      </c>
      <c r="D1448" t="s">
        <v>181</v>
      </c>
      <c r="E1448">
        <v>1043.70551378446</v>
      </c>
      <c r="F1448">
        <v>1</v>
      </c>
      <c r="G1448">
        <v>9999</v>
      </c>
      <c r="H1448">
        <v>9999</v>
      </c>
      <c r="I1448" t="s">
        <v>185</v>
      </c>
      <c r="J1448">
        <v>1</v>
      </c>
      <c r="K1448">
        <v>91</v>
      </c>
      <c r="L1448" t="s">
        <v>177</v>
      </c>
      <c r="M1448">
        <v>1</v>
      </c>
      <c r="N1448">
        <v>1</v>
      </c>
      <c r="O1448">
        <v>3.9179286761113798E-2</v>
      </c>
    </row>
    <row r="1449" spans="1:15">
      <c r="A1449">
        <v>2016</v>
      </c>
      <c r="B1449" t="s">
        <v>183</v>
      </c>
      <c r="C1449">
        <v>1.4171495140868799</v>
      </c>
      <c r="D1449" t="s">
        <v>181</v>
      </c>
      <c r="E1449">
        <v>4751.7023207333104</v>
      </c>
      <c r="F1449">
        <v>4</v>
      </c>
      <c r="G1449">
        <v>9999</v>
      </c>
      <c r="H1449">
        <v>9999</v>
      </c>
      <c r="I1449" t="s">
        <v>185</v>
      </c>
      <c r="J1449">
        <v>1</v>
      </c>
      <c r="K1449">
        <v>91</v>
      </c>
      <c r="L1449" t="s">
        <v>177</v>
      </c>
      <c r="M1449">
        <v>0.70515247108307</v>
      </c>
      <c r="N1449">
        <v>0.66666666666666696</v>
      </c>
      <c r="O1449">
        <v>7.7393592466069597E-2</v>
      </c>
    </row>
    <row r="1450" spans="1:15">
      <c r="A1450">
        <v>2016</v>
      </c>
      <c r="B1450" t="s">
        <v>183</v>
      </c>
      <c r="C1450">
        <v>1.4171495140868799</v>
      </c>
      <c r="D1450" t="s">
        <v>185</v>
      </c>
      <c r="E1450">
        <v>1986.84361874981</v>
      </c>
      <c r="F1450">
        <v>2</v>
      </c>
      <c r="G1450">
        <v>9999</v>
      </c>
      <c r="H1450">
        <v>9999</v>
      </c>
      <c r="I1450" t="s">
        <v>185</v>
      </c>
      <c r="J1450">
        <v>1</v>
      </c>
      <c r="K1450">
        <v>91</v>
      </c>
      <c r="L1450" t="s">
        <v>177</v>
      </c>
      <c r="M1450">
        <v>0.29484752891693</v>
      </c>
      <c r="N1450">
        <v>0.33333333333333298</v>
      </c>
      <c r="O1450">
        <v>7.4140666314119502E-2</v>
      </c>
    </row>
    <row r="1451" spans="1:15">
      <c r="A1451">
        <v>2016</v>
      </c>
      <c r="B1451" t="s">
        <v>187</v>
      </c>
      <c r="C1451">
        <v>1.25817219586731</v>
      </c>
      <c r="D1451" t="s">
        <v>181</v>
      </c>
      <c r="E1451">
        <v>374214.38170022698</v>
      </c>
      <c r="F1451">
        <v>412</v>
      </c>
      <c r="G1451">
        <v>9999</v>
      </c>
      <c r="H1451">
        <v>9999</v>
      </c>
      <c r="I1451" t="s">
        <v>185</v>
      </c>
      <c r="J1451">
        <v>1</v>
      </c>
      <c r="K1451">
        <v>91</v>
      </c>
      <c r="L1451" t="s">
        <v>177</v>
      </c>
      <c r="M1451">
        <v>0.78028989309372299</v>
      </c>
      <c r="N1451">
        <v>0.77298311444652901</v>
      </c>
      <c r="O1451">
        <v>2.0228004823811999E-2</v>
      </c>
    </row>
    <row r="1452" spans="1:15">
      <c r="A1452">
        <v>2016</v>
      </c>
      <c r="B1452" t="s">
        <v>187</v>
      </c>
      <c r="C1452">
        <v>1.25817219586731</v>
      </c>
      <c r="D1452" t="s">
        <v>183</v>
      </c>
      <c r="E1452">
        <v>1007.79592888972</v>
      </c>
      <c r="F1452">
        <v>1</v>
      </c>
      <c r="G1452">
        <v>9999</v>
      </c>
      <c r="H1452">
        <v>9999</v>
      </c>
      <c r="I1452" t="s">
        <v>185</v>
      </c>
      <c r="J1452">
        <v>1</v>
      </c>
      <c r="K1452">
        <v>91</v>
      </c>
      <c r="L1452" t="s">
        <v>177</v>
      </c>
      <c r="M1452">
        <v>2.1013969961303901E-3</v>
      </c>
      <c r="N1452">
        <v>1.87617260787992E-3</v>
      </c>
      <c r="O1452">
        <v>4.4266371925946402E-2</v>
      </c>
    </row>
    <row r="1453" spans="1:15">
      <c r="A1453">
        <v>2016</v>
      </c>
      <c r="B1453" t="s">
        <v>187</v>
      </c>
      <c r="C1453">
        <v>1.25817219586731</v>
      </c>
      <c r="D1453" t="s">
        <v>185</v>
      </c>
      <c r="E1453">
        <v>104361.609130606</v>
      </c>
      <c r="F1453">
        <v>120</v>
      </c>
      <c r="G1453">
        <v>9999</v>
      </c>
      <c r="H1453">
        <v>9999</v>
      </c>
      <c r="I1453" t="s">
        <v>185</v>
      </c>
      <c r="J1453">
        <v>1</v>
      </c>
      <c r="K1453">
        <v>91</v>
      </c>
      <c r="L1453" t="s">
        <v>177</v>
      </c>
      <c r="M1453">
        <v>0.217608709910146</v>
      </c>
      <c r="N1453">
        <v>0.22514071294559099</v>
      </c>
      <c r="O1453">
        <v>1.31896114576789E-2</v>
      </c>
    </row>
    <row r="1454" spans="1:15">
      <c r="A1454">
        <v>2016</v>
      </c>
      <c r="B1454" t="s">
        <v>178</v>
      </c>
      <c r="C1454">
        <v>1.28260522559254</v>
      </c>
      <c r="D1454" t="s">
        <v>181</v>
      </c>
      <c r="E1454">
        <v>186498.49543250899</v>
      </c>
      <c r="F1454">
        <v>162</v>
      </c>
      <c r="G1454">
        <v>9999</v>
      </c>
      <c r="H1454">
        <v>9999</v>
      </c>
      <c r="I1454" t="s">
        <v>185</v>
      </c>
      <c r="J1454">
        <v>1</v>
      </c>
      <c r="K1454">
        <v>92</v>
      </c>
      <c r="L1454" t="s">
        <v>177</v>
      </c>
      <c r="M1454">
        <v>0.542316873041922</v>
      </c>
      <c r="N1454">
        <v>0.54915254237288103</v>
      </c>
      <c r="O1454">
        <v>5.3156444952996498E-2</v>
      </c>
    </row>
    <row r="1455" spans="1:15">
      <c r="A1455">
        <v>2016</v>
      </c>
      <c r="B1455" t="s">
        <v>178</v>
      </c>
      <c r="C1455">
        <v>1.28260522559254</v>
      </c>
      <c r="D1455" t="s">
        <v>185</v>
      </c>
      <c r="E1455">
        <v>157393.61765336301</v>
      </c>
      <c r="F1455">
        <v>133</v>
      </c>
      <c r="G1455">
        <v>9999</v>
      </c>
      <c r="H1455">
        <v>9999</v>
      </c>
      <c r="I1455" t="s">
        <v>185</v>
      </c>
      <c r="J1455">
        <v>1</v>
      </c>
      <c r="K1455">
        <v>92</v>
      </c>
      <c r="L1455" t="s">
        <v>177</v>
      </c>
      <c r="M1455">
        <v>0.457683126958078</v>
      </c>
      <c r="N1455">
        <v>0.45084745762711897</v>
      </c>
      <c r="O1455">
        <v>0.101912954507327</v>
      </c>
    </row>
    <row r="1456" spans="1:15">
      <c r="A1456">
        <v>2016</v>
      </c>
      <c r="B1456" t="s">
        <v>179</v>
      </c>
      <c r="C1456">
        <v>1.30137844611529</v>
      </c>
      <c r="D1456" t="s">
        <v>181</v>
      </c>
      <c r="E1456">
        <v>4915.3063909774401</v>
      </c>
      <c r="F1456">
        <v>5</v>
      </c>
      <c r="G1456">
        <v>9999</v>
      </c>
      <c r="H1456">
        <v>9999</v>
      </c>
      <c r="I1456" t="s">
        <v>185</v>
      </c>
      <c r="J1456">
        <v>1</v>
      </c>
      <c r="K1456">
        <v>92</v>
      </c>
      <c r="L1456" t="s">
        <v>177</v>
      </c>
      <c r="M1456">
        <v>1</v>
      </c>
      <c r="N1456">
        <v>1</v>
      </c>
      <c r="O1456">
        <v>0.18451392281387399</v>
      </c>
    </row>
    <row r="1457" spans="1:15">
      <c r="A1457">
        <v>2016</v>
      </c>
      <c r="B1457" t="s">
        <v>183</v>
      </c>
      <c r="C1457">
        <v>1.4171495140868799</v>
      </c>
      <c r="D1457" t="s">
        <v>181</v>
      </c>
      <c r="E1457">
        <v>5362.4937613047596</v>
      </c>
      <c r="F1457">
        <v>4</v>
      </c>
      <c r="G1457">
        <v>9999</v>
      </c>
      <c r="H1457">
        <v>9999</v>
      </c>
      <c r="I1457" t="s">
        <v>185</v>
      </c>
      <c r="J1457">
        <v>1</v>
      </c>
      <c r="K1457">
        <v>92</v>
      </c>
      <c r="L1457" t="s">
        <v>177</v>
      </c>
      <c r="M1457">
        <v>0.444601104453061</v>
      </c>
      <c r="N1457">
        <v>0.4</v>
      </c>
      <c r="O1457">
        <v>8.7341889022250999E-2</v>
      </c>
    </row>
    <row r="1458" spans="1:15">
      <c r="A1458">
        <v>2016</v>
      </c>
      <c r="B1458" t="s">
        <v>183</v>
      </c>
      <c r="C1458">
        <v>1.4171495140868799</v>
      </c>
      <c r="D1458" t="s">
        <v>185</v>
      </c>
      <c r="E1458">
        <v>6698.8657530886903</v>
      </c>
      <c r="F1458">
        <v>6</v>
      </c>
      <c r="G1458">
        <v>9999</v>
      </c>
      <c r="H1458">
        <v>9999</v>
      </c>
      <c r="I1458" t="s">
        <v>185</v>
      </c>
      <c r="J1458">
        <v>1</v>
      </c>
      <c r="K1458">
        <v>92</v>
      </c>
      <c r="L1458" t="s">
        <v>177</v>
      </c>
      <c r="M1458">
        <v>0.555398895546939</v>
      </c>
      <c r="N1458">
        <v>0.6</v>
      </c>
      <c r="O1458">
        <v>0.24997355896351101</v>
      </c>
    </row>
    <row r="1459" spans="1:15">
      <c r="A1459">
        <v>2016</v>
      </c>
      <c r="B1459" t="s">
        <v>187</v>
      </c>
      <c r="C1459">
        <v>1.25817219586731</v>
      </c>
      <c r="D1459" t="s">
        <v>181</v>
      </c>
      <c r="E1459">
        <v>1405702.95121032</v>
      </c>
      <c r="F1459">
        <v>1618</v>
      </c>
      <c r="G1459">
        <v>9999</v>
      </c>
      <c r="H1459">
        <v>9999</v>
      </c>
      <c r="I1459" t="s">
        <v>185</v>
      </c>
      <c r="J1459">
        <v>1</v>
      </c>
      <c r="K1459">
        <v>92</v>
      </c>
      <c r="L1459" t="s">
        <v>177</v>
      </c>
      <c r="M1459">
        <v>0.58646712841819004</v>
      </c>
      <c r="N1459">
        <v>0.60553892215568905</v>
      </c>
      <c r="O1459">
        <v>7.5984696121880399E-2</v>
      </c>
    </row>
    <row r="1460" spans="1:15">
      <c r="A1460">
        <v>2016</v>
      </c>
      <c r="B1460" t="s">
        <v>187</v>
      </c>
      <c r="C1460">
        <v>1.25817219586731</v>
      </c>
      <c r="D1460" t="s">
        <v>183</v>
      </c>
      <c r="E1460">
        <v>2551.57321321891</v>
      </c>
      <c r="F1460">
        <v>3</v>
      </c>
      <c r="G1460">
        <v>9999</v>
      </c>
      <c r="H1460">
        <v>9999</v>
      </c>
      <c r="I1460" t="s">
        <v>185</v>
      </c>
      <c r="J1460">
        <v>1</v>
      </c>
      <c r="K1460">
        <v>92</v>
      </c>
      <c r="L1460" t="s">
        <v>177</v>
      </c>
      <c r="M1460">
        <v>1.06453060656723E-3</v>
      </c>
      <c r="N1460">
        <v>1.1227544910179599E-3</v>
      </c>
      <c r="O1460">
        <v>0.11207515888367001</v>
      </c>
    </row>
    <row r="1461" spans="1:15">
      <c r="A1461">
        <v>2016</v>
      </c>
      <c r="B1461" t="s">
        <v>187</v>
      </c>
      <c r="C1461">
        <v>1.25817219586731</v>
      </c>
      <c r="D1461" t="s">
        <v>185</v>
      </c>
      <c r="E1461">
        <v>988645.28989641997</v>
      </c>
      <c r="F1461">
        <v>1051</v>
      </c>
      <c r="G1461">
        <v>9999</v>
      </c>
      <c r="H1461">
        <v>9999</v>
      </c>
      <c r="I1461" t="s">
        <v>185</v>
      </c>
      <c r="J1461">
        <v>1</v>
      </c>
      <c r="K1461">
        <v>92</v>
      </c>
      <c r="L1461" t="s">
        <v>177</v>
      </c>
      <c r="M1461">
        <v>0.41246834097524199</v>
      </c>
      <c r="N1461">
        <v>0.393338323353293</v>
      </c>
      <c r="O1461">
        <v>0.124948698585886</v>
      </c>
    </row>
    <row r="1462" spans="1:15">
      <c r="A1462">
        <v>2017</v>
      </c>
      <c r="B1462" t="s">
        <v>179</v>
      </c>
      <c r="D1462" t="s">
        <v>179</v>
      </c>
      <c r="F1462">
        <v>7921</v>
      </c>
      <c r="G1462">
        <v>9999</v>
      </c>
      <c r="H1462">
        <v>9999</v>
      </c>
      <c r="I1462" t="s">
        <v>179</v>
      </c>
      <c r="J1462">
        <v>3</v>
      </c>
      <c r="K1462">
        <v>9999</v>
      </c>
      <c r="L1462" t="s">
        <v>177</v>
      </c>
      <c r="N1462">
        <v>1</v>
      </c>
    </row>
    <row r="1463" spans="1:15">
      <c r="A1463">
        <v>2017</v>
      </c>
      <c r="B1463" t="s">
        <v>179</v>
      </c>
      <c r="D1463" t="s">
        <v>179</v>
      </c>
      <c r="F1463">
        <v>15702</v>
      </c>
      <c r="G1463">
        <v>9999</v>
      </c>
      <c r="H1463">
        <v>9999</v>
      </c>
      <c r="I1463" t="s">
        <v>179</v>
      </c>
      <c r="J1463">
        <v>4</v>
      </c>
      <c r="K1463">
        <v>9999</v>
      </c>
      <c r="L1463" t="s">
        <v>177</v>
      </c>
      <c r="N1463">
        <v>1</v>
      </c>
    </row>
    <row r="1464" spans="1:15">
      <c r="A1464">
        <v>2017</v>
      </c>
      <c r="B1464" t="s">
        <v>178</v>
      </c>
      <c r="C1464">
        <v>1.2650633461168901</v>
      </c>
      <c r="D1464" t="s">
        <v>179</v>
      </c>
      <c r="E1464">
        <v>1379936.15819768</v>
      </c>
      <c r="F1464">
        <v>1180</v>
      </c>
      <c r="G1464">
        <v>9999</v>
      </c>
      <c r="H1464">
        <v>9999</v>
      </c>
      <c r="I1464" t="s">
        <v>181</v>
      </c>
      <c r="J1464">
        <v>1</v>
      </c>
      <c r="K1464">
        <v>9999</v>
      </c>
      <c r="L1464" t="s">
        <v>177</v>
      </c>
      <c r="M1464">
        <v>0.99963801286474796</v>
      </c>
      <c r="N1464">
        <v>0.99915325994919602</v>
      </c>
      <c r="O1464">
        <v>1</v>
      </c>
    </row>
    <row r="1465" spans="1:15">
      <c r="A1465">
        <v>2017</v>
      </c>
      <c r="B1465" t="s">
        <v>178</v>
      </c>
      <c r="C1465">
        <v>1.2650633461168901</v>
      </c>
      <c r="D1465" t="s">
        <v>181</v>
      </c>
      <c r="E1465">
        <v>499.70002171617</v>
      </c>
      <c r="F1465">
        <v>1</v>
      </c>
      <c r="G1465">
        <v>9999</v>
      </c>
      <c r="H1465">
        <v>9999</v>
      </c>
      <c r="I1465" t="s">
        <v>181</v>
      </c>
      <c r="J1465">
        <v>1</v>
      </c>
      <c r="K1465">
        <v>9999</v>
      </c>
      <c r="L1465" t="s">
        <v>177</v>
      </c>
      <c r="M1465">
        <v>3.6198713525213997E-4</v>
      </c>
      <c r="N1465">
        <v>8.4674005080440302E-4</v>
      </c>
      <c r="O1465">
        <v>1</v>
      </c>
    </row>
    <row r="1466" spans="1:15">
      <c r="A1466">
        <v>2017</v>
      </c>
      <c r="B1466" t="s">
        <v>179</v>
      </c>
      <c r="C1466">
        <v>1.46641662989655</v>
      </c>
      <c r="D1466" t="s">
        <v>179</v>
      </c>
      <c r="E1466">
        <v>27045.121905182099</v>
      </c>
      <c r="F1466">
        <v>19</v>
      </c>
      <c r="G1466">
        <v>9999</v>
      </c>
      <c r="H1466">
        <v>9999</v>
      </c>
      <c r="I1466" t="s">
        <v>181</v>
      </c>
      <c r="J1466">
        <v>1</v>
      </c>
      <c r="K1466">
        <v>9999</v>
      </c>
      <c r="L1466" t="s">
        <v>177</v>
      </c>
      <c r="M1466">
        <v>0.96930677458348702</v>
      </c>
      <c r="N1466">
        <v>0.95</v>
      </c>
      <c r="O1466">
        <v>1</v>
      </c>
    </row>
    <row r="1467" spans="1:15">
      <c r="A1467">
        <v>2017</v>
      </c>
      <c r="B1467" t="s">
        <v>179</v>
      </c>
      <c r="C1467">
        <v>1.46641662989655</v>
      </c>
      <c r="D1467" t="s">
        <v>181</v>
      </c>
      <c r="E1467">
        <v>856.38731185958704</v>
      </c>
      <c r="F1467">
        <v>1</v>
      </c>
      <c r="G1467">
        <v>9999</v>
      </c>
      <c r="H1467">
        <v>9999</v>
      </c>
      <c r="I1467" t="s">
        <v>181</v>
      </c>
      <c r="J1467">
        <v>1</v>
      </c>
      <c r="K1467">
        <v>9999</v>
      </c>
      <c r="L1467" t="s">
        <v>177</v>
      </c>
      <c r="M1467">
        <v>3.0693225416513401E-2</v>
      </c>
      <c r="N1467">
        <v>0.05</v>
      </c>
      <c r="O1467">
        <v>1</v>
      </c>
    </row>
    <row r="1468" spans="1:15">
      <c r="A1468">
        <v>2017</v>
      </c>
      <c r="B1468" t="s">
        <v>183</v>
      </c>
      <c r="C1468">
        <v>1.22935032749159</v>
      </c>
      <c r="D1468" t="s">
        <v>179</v>
      </c>
      <c r="E1468">
        <v>23891.1942644716</v>
      </c>
      <c r="F1468">
        <v>25</v>
      </c>
      <c r="G1468">
        <v>9999</v>
      </c>
      <c r="H1468">
        <v>9999</v>
      </c>
      <c r="I1468" t="s">
        <v>181</v>
      </c>
      <c r="J1468">
        <v>1</v>
      </c>
      <c r="K1468">
        <v>9999</v>
      </c>
      <c r="L1468" t="s">
        <v>177</v>
      </c>
      <c r="M1468">
        <v>1</v>
      </c>
      <c r="N1468">
        <v>1</v>
      </c>
      <c r="O1468">
        <v>1</v>
      </c>
    </row>
    <row r="1469" spans="1:15">
      <c r="A1469">
        <v>2017</v>
      </c>
      <c r="B1469" t="s">
        <v>187</v>
      </c>
      <c r="C1469">
        <v>1.2238570357570999</v>
      </c>
      <c r="D1469" t="s">
        <v>179</v>
      </c>
      <c r="E1469">
        <v>5856514.5062092198</v>
      </c>
      <c r="F1469">
        <v>6390</v>
      </c>
      <c r="G1469">
        <v>9999</v>
      </c>
      <c r="H1469">
        <v>9999</v>
      </c>
      <c r="I1469" t="s">
        <v>181</v>
      </c>
      <c r="J1469">
        <v>1</v>
      </c>
      <c r="K1469">
        <v>9999</v>
      </c>
      <c r="L1469" t="s">
        <v>177</v>
      </c>
      <c r="M1469">
        <v>0.98264833487754699</v>
      </c>
      <c r="N1469">
        <v>0.97201095223608203</v>
      </c>
      <c r="O1469">
        <v>1</v>
      </c>
    </row>
    <row r="1470" spans="1:15">
      <c r="A1470">
        <v>2017</v>
      </c>
      <c r="B1470" t="s">
        <v>187</v>
      </c>
      <c r="C1470">
        <v>1.2238570357570999</v>
      </c>
      <c r="D1470" t="s">
        <v>181</v>
      </c>
      <c r="E1470">
        <v>95925.914462641798</v>
      </c>
      <c r="F1470">
        <v>172</v>
      </c>
      <c r="G1470">
        <v>9999</v>
      </c>
      <c r="H1470">
        <v>9999</v>
      </c>
      <c r="I1470" t="s">
        <v>181</v>
      </c>
      <c r="J1470">
        <v>1</v>
      </c>
      <c r="K1470">
        <v>9999</v>
      </c>
      <c r="L1470" t="s">
        <v>177</v>
      </c>
      <c r="M1470">
        <v>1.6095143283327101E-2</v>
      </c>
      <c r="N1470">
        <v>2.61636750836629E-2</v>
      </c>
      <c r="O1470">
        <v>1</v>
      </c>
    </row>
    <row r="1471" spans="1:15">
      <c r="A1471">
        <v>2017</v>
      </c>
      <c r="B1471" t="s">
        <v>187</v>
      </c>
      <c r="C1471">
        <v>1.2238570357570999</v>
      </c>
      <c r="D1471" t="s">
        <v>185</v>
      </c>
      <c r="E1471">
        <v>7488.7812017977203</v>
      </c>
      <c r="F1471">
        <v>12</v>
      </c>
      <c r="G1471">
        <v>9999</v>
      </c>
      <c r="H1471">
        <v>9999</v>
      </c>
      <c r="I1471" t="s">
        <v>181</v>
      </c>
      <c r="J1471">
        <v>1</v>
      </c>
      <c r="K1471">
        <v>9999</v>
      </c>
      <c r="L1471" t="s">
        <v>177</v>
      </c>
      <c r="M1471">
        <v>1.25652183912578E-3</v>
      </c>
      <c r="N1471">
        <v>1.82537268025555E-3</v>
      </c>
      <c r="O1471">
        <v>1</v>
      </c>
    </row>
    <row r="1472" spans="1:15">
      <c r="A1472">
        <v>2017</v>
      </c>
      <c r="B1472" t="s">
        <v>179</v>
      </c>
      <c r="D1472" t="s">
        <v>179</v>
      </c>
      <c r="F1472">
        <v>359</v>
      </c>
      <c r="G1472">
        <v>9999</v>
      </c>
      <c r="H1472">
        <v>9999</v>
      </c>
      <c r="I1472" t="s">
        <v>181</v>
      </c>
      <c r="J1472">
        <v>2</v>
      </c>
      <c r="K1472">
        <v>9999</v>
      </c>
      <c r="L1472" t="s">
        <v>177</v>
      </c>
      <c r="N1472">
        <v>1</v>
      </c>
    </row>
    <row r="1473" spans="1:15">
      <c r="A1473">
        <v>2017</v>
      </c>
      <c r="B1473" t="s">
        <v>179</v>
      </c>
      <c r="D1473" t="s">
        <v>179</v>
      </c>
      <c r="F1473">
        <v>2419</v>
      </c>
      <c r="G1473">
        <v>9999</v>
      </c>
      <c r="H1473">
        <v>9999</v>
      </c>
      <c r="I1473" t="s">
        <v>181</v>
      </c>
      <c r="J1473">
        <v>3</v>
      </c>
      <c r="K1473">
        <v>9999</v>
      </c>
      <c r="L1473" t="s">
        <v>177</v>
      </c>
      <c r="N1473">
        <v>1</v>
      </c>
    </row>
    <row r="1474" spans="1:15">
      <c r="A1474">
        <v>2017</v>
      </c>
      <c r="B1474" t="s">
        <v>183</v>
      </c>
      <c r="D1474" t="s">
        <v>179</v>
      </c>
      <c r="F1474">
        <v>3</v>
      </c>
      <c r="G1474">
        <v>9999</v>
      </c>
      <c r="H1474">
        <v>9999</v>
      </c>
      <c r="I1474" t="s">
        <v>181</v>
      </c>
      <c r="J1474">
        <v>3</v>
      </c>
      <c r="K1474">
        <v>9999</v>
      </c>
      <c r="L1474" t="s">
        <v>177</v>
      </c>
      <c r="N1474">
        <v>1</v>
      </c>
    </row>
    <row r="1475" spans="1:15">
      <c r="A1475">
        <v>2017</v>
      </c>
      <c r="B1475" t="s">
        <v>179</v>
      </c>
      <c r="D1475" t="s">
        <v>179</v>
      </c>
      <c r="F1475">
        <v>3435</v>
      </c>
      <c r="G1475">
        <v>9999</v>
      </c>
      <c r="H1475">
        <v>9999</v>
      </c>
      <c r="I1475" t="s">
        <v>181</v>
      </c>
      <c r="J1475">
        <v>4</v>
      </c>
      <c r="K1475">
        <v>9999</v>
      </c>
      <c r="L1475" t="s">
        <v>177</v>
      </c>
      <c r="N1475">
        <v>1</v>
      </c>
    </row>
    <row r="1476" spans="1:15">
      <c r="A1476">
        <v>2017</v>
      </c>
      <c r="B1476" t="s">
        <v>178</v>
      </c>
      <c r="C1476">
        <v>1.2650633461168901</v>
      </c>
      <c r="D1476" t="s">
        <v>181</v>
      </c>
      <c r="E1476">
        <v>3608741.2072099098</v>
      </c>
      <c r="F1476">
        <v>3233</v>
      </c>
      <c r="G1476">
        <v>9999</v>
      </c>
      <c r="H1476">
        <v>9999</v>
      </c>
      <c r="I1476" t="s">
        <v>185</v>
      </c>
      <c r="J1476">
        <v>1</v>
      </c>
      <c r="K1476">
        <v>9999</v>
      </c>
      <c r="L1476" t="s">
        <v>177</v>
      </c>
      <c r="M1476">
        <v>0.69292971053851204</v>
      </c>
      <c r="N1476">
        <v>0.69691743910325499</v>
      </c>
      <c r="O1476">
        <v>1</v>
      </c>
    </row>
    <row r="1477" spans="1:15">
      <c r="A1477">
        <v>2017</v>
      </c>
      <c r="B1477" t="s">
        <v>178</v>
      </c>
      <c r="C1477">
        <v>1.2650633461168901</v>
      </c>
      <c r="D1477" t="s">
        <v>183</v>
      </c>
      <c r="E1477">
        <v>1933.0167928666001</v>
      </c>
      <c r="F1477">
        <v>2</v>
      </c>
      <c r="G1477">
        <v>9999</v>
      </c>
      <c r="H1477">
        <v>9999</v>
      </c>
      <c r="I1477" t="s">
        <v>185</v>
      </c>
      <c r="J1477">
        <v>1</v>
      </c>
      <c r="K1477">
        <v>9999</v>
      </c>
      <c r="L1477" t="s">
        <v>177</v>
      </c>
      <c r="M1477">
        <v>3.7116675589567302E-4</v>
      </c>
      <c r="N1477">
        <v>4.3112739814615201E-4</v>
      </c>
      <c r="O1477">
        <v>1</v>
      </c>
    </row>
    <row r="1478" spans="1:15">
      <c r="A1478">
        <v>2017</v>
      </c>
      <c r="B1478" t="s">
        <v>178</v>
      </c>
      <c r="C1478">
        <v>1.2650633461168901</v>
      </c>
      <c r="D1478" t="s">
        <v>185</v>
      </c>
      <c r="E1478">
        <v>1597272.7759972201</v>
      </c>
      <c r="F1478">
        <v>1404</v>
      </c>
      <c r="G1478">
        <v>9999</v>
      </c>
      <c r="H1478">
        <v>9999</v>
      </c>
      <c r="I1478" t="s">
        <v>185</v>
      </c>
      <c r="J1478">
        <v>1</v>
      </c>
      <c r="K1478">
        <v>9999</v>
      </c>
      <c r="L1478" t="s">
        <v>177</v>
      </c>
      <c r="M1478">
        <v>0.30669912270559202</v>
      </c>
      <c r="N1478">
        <v>0.30265143349859902</v>
      </c>
      <c r="O1478">
        <v>1</v>
      </c>
    </row>
    <row r="1479" spans="1:15">
      <c r="A1479">
        <v>2017</v>
      </c>
      <c r="B1479" t="s">
        <v>179</v>
      </c>
      <c r="C1479">
        <v>1.46641662989655</v>
      </c>
      <c r="D1479" t="s">
        <v>179</v>
      </c>
      <c r="E1479">
        <v>42335.448105113501</v>
      </c>
      <c r="F1479">
        <v>39</v>
      </c>
      <c r="G1479">
        <v>9999</v>
      </c>
      <c r="H1479">
        <v>9999</v>
      </c>
      <c r="I1479" t="s">
        <v>185</v>
      </c>
      <c r="J1479">
        <v>1</v>
      </c>
      <c r="K1479">
        <v>9999</v>
      </c>
      <c r="L1479" t="s">
        <v>177</v>
      </c>
      <c r="M1479">
        <v>0.70770211305584196</v>
      </c>
      <c r="N1479">
        <v>0.69642857142857095</v>
      </c>
      <c r="O1479">
        <v>1</v>
      </c>
    </row>
    <row r="1480" spans="1:15">
      <c r="A1480">
        <v>2017</v>
      </c>
      <c r="B1480" t="s">
        <v>179</v>
      </c>
      <c r="C1480">
        <v>1.46641662989655</v>
      </c>
      <c r="D1480" t="s">
        <v>181</v>
      </c>
      <c r="E1480">
        <v>14272.6330587832</v>
      </c>
      <c r="F1480">
        <v>14</v>
      </c>
      <c r="G1480">
        <v>9999</v>
      </c>
      <c r="H1480">
        <v>9999</v>
      </c>
      <c r="I1480" t="s">
        <v>185</v>
      </c>
      <c r="J1480">
        <v>1</v>
      </c>
      <c r="K1480">
        <v>9999</v>
      </c>
      <c r="L1480" t="s">
        <v>177</v>
      </c>
      <c r="M1480">
        <v>0.238589008187479</v>
      </c>
      <c r="N1480">
        <v>0.25</v>
      </c>
      <c r="O1480">
        <v>1</v>
      </c>
    </row>
    <row r="1481" spans="1:15">
      <c r="A1481">
        <v>2017</v>
      </c>
      <c r="B1481" t="s">
        <v>179</v>
      </c>
      <c r="C1481">
        <v>1.46641662989655</v>
      </c>
      <c r="D1481" t="s">
        <v>183</v>
      </c>
      <c r="E1481">
        <v>859.32014511937996</v>
      </c>
      <c r="F1481">
        <v>1</v>
      </c>
      <c r="G1481">
        <v>9999</v>
      </c>
      <c r="H1481">
        <v>9999</v>
      </c>
      <c r="I1481" t="s">
        <v>185</v>
      </c>
      <c r="J1481">
        <v>1</v>
      </c>
      <c r="K1481">
        <v>9999</v>
      </c>
      <c r="L1481" t="s">
        <v>177</v>
      </c>
      <c r="M1481">
        <v>1.43648575770947E-2</v>
      </c>
      <c r="N1481">
        <v>1.7857142857142901E-2</v>
      </c>
      <c r="O1481">
        <v>1</v>
      </c>
    </row>
    <row r="1482" spans="1:15">
      <c r="A1482">
        <v>2017</v>
      </c>
      <c r="B1482" t="s">
        <v>179</v>
      </c>
      <c r="C1482">
        <v>1.46641662989655</v>
      </c>
      <c r="D1482" t="s">
        <v>185</v>
      </c>
      <c r="E1482">
        <v>2353.5986909839698</v>
      </c>
      <c r="F1482">
        <v>2</v>
      </c>
      <c r="G1482">
        <v>9999</v>
      </c>
      <c r="H1482">
        <v>9999</v>
      </c>
      <c r="I1482" t="s">
        <v>185</v>
      </c>
      <c r="J1482">
        <v>1</v>
      </c>
      <c r="K1482">
        <v>9999</v>
      </c>
      <c r="L1482" t="s">
        <v>177</v>
      </c>
      <c r="M1482">
        <v>3.9344021179585201E-2</v>
      </c>
      <c r="N1482">
        <v>3.5714285714285698E-2</v>
      </c>
      <c r="O1482">
        <v>1</v>
      </c>
    </row>
    <row r="1483" spans="1:15">
      <c r="A1483">
        <v>2017</v>
      </c>
      <c r="B1483" t="s">
        <v>183</v>
      </c>
      <c r="C1483">
        <v>1.22935032749159</v>
      </c>
      <c r="D1483" t="s">
        <v>181</v>
      </c>
      <c r="E1483">
        <v>58442.0852186228</v>
      </c>
      <c r="F1483">
        <v>62</v>
      </c>
      <c r="G1483">
        <v>9999</v>
      </c>
      <c r="H1483">
        <v>9999</v>
      </c>
      <c r="I1483" t="s">
        <v>185</v>
      </c>
      <c r="J1483">
        <v>1</v>
      </c>
      <c r="K1483">
        <v>9999</v>
      </c>
      <c r="L1483" t="s">
        <v>177</v>
      </c>
      <c r="M1483">
        <v>0.56103145099427598</v>
      </c>
      <c r="N1483">
        <v>0.56363636363636405</v>
      </c>
      <c r="O1483">
        <v>1</v>
      </c>
    </row>
    <row r="1484" spans="1:15">
      <c r="A1484">
        <v>2017</v>
      </c>
      <c r="B1484" t="s">
        <v>183</v>
      </c>
      <c r="C1484">
        <v>1.22935032749159</v>
      </c>
      <c r="D1484" t="s">
        <v>183</v>
      </c>
      <c r="E1484">
        <v>6353.28249247654</v>
      </c>
      <c r="F1484">
        <v>6</v>
      </c>
      <c r="G1484">
        <v>9999</v>
      </c>
      <c r="H1484">
        <v>9999</v>
      </c>
      <c r="I1484" t="s">
        <v>185</v>
      </c>
      <c r="J1484">
        <v>1</v>
      </c>
      <c r="K1484">
        <v>9999</v>
      </c>
      <c r="L1484" t="s">
        <v>177</v>
      </c>
      <c r="M1484">
        <v>6.0990145748510097E-2</v>
      </c>
      <c r="N1484">
        <v>5.4545454545454501E-2</v>
      </c>
      <c r="O1484">
        <v>1</v>
      </c>
    </row>
    <row r="1485" spans="1:15">
      <c r="A1485">
        <v>2017</v>
      </c>
      <c r="B1485" t="s">
        <v>183</v>
      </c>
      <c r="C1485">
        <v>1.22935032749159</v>
      </c>
      <c r="D1485" t="s">
        <v>185</v>
      </c>
      <c r="E1485">
        <v>39373.632288900699</v>
      </c>
      <c r="F1485">
        <v>42</v>
      </c>
      <c r="G1485">
        <v>9999</v>
      </c>
      <c r="H1485">
        <v>9999</v>
      </c>
      <c r="I1485" t="s">
        <v>185</v>
      </c>
      <c r="J1485">
        <v>1</v>
      </c>
      <c r="K1485">
        <v>9999</v>
      </c>
      <c r="L1485" t="s">
        <v>177</v>
      </c>
      <c r="M1485">
        <v>0.37797840325721399</v>
      </c>
      <c r="N1485">
        <v>0.381818181818182</v>
      </c>
      <c r="O1485">
        <v>1</v>
      </c>
    </row>
    <row r="1486" spans="1:15">
      <c r="A1486">
        <v>2017</v>
      </c>
      <c r="B1486" t="s">
        <v>187</v>
      </c>
      <c r="C1486">
        <v>1.2238570357570999</v>
      </c>
      <c r="D1486" t="s">
        <v>179</v>
      </c>
      <c r="E1486">
        <v>1740.3247048466001</v>
      </c>
      <c r="F1486">
        <v>2</v>
      </c>
      <c r="G1486">
        <v>9999</v>
      </c>
      <c r="H1486">
        <v>9999</v>
      </c>
      <c r="I1486" t="s">
        <v>185</v>
      </c>
      <c r="J1486">
        <v>1</v>
      </c>
      <c r="K1486">
        <v>9999</v>
      </c>
      <c r="L1486" t="s">
        <v>177</v>
      </c>
      <c r="M1486">
        <v>6.53672076438997E-5</v>
      </c>
      <c r="N1486">
        <v>6.5515772922330995E-5</v>
      </c>
      <c r="O1486">
        <v>1</v>
      </c>
    </row>
    <row r="1487" spans="1:15">
      <c r="A1487">
        <v>2017</v>
      </c>
      <c r="B1487" t="s">
        <v>187</v>
      </c>
      <c r="C1487">
        <v>1.2238570357570999</v>
      </c>
      <c r="D1487" t="s">
        <v>181</v>
      </c>
      <c r="E1487">
        <v>18806254.724831302</v>
      </c>
      <c r="F1487">
        <v>21653</v>
      </c>
      <c r="G1487">
        <v>9999</v>
      </c>
      <c r="H1487">
        <v>9999</v>
      </c>
      <c r="I1487" t="s">
        <v>185</v>
      </c>
      <c r="J1487">
        <v>1</v>
      </c>
      <c r="K1487">
        <v>9999</v>
      </c>
      <c r="L1487" t="s">
        <v>177</v>
      </c>
      <c r="M1487">
        <v>0.70636953792509305</v>
      </c>
      <c r="N1487">
        <v>0.70930651554361701</v>
      </c>
      <c r="O1487">
        <v>1</v>
      </c>
    </row>
    <row r="1488" spans="1:15">
      <c r="A1488">
        <v>2017</v>
      </c>
      <c r="B1488" t="s">
        <v>187</v>
      </c>
      <c r="C1488">
        <v>1.2238570357570999</v>
      </c>
      <c r="D1488" t="s">
        <v>183</v>
      </c>
      <c r="E1488">
        <v>14015.6107734904</v>
      </c>
      <c r="F1488">
        <v>17</v>
      </c>
      <c r="G1488">
        <v>9999</v>
      </c>
      <c r="H1488">
        <v>9999</v>
      </c>
      <c r="I1488" t="s">
        <v>185</v>
      </c>
      <c r="J1488">
        <v>1</v>
      </c>
      <c r="K1488">
        <v>9999</v>
      </c>
      <c r="L1488" t="s">
        <v>177</v>
      </c>
      <c r="M1488">
        <v>5.2643126718561104E-4</v>
      </c>
      <c r="N1488">
        <v>5.5688406983981395E-4</v>
      </c>
      <c r="O1488">
        <v>1</v>
      </c>
    </row>
    <row r="1489" spans="1:15">
      <c r="A1489">
        <v>2017</v>
      </c>
      <c r="B1489" t="s">
        <v>187</v>
      </c>
      <c r="C1489">
        <v>1.2238570357570999</v>
      </c>
      <c r="D1489" t="s">
        <v>185</v>
      </c>
      <c r="E1489">
        <v>7801808.33969035</v>
      </c>
      <c r="F1489">
        <v>8855</v>
      </c>
      <c r="G1489">
        <v>9999</v>
      </c>
      <c r="H1489">
        <v>9999</v>
      </c>
      <c r="I1489" t="s">
        <v>185</v>
      </c>
      <c r="J1489">
        <v>1</v>
      </c>
      <c r="K1489">
        <v>9999</v>
      </c>
      <c r="L1489" t="s">
        <v>177</v>
      </c>
      <c r="M1489">
        <v>0.29303866360007702</v>
      </c>
      <c r="N1489">
        <v>0.29007108461362102</v>
      </c>
      <c r="O1489">
        <v>1</v>
      </c>
    </row>
    <row r="1490" spans="1:15">
      <c r="A1490">
        <v>2017</v>
      </c>
      <c r="B1490" t="s">
        <v>179</v>
      </c>
      <c r="D1490" t="s">
        <v>179</v>
      </c>
      <c r="F1490">
        <v>1495</v>
      </c>
      <c r="G1490">
        <v>9999</v>
      </c>
      <c r="H1490">
        <v>9999</v>
      </c>
      <c r="I1490" t="s">
        <v>185</v>
      </c>
      <c r="J1490">
        <v>2</v>
      </c>
      <c r="K1490">
        <v>9999</v>
      </c>
      <c r="L1490" t="s">
        <v>177</v>
      </c>
      <c r="N1490">
        <v>1</v>
      </c>
    </row>
    <row r="1491" spans="1:15">
      <c r="A1491">
        <v>2017</v>
      </c>
      <c r="B1491" t="s">
        <v>179</v>
      </c>
      <c r="D1491" t="s">
        <v>179</v>
      </c>
      <c r="F1491">
        <v>14333</v>
      </c>
      <c r="G1491">
        <v>9999</v>
      </c>
      <c r="H1491">
        <v>9999</v>
      </c>
      <c r="I1491" t="s">
        <v>185</v>
      </c>
      <c r="J1491">
        <v>3</v>
      </c>
      <c r="K1491">
        <v>9999</v>
      </c>
      <c r="L1491" t="s">
        <v>177</v>
      </c>
      <c r="N1491">
        <v>1</v>
      </c>
    </row>
    <row r="1492" spans="1:15">
      <c r="A1492">
        <v>2017</v>
      </c>
      <c r="B1492" t="s">
        <v>183</v>
      </c>
      <c r="D1492" t="s">
        <v>185</v>
      </c>
      <c r="F1492">
        <v>2</v>
      </c>
      <c r="G1492">
        <v>9999</v>
      </c>
      <c r="H1492">
        <v>9999</v>
      </c>
      <c r="I1492" t="s">
        <v>185</v>
      </c>
      <c r="J1492">
        <v>3</v>
      </c>
      <c r="K1492">
        <v>9999</v>
      </c>
      <c r="L1492" t="s">
        <v>177</v>
      </c>
      <c r="N1492">
        <v>1</v>
      </c>
    </row>
    <row r="1493" spans="1:15">
      <c r="A1493">
        <v>2017</v>
      </c>
      <c r="B1493" t="s">
        <v>179</v>
      </c>
      <c r="D1493" t="s">
        <v>179</v>
      </c>
      <c r="F1493">
        <v>7920</v>
      </c>
      <c r="G1493">
        <v>-9</v>
      </c>
      <c r="H1493">
        <v>9999</v>
      </c>
      <c r="I1493" t="s">
        <v>179</v>
      </c>
      <c r="J1493">
        <v>3</v>
      </c>
      <c r="K1493">
        <v>9999</v>
      </c>
      <c r="L1493" t="s">
        <v>177</v>
      </c>
      <c r="N1493">
        <v>1</v>
      </c>
    </row>
    <row r="1494" spans="1:15">
      <c r="A1494">
        <v>2017</v>
      </c>
      <c r="B1494" t="s">
        <v>179</v>
      </c>
      <c r="D1494" t="s">
        <v>179</v>
      </c>
      <c r="F1494">
        <v>15702</v>
      </c>
      <c r="G1494">
        <v>-9</v>
      </c>
      <c r="H1494">
        <v>9999</v>
      </c>
      <c r="I1494" t="s">
        <v>179</v>
      </c>
      <c r="J1494">
        <v>4</v>
      </c>
      <c r="K1494">
        <v>9999</v>
      </c>
      <c r="L1494" t="s">
        <v>177</v>
      </c>
      <c r="N1494">
        <v>1</v>
      </c>
    </row>
    <row r="1495" spans="1:15">
      <c r="A1495">
        <v>2017</v>
      </c>
      <c r="B1495" t="s">
        <v>179</v>
      </c>
      <c r="D1495" t="s">
        <v>179</v>
      </c>
      <c r="F1495">
        <v>1</v>
      </c>
      <c r="G1495">
        <v>9</v>
      </c>
      <c r="H1495">
        <v>9999</v>
      </c>
      <c r="I1495" t="s">
        <v>179</v>
      </c>
      <c r="J1495">
        <v>3</v>
      </c>
      <c r="K1495">
        <v>9999</v>
      </c>
      <c r="L1495" t="s">
        <v>177</v>
      </c>
      <c r="N1495">
        <v>1</v>
      </c>
    </row>
    <row r="1496" spans="1:15">
      <c r="A1496">
        <v>2017</v>
      </c>
      <c r="B1496" t="s">
        <v>179</v>
      </c>
      <c r="C1496">
        <v>1.46641662989655</v>
      </c>
      <c r="D1496" t="s">
        <v>179</v>
      </c>
      <c r="E1496">
        <v>23676.762906309799</v>
      </c>
      <c r="F1496">
        <v>16</v>
      </c>
      <c r="G1496">
        <v>-9</v>
      </c>
      <c r="H1496">
        <v>9999</v>
      </c>
      <c r="I1496" t="s">
        <v>181</v>
      </c>
      <c r="J1496">
        <v>1</v>
      </c>
      <c r="K1496">
        <v>9999</v>
      </c>
      <c r="L1496" t="s">
        <v>177</v>
      </c>
      <c r="M1496">
        <v>1</v>
      </c>
      <c r="N1496">
        <v>1</v>
      </c>
      <c r="O1496">
        <v>0.87545410182725103</v>
      </c>
    </row>
    <row r="1497" spans="1:15">
      <c r="A1497">
        <v>2017</v>
      </c>
      <c r="B1497" t="s">
        <v>179</v>
      </c>
      <c r="D1497" t="s">
        <v>179</v>
      </c>
      <c r="F1497">
        <v>359</v>
      </c>
      <c r="G1497">
        <v>-9</v>
      </c>
      <c r="H1497">
        <v>9999</v>
      </c>
      <c r="I1497" t="s">
        <v>181</v>
      </c>
      <c r="J1497">
        <v>2</v>
      </c>
      <c r="K1497">
        <v>9999</v>
      </c>
      <c r="L1497" t="s">
        <v>177</v>
      </c>
      <c r="N1497">
        <v>1</v>
      </c>
    </row>
    <row r="1498" spans="1:15">
      <c r="A1498">
        <v>2017</v>
      </c>
      <c r="B1498" t="s">
        <v>179</v>
      </c>
      <c r="D1498" t="s">
        <v>179</v>
      </c>
      <c r="F1498">
        <v>2412</v>
      </c>
      <c r="G1498">
        <v>-9</v>
      </c>
      <c r="H1498">
        <v>9999</v>
      </c>
      <c r="I1498" t="s">
        <v>181</v>
      </c>
      <c r="J1498">
        <v>3</v>
      </c>
      <c r="K1498">
        <v>9999</v>
      </c>
      <c r="L1498" t="s">
        <v>177</v>
      </c>
      <c r="N1498">
        <v>1</v>
      </c>
    </row>
    <row r="1499" spans="1:15">
      <c r="A1499">
        <v>2017</v>
      </c>
      <c r="B1499" t="s">
        <v>179</v>
      </c>
      <c r="D1499" t="s">
        <v>179</v>
      </c>
      <c r="F1499">
        <v>3435</v>
      </c>
      <c r="G1499">
        <v>-9</v>
      </c>
      <c r="H1499">
        <v>9999</v>
      </c>
      <c r="I1499" t="s">
        <v>181</v>
      </c>
      <c r="J1499">
        <v>4</v>
      </c>
      <c r="K1499">
        <v>9999</v>
      </c>
      <c r="L1499" t="s">
        <v>177</v>
      </c>
      <c r="N1499">
        <v>1</v>
      </c>
    </row>
    <row r="1500" spans="1:15">
      <c r="A1500">
        <v>2017</v>
      </c>
      <c r="B1500" t="s">
        <v>178</v>
      </c>
      <c r="C1500">
        <v>1.2650633461168901</v>
      </c>
      <c r="D1500" t="s">
        <v>179</v>
      </c>
      <c r="E1500">
        <v>5193.0850358098196</v>
      </c>
      <c r="F1500">
        <v>4</v>
      </c>
      <c r="G1500">
        <v>-8</v>
      </c>
      <c r="H1500">
        <v>9999</v>
      </c>
      <c r="I1500" t="s">
        <v>181</v>
      </c>
      <c r="J1500">
        <v>1</v>
      </c>
      <c r="K1500">
        <v>9999</v>
      </c>
      <c r="L1500" t="s">
        <v>177</v>
      </c>
      <c r="M1500">
        <v>1</v>
      </c>
      <c r="N1500">
        <v>1</v>
      </c>
      <c r="O1500">
        <v>3.7632791958958699E-3</v>
      </c>
    </row>
    <row r="1501" spans="1:15">
      <c r="A1501">
        <v>2017</v>
      </c>
      <c r="B1501" t="s">
        <v>179</v>
      </c>
      <c r="C1501">
        <v>1.46641662989655</v>
      </c>
      <c r="D1501" t="s">
        <v>179</v>
      </c>
      <c r="E1501">
        <v>810.92839633279402</v>
      </c>
      <c r="F1501">
        <v>1</v>
      </c>
      <c r="G1501">
        <v>-8</v>
      </c>
      <c r="H1501">
        <v>9999</v>
      </c>
      <c r="I1501" t="s">
        <v>181</v>
      </c>
      <c r="J1501">
        <v>1</v>
      </c>
      <c r="K1501">
        <v>9999</v>
      </c>
      <c r="L1501" t="s">
        <v>177</v>
      </c>
      <c r="M1501">
        <v>0.48636763412488998</v>
      </c>
      <c r="N1501">
        <v>0.5</v>
      </c>
      <c r="O1501">
        <v>2.9984275877026501E-2</v>
      </c>
    </row>
    <row r="1502" spans="1:15">
      <c r="A1502">
        <v>2017</v>
      </c>
      <c r="B1502" t="s">
        <v>179</v>
      </c>
      <c r="C1502">
        <v>1.46641662989655</v>
      </c>
      <c r="D1502" t="s">
        <v>181</v>
      </c>
      <c r="E1502">
        <v>856.38731185958704</v>
      </c>
      <c r="F1502">
        <v>1</v>
      </c>
      <c r="G1502">
        <v>-8</v>
      </c>
      <c r="H1502">
        <v>9999</v>
      </c>
      <c r="I1502" t="s">
        <v>181</v>
      </c>
      <c r="J1502">
        <v>1</v>
      </c>
      <c r="K1502">
        <v>9999</v>
      </c>
      <c r="L1502" t="s">
        <v>177</v>
      </c>
      <c r="M1502">
        <v>0.51363236587510996</v>
      </c>
      <c r="N1502">
        <v>0.5</v>
      </c>
      <c r="O1502">
        <v>1</v>
      </c>
    </row>
    <row r="1503" spans="1:15">
      <c r="A1503">
        <v>2017</v>
      </c>
      <c r="B1503" t="s">
        <v>183</v>
      </c>
      <c r="C1503">
        <v>1.22935032749159</v>
      </c>
      <c r="D1503" t="s">
        <v>179</v>
      </c>
      <c r="E1503">
        <v>2887.7439192777501</v>
      </c>
      <c r="F1503">
        <v>3</v>
      </c>
      <c r="G1503">
        <v>-8</v>
      </c>
      <c r="H1503">
        <v>9999</v>
      </c>
      <c r="I1503" t="s">
        <v>181</v>
      </c>
      <c r="J1503">
        <v>1</v>
      </c>
      <c r="K1503">
        <v>9999</v>
      </c>
      <c r="L1503" t="s">
        <v>177</v>
      </c>
      <c r="M1503">
        <v>1</v>
      </c>
      <c r="N1503">
        <v>1</v>
      </c>
      <c r="O1503">
        <v>0.120870639086138</v>
      </c>
    </row>
    <row r="1504" spans="1:15">
      <c r="A1504">
        <v>2017</v>
      </c>
      <c r="B1504" t="s">
        <v>187</v>
      </c>
      <c r="C1504">
        <v>1.2238570357570999</v>
      </c>
      <c r="D1504" t="s">
        <v>179</v>
      </c>
      <c r="E1504">
        <v>39785.144518391899</v>
      </c>
      <c r="F1504">
        <v>43</v>
      </c>
      <c r="G1504">
        <v>-8</v>
      </c>
      <c r="H1504">
        <v>9999</v>
      </c>
      <c r="I1504" t="s">
        <v>181</v>
      </c>
      <c r="J1504">
        <v>1</v>
      </c>
      <c r="K1504">
        <v>9999</v>
      </c>
      <c r="L1504" t="s">
        <v>177</v>
      </c>
      <c r="M1504">
        <v>0.76261524385952595</v>
      </c>
      <c r="N1504">
        <v>0.682539682539683</v>
      </c>
      <c r="O1504">
        <v>6.7933144323659997E-3</v>
      </c>
    </row>
    <row r="1505" spans="1:15">
      <c r="A1505">
        <v>2017</v>
      </c>
      <c r="B1505" t="s">
        <v>187</v>
      </c>
      <c r="C1505">
        <v>1.2238570357570999</v>
      </c>
      <c r="D1505" t="s">
        <v>181</v>
      </c>
      <c r="E1505">
        <v>12384.2093448261</v>
      </c>
      <c r="F1505">
        <v>20</v>
      </c>
      <c r="G1505">
        <v>-8</v>
      </c>
      <c r="H1505">
        <v>9999</v>
      </c>
      <c r="I1505" t="s">
        <v>181</v>
      </c>
      <c r="J1505">
        <v>1</v>
      </c>
      <c r="K1505">
        <v>9999</v>
      </c>
      <c r="L1505" t="s">
        <v>177</v>
      </c>
      <c r="M1505">
        <v>0.237384756140474</v>
      </c>
      <c r="N1505">
        <v>0.317460317460317</v>
      </c>
      <c r="O1505">
        <v>0.12910181168665499</v>
      </c>
    </row>
    <row r="1506" spans="1:15">
      <c r="A1506">
        <v>2017</v>
      </c>
      <c r="B1506" t="s">
        <v>187</v>
      </c>
      <c r="C1506">
        <v>1.2238570357570999</v>
      </c>
      <c r="D1506" t="s">
        <v>179</v>
      </c>
      <c r="E1506">
        <v>62848.730357234497</v>
      </c>
      <c r="F1506">
        <v>70</v>
      </c>
      <c r="G1506">
        <v>1</v>
      </c>
      <c r="H1506">
        <v>9999</v>
      </c>
      <c r="I1506" t="s">
        <v>181</v>
      </c>
      <c r="J1506">
        <v>1</v>
      </c>
      <c r="K1506">
        <v>9999</v>
      </c>
      <c r="L1506" t="s">
        <v>177</v>
      </c>
      <c r="M1506">
        <v>0.94666887881134099</v>
      </c>
      <c r="N1506">
        <v>0.92105263157894701</v>
      </c>
      <c r="O1506">
        <v>1.0731422297443401E-2</v>
      </c>
    </row>
    <row r="1507" spans="1:15">
      <c r="A1507">
        <v>2017</v>
      </c>
      <c r="B1507" t="s">
        <v>187</v>
      </c>
      <c r="C1507">
        <v>1.2238570357570999</v>
      </c>
      <c r="D1507" t="s">
        <v>181</v>
      </c>
      <c r="E1507">
        <v>3540.6184044452998</v>
      </c>
      <c r="F1507">
        <v>6</v>
      </c>
      <c r="G1507">
        <v>1</v>
      </c>
      <c r="H1507">
        <v>9999</v>
      </c>
      <c r="I1507" t="s">
        <v>181</v>
      </c>
      <c r="J1507">
        <v>1</v>
      </c>
      <c r="K1507">
        <v>9999</v>
      </c>
      <c r="L1507" t="s">
        <v>177</v>
      </c>
      <c r="M1507">
        <v>5.3331121188659097E-2</v>
      </c>
      <c r="N1507">
        <v>7.8947368421052599E-2</v>
      </c>
      <c r="O1507">
        <v>3.6909926001531E-2</v>
      </c>
    </row>
    <row r="1508" spans="1:15">
      <c r="A1508">
        <v>2017</v>
      </c>
      <c r="B1508" t="s">
        <v>178</v>
      </c>
      <c r="C1508">
        <v>1.2650633461168901</v>
      </c>
      <c r="D1508" t="s">
        <v>179</v>
      </c>
      <c r="E1508">
        <v>2803.3803749950198</v>
      </c>
      <c r="F1508">
        <v>3</v>
      </c>
      <c r="G1508">
        <v>2</v>
      </c>
      <c r="H1508">
        <v>9999</v>
      </c>
      <c r="I1508" t="s">
        <v>181</v>
      </c>
      <c r="J1508">
        <v>1</v>
      </c>
      <c r="K1508">
        <v>9999</v>
      </c>
      <c r="L1508" t="s">
        <v>177</v>
      </c>
      <c r="M1508">
        <v>1</v>
      </c>
      <c r="N1508">
        <v>1</v>
      </c>
      <c r="O1508">
        <v>2.0315290372972601E-3</v>
      </c>
    </row>
    <row r="1509" spans="1:15">
      <c r="A1509">
        <v>2017</v>
      </c>
      <c r="B1509" t="s">
        <v>187</v>
      </c>
      <c r="C1509">
        <v>1.2238570357570999</v>
      </c>
      <c r="D1509" t="s">
        <v>179</v>
      </c>
      <c r="E1509">
        <v>27005.629351016301</v>
      </c>
      <c r="F1509">
        <v>26</v>
      </c>
      <c r="G1509">
        <v>2</v>
      </c>
      <c r="H1509">
        <v>9999</v>
      </c>
      <c r="I1509" t="s">
        <v>181</v>
      </c>
      <c r="J1509">
        <v>1</v>
      </c>
      <c r="K1509">
        <v>9999</v>
      </c>
      <c r="L1509" t="s">
        <v>177</v>
      </c>
      <c r="M1509">
        <v>1</v>
      </c>
      <c r="N1509">
        <v>1</v>
      </c>
      <c r="O1509">
        <v>4.61121189444408E-3</v>
      </c>
    </row>
    <row r="1510" spans="1:15">
      <c r="A1510">
        <v>2017</v>
      </c>
      <c r="B1510" t="s">
        <v>178</v>
      </c>
      <c r="C1510">
        <v>1.2650633461168901</v>
      </c>
      <c r="D1510" t="s">
        <v>179</v>
      </c>
      <c r="E1510">
        <v>47799.153469680401</v>
      </c>
      <c r="F1510">
        <v>43</v>
      </c>
      <c r="G1510">
        <v>3</v>
      </c>
      <c r="H1510">
        <v>9999</v>
      </c>
      <c r="I1510" t="s">
        <v>181</v>
      </c>
      <c r="J1510">
        <v>1</v>
      </c>
      <c r="K1510">
        <v>9999</v>
      </c>
      <c r="L1510" t="s">
        <v>177</v>
      </c>
      <c r="M1510">
        <v>1</v>
      </c>
      <c r="N1510">
        <v>1</v>
      </c>
      <c r="O1510">
        <v>3.46386701918951E-2</v>
      </c>
    </row>
    <row r="1511" spans="1:15">
      <c r="A1511">
        <v>2017</v>
      </c>
      <c r="B1511" t="s">
        <v>179</v>
      </c>
      <c r="C1511">
        <v>1.46641662989655</v>
      </c>
      <c r="D1511" t="s">
        <v>179</v>
      </c>
      <c r="E1511">
        <v>1473.7487130460399</v>
      </c>
      <c r="F1511">
        <v>1</v>
      </c>
      <c r="G1511">
        <v>3</v>
      </c>
      <c r="H1511">
        <v>9999</v>
      </c>
      <c r="I1511" t="s">
        <v>181</v>
      </c>
      <c r="J1511">
        <v>1</v>
      </c>
      <c r="K1511">
        <v>9999</v>
      </c>
      <c r="L1511" t="s">
        <v>177</v>
      </c>
      <c r="M1511">
        <v>1</v>
      </c>
      <c r="N1511">
        <v>1</v>
      </c>
      <c r="O1511">
        <v>5.44922192701838E-2</v>
      </c>
    </row>
    <row r="1512" spans="1:15">
      <c r="A1512">
        <v>2017</v>
      </c>
      <c r="B1512" t="s">
        <v>183</v>
      </c>
      <c r="C1512">
        <v>1.22935032749159</v>
      </c>
      <c r="D1512" t="s">
        <v>179</v>
      </c>
      <c r="E1512">
        <v>877.75613382899598</v>
      </c>
      <c r="F1512">
        <v>1</v>
      </c>
      <c r="G1512">
        <v>3</v>
      </c>
      <c r="H1512">
        <v>9999</v>
      </c>
      <c r="I1512" t="s">
        <v>181</v>
      </c>
      <c r="J1512">
        <v>1</v>
      </c>
      <c r="K1512">
        <v>9999</v>
      </c>
      <c r="L1512" t="s">
        <v>177</v>
      </c>
      <c r="M1512">
        <v>1</v>
      </c>
      <c r="N1512">
        <v>1</v>
      </c>
      <c r="O1512">
        <v>3.6739734485952497E-2</v>
      </c>
    </row>
    <row r="1513" spans="1:15">
      <c r="A1513">
        <v>2017</v>
      </c>
      <c r="B1513" t="s">
        <v>187</v>
      </c>
      <c r="C1513">
        <v>1.2238570357570999</v>
      </c>
      <c r="D1513" t="s">
        <v>179</v>
      </c>
      <c r="E1513">
        <v>645468.31994347495</v>
      </c>
      <c r="F1513">
        <v>693</v>
      </c>
      <c r="G1513">
        <v>3</v>
      </c>
      <c r="H1513">
        <v>9999</v>
      </c>
      <c r="I1513" t="s">
        <v>181</v>
      </c>
      <c r="J1513">
        <v>1</v>
      </c>
      <c r="K1513">
        <v>9999</v>
      </c>
      <c r="L1513" t="s">
        <v>177</v>
      </c>
      <c r="M1513">
        <v>0.98641402437769898</v>
      </c>
      <c r="N1513">
        <v>0.97881355932203395</v>
      </c>
      <c r="O1513">
        <v>0.11021373194912</v>
      </c>
    </row>
    <row r="1514" spans="1:15">
      <c r="A1514">
        <v>2017</v>
      </c>
      <c r="B1514" t="s">
        <v>187</v>
      </c>
      <c r="C1514">
        <v>1.2238570357570999</v>
      </c>
      <c r="D1514" t="s">
        <v>181</v>
      </c>
      <c r="E1514">
        <v>8890.0975077395997</v>
      </c>
      <c r="F1514">
        <v>15</v>
      </c>
      <c r="G1514">
        <v>3</v>
      </c>
      <c r="H1514">
        <v>9999</v>
      </c>
      <c r="I1514" t="s">
        <v>181</v>
      </c>
      <c r="J1514">
        <v>1</v>
      </c>
      <c r="K1514">
        <v>9999</v>
      </c>
      <c r="L1514" t="s">
        <v>177</v>
      </c>
      <c r="M1514">
        <v>1.35859756223009E-2</v>
      </c>
      <c r="N1514">
        <v>2.1186440677966101E-2</v>
      </c>
      <c r="O1514">
        <v>9.2676703240622604E-2</v>
      </c>
    </row>
    <row r="1515" spans="1:15">
      <c r="A1515">
        <v>2017</v>
      </c>
      <c r="B1515" t="s">
        <v>178</v>
      </c>
      <c r="C1515">
        <v>1.2650633461168901</v>
      </c>
      <c r="D1515" t="s">
        <v>179</v>
      </c>
      <c r="E1515">
        <v>3108.2606414091902</v>
      </c>
      <c r="F1515">
        <v>3</v>
      </c>
      <c r="G1515">
        <v>4</v>
      </c>
      <c r="H1515">
        <v>9999</v>
      </c>
      <c r="I1515" t="s">
        <v>181</v>
      </c>
      <c r="J1515">
        <v>1</v>
      </c>
      <c r="K1515">
        <v>9999</v>
      </c>
      <c r="L1515" t="s">
        <v>177</v>
      </c>
      <c r="M1515">
        <v>1</v>
      </c>
      <c r="N1515">
        <v>1</v>
      </c>
      <c r="O1515">
        <v>2.2524669876531401E-3</v>
      </c>
    </row>
    <row r="1516" spans="1:15">
      <c r="A1516">
        <v>2017</v>
      </c>
      <c r="B1516" t="s">
        <v>187</v>
      </c>
      <c r="C1516">
        <v>1.2238570357570999</v>
      </c>
      <c r="D1516" t="s">
        <v>179</v>
      </c>
      <c r="E1516">
        <v>45550.735013843601</v>
      </c>
      <c r="F1516">
        <v>49</v>
      </c>
      <c r="G1516">
        <v>4</v>
      </c>
      <c r="H1516">
        <v>9999</v>
      </c>
      <c r="I1516" t="s">
        <v>181</v>
      </c>
      <c r="J1516">
        <v>1</v>
      </c>
      <c r="K1516">
        <v>9999</v>
      </c>
      <c r="L1516" t="s">
        <v>177</v>
      </c>
      <c r="M1516">
        <v>0.98781782472530399</v>
      </c>
      <c r="N1516">
        <v>0.98</v>
      </c>
      <c r="O1516">
        <v>7.7777891552304104E-3</v>
      </c>
    </row>
    <row r="1517" spans="1:15">
      <c r="A1517">
        <v>2017</v>
      </c>
      <c r="B1517" t="s">
        <v>187</v>
      </c>
      <c r="C1517">
        <v>1.2238570357570999</v>
      </c>
      <c r="D1517" t="s">
        <v>181</v>
      </c>
      <c r="E1517">
        <v>561.75037941251105</v>
      </c>
      <c r="F1517">
        <v>1</v>
      </c>
      <c r="G1517">
        <v>4</v>
      </c>
      <c r="H1517">
        <v>9999</v>
      </c>
      <c r="I1517" t="s">
        <v>181</v>
      </c>
      <c r="J1517">
        <v>1</v>
      </c>
      <c r="K1517">
        <v>9999</v>
      </c>
      <c r="L1517" t="s">
        <v>177</v>
      </c>
      <c r="M1517">
        <v>1.2182175274696099E-2</v>
      </c>
      <c r="N1517">
        <v>0.02</v>
      </c>
      <c r="O1517">
        <v>5.8560857361571799E-3</v>
      </c>
    </row>
    <row r="1518" spans="1:15">
      <c r="A1518">
        <v>2017</v>
      </c>
      <c r="B1518" t="s">
        <v>178</v>
      </c>
      <c r="C1518">
        <v>1.2650633461168901</v>
      </c>
      <c r="D1518" t="s">
        <v>179</v>
      </c>
      <c r="E1518">
        <v>5147.5427553496102</v>
      </c>
      <c r="F1518">
        <v>5</v>
      </c>
      <c r="G1518">
        <v>5</v>
      </c>
      <c r="H1518">
        <v>9999</v>
      </c>
      <c r="I1518" t="s">
        <v>181</v>
      </c>
      <c r="J1518">
        <v>1</v>
      </c>
      <c r="K1518">
        <v>9999</v>
      </c>
      <c r="L1518" t="s">
        <v>177</v>
      </c>
      <c r="M1518">
        <v>1</v>
      </c>
      <c r="N1518">
        <v>1</v>
      </c>
      <c r="O1518">
        <v>3.7302760165896002E-3</v>
      </c>
    </row>
    <row r="1519" spans="1:15">
      <c r="A1519">
        <v>2017</v>
      </c>
      <c r="B1519" t="s">
        <v>187</v>
      </c>
      <c r="C1519">
        <v>1.2238570357570999</v>
      </c>
      <c r="D1519" t="s">
        <v>179</v>
      </c>
      <c r="E1519">
        <v>49775.489501277203</v>
      </c>
      <c r="F1519">
        <v>52</v>
      </c>
      <c r="G1519">
        <v>5</v>
      </c>
      <c r="H1519">
        <v>9999</v>
      </c>
      <c r="I1519" t="s">
        <v>181</v>
      </c>
      <c r="J1519">
        <v>1</v>
      </c>
      <c r="K1519">
        <v>9999</v>
      </c>
      <c r="L1519" t="s">
        <v>177</v>
      </c>
      <c r="M1519">
        <v>1</v>
      </c>
      <c r="N1519">
        <v>1</v>
      </c>
      <c r="O1519">
        <v>8.4991660907701994E-3</v>
      </c>
    </row>
    <row r="1520" spans="1:15">
      <c r="A1520">
        <v>2017</v>
      </c>
      <c r="B1520" t="s">
        <v>178</v>
      </c>
      <c r="C1520">
        <v>1.2650633461168901</v>
      </c>
      <c r="D1520" t="s">
        <v>179</v>
      </c>
      <c r="E1520">
        <v>82912.251704500697</v>
      </c>
      <c r="F1520">
        <v>73</v>
      </c>
      <c r="G1520">
        <v>6</v>
      </c>
      <c r="H1520">
        <v>9999</v>
      </c>
      <c r="I1520" t="s">
        <v>181</v>
      </c>
      <c r="J1520">
        <v>1</v>
      </c>
      <c r="K1520">
        <v>9999</v>
      </c>
      <c r="L1520" t="s">
        <v>177</v>
      </c>
      <c r="M1520">
        <v>0.99400925153560304</v>
      </c>
      <c r="N1520">
        <v>0.98648648648648696</v>
      </c>
      <c r="O1520">
        <v>6.0084121437031797E-2</v>
      </c>
    </row>
    <row r="1521" spans="1:15">
      <c r="A1521">
        <v>2017</v>
      </c>
      <c r="B1521" t="s">
        <v>178</v>
      </c>
      <c r="C1521">
        <v>1.2650633461168901</v>
      </c>
      <c r="D1521" t="s">
        <v>181</v>
      </c>
      <c r="E1521">
        <v>499.70002171617</v>
      </c>
      <c r="F1521">
        <v>1</v>
      </c>
      <c r="G1521">
        <v>6</v>
      </c>
      <c r="H1521">
        <v>9999</v>
      </c>
      <c r="I1521" t="s">
        <v>181</v>
      </c>
      <c r="J1521">
        <v>1</v>
      </c>
      <c r="K1521">
        <v>9999</v>
      </c>
      <c r="L1521" t="s">
        <v>177</v>
      </c>
      <c r="M1521">
        <v>5.99074846439675E-3</v>
      </c>
      <c r="N1521">
        <v>1.35135135135135E-2</v>
      </c>
      <c r="O1521">
        <v>1</v>
      </c>
    </row>
    <row r="1522" spans="1:15">
      <c r="A1522">
        <v>2017</v>
      </c>
      <c r="B1522" t="s">
        <v>183</v>
      </c>
      <c r="C1522">
        <v>1.22935032749159</v>
      </c>
      <c r="D1522" t="s">
        <v>179</v>
      </c>
      <c r="E1522">
        <v>5739.8366790582404</v>
      </c>
      <c r="F1522">
        <v>6</v>
      </c>
      <c r="G1522">
        <v>6</v>
      </c>
      <c r="H1522">
        <v>9999</v>
      </c>
      <c r="I1522" t="s">
        <v>181</v>
      </c>
      <c r="J1522">
        <v>1</v>
      </c>
      <c r="K1522">
        <v>9999</v>
      </c>
      <c r="L1522" t="s">
        <v>177</v>
      </c>
      <c r="M1522">
        <v>1</v>
      </c>
      <c r="N1522">
        <v>1</v>
      </c>
      <c r="O1522">
        <v>0.240249048060101</v>
      </c>
    </row>
    <row r="1523" spans="1:15">
      <c r="A1523">
        <v>2017</v>
      </c>
      <c r="B1523" t="s">
        <v>187</v>
      </c>
      <c r="C1523">
        <v>1.2238570357570999</v>
      </c>
      <c r="D1523" t="s">
        <v>179</v>
      </c>
      <c r="E1523">
        <v>472062.46426112298</v>
      </c>
      <c r="F1523">
        <v>515</v>
      </c>
      <c r="G1523">
        <v>6</v>
      </c>
      <c r="H1523">
        <v>9999</v>
      </c>
      <c r="I1523" t="s">
        <v>181</v>
      </c>
      <c r="J1523">
        <v>1</v>
      </c>
      <c r="K1523">
        <v>9999</v>
      </c>
      <c r="L1523" t="s">
        <v>177</v>
      </c>
      <c r="M1523">
        <v>0.98280110174868196</v>
      </c>
      <c r="N1523">
        <v>0.97169811320754695</v>
      </c>
      <c r="O1523">
        <v>8.0604677707300301E-2</v>
      </c>
    </row>
    <row r="1524" spans="1:15">
      <c r="A1524">
        <v>2017</v>
      </c>
      <c r="B1524" t="s">
        <v>187</v>
      </c>
      <c r="C1524">
        <v>1.2238570357570999</v>
      </c>
      <c r="D1524" t="s">
        <v>181</v>
      </c>
      <c r="E1524">
        <v>7018.8201000669897</v>
      </c>
      <c r="F1524">
        <v>13</v>
      </c>
      <c r="G1524">
        <v>6</v>
      </c>
      <c r="H1524">
        <v>9999</v>
      </c>
      <c r="I1524" t="s">
        <v>181</v>
      </c>
      <c r="J1524">
        <v>1</v>
      </c>
      <c r="K1524">
        <v>9999</v>
      </c>
      <c r="L1524" t="s">
        <v>177</v>
      </c>
      <c r="M1524">
        <v>1.4612693551304999E-2</v>
      </c>
      <c r="N1524">
        <v>2.4528301886792499E-2</v>
      </c>
      <c r="O1524">
        <v>7.3169175810155695E-2</v>
      </c>
    </row>
    <row r="1525" spans="1:15">
      <c r="A1525">
        <v>2017</v>
      </c>
      <c r="B1525" t="s">
        <v>187</v>
      </c>
      <c r="C1525">
        <v>1.2238570357570999</v>
      </c>
      <c r="D1525" t="s">
        <v>185</v>
      </c>
      <c r="E1525">
        <v>1242.2148912934599</v>
      </c>
      <c r="F1525">
        <v>2</v>
      </c>
      <c r="G1525">
        <v>6</v>
      </c>
      <c r="H1525">
        <v>9999</v>
      </c>
      <c r="I1525" t="s">
        <v>181</v>
      </c>
      <c r="J1525">
        <v>1</v>
      </c>
      <c r="K1525">
        <v>9999</v>
      </c>
      <c r="L1525" t="s">
        <v>177</v>
      </c>
      <c r="M1525">
        <v>2.5862047000129902E-3</v>
      </c>
      <c r="N1525">
        <v>3.77358490566038E-3</v>
      </c>
      <c r="O1525">
        <v>0.16587677725118499</v>
      </c>
    </row>
    <row r="1526" spans="1:15">
      <c r="A1526">
        <v>2017</v>
      </c>
      <c r="B1526" t="s">
        <v>179</v>
      </c>
      <c r="D1526" t="s">
        <v>179</v>
      </c>
      <c r="F1526">
        <v>1</v>
      </c>
      <c r="G1526">
        <v>6</v>
      </c>
      <c r="H1526">
        <v>9999</v>
      </c>
      <c r="I1526" t="s">
        <v>181</v>
      </c>
      <c r="J1526">
        <v>3</v>
      </c>
      <c r="K1526">
        <v>9999</v>
      </c>
      <c r="L1526" t="s">
        <v>177</v>
      </c>
      <c r="N1526">
        <v>1</v>
      </c>
    </row>
    <row r="1527" spans="1:15">
      <c r="A1527">
        <v>2017</v>
      </c>
      <c r="B1527" t="s">
        <v>183</v>
      </c>
      <c r="D1527" t="s">
        <v>179</v>
      </c>
      <c r="F1527">
        <v>1</v>
      </c>
      <c r="G1527">
        <v>6</v>
      </c>
      <c r="H1527">
        <v>9999</v>
      </c>
      <c r="I1527" t="s">
        <v>181</v>
      </c>
      <c r="J1527">
        <v>3</v>
      </c>
      <c r="K1527">
        <v>9999</v>
      </c>
      <c r="L1527" t="s">
        <v>177</v>
      </c>
      <c r="N1527">
        <v>1</v>
      </c>
    </row>
    <row r="1528" spans="1:15">
      <c r="A1528">
        <v>2017</v>
      </c>
      <c r="B1528" t="s">
        <v>178</v>
      </c>
      <c r="C1528">
        <v>1.2650633461168901</v>
      </c>
      <c r="D1528" t="s">
        <v>179</v>
      </c>
      <c r="E1528">
        <v>148181.92998405499</v>
      </c>
      <c r="F1528">
        <v>126</v>
      </c>
      <c r="G1528">
        <v>7</v>
      </c>
      <c r="H1528">
        <v>9999</v>
      </c>
      <c r="I1528" t="s">
        <v>181</v>
      </c>
      <c r="J1528">
        <v>1</v>
      </c>
      <c r="K1528">
        <v>9999</v>
      </c>
      <c r="L1528" t="s">
        <v>177</v>
      </c>
      <c r="M1528">
        <v>1</v>
      </c>
      <c r="N1528">
        <v>1</v>
      </c>
      <c r="O1528">
        <v>0.10738317791280599</v>
      </c>
    </row>
    <row r="1529" spans="1:15">
      <c r="A1529">
        <v>2017</v>
      </c>
      <c r="B1529" t="s">
        <v>183</v>
      </c>
      <c r="C1529">
        <v>1.22935032749159</v>
      </c>
      <c r="D1529" t="s">
        <v>179</v>
      </c>
      <c r="E1529">
        <v>4075.2963356346299</v>
      </c>
      <c r="F1529">
        <v>4</v>
      </c>
      <c r="G1529">
        <v>7</v>
      </c>
      <c r="H1529">
        <v>9999</v>
      </c>
      <c r="I1529" t="s">
        <v>181</v>
      </c>
      <c r="J1529">
        <v>1</v>
      </c>
      <c r="K1529">
        <v>9999</v>
      </c>
      <c r="L1529" t="s">
        <v>177</v>
      </c>
      <c r="M1529">
        <v>1</v>
      </c>
      <c r="N1529">
        <v>1</v>
      </c>
      <c r="O1529">
        <v>0.17057733868477901</v>
      </c>
    </row>
    <row r="1530" spans="1:15">
      <c r="A1530">
        <v>2017</v>
      </c>
      <c r="B1530" t="s">
        <v>187</v>
      </c>
      <c r="C1530">
        <v>1.2238570357570999</v>
      </c>
      <c r="D1530" t="s">
        <v>179</v>
      </c>
      <c r="E1530">
        <v>900365.92020874994</v>
      </c>
      <c r="F1530">
        <v>967</v>
      </c>
      <c r="G1530">
        <v>7</v>
      </c>
      <c r="H1530">
        <v>9999</v>
      </c>
      <c r="I1530" t="s">
        <v>181</v>
      </c>
      <c r="J1530">
        <v>1</v>
      </c>
      <c r="K1530">
        <v>9999</v>
      </c>
      <c r="L1530" t="s">
        <v>177</v>
      </c>
      <c r="M1530">
        <v>0.98897537237188804</v>
      </c>
      <c r="N1530">
        <v>0.98272357723577197</v>
      </c>
      <c r="O1530">
        <v>0.15373750363875299</v>
      </c>
    </row>
    <row r="1531" spans="1:15">
      <c r="A1531">
        <v>2017</v>
      </c>
      <c r="B1531" t="s">
        <v>187</v>
      </c>
      <c r="C1531">
        <v>1.2238570357570999</v>
      </c>
      <c r="D1531" t="s">
        <v>181</v>
      </c>
      <c r="E1531">
        <v>7879.1915962042303</v>
      </c>
      <c r="F1531">
        <v>14</v>
      </c>
      <c r="G1531">
        <v>7</v>
      </c>
      <c r="H1531">
        <v>9999</v>
      </c>
      <c r="I1531" t="s">
        <v>181</v>
      </c>
      <c r="J1531">
        <v>1</v>
      </c>
      <c r="K1531">
        <v>9999</v>
      </c>
      <c r="L1531" t="s">
        <v>177</v>
      </c>
      <c r="M1531">
        <v>8.6546217131795392E-3</v>
      </c>
      <c r="N1531">
        <v>1.42276422764228E-2</v>
      </c>
      <c r="O1531">
        <v>8.21383005868844E-2</v>
      </c>
    </row>
    <row r="1532" spans="1:15">
      <c r="A1532">
        <v>2017</v>
      </c>
      <c r="B1532" t="s">
        <v>187</v>
      </c>
      <c r="C1532">
        <v>1.2238570357570999</v>
      </c>
      <c r="D1532" t="s">
        <v>185</v>
      </c>
      <c r="E1532">
        <v>2157.6599540397701</v>
      </c>
      <c r="F1532">
        <v>3</v>
      </c>
      <c r="G1532">
        <v>7</v>
      </c>
      <c r="H1532">
        <v>9999</v>
      </c>
      <c r="I1532" t="s">
        <v>181</v>
      </c>
      <c r="J1532">
        <v>1</v>
      </c>
      <c r="K1532">
        <v>9999</v>
      </c>
      <c r="L1532" t="s">
        <v>177</v>
      </c>
      <c r="M1532">
        <v>2.3700059149325201E-3</v>
      </c>
      <c r="N1532">
        <v>3.0487804878048799E-3</v>
      </c>
      <c r="O1532">
        <v>0.28811897368851103</v>
      </c>
    </row>
    <row r="1533" spans="1:15">
      <c r="A1533">
        <v>2017</v>
      </c>
      <c r="B1533" t="s">
        <v>178</v>
      </c>
      <c r="C1533">
        <v>1.2650633461168901</v>
      </c>
      <c r="D1533" t="s">
        <v>179</v>
      </c>
      <c r="E1533">
        <v>69958.003040263793</v>
      </c>
      <c r="F1533">
        <v>68</v>
      </c>
      <c r="G1533">
        <v>8</v>
      </c>
      <c r="H1533">
        <v>9999</v>
      </c>
      <c r="I1533" t="s">
        <v>181</v>
      </c>
      <c r="J1533">
        <v>1</v>
      </c>
      <c r="K1533">
        <v>9999</v>
      </c>
      <c r="L1533" t="s">
        <v>177</v>
      </c>
      <c r="M1533">
        <v>1</v>
      </c>
      <c r="N1533">
        <v>1</v>
      </c>
      <c r="O1533">
        <v>5.0696550434358501E-2</v>
      </c>
    </row>
    <row r="1534" spans="1:15">
      <c r="A1534">
        <v>2017</v>
      </c>
      <c r="B1534" t="s">
        <v>183</v>
      </c>
      <c r="C1534">
        <v>1.22935032749159</v>
      </c>
      <c r="D1534" t="s">
        <v>179</v>
      </c>
      <c r="E1534">
        <v>797.84836254204299</v>
      </c>
      <c r="F1534">
        <v>1</v>
      </c>
      <c r="G1534">
        <v>8</v>
      </c>
      <c r="H1534">
        <v>9999</v>
      </c>
      <c r="I1534" t="s">
        <v>181</v>
      </c>
      <c r="J1534">
        <v>1</v>
      </c>
      <c r="K1534">
        <v>9999</v>
      </c>
      <c r="L1534" t="s">
        <v>177</v>
      </c>
      <c r="M1534">
        <v>1</v>
      </c>
      <c r="N1534">
        <v>1</v>
      </c>
      <c r="O1534">
        <v>3.3395080786250898E-2</v>
      </c>
    </row>
    <row r="1535" spans="1:15">
      <c r="A1535">
        <v>2017</v>
      </c>
      <c r="B1535" t="s">
        <v>187</v>
      </c>
      <c r="C1535">
        <v>1.2238570357570999</v>
      </c>
      <c r="D1535" t="s">
        <v>179</v>
      </c>
      <c r="E1535">
        <v>295688.75526705902</v>
      </c>
      <c r="F1535">
        <v>321</v>
      </c>
      <c r="G1535">
        <v>8</v>
      </c>
      <c r="H1535">
        <v>9999</v>
      </c>
      <c r="I1535" t="s">
        <v>181</v>
      </c>
      <c r="J1535">
        <v>1</v>
      </c>
      <c r="K1535">
        <v>9999</v>
      </c>
      <c r="L1535" t="s">
        <v>177</v>
      </c>
      <c r="M1535">
        <v>0.99162712810494003</v>
      </c>
      <c r="N1535">
        <v>0.98769230769230798</v>
      </c>
      <c r="O1535">
        <v>5.0488862437472498E-2</v>
      </c>
    </row>
    <row r="1536" spans="1:15">
      <c r="A1536">
        <v>2017</v>
      </c>
      <c r="B1536" t="s">
        <v>187</v>
      </c>
      <c r="C1536">
        <v>1.2238570357570999</v>
      </c>
      <c r="D1536" t="s">
        <v>181</v>
      </c>
      <c r="E1536">
        <v>2496.6683529444899</v>
      </c>
      <c r="F1536">
        <v>4</v>
      </c>
      <c r="G1536">
        <v>8</v>
      </c>
      <c r="H1536">
        <v>9999</v>
      </c>
      <c r="I1536" t="s">
        <v>181</v>
      </c>
      <c r="J1536">
        <v>1</v>
      </c>
      <c r="K1536">
        <v>9999</v>
      </c>
      <c r="L1536" t="s">
        <v>177</v>
      </c>
      <c r="M1536">
        <v>8.3728718950600092E-3</v>
      </c>
      <c r="N1536">
        <v>1.2307692307692301E-2</v>
      </c>
      <c r="O1536">
        <v>2.6027047716254199E-2</v>
      </c>
    </row>
    <row r="1537" spans="1:15">
      <c r="A1537">
        <v>2017</v>
      </c>
      <c r="B1537" t="s">
        <v>179</v>
      </c>
      <c r="D1537" t="s">
        <v>179</v>
      </c>
      <c r="F1537">
        <v>1</v>
      </c>
      <c r="G1537">
        <v>8</v>
      </c>
      <c r="H1537">
        <v>9999</v>
      </c>
      <c r="I1537" t="s">
        <v>181</v>
      </c>
      <c r="J1537">
        <v>3</v>
      </c>
      <c r="K1537">
        <v>9999</v>
      </c>
      <c r="L1537" t="s">
        <v>177</v>
      </c>
      <c r="N1537">
        <v>1</v>
      </c>
    </row>
    <row r="1538" spans="1:15">
      <c r="A1538">
        <v>2017</v>
      </c>
      <c r="B1538" t="s">
        <v>178</v>
      </c>
      <c r="C1538">
        <v>1.2650633461168901</v>
      </c>
      <c r="D1538" t="s">
        <v>179</v>
      </c>
      <c r="E1538">
        <v>93647.579259648599</v>
      </c>
      <c r="F1538">
        <v>83</v>
      </c>
      <c r="G1538">
        <v>9</v>
      </c>
      <c r="H1538">
        <v>9999</v>
      </c>
      <c r="I1538" t="s">
        <v>181</v>
      </c>
      <c r="J1538">
        <v>1</v>
      </c>
      <c r="K1538">
        <v>9999</v>
      </c>
      <c r="L1538" t="s">
        <v>177</v>
      </c>
      <c r="M1538">
        <v>1</v>
      </c>
      <c r="N1538">
        <v>1</v>
      </c>
      <c r="O1538">
        <v>6.7863704203504904E-2</v>
      </c>
    </row>
    <row r="1539" spans="1:15">
      <c r="A1539">
        <v>2017</v>
      </c>
      <c r="B1539" t="s">
        <v>183</v>
      </c>
      <c r="C1539">
        <v>1.22935032749159</v>
      </c>
      <c r="D1539" t="s">
        <v>179</v>
      </c>
      <c r="E1539">
        <v>1149.4425562046399</v>
      </c>
      <c r="F1539">
        <v>1</v>
      </c>
      <c r="G1539">
        <v>9</v>
      </c>
      <c r="H1539">
        <v>9999</v>
      </c>
      <c r="I1539" t="s">
        <v>181</v>
      </c>
      <c r="J1539">
        <v>1</v>
      </c>
      <c r="K1539">
        <v>9999</v>
      </c>
      <c r="L1539" t="s">
        <v>177</v>
      </c>
      <c r="M1539">
        <v>1</v>
      </c>
      <c r="N1539">
        <v>1</v>
      </c>
      <c r="O1539">
        <v>4.81115570649377E-2</v>
      </c>
    </row>
    <row r="1540" spans="1:15">
      <c r="A1540">
        <v>2017</v>
      </c>
      <c r="B1540" t="s">
        <v>187</v>
      </c>
      <c r="C1540">
        <v>1.2238570357570999</v>
      </c>
      <c r="D1540" t="s">
        <v>179</v>
      </c>
      <c r="E1540">
        <v>349051.36974014097</v>
      </c>
      <c r="F1540">
        <v>365</v>
      </c>
      <c r="G1540">
        <v>9</v>
      </c>
      <c r="H1540">
        <v>9999</v>
      </c>
      <c r="I1540" t="s">
        <v>181</v>
      </c>
      <c r="J1540">
        <v>1</v>
      </c>
      <c r="K1540">
        <v>9999</v>
      </c>
      <c r="L1540" t="s">
        <v>177</v>
      </c>
      <c r="M1540">
        <v>0.98394736751317002</v>
      </c>
      <c r="N1540">
        <v>0.97333333333333305</v>
      </c>
      <c r="O1540">
        <v>5.9600530207868201E-2</v>
      </c>
    </row>
    <row r="1541" spans="1:15">
      <c r="A1541">
        <v>2017</v>
      </c>
      <c r="B1541" t="s">
        <v>187</v>
      </c>
      <c r="C1541">
        <v>1.2238570357570999</v>
      </c>
      <c r="D1541" t="s">
        <v>181</v>
      </c>
      <c r="E1541">
        <v>5235.6603989688901</v>
      </c>
      <c r="F1541">
        <v>9</v>
      </c>
      <c r="G1541">
        <v>9</v>
      </c>
      <c r="H1541">
        <v>9999</v>
      </c>
      <c r="I1541" t="s">
        <v>181</v>
      </c>
      <c r="J1541">
        <v>1</v>
      </c>
      <c r="K1541">
        <v>9999</v>
      </c>
      <c r="L1541" t="s">
        <v>177</v>
      </c>
      <c r="M1541">
        <v>1.4758900016904801E-2</v>
      </c>
      <c r="N1541">
        <v>2.4E-2</v>
      </c>
      <c r="O1541">
        <v>5.4580250063791802E-2</v>
      </c>
    </row>
    <row r="1542" spans="1:15">
      <c r="A1542">
        <v>2017</v>
      </c>
      <c r="B1542" t="s">
        <v>187</v>
      </c>
      <c r="C1542">
        <v>1.2238570357570999</v>
      </c>
      <c r="D1542" t="s">
        <v>185</v>
      </c>
      <c r="E1542">
        <v>458.946388408914</v>
      </c>
      <c r="F1542">
        <v>1</v>
      </c>
      <c r="G1542">
        <v>9</v>
      </c>
      <c r="H1542">
        <v>9999</v>
      </c>
      <c r="I1542" t="s">
        <v>181</v>
      </c>
      <c r="J1542">
        <v>1</v>
      </c>
      <c r="K1542">
        <v>9999</v>
      </c>
      <c r="L1542" t="s">
        <v>177</v>
      </c>
      <c r="M1542">
        <v>1.29373246992503E-3</v>
      </c>
      <c r="N1542">
        <v>2.66666666666667E-3</v>
      </c>
      <c r="O1542">
        <v>6.1284523614969798E-2</v>
      </c>
    </row>
    <row r="1543" spans="1:15">
      <c r="A1543">
        <v>2017</v>
      </c>
      <c r="B1543" t="s">
        <v>178</v>
      </c>
      <c r="C1543">
        <v>1.2650633461168901</v>
      </c>
      <c r="D1543" t="s">
        <v>179</v>
      </c>
      <c r="E1543">
        <v>121480.23793756599</v>
      </c>
      <c r="F1543">
        <v>93</v>
      </c>
      <c r="G1543">
        <v>10</v>
      </c>
      <c r="H1543">
        <v>9999</v>
      </c>
      <c r="I1543" t="s">
        <v>181</v>
      </c>
      <c r="J1543">
        <v>1</v>
      </c>
      <c r="K1543">
        <v>9999</v>
      </c>
      <c r="L1543" t="s">
        <v>177</v>
      </c>
      <c r="M1543">
        <v>1</v>
      </c>
      <c r="N1543">
        <v>1</v>
      </c>
      <c r="O1543">
        <v>8.8033230534541498E-2</v>
      </c>
    </row>
    <row r="1544" spans="1:15">
      <c r="A1544">
        <v>2017</v>
      </c>
      <c r="B1544" t="s">
        <v>187</v>
      </c>
      <c r="C1544">
        <v>1.2238570357570999</v>
      </c>
      <c r="D1544" t="s">
        <v>179</v>
      </c>
      <c r="E1544">
        <v>176253.77100455901</v>
      </c>
      <c r="F1544">
        <v>192</v>
      </c>
      <c r="G1544">
        <v>10</v>
      </c>
      <c r="H1544">
        <v>9999</v>
      </c>
      <c r="I1544" t="s">
        <v>181</v>
      </c>
      <c r="J1544">
        <v>1</v>
      </c>
      <c r="K1544">
        <v>9999</v>
      </c>
      <c r="L1544" t="s">
        <v>177</v>
      </c>
      <c r="M1544">
        <v>0.99685055720910898</v>
      </c>
      <c r="N1544">
        <v>0.99481865284974103</v>
      </c>
      <c r="O1544">
        <v>3.0095335855087699E-2</v>
      </c>
    </row>
    <row r="1545" spans="1:15">
      <c r="A1545">
        <v>2017</v>
      </c>
      <c r="B1545" t="s">
        <v>187</v>
      </c>
      <c r="C1545">
        <v>1.2238570357570999</v>
      </c>
      <c r="D1545" t="s">
        <v>181</v>
      </c>
      <c r="E1545">
        <v>556.85495126948194</v>
      </c>
      <c r="F1545">
        <v>1</v>
      </c>
      <c r="G1545">
        <v>10</v>
      </c>
      <c r="H1545">
        <v>9999</v>
      </c>
      <c r="I1545" t="s">
        <v>181</v>
      </c>
      <c r="J1545">
        <v>1</v>
      </c>
      <c r="K1545">
        <v>9999</v>
      </c>
      <c r="L1545" t="s">
        <v>177</v>
      </c>
      <c r="M1545">
        <v>3.1494427908908399E-3</v>
      </c>
      <c r="N1545">
        <v>5.1813471502590702E-3</v>
      </c>
      <c r="O1545">
        <v>5.8050523092625702E-3</v>
      </c>
    </row>
    <row r="1546" spans="1:15">
      <c r="A1546">
        <v>2017</v>
      </c>
      <c r="B1546" t="s">
        <v>179</v>
      </c>
      <c r="D1546" t="s">
        <v>179</v>
      </c>
      <c r="F1546">
        <v>1</v>
      </c>
      <c r="G1546">
        <v>10</v>
      </c>
      <c r="H1546">
        <v>9999</v>
      </c>
      <c r="I1546" t="s">
        <v>181</v>
      </c>
      <c r="J1546">
        <v>3</v>
      </c>
      <c r="K1546">
        <v>9999</v>
      </c>
      <c r="L1546" t="s">
        <v>177</v>
      </c>
      <c r="N1546">
        <v>1</v>
      </c>
    </row>
    <row r="1547" spans="1:15">
      <c r="A1547">
        <v>2017</v>
      </c>
      <c r="B1547" t="s">
        <v>178</v>
      </c>
      <c r="C1547">
        <v>1.2650633461168901</v>
      </c>
      <c r="D1547" t="s">
        <v>179</v>
      </c>
      <c r="E1547">
        <v>97796.987034912003</v>
      </c>
      <c r="F1547">
        <v>82</v>
      </c>
      <c r="G1547">
        <v>11</v>
      </c>
      <c r="H1547">
        <v>9999</v>
      </c>
      <c r="I1547" t="s">
        <v>181</v>
      </c>
      <c r="J1547">
        <v>1</v>
      </c>
      <c r="K1547">
        <v>9999</v>
      </c>
      <c r="L1547" t="s">
        <v>177</v>
      </c>
      <c r="M1547">
        <v>1</v>
      </c>
      <c r="N1547">
        <v>1</v>
      </c>
      <c r="O1547">
        <v>7.0870660540298697E-2</v>
      </c>
    </row>
    <row r="1548" spans="1:15">
      <c r="A1548">
        <v>2017</v>
      </c>
      <c r="B1548" t="s">
        <v>187</v>
      </c>
      <c r="C1548">
        <v>1.2238570357570999</v>
      </c>
      <c r="D1548" t="s">
        <v>179</v>
      </c>
      <c r="E1548">
        <v>177065.18821926601</v>
      </c>
      <c r="F1548">
        <v>190</v>
      </c>
      <c r="G1548">
        <v>11</v>
      </c>
      <c r="H1548">
        <v>9999</v>
      </c>
      <c r="I1548" t="s">
        <v>181</v>
      </c>
      <c r="J1548">
        <v>1</v>
      </c>
      <c r="K1548">
        <v>9999</v>
      </c>
      <c r="L1548" t="s">
        <v>177</v>
      </c>
      <c r="M1548">
        <v>0.98204625211270502</v>
      </c>
      <c r="N1548">
        <v>0.969387755102041</v>
      </c>
      <c r="O1548">
        <v>3.0233885365013199E-2</v>
      </c>
    </row>
    <row r="1549" spans="1:15">
      <c r="A1549">
        <v>2017</v>
      </c>
      <c r="B1549" t="s">
        <v>187</v>
      </c>
      <c r="C1549">
        <v>1.2238570357570999</v>
      </c>
      <c r="D1549" t="s">
        <v>181</v>
      </c>
      <c r="E1549">
        <v>3237.1018595775399</v>
      </c>
      <c r="F1549">
        <v>6</v>
      </c>
      <c r="G1549">
        <v>11</v>
      </c>
      <c r="H1549">
        <v>9999</v>
      </c>
      <c r="I1549" t="s">
        <v>181</v>
      </c>
      <c r="J1549">
        <v>1</v>
      </c>
      <c r="K1549">
        <v>9999</v>
      </c>
      <c r="L1549" t="s">
        <v>177</v>
      </c>
      <c r="M1549">
        <v>1.7953747887295299E-2</v>
      </c>
      <c r="N1549">
        <v>3.06122448979592E-2</v>
      </c>
      <c r="O1549">
        <v>3.3745853534064799E-2</v>
      </c>
    </row>
    <row r="1550" spans="1:15">
      <c r="A1550">
        <v>2017</v>
      </c>
      <c r="B1550" t="s">
        <v>178</v>
      </c>
      <c r="C1550">
        <v>1.2650633461168901</v>
      </c>
      <c r="D1550" t="s">
        <v>179</v>
      </c>
      <c r="E1550">
        <v>15003.6512849463</v>
      </c>
      <c r="F1550">
        <v>14</v>
      </c>
      <c r="G1550">
        <v>12</v>
      </c>
      <c r="H1550">
        <v>9999</v>
      </c>
      <c r="I1550" t="s">
        <v>181</v>
      </c>
      <c r="J1550">
        <v>1</v>
      </c>
      <c r="K1550">
        <v>9999</v>
      </c>
      <c r="L1550" t="s">
        <v>177</v>
      </c>
      <c r="M1550">
        <v>1</v>
      </c>
      <c r="N1550">
        <v>1</v>
      </c>
      <c r="O1550">
        <v>1.08727140714556E-2</v>
      </c>
    </row>
    <row r="1551" spans="1:15">
      <c r="A1551">
        <v>2017</v>
      </c>
      <c r="B1551" t="s">
        <v>187</v>
      </c>
      <c r="C1551">
        <v>1.2238570357570999</v>
      </c>
      <c r="D1551" t="s">
        <v>179</v>
      </c>
      <c r="E1551">
        <v>73662.731125184306</v>
      </c>
      <c r="F1551">
        <v>75</v>
      </c>
      <c r="G1551">
        <v>12</v>
      </c>
      <c r="H1551">
        <v>9999</v>
      </c>
      <c r="I1551" t="s">
        <v>181</v>
      </c>
      <c r="J1551">
        <v>1</v>
      </c>
      <c r="K1551">
        <v>9999</v>
      </c>
      <c r="L1551" t="s">
        <v>177</v>
      </c>
      <c r="M1551">
        <v>0.98723899814653804</v>
      </c>
      <c r="N1551">
        <v>0.97402597402597402</v>
      </c>
      <c r="O1551">
        <v>1.2577913201971099E-2</v>
      </c>
    </row>
    <row r="1552" spans="1:15">
      <c r="A1552">
        <v>2017</v>
      </c>
      <c r="B1552" t="s">
        <v>187</v>
      </c>
      <c r="C1552">
        <v>1.2238570357570999</v>
      </c>
      <c r="D1552" t="s">
        <v>181</v>
      </c>
      <c r="E1552">
        <v>952.16077381902699</v>
      </c>
      <c r="F1552">
        <v>2</v>
      </c>
      <c r="G1552">
        <v>12</v>
      </c>
      <c r="H1552">
        <v>9999</v>
      </c>
      <c r="I1552" t="s">
        <v>181</v>
      </c>
      <c r="J1552">
        <v>1</v>
      </c>
      <c r="K1552">
        <v>9999</v>
      </c>
      <c r="L1552" t="s">
        <v>177</v>
      </c>
      <c r="M1552">
        <v>1.27610018534617E-2</v>
      </c>
      <c r="N1552">
        <v>2.5974025974026E-2</v>
      </c>
      <c r="O1552">
        <v>9.9260015310028097E-3</v>
      </c>
    </row>
    <row r="1553" spans="1:15">
      <c r="A1553">
        <v>2017</v>
      </c>
      <c r="B1553" t="s">
        <v>178</v>
      </c>
      <c r="C1553">
        <v>1.2650633461168901</v>
      </c>
      <c r="D1553" t="s">
        <v>179</v>
      </c>
      <c r="E1553">
        <v>194608.48972319899</v>
      </c>
      <c r="F1553">
        <v>145</v>
      </c>
      <c r="G1553">
        <v>13</v>
      </c>
      <c r="H1553">
        <v>9999</v>
      </c>
      <c r="I1553" t="s">
        <v>181</v>
      </c>
      <c r="J1553">
        <v>1</v>
      </c>
      <c r="K1553">
        <v>9999</v>
      </c>
      <c r="L1553" t="s">
        <v>177</v>
      </c>
      <c r="M1553">
        <v>1</v>
      </c>
      <c r="N1553">
        <v>1</v>
      </c>
      <c r="O1553">
        <v>0.14102716895060899</v>
      </c>
    </row>
    <row r="1554" spans="1:15">
      <c r="A1554">
        <v>2017</v>
      </c>
      <c r="B1554" t="s">
        <v>183</v>
      </c>
      <c r="C1554">
        <v>1.22935032749159</v>
      </c>
      <c r="D1554" t="s">
        <v>179</v>
      </c>
      <c r="E1554">
        <v>1912.86910957692</v>
      </c>
      <c r="F1554">
        <v>2</v>
      </c>
      <c r="G1554">
        <v>13</v>
      </c>
      <c r="H1554">
        <v>9999</v>
      </c>
      <c r="I1554" t="s">
        <v>181</v>
      </c>
      <c r="J1554">
        <v>1</v>
      </c>
      <c r="K1554">
        <v>9999</v>
      </c>
      <c r="L1554" t="s">
        <v>177</v>
      </c>
      <c r="M1554">
        <v>1</v>
      </c>
      <c r="N1554">
        <v>1</v>
      </c>
      <c r="O1554">
        <v>8.0065863949778701E-2</v>
      </c>
    </row>
    <row r="1555" spans="1:15">
      <c r="A1555">
        <v>2017</v>
      </c>
      <c r="B1555" t="s">
        <v>187</v>
      </c>
      <c r="C1555">
        <v>1.2238570357570999</v>
      </c>
      <c r="D1555" t="s">
        <v>179</v>
      </c>
      <c r="E1555">
        <v>327199.40236669697</v>
      </c>
      <c r="F1555">
        <v>361</v>
      </c>
      <c r="G1555">
        <v>13</v>
      </c>
      <c r="H1555">
        <v>9999</v>
      </c>
      <c r="I1555" t="s">
        <v>181</v>
      </c>
      <c r="J1555">
        <v>1</v>
      </c>
      <c r="K1555">
        <v>9999</v>
      </c>
      <c r="L1555" t="s">
        <v>177</v>
      </c>
      <c r="M1555">
        <v>0.97561251523533599</v>
      </c>
      <c r="N1555">
        <v>0.96010638297872297</v>
      </c>
      <c r="O1555">
        <v>5.58693062263899E-2</v>
      </c>
    </row>
    <row r="1556" spans="1:15">
      <c r="A1556">
        <v>2017</v>
      </c>
      <c r="B1556" t="s">
        <v>187</v>
      </c>
      <c r="C1556">
        <v>1.2238570357570999</v>
      </c>
      <c r="D1556" t="s">
        <v>181</v>
      </c>
      <c r="E1556">
        <v>8179.03656996472</v>
      </c>
      <c r="F1556">
        <v>15</v>
      </c>
      <c r="G1556">
        <v>13</v>
      </c>
      <c r="H1556">
        <v>9999</v>
      </c>
      <c r="I1556" t="s">
        <v>181</v>
      </c>
      <c r="J1556">
        <v>1</v>
      </c>
      <c r="K1556">
        <v>9999</v>
      </c>
      <c r="L1556" t="s">
        <v>177</v>
      </c>
      <c r="M1556">
        <v>2.4387484764664201E-2</v>
      </c>
      <c r="N1556">
        <v>3.9893617021276598E-2</v>
      </c>
      <c r="O1556">
        <v>8.5264097984179693E-2</v>
      </c>
    </row>
    <row r="1557" spans="1:15">
      <c r="A1557">
        <v>2017</v>
      </c>
      <c r="B1557" t="s">
        <v>183</v>
      </c>
      <c r="D1557" t="s">
        <v>179</v>
      </c>
      <c r="F1557">
        <v>1</v>
      </c>
      <c r="G1557">
        <v>13</v>
      </c>
      <c r="H1557">
        <v>9999</v>
      </c>
      <c r="I1557" t="s">
        <v>181</v>
      </c>
      <c r="J1557">
        <v>3</v>
      </c>
      <c r="K1557">
        <v>9999</v>
      </c>
      <c r="L1557" t="s">
        <v>177</v>
      </c>
      <c r="N1557">
        <v>1</v>
      </c>
    </row>
    <row r="1558" spans="1:15">
      <c r="A1558">
        <v>2017</v>
      </c>
      <c r="B1558" t="s">
        <v>178</v>
      </c>
      <c r="C1558">
        <v>1.2650633461168901</v>
      </c>
      <c r="D1558" t="s">
        <v>179</v>
      </c>
      <c r="E1558">
        <v>63201.299708653503</v>
      </c>
      <c r="F1558">
        <v>61</v>
      </c>
      <c r="G1558">
        <v>14</v>
      </c>
      <c r="H1558">
        <v>9999</v>
      </c>
      <c r="I1558" t="s">
        <v>181</v>
      </c>
      <c r="J1558">
        <v>1</v>
      </c>
      <c r="K1558">
        <v>9999</v>
      </c>
      <c r="L1558" t="s">
        <v>177</v>
      </c>
      <c r="M1558">
        <v>1</v>
      </c>
      <c r="N1558">
        <v>1</v>
      </c>
      <c r="O1558">
        <v>4.5800162082280597E-2</v>
      </c>
    </row>
    <row r="1559" spans="1:15">
      <c r="A1559">
        <v>2017</v>
      </c>
      <c r="B1559" t="s">
        <v>187</v>
      </c>
      <c r="C1559">
        <v>1.2238570357570999</v>
      </c>
      <c r="D1559" t="s">
        <v>179</v>
      </c>
      <c r="E1559">
        <v>270503.00132821401</v>
      </c>
      <c r="F1559">
        <v>297</v>
      </c>
      <c r="G1559">
        <v>14</v>
      </c>
      <c r="H1559">
        <v>9999</v>
      </c>
      <c r="I1559" t="s">
        <v>181</v>
      </c>
      <c r="J1559">
        <v>1</v>
      </c>
      <c r="K1559">
        <v>9999</v>
      </c>
      <c r="L1559" t="s">
        <v>177</v>
      </c>
      <c r="M1559">
        <v>0.980733647783393</v>
      </c>
      <c r="N1559">
        <v>0.96742671009771997</v>
      </c>
      <c r="O1559">
        <v>4.6188394315666799E-2</v>
      </c>
    </row>
    <row r="1560" spans="1:15">
      <c r="A1560">
        <v>2017</v>
      </c>
      <c r="B1560" t="s">
        <v>187</v>
      </c>
      <c r="C1560">
        <v>1.2238570357570999</v>
      </c>
      <c r="D1560" t="s">
        <v>181</v>
      </c>
      <c r="E1560">
        <v>5313.9872492573404</v>
      </c>
      <c r="F1560">
        <v>10</v>
      </c>
      <c r="G1560">
        <v>14</v>
      </c>
      <c r="H1560">
        <v>9999</v>
      </c>
      <c r="I1560" t="s">
        <v>181</v>
      </c>
      <c r="J1560">
        <v>1</v>
      </c>
      <c r="K1560">
        <v>9999</v>
      </c>
      <c r="L1560" t="s">
        <v>177</v>
      </c>
      <c r="M1560">
        <v>1.9266352216606698E-2</v>
      </c>
      <c r="N1560">
        <v>3.2573289902280103E-2</v>
      </c>
      <c r="O1560">
        <v>5.53967848941056E-2</v>
      </c>
    </row>
    <row r="1561" spans="1:15">
      <c r="A1561">
        <v>2017</v>
      </c>
      <c r="B1561" t="s">
        <v>179</v>
      </c>
      <c r="D1561" t="s">
        <v>179</v>
      </c>
      <c r="F1561">
        <v>1</v>
      </c>
      <c r="G1561">
        <v>14</v>
      </c>
      <c r="H1561">
        <v>9999</v>
      </c>
      <c r="I1561" t="s">
        <v>181</v>
      </c>
      <c r="J1561">
        <v>3</v>
      </c>
      <c r="K1561">
        <v>9999</v>
      </c>
      <c r="L1561" t="s">
        <v>177</v>
      </c>
      <c r="N1561">
        <v>1</v>
      </c>
    </row>
    <row r="1562" spans="1:15">
      <c r="A1562">
        <v>2017</v>
      </c>
      <c r="B1562" t="s">
        <v>183</v>
      </c>
      <c r="D1562" t="s">
        <v>179</v>
      </c>
      <c r="F1562">
        <v>1</v>
      </c>
      <c r="G1562">
        <v>14</v>
      </c>
      <c r="H1562">
        <v>9999</v>
      </c>
      <c r="I1562" t="s">
        <v>181</v>
      </c>
      <c r="J1562">
        <v>3</v>
      </c>
      <c r="K1562">
        <v>9999</v>
      </c>
      <c r="L1562" t="s">
        <v>177</v>
      </c>
      <c r="N1562">
        <v>1</v>
      </c>
    </row>
    <row r="1563" spans="1:15">
      <c r="A1563">
        <v>2017</v>
      </c>
      <c r="B1563" t="s">
        <v>178</v>
      </c>
      <c r="C1563">
        <v>1.2650633461168901</v>
      </c>
      <c r="D1563" t="s">
        <v>179</v>
      </c>
      <c r="E1563">
        <v>78751.458359122305</v>
      </c>
      <c r="F1563">
        <v>72</v>
      </c>
      <c r="G1563">
        <v>15</v>
      </c>
      <c r="H1563">
        <v>9999</v>
      </c>
      <c r="I1563" t="s">
        <v>181</v>
      </c>
      <c r="J1563">
        <v>1</v>
      </c>
      <c r="K1563">
        <v>9999</v>
      </c>
      <c r="L1563" t="s">
        <v>177</v>
      </c>
      <c r="M1563">
        <v>1</v>
      </c>
      <c r="N1563">
        <v>1</v>
      </c>
      <c r="O1563">
        <v>5.7068914305411403E-2</v>
      </c>
    </row>
    <row r="1564" spans="1:15">
      <c r="A1564">
        <v>2017</v>
      </c>
      <c r="B1564" t="s">
        <v>187</v>
      </c>
      <c r="C1564">
        <v>1.2238570357570999</v>
      </c>
      <c r="D1564" t="s">
        <v>179</v>
      </c>
      <c r="E1564">
        <v>321373.84287649399</v>
      </c>
      <c r="F1564">
        <v>358</v>
      </c>
      <c r="G1564">
        <v>15</v>
      </c>
      <c r="H1564">
        <v>9999</v>
      </c>
      <c r="I1564" t="s">
        <v>181</v>
      </c>
      <c r="J1564">
        <v>1</v>
      </c>
      <c r="K1564">
        <v>9999</v>
      </c>
      <c r="L1564" t="s">
        <v>177</v>
      </c>
      <c r="M1564">
        <v>0.97877265306426697</v>
      </c>
      <c r="N1564">
        <v>0.95978552278820395</v>
      </c>
      <c r="O1564">
        <v>5.4874591796155399E-2</v>
      </c>
    </row>
    <row r="1565" spans="1:15">
      <c r="A1565">
        <v>2017</v>
      </c>
      <c r="B1565" t="s">
        <v>187</v>
      </c>
      <c r="C1565">
        <v>1.2238570357570999</v>
      </c>
      <c r="D1565" t="s">
        <v>181</v>
      </c>
      <c r="E1565">
        <v>6969.8658186367102</v>
      </c>
      <c r="F1565">
        <v>15</v>
      </c>
      <c r="G1565">
        <v>15</v>
      </c>
      <c r="H1565">
        <v>9999</v>
      </c>
      <c r="I1565" t="s">
        <v>181</v>
      </c>
      <c r="J1565">
        <v>1</v>
      </c>
      <c r="K1565">
        <v>9999</v>
      </c>
      <c r="L1565" t="s">
        <v>177</v>
      </c>
      <c r="M1565">
        <v>2.1227346935732801E-2</v>
      </c>
      <c r="N1565">
        <v>4.0214477211796197E-2</v>
      </c>
      <c r="O1565">
        <v>7.2658841541209496E-2</v>
      </c>
    </row>
    <row r="1566" spans="1:15">
      <c r="A1566">
        <v>2017</v>
      </c>
      <c r="B1566" t="s">
        <v>178</v>
      </c>
      <c r="C1566">
        <v>1.2650633461168901</v>
      </c>
      <c r="D1566" t="s">
        <v>179</v>
      </c>
      <c r="E1566">
        <v>129303.389669953</v>
      </c>
      <c r="F1566">
        <v>110</v>
      </c>
      <c r="G1566">
        <v>16</v>
      </c>
      <c r="H1566">
        <v>9999</v>
      </c>
      <c r="I1566" t="s">
        <v>181</v>
      </c>
      <c r="J1566">
        <v>1</v>
      </c>
      <c r="K1566">
        <v>9999</v>
      </c>
      <c r="L1566" t="s">
        <v>177</v>
      </c>
      <c r="M1566">
        <v>1</v>
      </c>
      <c r="N1566">
        <v>1</v>
      </c>
      <c r="O1566">
        <v>9.3702443335374599E-2</v>
      </c>
    </row>
    <row r="1567" spans="1:15">
      <c r="A1567">
        <v>2017</v>
      </c>
      <c r="B1567" t="s">
        <v>183</v>
      </c>
      <c r="C1567">
        <v>1.22935032749159</v>
      </c>
      <c r="D1567" t="s">
        <v>179</v>
      </c>
      <c r="E1567">
        <v>709.33513896264799</v>
      </c>
      <c r="F1567">
        <v>1</v>
      </c>
      <c r="G1567">
        <v>16</v>
      </c>
      <c r="H1567">
        <v>9999</v>
      </c>
      <c r="I1567" t="s">
        <v>181</v>
      </c>
      <c r="J1567">
        <v>1</v>
      </c>
      <c r="K1567">
        <v>9999</v>
      </c>
      <c r="L1567" t="s">
        <v>177</v>
      </c>
      <c r="M1567">
        <v>1</v>
      </c>
      <c r="N1567">
        <v>1</v>
      </c>
      <c r="O1567">
        <v>2.9690233611196899E-2</v>
      </c>
    </row>
    <row r="1568" spans="1:15">
      <c r="A1568">
        <v>2017</v>
      </c>
      <c r="B1568" t="s">
        <v>187</v>
      </c>
      <c r="C1568">
        <v>1.2238570357570999</v>
      </c>
      <c r="D1568" t="s">
        <v>179</v>
      </c>
      <c r="E1568">
        <v>510130.53735834803</v>
      </c>
      <c r="F1568">
        <v>581</v>
      </c>
      <c r="G1568">
        <v>16</v>
      </c>
      <c r="H1568">
        <v>9999</v>
      </c>
      <c r="I1568" t="s">
        <v>181</v>
      </c>
      <c r="J1568">
        <v>1</v>
      </c>
      <c r="K1568">
        <v>9999</v>
      </c>
      <c r="L1568" t="s">
        <v>177</v>
      </c>
      <c r="M1568">
        <v>0.97963049573549499</v>
      </c>
      <c r="N1568">
        <v>0.96833333333333305</v>
      </c>
      <c r="O1568">
        <v>8.7104802151090899E-2</v>
      </c>
    </row>
    <row r="1569" spans="1:15">
      <c r="A1569">
        <v>2017</v>
      </c>
      <c r="B1569" t="s">
        <v>187</v>
      </c>
      <c r="C1569">
        <v>1.2238570357570999</v>
      </c>
      <c r="D1569" t="s">
        <v>181</v>
      </c>
      <c r="E1569">
        <v>10607.1689289068</v>
      </c>
      <c r="F1569">
        <v>19</v>
      </c>
      <c r="G1569">
        <v>16</v>
      </c>
      <c r="H1569">
        <v>9999</v>
      </c>
      <c r="I1569" t="s">
        <v>181</v>
      </c>
      <c r="J1569">
        <v>1</v>
      </c>
      <c r="K1569">
        <v>9999</v>
      </c>
      <c r="L1569" t="s">
        <v>177</v>
      </c>
      <c r="M1569">
        <v>2.0369504264505098E-2</v>
      </c>
      <c r="N1569">
        <v>3.1666666666666697E-2</v>
      </c>
      <c r="O1569">
        <v>0.110576677723909</v>
      </c>
    </row>
    <row r="1570" spans="1:15">
      <c r="A1570">
        <v>2017</v>
      </c>
      <c r="B1570" t="s">
        <v>178</v>
      </c>
      <c r="C1570">
        <v>1.2650633461168901</v>
      </c>
      <c r="D1570" t="s">
        <v>179</v>
      </c>
      <c r="E1570">
        <v>136974.73380080599</v>
      </c>
      <c r="F1570">
        <v>123</v>
      </c>
      <c r="G1570">
        <v>17</v>
      </c>
      <c r="H1570">
        <v>9999</v>
      </c>
      <c r="I1570" t="s">
        <v>181</v>
      </c>
      <c r="J1570">
        <v>1</v>
      </c>
      <c r="K1570">
        <v>9999</v>
      </c>
      <c r="L1570" t="s">
        <v>177</v>
      </c>
      <c r="M1570">
        <v>1</v>
      </c>
      <c r="N1570">
        <v>1</v>
      </c>
      <c r="O1570">
        <v>9.9261645538520196E-2</v>
      </c>
    </row>
    <row r="1571" spans="1:15">
      <c r="A1571">
        <v>2017</v>
      </c>
      <c r="B1571" t="s">
        <v>183</v>
      </c>
      <c r="C1571">
        <v>1.22935032749159</v>
      </c>
      <c r="D1571" t="s">
        <v>179</v>
      </c>
      <c r="E1571">
        <v>4846.0989909718501</v>
      </c>
      <c r="F1571">
        <v>5</v>
      </c>
      <c r="G1571">
        <v>17</v>
      </c>
      <c r="H1571">
        <v>9999</v>
      </c>
      <c r="I1571" t="s">
        <v>181</v>
      </c>
      <c r="J1571">
        <v>1</v>
      </c>
      <c r="K1571">
        <v>9999</v>
      </c>
      <c r="L1571" t="s">
        <v>177</v>
      </c>
      <c r="M1571">
        <v>1</v>
      </c>
      <c r="N1571">
        <v>1</v>
      </c>
      <c r="O1571">
        <v>0.20284038283420799</v>
      </c>
    </row>
    <row r="1572" spans="1:15">
      <c r="A1572">
        <v>2017</v>
      </c>
      <c r="B1572" t="s">
        <v>187</v>
      </c>
      <c r="C1572">
        <v>1.2238570357570999</v>
      </c>
      <c r="D1572" t="s">
        <v>179</v>
      </c>
      <c r="E1572">
        <v>794175.51678721397</v>
      </c>
      <c r="F1572">
        <v>897</v>
      </c>
      <c r="G1572">
        <v>17</v>
      </c>
      <c r="H1572">
        <v>9999</v>
      </c>
      <c r="I1572" t="s">
        <v>181</v>
      </c>
      <c r="J1572">
        <v>1</v>
      </c>
      <c r="K1572">
        <v>9999</v>
      </c>
      <c r="L1572" t="s">
        <v>177</v>
      </c>
      <c r="M1572">
        <v>0.98755872510032905</v>
      </c>
      <c r="N1572">
        <v>0.98032786885245904</v>
      </c>
      <c r="O1572">
        <v>0.135605489569813</v>
      </c>
    </row>
    <row r="1573" spans="1:15">
      <c r="A1573">
        <v>2017</v>
      </c>
      <c r="B1573" t="s">
        <v>187</v>
      </c>
      <c r="C1573">
        <v>1.2238570357570999</v>
      </c>
      <c r="D1573" t="s">
        <v>181</v>
      </c>
      <c r="E1573">
        <v>7762.9251778073103</v>
      </c>
      <c r="F1573">
        <v>14</v>
      </c>
      <c r="G1573">
        <v>17</v>
      </c>
      <c r="H1573">
        <v>9999</v>
      </c>
      <c r="I1573" t="s">
        <v>181</v>
      </c>
      <c r="J1573">
        <v>1</v>
      </c>
      <c r="K1573">
        <v>9999</v>
      </c>
      <c r="L1573" t="s">
        <v>177</v>
      </c>
      <c r="M1573">
        <v>9.6532118273531496E-3</v>
      </c>
      <c r="N1573">
        <v>1.53005464480874E-2</v>
      </c>
      <c r="O1573">
        <v>8.09262566981373E-2</v>
      </c>
    </row>
    <row r="1574" spans="1:15">
      <c r="A1574">
        <v>2017</v>
      </c>
      <c r="B1574" t="s">
        <v>187</v>
      </c>
      <c r="C1574">
        <v>1.2238570357570999</v>
      </c>
      <c r="D1574" t="s">
        <v>185</v>
      </c>
      <c r="E1574">
        <v>2242.10608950701</v>
      </c>
      <c r="F1574">
        <v>4</v>
      </c>
      <c r="G1574">
        <v>17</v>
      </c>
      <c r="H1574">
        <v>9999</v>
      </c>
      <c r="I1574" t="s">
        <v>181</v>
      </c>
      <c r="J1574">
        <v>1</v>
      </c>
      <c r="K1574">
        <v>9999</v>
      </c>
      <c r="L1574" t="s">
        <v>177</v>
      </c>
      <c r="M1574">
        <v>2.78806307231767E-3</v>
      </c>
      <c r="N1574">
        <v>4.3715846994535502E-3</v>
      </c>
      <c r="O1574">
        <v>0.29939532603366598</v>
      </c>
    </row>
    <row r="1575" spans="1:15">
      <c r="A1575">
        <v>2017</v>
      </c>
      <c r="B1575" t="s">
        <v>179</v>
      </c>
      <c r="D1575" t="s">
        <v>179</v>
      </c>
      <c r="F1575">
        <v>2</v>
      </c>
      <c r="G1575">
        <v>17</v>
      </c>
      <c r="H1575">
        <v>9999</v>
      </c>
      <c r="I1575" t="s">
        <v>181</v>
      </c>
      <c r="J1575">
        <v>3</v>
      </c>
      <c r="K1575">
        <v>9999</v>
      </c>
      <c r="L1575" t="s">
        <v>177</v>
      </c>
      <c r="N1575">
        <v>1</v>
      </c>
    </row>
    <row r="1576" spans="1:15">
      <c r="A1576">
        <v>2017</v>
      </c>
      <c r="B1576" t="s">
        <v>178</v>
      </c>
      <c r="C1576">
        <v>1.2650633461168901</v>
      </c>
      <c r="D1576" t="s">
        <v>179</v>
      </c>
      <c r="E1576">
        <v>71162.343345767105</v>
      </c>
      <c r="F1576">
        <v>60</v>
      </c>
      <c r="G1576">
        <v>18</v>
      </c>
      <c r="H1576">
        <v>9999</v>
      </c>
      <c r="I1576" t="s">
        <v>181</v>
      </c>
      <c r="J1576">
        <v>1</v>
      </c>
      <c r="K1576">
        <v>9999</v>
      </c>
      <c r="L1576" t="s">
        <v>177</v>
      </c>
      <c r="M1576">
        <v>1</v>
      </c>
      <c r="N1576">
        <v>1</v>
      </c>
      <c r="O1576">
        <v>5.1569301176013299E-2</v>
      </c>
    </row>
    <row r="1577" spans="1:15">
      <c r="A1577">
        <v>2017</v>
      </c>
      <c r="B1577" t="s">
        <v>179</v>
      </c>
      <c r="C1577">
        <v>1.46641662989655</v>
      </c>
      <c r="D1577" t="s">
        <v>179</v>
      </c>
      <c r="E1577">
        <v>1083.68188949355</v>
      </c>
      <c r="F1577">
        <v>1</v>
      </c>
      <c r="G1577">
        <v>18</v>
      </c>
      <c r="H1577">
        <v>9999</v>
      </c>
      <c r="I1577" t="s">
        <v>181</v>
      </c>
      <c r="J1577">
        <v>1</v>
      </c>
      <c r="K1577">
        <v>9999</v>
      </c>
      <c r="L1577" t="s">
        <v>177</v>
      </c>
      <c r="M1577">
        <v>1</v>
      </c>
      <c r="N1577">
        <v>1</v>
      </c>
      <c r="O1577">
        <v>4.0069403025538103E-2</v>
      </c>
    </row>
    <row r="1578" spans="1:15">
      <c r="A1578">
        <v>2017</v>
      </c>
      <c r="B1578" t="s">
        <v>183</v>
      </c>
      <c r="C1578">
        <v>1.22935032749159</v>
      </c>
      <c r="D1578" t="s">
        <v>179</v>
      </c>
      <c r="E1578">
        <v>894.96703841387898</v>
      </c>
      <c r="F1578">
        <v>1</v>
      </c>
      <c r="G1578">
        <v>18</v>
      </c>
      <c r="H1578">
        <v>9999</v>
      </c>
      <c r="I1578" t="s">
        <v>181</v>
      </c>
      <c r="J1578">
        <v>1</v>
      </c>
      <c r="K1578">
        <v>9999</v>
      </c>
      <c r="L1578" t="s">
        <v>177</v>
      </c>
      <c r="M1578">
        <v>1</v>
      </c>
      <c r="N1578">
        <v>1</v>
      </c>
      <c r="O1578">
        <v>3.7460121436657397E-2</v>
      </c>
    </row>
    <row r="1579" spans="1:15">
      <c r="A1579">
        <v>2017</v>
      </c>
      <c r="B1579" t="s">
        <v>187</v>
      </c>
      <c r="C1579">
        <v>1.2238570357570999</v>
      </c>
      <c r="D1579" t="s">
        <v>179</v>
      </c>
      <c r="E1579">
        <v>305484.50698125898</v>
      </c>
      <c r="F1579">
        <v>324</v>
      </c>
      <c r="G1579">
        <v>18</v>
      </c>
      <c r="H1579">
        <v>9999</v>
      </c>
      <c r="I1579" t="s">
        <v>181</v>
      </c>
      <c r="J1579">
        <v>1</v>
      </c>
      <c r="K1579">
        <v>9999</v>
      </c>
      <c r="L1579" t="s">
        <v>177</v>
      </c>
      <c r="M1579">
        <v>0.981595671050148</v>
      </c>
      <c r="N1579">
        <v>0.97005988023952106</v>
      </c>
      <c r="O1579">
        <v>5.2161487290328899E-2</v>
      </c>
    </row>
    <row r="1580" spans="1:15">
      <c r="A1580">
        <v>2017</v>
      </c>
      <c r="B1580" t="s">
        <v>187</v>
      </c>
      <c r="C1580">
        <v>1.2238570357570999</v>
      </c>
      <c r="D1580" t="s">
        <v>181</v>
      </c>
      <c r="E1580">
        <v>4339.7970487946905</v>
      </c>
      <c r="F1580">
        <v>8</v>
      </c>
      <c r="G1580">
        <v>18</v>
      </c>
      <c r="H1580">
        <v>9999</v>
      </c>
      <c r="I1580" t="s">
        <v>181</v>
      </c>
      <c r="J1580">
        <v>1</v>
      </c>
      <c r="K1580">
        <v>9999</v>
      </c>
      <c r="L1580" t="s">
        <v>177</v>
      </c>
      <c r="M1580">
        <v>1.3944818473541801E-2</v>
      </c>
      <c r="N1580">
        <v>2.39520958083832E-2</v>
      </c>
      <c r="O1580">
        <v>4.52411329420771E-2</v>
      </c>
    </row>
    <row r="1581" spans="1:15">
      <c r="A1581">
        <v>2017</v>
      </c>
      <c r="B1581" t="s">
        <v>187</v>
      </c>
      <c r="C1581">
        <v>1.2238570357570999</v>
      </c>
      <c r="D1581" t="s">
        <v>185</v>
      </c>
      <c r="E1581">
        <v>1387.85387854856</v>
      </c>
      <c r="F1581">
        <v>2</v>
      </c>
      <c r="G1581">
        <v>18</v>
      </c>
      <c r="H1581">
        <v>9999</v>
      </c>
      <c r="I1581" t="s">
        <v>181</v>
      </c>
      <c r="J1581">
        <v>1</v>
      </c>
      <c r="K1581">
        <v>9999</v>
      </c>
      <c r="L1581" t="s">
        <v>177</v>
      </c>
      <c r="M1581">
        <v>4.4595104763103296E-3</v>
      </c>
      <c r="N1581">
        <v>5.9880239520958096E-3</v>
      </c>
      <c r="O1581">
        <v>0.18532439941166901</v>
      </c>
    </row>
    <row r="1582" spans="1:15">
      <c r="A1582">
        <v>2017</v>
      </c>
      <c r="B1582" t="s">
        <v>179</v>
      </c>
      <c r="D1582" t="s">
        <v>179</v>
      </c>
      <c r="F1582">
        <v>1</v>
      </c>
      <c r="G1582">
        <v>18</v>
      </c>
      <c r="H1582">
        <v>9999</v>
      </c>
      <c r="I1582" t="s">
        <v>181</v>
      </c>
      <c r="J1582">
        <v>3</v>
      </c>
      <c r="K1582">
        <v>9999</v>
      </c>
      <c r="L1582" t="s">
        <v>177</v>
      </c>
      <c r="N1582">
        <v>1</v>
      </c>
    </row>
    <row r="1583" spans="1:15">
      <c r="A1583">
        <v>2017</v>
      </c>
      <c r="B1583" t="s">
        <v>178</v>
      </c>
      <c r="C1583">
        <v>1.2650633461168901</v>
      </c>
      <c r="D1583" t="s">
        <v>179</v>
      </c>
      <c r="E1583">
        <v>4926.1566697791604</v>
      </c>
      <c r="F1583">
        <v>5</v>
      </c>
      <c r="G1583">
        <v>20</v>
      </c>
      <c r="H1583">
        <v>9999</v>
      </c>
      <c r="I1583" t="s">
        <v>181</v>
      </c>
      <c r="J1583">
        <v>1</v>
      </c>
      <c r="K1583">
        <v>9999</v>
      </c>
      <c r="L1583" t="s">
        <v>177</v>
      </c>
      <c r="M1583">
        <v>1</v>
      </c>
      <c r="N1583">
        <v>1</v>
      </c>
      <c r="O1583">
        <v>3.5698438949618798E-3</v>
      </c>
    </row>
    <row r="1584" spans="1:15">
      <c r="A1584">
        <v>2017</v>
      </c>
      <c r="B1584" t="s">
        <v>187</v>
      </c>
      <c r="C1584">
        <v>1.2238570357570999</v>
      </c>
      <c r="D1584" t="s">
        <v>179</v>
      </c>
      <c r="E1584">
        <v>7130.19109032089</v>
      </c>
      <c r="F1584">
        <v>8</v>
      </c>
      <c r="G1584">
        <v>20</v>
      </c>
      <c r="H1584">
        <v>9999</v>
      </c>
      <c r="I1584" t="s">
        <v>181</v>
      </c>
      <c r="J1584">
        <v>1</v>
      </c>
      <c r="K1584">
        <v>9999</v>
      </c>
      <c r="L1584" t="s">
        <v>177</v>
      </c>
      <c r="M1584">
        <v>1</v>
      </c>
      <c r="N1584">
        <v>1</v>
      </c>
      <c r="O1584">
        <v>1.21748030893824E-3</v>
      </c>
    </row>
    <row r="1585" spans="1:15">
      <c r="A1585">
        <v>2017</v>
      </c>
      <c r="B1585" t="s">
        <v>178</v>
      </c>
      <c r="C1585">
        <v>1.2650633461168901</v>
      </c>
      <c r="D1585" t="s">
        <v>179</v>
      </c>
      <c r="E1585">
        <v>7976.2243972669703</v>
      </c>
      <c r="F1585">
        <v>7</v>
      </c>
      <c r="G1585">
        <v>21</v>
      </c>
      <c r="H1585">
        <v>9999</v>
      </c>
      <c r="I1585" t="s">
        <v>181</v>
      </c>
      <c r="J1585">
        <v>1</v>
      </c>
      <c r="K1585">
        <v>9999</v>
      </c>
      <c r="L1585" t="s">
        <v>177</v>
      </c>
      <c r="M1585">
        <v>1</v>
      </c>
      <c r="N1585">
        <v>1</v>
      </c>
      <c r="O1585">
        <v>5.7801401535014498E-3</v>
      </c>
    </row>
    <row r="1586" spans="1:15">
      <c r="A1586">
        <v>2017</v>
      </c>
      <c r="B1586" t="s">
        <v>187</v>
      </c>
      <c r="C1586">
        <v>1.2238570357570999</v>
      </c>
      <c r="D1586" t="s">
        <v>179</v>
      </c>
      <c r="E1586">
        <v>5933.2589093504403</v>
      </c>
      <c r="F1586">
        <v>6</v>
      </c>
      <c r="G1586">
        <v>21</v>
      </c>
      <c r="H1586">
        <v>9999</v>
      </c>
      <c r="I1586" t="s">
        <v>181</v>
      </c>
      <c r="J1586">
        <v>1</v>
      </c>
      <c r="K1586">
        <v>9999</v>
      </c>
      <c r="L1586" t="s">
        <v>177</v>
      </c>
      <c r="M1586">
        <v>1</v>
      </c>
      <c r="N1586">
        <v>1</v>
      </c>
      <c r="O1586">
        <v>1.01310410877662E-3</v>
      </c>
    </row>
    <row r="1587" spans="1:15">
      <c r="A1587">
        <v>2017</v>
      </c>
      <c r="B1587" t="s">
        <v>179</v>
      </c>
      <c r="C1587">
        <v>1.46641662989655</v>
      </c>
      <c r="D1587" t="s">
        <v>179</v>
      </c>
      <c r="E1587">
        <v>42335.448105113501</v>
      </c>
      <c r="F1587">
        <v>39</v>
      </c>
      <c r="G1587">
        <v>-9</v>
      </c>
      <c r="H1587">
        <v>9999</v>
      </c>
      <c r="I1587" t="s">
        <v>185</v>
      </c>
      <c r="J1587">
        <v>1</v>
      </c>
      <c r="K1587">
        <v>9999</v>
      </c>
      <c r="L1587" t="s">
        <v>177</v>
      </c>
      <c r="M1587">
        <v>1</v>
      </c>
      <c r="N1587">
        <v>1</v>
      </c>
      <c r="O1587">
        <v>1</v>
      </c>
    </row>
    <row r="1588" spans="1:15">
      <c r="A1588">
        <v>2017</v>
      </c>
      <c r="B1588" t="s">
        <v>179</v>
      </c>
      <c r="D1588" t="s">
        <v>179</v>
      </c>
      <c r="F1588">
        <v>1495</v>
      </c>
      <c r="G1588">
        <v>-9</v>
      </c>
      <c r="H1588">
        <v>9999</v>
      </c>
      <c r="I1588" t="s">
        <v>185</v>
      </c>
      <c r="J1588">
        <v>2</v>
      </c>
      <c r="K1588">
        <v>9999</v>
      </c>
      <c r="L1588" t="s">
        <v>177</v>
      </c>
      <c r="N1588">
        <v>1</v>
      </c>
    </row>
    <row r="1589" spans="1:15">
      <c r="A1589">
        <v>2017</v>
      </c>
      <c r="B1589" t="s">
        <v>179</v>
      </c>
      <c r="D1589" t="s">
        <v>179</v>
      </c>
      <c r="F1589">
        <v>14333</v>
      </c>
      <c r="G1589">
        <v>-9</v>
      </c>
      <c r="H1589">
        <v>9999</v>
      </c>
      <c r="I1589" t="s">
        <v>185</v>
      </c>
      <c r="J1589">
        <v>3</v>
      </c>
      <c r="K1589">
        <v>9999</v>
      </c>
      <c r="L1589" t="s">
        <v>177</v>
      </c>
      <c r="N1589">
        <v>1</v>
      </c>
    </row>
    <row r="1590" spans="1:15">
      <c r="A1590">
        <v>2017</v>
      </c>
      <c r="B1590" t="s">
        <v>178</v>
      </c>
      <c r="C1590">
        <v>1.2650633461168901</v>
      </c>
      <c r="D1590" t="s">
        <v>185</v>
      </c>
      <c r="E1590">
        <v>996.86991674010699</v>
      </c>
      <c r="F1590">
        <v>1</v>
      </c>
      <c r="G1590">
        <v>-8</v>
      </c>
      <c r="H1590">
        <v>9999</v>
      </c>
      <c r="I1590" t="s">
        <v>185</v>
      </c>
      <c r="J1590">
        <v>1</v>
      </c>
      <c r="K1590">
        <v>9999</v>
      </c>
      <c r="L1590" t="s">
        <v>177</v>
      </c>
      <c r="M1590">
        <v>1</v>
      </c>
      <c r="N1590">
        <v>1</v>
      </c>
      <c r="O1590">
        <v>6.2410749855655297E-4</v>
      </c>
    </row>
    <row r="1591" spans="1:15">
      <c r="A1591">
        <v>2017</v>
      </c>
      <c r="B1591" t="s">
        <v>179</v>
      </c>
      <c r="C1591">
        <v>1.46641662989655</v>
      </c>
      <c r="D1591" t="s">
        <v>183</v>
      </c>
      <c r="E1591">
        <v>859.32014511937996</v>
      </c>
      <c r="F1591">
        <v>1</v>
      </c>
      <c r="G1591">
        <v>-8</v>
      </c>
      <c r="H1591">
        <v>9999</v>
      </c>
      <c r="I1591" t="s">
        <v>185</v>
      </c>
      <c r="J1591">
        <v>1</v>
      </c>
      <c r="K1591">
        <v>9999</v>
      </c>
      <c r="L1591" t="s">
        <v>177</v>
      </c>
      <c r="M1591">
        <v>1</v>
      </c>
      <c r="N1591">
        <v>1</v>
      </c>
      <c r="O1591">
        <v>1</v>
      </c>
    </row>
    <row r="1592" spans="1:15">
      <c r="A1592">
        <v>2017</v>
      </c>
      <c r="B1592" t="s">
        <v>183</v>
      </c>
      <c r="C1592">
        <v>1.22935032749159</v>
      </c>
      <c r="D1592" t="s">
        <v>181</v>
      </c>
      <c r="E1592">
        <v>4642.0268366082501</v>
      </c>
      <c r="F1592">
        <v>5</v>
      </c>
      <c r="G1592">
        <v>-8</v>
      </c>
      <c r="H1592">
        <v>9999</v>
      </c>
      <c r="I1592" t="s">
        <v>185</v>
      </c>
      <c r="J1592">
        <v>1</v>
      </c>
      <c r="K1592">
        <v>9999</v>
      </c>
      <c r="L1592" t="s">
        <v>177</v>
      </c>
      <c r="M1592">
        <v>0.57798867289147404</v>
      </c>
      <c r="N1592">
        <v>0.625</v>
      </c>
      <c r="O1592">
        <v>7.9429521024842797E-2</v>
      </c>
    </row>
    <row r="1593" spans="1:15">
      <c r="A1593">
        <v>2017</v>
      </c>
      <c r="B1593" t="s">
        <v>183</v>
      </c>
      <c r="C1593">
        <v>1.22935032749159</v>
      </c>
      <c r="D1593" t="s">
        <v>183</v>
      </c>
      <c r="E1593">
        <v>1397.7713223579401</v>
      </c>
      <c r="F1593">
        <v>1</v>
      </c>
      <c r="G1593">
        <v>-8</v>
      </c>
      <c r="H1593">
        <v>9999</v>
      </c>
      <c r="I1593" t="s">
        <v>185</v>
      </c>
      <c r="J1593">
        <v>1</v>
      </c>
      <c r="K1593">
        <v>9999</v>
      </c>
      <c r="L1593" t="s">
        <v>177</v>
      </c>
      <c r="M1593">
        <v>0.174039491810807</v>
      </c>
      <c r="N1593">
        <v>0.125</v>
      </c>
      <c r="O1593">
        <v>0.22000773993808001</v>
      </c>
    </row>
    <row r="1594" spans="1:15">
      <c r="A1594">
        <v>2017</v>
      </c>
      <c r="B1594" t="s">
        <v>183</v>
      </c>
      <c r="C1594">
        <v>1.22935032749159</v>
      </c>
      <c r="D1594" t="s">
        <v>185</v>
      </c>
      <c r="E1594">
        <v>1991.54753053638</v>
      </c>
      <c r="F1594">
        <v>2</v>
      </c>
      <c r="G1594">
        <v>-8</v>
      </c>
      <c r="H1594">
        <v>9999</v>
      </c>
      <c r="I1594" t="s">
        <v>185</v>
      </c>
      <c r="J1594">
        <v>1</v>
      </c>
      <c r="K1594">
        <v>9999</v>
      </c>
      <c r="L1594" t="s">
        <v>177</v>
      </c>
      <c r="M1594">
        <v>0.24797183529771899</v>
      </c>
      <c r="N1594">
        <v>0.25</v>
      </c>
      <c r="O1594">
        <v>5.0580741850880503E-2</v>
      </c>
    </row>
    <row r="1595" spans="1:15">
      <c r="A1595">
        <v>2017</v>
      </c>
      <c r="B1595" t="s">
        <v>187</v>
      </c>
      <c r="C1595">
        <v>1.2238570357570999</v>
      </c>
      <c r="D1595" t="s">
        <v>181</v>
      </c>
      <c r="E1595">
        <v>59475.780366687999</v>
      </c>
      <c r="F1595">
        <v>100</v>
      </c>
      <c r="G1595">
        <v>-8</v>
      </c>
      <c r="H1595">
        <v>9999</v>
      </c>
      <c r="I1595" t="s">
        <v>185</v>
      </c>
      <c r="J1595">
        <v>1</v>
      </c>
      <c r="K1595">
        <v>9999</v>
      </c>
      <c r="L1595" t="s">
        <v>177</v>
      </c>
      <c r="M1595">
        <v>0.70338688666956095</v>
      </c>
      <c r="N1595">
        <v>0.68965517241379304</v>
      </c>
      <c r="O1595">
        <v>3.1625531631323499E-3</v>
      </c>
    </row>
    <row r="1596" spans="1:15">
      <c r="A1596">
        <v>2017</v>
      </c>
      <c r="B1596" t="s">
        <v>187</v>
      </c>
      <c r="C1596">
        <v>1.2238570357570999</v>
      </c>
      <c r="D1596" t="s">
        <v>183</v>
      </c>
      <c r="E1596">
        <v>2737.7681889886398</v>
      </c>
      <c r="F1596">
        <v>3</v>
      </c>
      <c r="G1596">
        <v>-8</v>
      </c>
      <c r="H1596">
        <v>9999</v>
      </c>
      <c r="I1596" t="s">
        <v>185</v>
      </c>
      <c r="J1596">
        <v>1</v>
      </c>
      <c r="K1596">
        <v>9999</v>
      </c>
      <c r="L1596" t="s">
        <v>177</v>
      </c>
      <c r="M1596">
        <v>3.2378057606021103E-2</v>
      </c>
      <c r="N1596">
        <v>2.06896551724138E-2</v>
      </c>
      <c r="O1596">
        <v>0.19533705902899101</v>
      </c>
    </row>
    <row r="1597" spans="1:15">
      <c r="A1597">
        <v>2017</v>
      </c>
      <c r="B1597" t="s">
        <v>187</v>
      </c>
      <c r="C1597">
        <v>1.2238570357570999</v>
      </c>
      <c r="D1597" t="s">
        <v>185</v>
      </c>
      <c r="E1597">
        <v>22342.734044781701</v>
      </c>
      <c r="F1597">
        <v>42</v>
      </c>
      <c r="G1597">
        <v>-8</v>
      </c>
      <c r="H1597">
        <v>9999</v>
      </c>
      <c r="I1597" t="s">
        <v>185</v>
      </c>
      <c r="J1597">
        <v>1</v>
      </c>
      <c r="K1597">
        <v>9999</v>
      </c>
      <c r="L1597" t="s">
        <v>177</v>
      </c>
      <c r="M1597">
        <v>0.26423505572441702</v>
      </c>
      <c r="N1597">
        <v>0.28965517241379302</v>
      </c>
      <c r="O1597">
        <v>2.8637891463081599E-3</v>
      </c>
    </row>
    <row r="1598" spans="1:15">
      <c r="A1598">
        <v>2017</v>
      </c>
      <c r="B1598" t="s">
        <v>178</v>
      </c>
      <c r="C1598">
        <v>1.2650633461168901</v>
      </c>
      <c r="D1598" t="s">
        <v>181</v>
      </c>
      <c r="E1598">
        <v>1878.6190689835801</v>
      </c>
      <c r="F1598">
        <v>2</v>
      </c>
      <c r="G1598">
        <v>1</v>
      </c>
      <c r="H1598">
        <v>9999</v>
      </c>
      <c r="I1598" t="s">
        <v>185</v>
      </c>
      <c r="J1598">
        <v>1</v>
      </c>
      <c r="K1598">
        <v>9999</v>
      </c>
      <c r="L1598" t="s">
        <v>177</v>
      </c>
      <c r="M1598">
        <v>1</v>
      </c>
      <c r="N1598">
        <v>1</v>
      </c>
      <c r="O1598">
        <v>5.2057461622082501E-4</v>
      </c>
    </row>
    <row r="1599" spans="1:15">
      <c r="A1599">
        <v>2017</v>
      </c>
      <c r="B1599" t="s">
        <v>187</v>
      </c>
      <c r="C1599">
        <v>1.2238570357570999</v>
      </c>
      <c r="D1599" t="s">
        <v>181</v>
      </c>
      <c r="E1599">
        <v>219466.939080107</v>
      </c>
      <c r="F1599">
        <v>260</v>
      </c>
      <c r="G1599">
        <v>1</v>
      </c>
      <c r="H1599">
        <v>9999</v>
      </c>
      <c r="I1599" t="s">
        <v>185</v>
      </c>
      <c r="J1599">
        <v>1</v>
      </c>
      <c r="K1599">
        <v>9999</v>
      </c>
      <c r="L1599" t="s">
        <v>177</v>
      </c>
      <c r="M1599">
        <v>0.56372049744112096</v>
      </c>
      <c r="N1599">
        <v>0.53941908713692899</v>
      </c>
      <c r="O1599">
        <v>1.16698908044848E-2</v>
      </c>
    </row>
    <row r="1600" spans="1:15">
      <c r="A1600">
        <v>2017</v>
      </c>
      <c r="B1600" t="s">
        <v>187</v>
      </c>
      <c r="C1600">
        <v>1.2238570357570999</v>
      </c>
      <c r="D1600" t="s">
        <v>185</v>
      </c>
      <c r="E1600">
        <v>169851.77485051399</v>
      </c>
      <c r="F1600">
        <v>222</v>
      </c>
      <c r="G1600">
        <v>1</v>
      </c>
      <c r="H1600">
        <v>9999</v>
      </c>
      <c r="I1600" t="s">
        <v>185</v>
      </c>
      <c r="J1600">
        <v>1</v>
      </c>
      <c r="K1600">
        <v>9999</v>
      </c>
      <c r="L1600" t="s">
        <v>177</v>
      </c>
      <c r="M1600">
        <v>0.43627950255887898</v>
      </c>
      <c r="N1600">
        <v>0.46058091286307101</v>
      </c>
      <c r="O1600">
        <v>2.17708212577362E-2</v>
      </c>
    </row>
    <row r="1601" spans="1:15">
      <c r="A1601">
        <v>2017</v>
      </c>
      <c r="B1601" t="s">
        <v>178</v>
      </c>
      <c r="C1601">
        <v>1.2650633461168901</v>
      </c>
      <c r="D1601" t="s">
        <v>181</v>
      </c>
      <c r="E1601">
        <v>7811.7661622717696</v>
      </c>
      <c r="F1601">
        <v>6</v>
      </c>
      <c r="G1601">
        <v>2</v>
      </c>
      <c r="H1601">
        <v>9999</v>
      </c>
      <c r="I1601" t="s">
        <v>185</v>
      </c>
      <c r="J1601">
        <v>1</v>
      </c>
      <c r="K1601">
        <v>9999</v>
      </c>
      <c r="L1601" t="s">
        <v>177</v>
      </c>
      <c r="M1601">
        <v>0.73111532086194597</v>
      </c>
      <c r="N1601">
        <v>0.66666666666666696</v>
      </c>
      <c r="O1601">
        <v>2.1646789597061199E-3</v>
      </c>
    </row>
    <row r="1602" spans="1:15">
      <c r="A1602">
        <v>2017</v>
      </c>
      <c r="B1602" t="s">
        <v>178</v>
      </c>
      <c r="C1602">
        <v>1.2650633461168901</v>
      </c>
      <c r="D1602" t="s">
        <v>185</v>
      </c>
      <c r="E1602">
        <v>2872.9588590314502</v>
      </c>
      <c r="F1602">
        <v>3</v>
      </c>
      <c r="G1602">
        <v>2</v>
      </c>
      <c r="H1602">
        <v>9999</v>
      </c>
      <c r="I1602" t="s">
        <v>185</v>
      </c>
      <c r="J1602">
        <v>1</v>
      </c>
      <c r="K1602">
        <v>9999</v>
      </c>
      <c r="L1602" t="s">
        <v>177</v>
      </c>
      <c r="M1602">
        <v>0.26888467913805397</v>
      </c>
      <c r="N1602">
        <v>0.33333333333333298</v>
      </c>
      <c r="O1602">
        <v>1.79866513860651E-3</v>
      </c>
    </row>
    <row r="1603" spans="1:15">
      <c r="A1603">
        <v>2017</v>
      </c>
      <c r="B1603" t="s">
        <v>183</v>
      </c>
      <c r="C1603">
        <v>1.22935032749159</v>
      </c>
      <c r="D1603" t="s">
        <v>181</v>
      </c>
      <c r="E1603">
        <v>850.71042662418097</v>
      </c>
      <c r="F1603">
        <v>1</v>
      </c>
      <c r="G1603">
        <v>2</v>
      </c>
      <c r="H1603">
        <v>9999</v>
      </c>
      <c r="I1603" t="s">
        <v>185</v>
      </c>
      <c r="J1603">
        <v>1</v>
      </c>
      <c r="K1603">
        <v>9999</v>
      </c>
      <c r="L1603" t="s">
        <v>177</v>
      </c>
      <c r="M1603">
        <v>1</v>
      </c>
      <c r="N1603">
        <v>1</v>
      </c>
      <c r="O1603">
        <v>1.4556469425103601E-2</v>
      </c>
    </row>
    <row r="1604" spans="1:15">
      <c r="A1604">
        <v>2017</v>
      </c>
      <c r="B1604" t="s">
        <v>187</v>
      </c>
      <c r="C1604">
        <v>1.2238570357570999</v>
      </c>
      <c r="D1604" t="s">
        <v>181</v>
      </c>
      <c r="E1604">
        <v>79572.736750855402</v>
      </c>
      <c r="F1604">
        <v>83</v>
      </c>
      <c r="G1604">
        <v>2</v>
      </c>
      <c r="H1604">
        <v>9999</v>
      </c>
      <c r="I1604" t="s">
        <v>185</v>
      </c>
      <c r="J1604">
        <v>1</v>
      </c>
      <c r="K1604">
        <v>9999</v>
      </c>
      <c r="L1604" t="s">
        <v>177</v>
      </c>
      <c r="M1604">
        <v>0.74698130765960902</v>
      </c>
      <c r="N1604">
        <v>0.71551724137931005</v>
      </c>
      <c r="O1604">
        <v>4.2311846731390599E-3</v>
      </c>
    </row>
    <row r="1605" spans="1:15">
      <c r="A1605">
        <v>2017</v>
      </c>
      <c r="B1605" t="s">
        <v>187</v>
      </c>
      <c r="C1605">
        <v>1.2238570357570999</v>
      </c>
      <c r="D1605" t="s">
        <v>185</v>
      </c>
      <c r="E1605">
        <v>26953.003498478702</v>
      </c>
      <c r="F1605">
        <v>33</v>
      </c>
      <c r="G1605">
        <v>2</v>
      </c>
      <c r="H1605">
        <v>9999</v>
      </c>
      <c r="I1605" t="s">
        <v>185</v>
      </c>
      <c r="J1605">
        <v>1</v>
      </c>
      <c r="K1605">
        <v>9999</v>
      </c>
      <c r="L1605" t="s">
        <v>177</v>
      </c>
      <c r="M1605">
        <v>0.25301869234039098</v>
      </c>
      <c r="N1605">
        <v>0.28448275862069</v>
      </c>
      <c r="O1605">
        <v>3.45471233398031E-3</v>
      </c>
    </row>
    <row r="1606" spans="1:15">
      <c r="A1606">
        <v>2017</v>
      </c>
      <c r="B1606" t="s">
        <v>178</v>
      </c>
      <c r="C1606">
        <v>1.2650633461168901</v>
      </c>
      <c r="D1606" t="s">
        <v>181</v>
      </c>
      <c r="E1606">
        <v>127553.807062273</v>
      </c>
      <c r="F1606">
        <v>116</v>
      </c>
      <c r="G1606">
        <v>3</v>
      </c>
      <c r="H1606">
        <v>9999</v>
      </c>
      <c r="I1606" t="s">
        <v>185</v>
      </c>
      <c r="J1606">
        <v>1</v>
      </c>
      <c r="K1606">
        <v>9999</v>
      </c>
      <c r="L1606" t="s">
        <v>177</v>
      </c>
      <c r="M1606">
        <v>0.72690308487553101</v>
      </c>
      <c r="N1606">
        <v>0.72499999999999998</v>
      </c>
      <c r="O1606">
        <v>3.5345789497854101E-2</v>
      </c>
    </row>
    <row r="1607" spans="1:15">
      <c r="A1607">
        <v>2017</v>
      </c>
      <c r="B1607" t="s">
        <v>178</v>
      </c>
      <c r="C1607">
        <v>1.2650633461168901</v>
      </c>
      <c r="D1607" t="s">
        <v>185</v>
      </c>
      <c r="E1607">
        <v>47921.864614253798</v>
      </c>
      <c r="F1607">
        <v>44</v>
      </c>
      <c r="G1607">
        <v>3</v>
      </c>
      <c r="H1607">
        <v>9999</v>
      </c>
      <c r="I1607" t="s">
        <v>185</v>
      </c>
      <c r="J1607">
        <v>1</v>
      </c>
      <c r="K1607">
        <v>9999</v>
      </c>
      <c r="L1607" t="s">
        <v>177</v>
      </c>
      <c r="M1607">
        <v>0.27309691512446899</v>
      </c>
      <c r="N1607">
        <v>0.27500000000000002</v>
      </c>
      <c r="O1607">
        <v>3.0002304762462899E-2</v>
      </c>
    </row>
    <row r="1608" spans="1:15">
      <c r="A1608">
        <v>2017</v>
      </c>
      <c r="B1608" t="s">
        <v>183</v>
      </c>
      <c r="C1608">
        <v>1.22935032749159</v>
      </c>
      <c r="D1608" t="s">
        <v>181</v>
      </c>
      <c r="E1608">
        <v>6430.7315631085103</v>
      </c>
      <c r="F1608">
        <v>6</v>
      </c>
      <c r="G1608">
        <v>3</v>
      </c>
      <c r="H1608">
        <v>9999</v>
      </c>
      <c r="I1608" t="s">
        <v>185</v>
      </c>
      <c r="J1608">
        <v>1</v>
      </c>
      <c r="K1608">
        <v>9999</v>
      </c>
      <c r="L1608" t="s">
        <v>177</v>
      </c>
      <c r="M1608">
        <v>0.56877242579101905</v>
      </c>
      <c r="N1608">
        <v>0.5</v>
      </c>
      <c r="O1608">
        <v>0.11003597046635399</v>
      </c>
    </row>
    <row r="1609" spans="1:15">
      <c r="A1609">
        <v>2017</v>
      </c>
      <c r="B1609" t="s">
        <v>183</v>
      </c>
      <c r="C1609">
        <v>1.22935032749159</v>
      </c>
      <c r="D1609" t="s">
        <v>185</v>
      </c>
      <c r="E1609">
        <v>4875.6033988316503</v>
      </c>
      <c r="F1609">
        <v>6</v>
      </c>
      <c r="G1609">
        <v>3</v>
      </c>
      <c r="H1609">
        <v>9999</v>
      </c>
      <c r="I1609" t="s">
        <v>185</v>
      </c>
      <c r="J1609">
        <v>1</v>
      </c>
      <c r="K1609">
        <v>9999</v>
      </c>
      <c r="L1609" t="s">
        <v>177</v>
      </c>
      <c r="M1609">
        <v>0.431227574208981</v>
      </c>
      <c r="N1609">
        <v>0.5</v>
      </c>
      <c r="O1609">
        <v>0.12382914949419301</v>
      </c>
    </row>
    <row r="1610" spans="1:15">
      <c r="A1610">
        <v>2017</v>
      </c>
      <c r="B1610" t="s">
        <v>187</v>
      </c>
      <c r="C1610">
        <v>1.2238570357570999</v>
      </c>
      <c r="D1610" t="s">
        <v>181</v>
      </c>
      <c r="E1610">
        <v>2006764.5008161</v>
      </c>
      <c r="F1610">
        <v>2309</v>
      </c>
      <c r="G1610">
        <v>3</v>
      </c>
      <c r="H1610">
        <v>9999</v>
      </c>
      <c r="I1610" t="s">
        <v>185</v>
      </c>
      <c r="J1610">
        <v>1</v>
      </c>
      <c r="K1610">
        <v>9999</v>
      </c>
      <c r="L1610" t="s">
        <v>177</v>
      </c>
      <c r="M1610">
        <v>0.74759109258210599</v>
      </c>
      <c r="N1610">
        <v>0.75187235428199295</v>
      </c>
      <c r="O1610">
        <v>0.106707291280407</v>
      </c>
    </row>
    <row r="1611" spans="1:15">
      <c r="A1611">
        <v>2017</v>
      </c>
      <c r="B1611" t="s">
        <v>187</v>
      </c>
      <c r="C1611">
        <v>1.2238570357570999</v>
      </c>
      <c r="D1611" t="s">
        <v>185</v>
      </c>
      <c r="E1611">
        <v>677543.165136597</v>
      </c>
      <c r="F1611">
        <v>762</v>
      </c>
      <c r="G1611">
        <v>3</v>
      </c>
      <c r="H1611">
        <v>9999</v>
      </c>
      <c r="I1611" t="s">
        <v>185</v>
      </c>
      <c r="J1611">
        <v>1</v>
      </c>
      <c r="K1611">
        <v>9999</v>
      </c>
      <c r="L1611" t="s">
        <v>177</v>
      </c>
      <c r="M1611">
        <v>0.25240890741789401</v>
      </c>
      <c r="N1611">
        <v>0.24812764571800699</v>
      </c>
      <c r="O1611">
        <v>8.6844374488118894E-2</v>
      </c>
    </row>
    <row r="1612" spans="1:15">
      <c r="A1612">
        <v>2017</v>
      </c>
      <c r="B1612" t="s">
        <v>178</v>
      </c>
      <c r="C1612">
        <v>1.2650633461168901</v>
      </c>
      <c r="D1612" t="s">
        <v>181</v>
      </c>
      <c r="E1612">
        <v>15498.291053278001</v>
      </c>
      <c r="F1612">
        <v>14</v>
      </c>
      <c r="G1612">
        <v>4</v>
      </c>
      <c r="H1612">
        <v>9999</v>
      </c>
      <c r="I1612" t="s">
        <v>185</v>
      </c>
      <c r="J1612">
        <v>1</v>
      </c>
      <c r="K1612">
        <v>9999</v>
      </c>
      <c r="L1612" t="s">
        <v>177</v>
      </c>
      <c r="M1612">
        <v>0.67576810634894402</v>
      </c>
      <c r="N1612">
        <v>0.7</v>
      </c>
      <c r="O1612">
        <v>4.2946529449975198E-3</v>
      </c>
    </row>
    <row r="1613" spans="1:15">
      <c r="A1613">
        <v>2017</v>
      </c>
      <c r="B1613" t="s">
        <v>178</v>
      </c>
      <c r="C1613">
        <v>1.2650633461168901</v>
      </c>
      <c r="D1613" t="s">
        <v>185</v>
      </c>
      <c r="E1613">
        <v>7436.04234847506</v>
      </c>
      <c r="F1613">
        <v>6</v>
      </c>
      <c r="G1613">
        <v>4</v>
      </c>
      <c r="H1613">
        <v>9999</v>
      </c>
      <c r="I1613" t="s">
        <v>185</v>
      </c>
      <c r="J1613">
        <v>1</v>
      </c>
      <c r="K1613">
        <v>9999</v>
      </c>
      <c r="L1613" t="s">
        <v>177</v>
      </c>
      <c r="M1613">
        <v>0.32423189365105598</v>
      </c>
      <c r="N1613">
        <v>0.3</v>
      </c>
      <c r="O1613">
        <v>4.6554617722276903E-3</v>
      </c>
    </row>
    <row r="1614" spans="1:15">
      <c r="A1614">
        <v>2017</v>
      </c>
      <c r="B1614" t="s">
        <v>183</v>
      </c>
      <c r="C1614">
        <v>1.22935032749159</v>
      </c>
      <c r="D1614" t="s">
        <v>181</v>
      </c>
      <c r="E1614">
        <v>1019.13142149053</v>
      </c>
      <c r="F1614">
        <v>1</v>
      </c>
      <c r="G1614">
        <v>4</v>
      </c>
      <c r="H1614">
        <v>9999</v>
      </c>
      <c r="I1614" t="s">
        <v>185</v>
      </c>
      <c r="J1614">
        <v>1</v>
      </c>
      <c r="K1614">
        <v>9999</v>
      </c>
      <c r="L1614" t="s">
        <v>177</v>
      </c>
      <c r="M1614">
        <v>1</v>
      </c>
      <c r="N1614">
        <v>1</v>
      </c>
      <c r="O1614">
        <v>1.7438313805507099E-2</v>
      </c>
    </row>
    <row r="1615" spans="1:15">
      <c r="A1615">
        <v>2017</v>
      </c>
      <c r="B1615" t="s">
        <v>187</v>
      </c>
      <c r="C1615">
        <v>1.2238570357570999</v>
      </c>
      <c r="D1615" t="s">
        <v>181</v>
      </c>
      <c r="E1615">
        <v>119672.412527437</v>
      </c>
      <c r="F1615">
        <v>139</v>
      </c>
      <c r="G1615">
        <v>4</v>
      </c>
      <c r="H1615">
        <v>9999</v>
      </c>
      <c r="I1615" t="s">
        <v>185</v>
      </c>
      <c r="J1615">
        <v>1</v>
      </c>
      <c r="K1615">
        <v>9999</v>
      </c>
      <c r="L1615" t="s">
        <v>177</v>
      </c>
      <c r="M1615">
        <v>0.72479634722150199</v>
      </c>
      <c r="N1615">
        <v>0.731578947368421</v>
      </c>
      <c r="O1615">
        <v>6.3634367543381398E-3</v>
      </c>
    </row>
    <row r="1616" spans="1:15">
      <c r="A1616">
        <v>2017</v>
      </c>
      <c r="B1616" t="s">
        <v>187</v>
      </c>
      <c r="C1616">
        <v>1.2238570357570999</v>
      </c>
      <c r="D1616" t="s">
        <v>183</v>
      </c>
      <c r="E1616">
        <v>774.70150363424705</v>
      </c>
      <c r="F1616">
        <v>1</v>
      </c>
      <c r="G1616">
        <v>4</v>
      </c>
      <c r="H1616">
        <v>9999</v>
      </c>
      <c r="I1616" t="s">
        <v>185</v>
      </c>
      <c r="J1616">
        <v>1</v>
      </c>
      <c r="K1616">
        <v>9999</v>
      </c>
      <c r="L1616" t="s">
        <v>177</v>
      </c>
      <c r="M1616">
        <v>4.6919821215468003E-3</v>
      </c>
      <c r="N1616">
        <v>5.2631578947368403E-3</v>
      </c>
      <c r="O1616">
        <v>5.5274187914774703E-2</v>
      </c>
    </row>
    <row r="1617" spans="1:15">
      <c r="A1617">
        <v>2017</v>
      </c>
      <c r="B1617" t="s">
        <v>187</v>
      </c>
      <c r="C1617">
        <v>1.2238570357570999</v>
      </c>
      <c r="D1617" t="s">
        <v>185</v>
      </c>
      <c r="E1617">
        <v>44664.662519955498</v>
      </c>
      <c r="F1617">
        <v>50</v>
      </c>
      <c r="G1617">
        <v>4</v>
      </c>
      <c r="H1617">
        <v>9999</v>
      </c>
      <c r="I1617" t="s">
        <v>185</v>
      </c>
      <c r="J1617">
        <v>1</v>
      </c>
      <c r="K1617">
        <v>9999</v>
      </c>
      <c r="L1617" t="s">
        <v>177</v>
      </c>
      <c r="M1617">
        <v>0.27051167065695197</v>
      </c>
      <c r="N1617">
        <v>0.26315789473684198</v>
      </c>
      <c r="O1617">
        <v>5.7249115301553598E-3</v>
      </c>
    </row>
    <row r="1618" spans="1:15">
      <c r="A1618">
        <v>2017</v>
      </c>
      <c r="B1618" t="s">
        <v>178</v>
      </c>
      <c r="C1618">
        <v>1.2650633461168901</v>
      </c>
      <c r="D1618" t="s">
        <v>181</v>
      </c>
      <c r="E1618">
        <v>11636.052657583101</v>
      </c>
      <c r="F1618">
        <v>11</v>
      </c>
      <c r="G1618">
        <v>5</v>
      </c>
      <c r="H1618">
        <v>9999</v>
      </c>
      <c r="I1618" t="s">
        <v>185</v>
      </c>
      <c r="J1618">
        <v>1</v>
      </c>
      <c r="K1618">
        <v>9999</v>
      </c>
      <c r="L1618" t="s">
        <v>177</v>
      </c>
      <c r="M1618">
        <v>0.92136632274867303</v>
      </c>
      <c r="N1618">
        <v>0.91666666666666696</v>
      </c>
      <c r="O1618">
        <v>3.2244076228950501E-3</v>
      </c>
    </row>
    <row r="1619" spans="1:15">
      <c r="A1619">
        <v>2017</v>
      </c>
      <c r="B1619" t="s">
        <v>178</v>
      </c>
      <c r="C1619">
        <v>1.2650633461168901</v>
      </c>
      <c r="D1619" t="s">
        <v>185</v>
      </c>
      <c r="E1619">
        <v>993.07472670175605</v>
      </c>
      <c r="F1619">
        <v>1</v>
      </c>
      <c r="G1619">
        <v>5</v>
      </c>
      <c r="H1619">
        <v>9999</v>
      </c>
      <c r="I1619" t="s">
        <v>185</v>
      </c>
      <c r="J1619">
        <v>1</v>
      </c>
      <c r="K1619">
        <v>9999</v>
      </c>
      <c r="L1619" t="s">
        <v>177</v>
      </c>
      <c r="M1619">
        <v>7.8633677251327194E-2</v>
      </c>
      <c r="N1619">
        <v>8.3333333333333301E-2</v>
      </c>
      <c r="O1619">
        <v>6.2173145478032303E-4</v>
      </c>
    </row>
    <row r="1620" spans="1:15">
      <c r="A1620">
        <v>2017</v>
      </c>
      <c r="B1620" t="s">
        <v>187</v>
      </c>
      <c r="C1620">
        <v>1.2238570357570999</v>
      </c>
      <c r="D1620" t="s">
        <v>181</v>
      </c>
      <c r="E1620">
        <v>171880.929815799</v>
      </c>
      <c r="F1620">
        <v>191</v>
      </c>
      <c r="G1620">
        <v>5</v>
      </c>
      <c r="H1620">
        <v>9999</v>
      </c>
      <c r="I1620" t="s">
        <v>185</v>
      </c>
      <c r="J1620">
        <v>1</v>
      </c>
      <c r="K1620">
        <v>9999</v>
      </c>
      <c r="L1620" t="s">
        <v>177</v>
      </c>
      <c r="M1620">
        <v>0.83078178978751605</v>
      </c>
      <c r="N1620">
        <v>0.83771929824561397</v>
      </c>
      <c r="O1620">
        <v>9.1395619346180505E-3</v>
      </c>
    </row>
    <row r="1621" spans="1:15">
      <c r="A1621">
        <v>2017</v>
      </c>
      <c r="B1621" t="s">
        <v>187</v>
      </c>
      <c r="C1621">
        <v>1.2238570357570999</v>
      </c>
      <c r="D1621" t="s">
        <v>185</v>
      </c>
      <c r="E1621">
        <v>35009.654364867703</v>
      </c>
      <c r="F1621">
        <v>37</v>
      </c>
      <c r="G1621">
        <v>5</v>
      </c>
      <c r="H1621">
        <v>9999</v>
      </c>
      <c r="I1621" t="s">
        <v>185</v>
      </c>
      <c r="J1621">
        <v>1</v>
      </c>
      <c r="K1621">
        <v>9999</v>
      </c>
      <c r="L1621" t="s">
        <v>177</v>
      </c>
      <c r="M1621">
        <v>0.16921821021248401</v>
      </c>
      <c r="N1621">
        <v>0.162280701754386</v>
      </c>
      <c r="O1621">
        <v>4.4873768798910597E-3</v>
      </c>
    </row>
    <row r="1622" spans="1:15">
      <c r="A1622">
        <v>2017</v>
      </c>
      <c r="B1622" t="s">
        <v>178</v>
      </c>
      <c r="C1622">
        <v>1.2650633461168901</v>
      </c>
      <c r="D1622" t="s">
        <v>181</v>
      </c>
      <c r="E1622">
        <v>288075.16492435301</v>
      </c>
      <c r="F1622">
        <v>253</v>
      </c>
      <c r="G1622">
        <v>6</v>
      </c>
      <c r="H1622">
        <v>9999</v>
      </c>
      <c r="I1622" t="s">
        <v>185</v>
      </c>
      <c r="J1622">
        <v>1</v>
      </c>
      <c r="K1622">
        <v>9999</v>
      </c>
      <c r="L1622" t="s">
        <v>177</v>
      </c>
      <c r="M1622">
        <v>0.80210780670454396</v>
      </c>
      <c r="N1622">
        <v>0.808306709265176</v>
      </c>
      <c r="O1622">
        <v>7.9827050038613706E-2</v>
      </c>
    </row>
    <row r="1623" spans="1:15">
      <c r="A1623">
        <v>2017</v>
      </c>
      <c r="B1623" t="s">
        <v>178</v>
      </c>
      <c r="C1623">
        <v>1.2650633461168901</v>
      </c>
      <c r="D1623" t="s">
        <v>183</v>
      </c>
      <c r="E1623">
        <v>1039.88207050808</v>
      </c>
      <c r="F1623">
        <v>1</v>
      </c>
      <c r="G1623">
        <v>6</v>
      </c>
      <c r="H1623">
        <v>9999</v>
      </c>
      <c r="I1623" t="s">
        <v>185</v>
      </c>
      <c r="J1623">
        <v>1</v>
      </c>
      <c r="K1623">
        <v>9999</v>
      </c>
      <c r="L1623" t="s">
        <v>177</v>
      </c>
      <c r="M1623">
        <v>2.8954162953465502E-3</v>
      </c>
      <c r="N1623">
        <v>3.1948881789137401E-3</v>
      </c>
      <c r="O1623">
        <v>0.53795811518324599</v>
      </c>
    </row>
    <row r="1624" spans="1:15">
      <c r="A1624">
        <v>2017</v>
      </c>
      <c r="B1624" t="s">
        <v>178</v>
      </c>
      <c r="C1624">
        <v>1.2650633461168901</v>
      </c>
      <c r="D1624" t="s">
        <v>185</v>
      </c>
      <c r="E1624">
        <v>70032.641777684694</v>
      </c>
      <c r="F1624">
        <v>59</v>
      </c>
      <c r="G1624">
        <v>6</v>
      </c>
      <c r="H1624">
        <v>9999</v>
      </c>
      <c r="I1624" t="s">
        <v>185</v>
      </c>
      <c r="J1624">
        <v>1</v>
      </c>
      <c r="K1624">
        <v>9999</v>
      </c>
      <c r="L1624" t="s">
        <v>177</v>
      </c>
      <c r="M1624">
        <v>0.19499677700010901</v>
      </c>
      <c r="N1624">
        <v>0.18849840255591099</v>
      </c>
      <c r="O1624">
        <v>4.3845135802782001E-2</v>
      </c>
    </row>
    <row r="1625" spans="1:15">
      <c r="A1625">
        <v>2017</v>
      </c>
      <c r="B1625" t="s">
        <v>179</v>
      </c>
      <c r="C1625">
        <v>1.46641662989655</v>
      </c>
      <c r="D1625" t="s">
        <v>181</v>
      </c>
      <c r="E1625">
        <v>835.85747904103596</v>
      </c>
      <c r="F1625">
        <v>1</v>
      </c>
      <c r="G1625">
        <v>6</v>
      </c>
      <c r="H1625">
        <v>9999</v>
      </c>
      <c r="I1625" t="s">
        <v>185</v>
      </c>
      <c r="J1625">
        <v>1</v>
      </c>
      <c r="K1625">
        <v>9999</v>
      </c>
      <c r="L1625" t="s">
        <v>177</v>
      </c>
      <c r="M1625">
        <v>1</v>
      </c>
      <c r="N1625">
        <v>1</v>
      </c>
      <c r="O1625">
        <v>5.8563649440049298E-2</v>
      </c>
    </row>
    <row r="1626" spans="1:15">
      <c r="A1626">
        <v>2017</v>
      </c>
      <c r="B1626" t="s">
        <v>183</v>
      </c>
      <c r="C1626">
        <v>1.22935032749159</v>
      </c>
      <c r="D1626" t="s">
        <v>181</v>
      </c>
      <c r="E1626">
        <v>7864.1540449637096</v>
      </c>
      <c r="F1626">
        <v>8</v>
      </c>
      <c r="G1626">
        <v>6</v>
      </c>
      <c r="H1626">
        <v>9999</v>
      </c>
      <c r="I1626" t="s">
        <v>185</v>
      </c>
      <c r="J1626">
        <v>1</v>
      </c>
      <c r="K1626">
        <v>9999</v>
      </c>
      <c r="L1626" t="s">
        <v>177</v>
      </c>
      <c r="M1626">
        <v>0.84942238746514398</v>
      </c>
      <c r="N1626">
        <v>0.8</v>
      </c>
      <c r="O1626">
        <v>0.134563200740445</v>
      </c>
    </row>
    <row r="1627" spans="1:15">
      <c r="A1627">
        <v>2017</v>
      </c>
      <c r="B1627" t="s">
        <v>183</v>
      </c>
      <c r="C1627">
        <v>1.22935032749159</v>
      </c>
      <c r="D1627" t="s">
        <v>185</v>
      </c>
      <c r="E1627">
        <v>1394.0832713754601</v>
      </c>
      <c r="F1627">
        <v>2</v>
      </c>
      <c r="G1627">
        <v>6</v>
      </c>
      <c r="H1627">
        <v>9999</v>
      </c>
      <c r="I1627" t="s">
        <v>185</v>
      </c>
      <c r="J1627">
        <v>1</v>
      </c>
      <c r="K1627">
        <v>9999</v>
      </c>
      <c r="L1627" t="s">
        <v>177</v>
      </c>
      <c r="M1627">
        <v>0.15057761253485599</v>
      </c>
      <c r="N1627">
        <v>0.2</v>
      </c>
      <c r="O1627">
        <v>3.54065192956163E-2</v>
      </c>
    </row>
    <row r="1628" spans="1:15">
      <c r="A1628">
        <v>2017</v>
      </c>
      <c r="B1628" t="s">
        <v>187</v>
      </c>
      <c r="C1628">
        <v>1.2238570357570999</v>
      </c>
      <c r="D1628" t="s">
        <v>179</v>
      </c>
      <c r="E1628">
        <v>1124.72461586078</v>
      </c>
      <c r="F1628">
        <v>1</v>
      </c>
      <c r="G1628">
        <v>6</v>
      </c>
      <c r="H1628">
        <v>9999</v>
      </c>
      <c r="I1628" t="s">
        <v>185</v>
      </c>
      <c r="J1628">
        <v>1</v>
      </c>
      <c r="K1628">
        <v>9999</v>
      </c>
      <c r="L1628" t="s">
        <v>177</v>
      </c>
      <c r="M1628">
        <v>5.8460262288741497E-4</v>
      </c>
      <c r="N1628">
        <v>4.6490004649000501E-4</v>
      </c>
      <c r="O1628">
        <v>0.64627285513361499</v>
      </c>
    </row>
    <row r="1629" spans="1:15">
      <c r="A1629">
        <v>2017</v>
      </c>
      <c r="B1629" t="s">
        <v>187</v>
      </c>
      <c r="C1629">
        <v>1.2238570357570999</v>
      </c>
      <c r="D1629" t="s">
        <v>181</v>
      </c>
      <c r="E1629">
        <v>1631376.9515235</v>
      </c>
      <c r="F1629">
        <v>1823</v>
      </c>
      <c r="G1629">
        <v>6</v>
      </c>
      <c r="H1629">
        <v>9999</v>
      </c>
      <c r="I1629" t="s">
        <v>185</v>
      </c>
      <c r="J1629">
        <v>1</v>
      </c>
      <c r="K1629">
        <v>9999</v>
      </c>
      <c r="L1629" t="s">
        <v>177</v>
      </c>
      <c r="M1629">
        <v>0.84794733869038796</v>
      </c>
      <c r="N1629">
        <v>0.847512784751278</v>
      </c>
      <c r="O1629">
        <v>8.6746509360498797E-2</v>
      </c>
    </row>
    <row r="1630" spans="1:15">
      <c r="A1630">
        <v>2017</v>
      </c>
      <c r="B1630" t="s">
        <v>187</v>
      </c>
      <c r="C1630">
        <v>1.2238570357570999</v>
      </c>
      <c r="D1630" t="s">
        <v>183</v>
      </c>
      <c r="E1630">
        <v>763.686790312433</v>
      </c>
      <c r="F1630">
        <v>1</v>
      </c>
      <c r="G1630">
        <v>6</v>
      </c>
      <c r="H1630">
        <v>9999</v>
      </c>
      <c r="I1630" t="s">
        <v>185</v>
      </c>
      <c r="J1630">
        <v>1</v>
      </c>
      <c r="K1630">
        <v>9999</v>
      </c>
      <c r="L1630" t="s">
        <v>177</v>
      </c>
      <c r="M1630">
        <v>3.9694454481147701E-4</v>
      </c>
      <c r="N1630">
        <v>4.6490004649000501E-4</v>
      </c>
      <c r="O1630">
        <v>5.4488298987076501E-2</v>
      </c>
    </row>
    <row r="1631" spans="1:15">
      <c r="A1631">
        <v>2017</v>
      </c>
      <c r="B1631" t="s">
        <v>187</v>
      </c>
      <c r="C1631">
        <v>1.2238570357570999</v>
      </c>
      <c r="D1631" t="s">
        <v>185</v>
      </c>
      <c r="E1631">
        <v>290647.68813677598</v>
      </c>
      <c r="F1631">
        <v>326</v>
      </c>
      <c r="G1631">
        <v>6</v>
      </c>
      <c r="H1631">
        <v>9999</v>
      </c>
      <c r="I1631" t="s">
        <v>185</v>
      </c>
      <c r="J1631">
        <v>1</v>
      </c>
      <c r="K1631">
        <v>9999</v>
      </c>
      <c r="L1631" t="s">
        <v>177</v>
      </c>
      <c r="M1631">
        <v>0.15107111414191299</v>
      </c>
      <c r="N1631">
        <v>0.151557415155742</v>
      </c>
      <c r="O1631">
        <v>3.72538872376749E-2</v>
      </c>
    </row>
    <row r="1632" spans="1:15">
      <c r="A1632">
        <v>2017</v>
      </c>
      <c r="B1632" t="s">
        <v>178</v>
      </c>
      <c r="C1632">
        <v>1.2650633461168901</v>
      </c>
      <c r="D1632" t="s">
        <v>181</v>
      </c>
      <c r="E1632">
        <v>344939.762332307</v>
      </c>
      <c r="F1632">
        <v>310</v>
      </c>
      <c r="G1632">
        <v>7</v>
      </c>
      <c r="H1632">
        <v>9999</v>
      </c>
      <c r="I1632" t="s">
        <v>185</v>
      </c>
      <c r="J1632">
        <v>1</v>
      </c>
      <c r="K1632">
        <v>9999</v>
      </c>
      <c r="L1632" t="s">
        <v>177</v>
      </c>
      <c r="M1632">
        <v>0.70411754832212203</v>
      </c>
      <c r="N1632">
        <v>0.709382151029748</v>
      </c>
      <c r="O1632">
        <v>9.5584510644085796E-2</v>
      </c>
    </row>
    <row r="1633" spans="1:15">
      <c r="A1633">
        <v>2017</v>
      </c>
      <c r="B1633" t="s">
        <v>178</v>
      </c>
      <c r="C1633">
        <v>1.2650633461168901</v>
      </c>
      <c r="D1633" t="s">
        <v>183</v>
      </c>
      <c r="E1633">
        <v>893.13472235852203</v>
      </c>
      <c r="F1633">
        <v>1</v>
      </c>
      <c r="G1633">
        <v>7</v>
      </c>
      <c r="H1633">
        <v>9999</v>
      </c>
      <c r="I1633" t="s">
        <v>185</v>
      </c>
      <c r="J1633">
        <v>1</v>
      </c>
      <c r="K1633">
        <v>9999</v>
      </c>
      <c r="L1633" t="s">
        <v>177</v>
      </c>
      <c r="M1633">
        <v>1.8231352244703E-3</v>
      </c>
      <c r="N1633">
        <v>2.2883295194508001E-3</v>
      </c>
      <c r="O1633">
        <v>0.46204188481675401</v>
      </c>
    </row>
    <row r="1634" spans="1:15">
      <c r="A1634">
        <v>2017</v>
      </c>
      <c r="B1634" t="s">
        <v>178</v>
      </c>
      <c r="C1634">
        <v>1.2650633461168901</v>
      </c>
      <c r="D1634" t="s">
        <v>185</v>
      </c>
      <c r="E1634">
        <v>144056.558412368</v>
      </c>
      <c r="F1634">
        <v>126</v>
      </c>
      <c r="G1634">
        <v>7</v>
      </c>
      <c r="H1634">
        <v>9999</v>
      </c>
      <c r="I1634" t="s">
        <v>185</v>
      </c>
      <c r="J1634">
        <v>1</v>
      </c>
      <c r="K1634">
        <v>9999</v>
      </c>
      <c r="L1634" t="s">
        <v>177</v>
      </c>
      <c r="M1634">
        <v>0.29405931645340799</v>
      </c>
      <c r="N1634">
        <v>0.28832951945080099</v>
      </c>
      <c r="O1634">
        <v>9.0189077643566498E-2</v>
      </c>
    </row>
    <row r="1635" spans="1:15">
      <c r="A1635">
        <v>2017</v>
      </c>
      <c r="B1635" t="s">
        <v>179</v>
      </c>
      <c r="C1635">
        <v>1.46641662989655</v>
      </c>
      <c r="D1635" t="s">
        <v>181</v>
      </c>
      <c r="E1635">
        <v>3060.4115065941101</v>
      </c>
      <c r="F1635">
        <v>3</v>
      </c>
      <c r="G1635">
        <v>7</v>
      </c>
      <c r="H1635">
        <v>9999</v>
      </c>
      <c r="I1635" t="s">
        <v>185</v>
      </c>
      <c r="J1635">
        <v>1</v>
      </c>
      <c r="K1635">
        <v>9999</v>
      </c>
      <c r="L1635" t="s">
        <v>177</v>
      </c>
      <c r="M1635">
        <v>1</v>
      </c>
      <c r="N1635">
        <v>1</v>
      </c>
      <c r="O1635">
        <v>0.214425151546286</v>
      </c>
    </row>
    <row r="1636" spans="1:15">
      <c r="A1636">
        <v>2017</v>
      </c>
      <c r="B1636" t="s">
        <v>183</v>
      </c>
      <c r="C1636">
        <v>1.22935032749159</v>
      </c>
      <c r="D1636" t="s">
        <v>181</v>
      </c>
      <c r="E1636">
        <v>8829.1940520446096</v>
      </c>
      <c r="F1636">
        <v>9</v>
      </c>
      <c r="G1636">
        <v>7</v>
      </c>
      <c r="H1636">
        <v>9999</v>
      </c>
      <c r="I1636" t="s">
        <v>185</v>
      </c>
      <c r="J1636">
        <v>1</v>
      </c>
      <c r="K1636">
        <v>9999</v>
      </c>
      <c r="L1636" t="s">
        <v>177</v>
      </c>
      <c r="M1636">
        <v>0.88897140735239499</v>
      </c>
      <c r="N1636">
        <v>0.9</v>
      </c>
      <c r="O1636">
        <v>0.15107595868655199</v>
      </c>
    </row>
    <row r="1637" spans="1:15">
      <c r="A1637">
        <v>2017</v>
      </c>
      <c r="B1637" t="s">
        <v>183</v>
      </c>
      <c r="C1637">
        <v>1.22935032749159</v>
      </c>
      <c r="D1637" t="s">
        <v>185</v>
      </c>
      <c r="E1637">
        <v>1102.7272437599599</v>
      </c>
      <c r="F1637">
        <v>1</v>
      </c>
      <c r="G1637">
        <v>7</v>
      </c>
      <c r="H1637">
        <v>9999</v>
      </c>
      <c r="I1637" t="s">
        <v>185</v>
      </c>
      <c r="J1637">
        <v>1</v>
      </c>
      <c r="K1637">
        <v>9999</v>
      </c>
      <c r="L1637" t="s">
        <v>177</v>
      </c>
      <c r="M1637">
        <v>0.11102859264760501</v>
      </c>
      <c r="N1637">
        <v>0.1</v>
      </c>
      <c r="O1637">
        <v>2.8006744098913499E-2</v>
      </c>
    </row>
    <row r="1638" spans="1:15">
      <c r="A1638">
        <v>2017</v>
      </c>
      <c r="B1638" t="s">
        <v>187</v>
      </c>
      <c r="C1638">
        <v>1.2238570357570999</v>
      </c>
      <c r="D1638" t="s">
        <v>181</v>
      </c>
      <c r="E1638">
        <v>2592492.6872731699</v>
      </c>
      <c r="F1638">
        <v>2938</v>
      </c>
      <c r="G1638">
        <v>7</v>
      </c>
      <c r="H1638">
        <v>9999</v>
      </c>
      <c r="I1638" t="s">
        <v>185</v>
      </c>
      <c r="J1638">
        <v>1</v>
      </c>
      <c r="K1638">
        <v>9999</v>
      </c>
      <c r="L1638" t="s">
        <v>177</v>
      </c>
      <c r="M1638">
        <v>0.71611893615467603</v>
      </c>
      <c r="N1638">
        <v>0.72062791268089299</v>
      </c>
      <c r="O1638">
        <v>0.137852683865337</v>
      </c>
    </row>
    <row r="1639" spans="1:15">
      <c r="A1639">
        <v>2017</v>
      </c>
      <c r="B1639" t="s">
        <v>187</v>
      </c>
      <c r="C1639">
        <v>1.2238570357570999</v>
      </c>
      <c r="D1639" t="s">
        <v>183</v>
      </c>
      <c r="E1639">
        <v>795.50707324211703</v>
      </c>
      <c r="F1639">
        <v>1</v>
      </c>
      <c r="G1639">
        <v>7</v>
      </c>
      <c r="H1639">
        <v>9999</v>
      </c>
      <c r="I1639" t="s">
        <v>185</v>
      </c>
      <c r="J1639">
        <v>1</v>
      </c>
      <c r="K1639">
        <v>9999</v>
      </c>
      <c r="L1639" t="s">
        <v>177</v>
      </c>
      <c r="M1639">
        <v>2.19741286750885E-4</v>
      </c>
      <c r="N1639">
        <v>2.4527839097375498E-4</v>
      </c>
      <c r="O1639">
        <v>5.6758644778204699E-2</v>
      </c>
    </row>
    <row r="1640" spans="1:15">
      <c r="A1640">
        <v>2017</v>
      </c>
      <c r="B1640" t="s">
        <v>187</v>
      </c>
      <c r="C1640">
        <v>1.2238570357570999</v>
      </c>
      <c r="D1640" t="s">
        <v>185</v>
      </c>
      <c r="E1640">
        <v>1026910.28999196</v>
      </c>
      <c r="F1640">
        <v>1138</v>
      </c>
      <c r="G1640">
        <v>7</v>
      </c>
      <c r="H1640">
        <v>9999</v>
      </c>
      <c r="I1640" t="s">
        <v>185</v>
      </c>
      <c r="J1640">
        <v>1</v>
      </c>
      <c r="K1640">
        <v>9999</v>
      </c>
      <c r="L1640" t="s">
        <v>177</v>
      </c>
      <c r="M1640">
        <v>0.28366132255857301</v>
      </c>
      <c r="N1640">
        <v>0.27912680892813302</v>
      </c>
      <c r="O1640">
        <v>0.131624649732516</v>
      </c>
    </row>
    <row r="1641" spans="1:15">
      <c r="A1641">
        <v>2017</v>
      </c>
      <c r="B1641" t="s">
        <v>183</v>
      </c>
      <c r="D1641" t="s">
        <v>185</v>
      </c>
      <c r="F1641">
        <v>1</v>
      </c>
      <c r="G1641">
        <v>7</v>
      </c>
      <c r="H1641">
        <v>9999</v>
      </c>
      <c r="I1641" t="s">
        <v>185</v>
      </c>
      <c r="J1641">
        <v>3</v>
      </c>
      <c r="K1641">
        <v>9999</v>
      </c>
      <c r="L1641" t="s">
        <v>177</v>
      </c>
      <c r="N1641">
        <v>1</v>
      </c>
    </row>
    <row r="1642" spans="1:15">
      <c r="A1642">
        <v>2017</v>
      </c>
      <c r="B1642" t="s">
        <v>178</v>
      </c>
      <c r="C1642">
        <v>1.2650633461168901</v>
      </c>
      <c r="D1642" t="s">
        <v>181</v>
      </c>
      <c r="E1642">
        <v>120854.031581238</v>
      </c>
      <c r="F1642">
        <v>118</v>
      </c>
      <c r="G1642">
        <v>8</v>
      </c>
      <c r="H1642">
        <v>9999</v>
      </c>
      <c r="I1642" t="s">
        <v>185</v>
      </c>
      <c r="J1642">
        <v>1</v>
      </c>
      <c r="K1642">
        <v>9999</v>
      </c>
      <c r="L1642" t="s">
        <v>177</v>
      </c>
      <c r="M1642">
        <v>0.45866881760698303</v>
      </c>
      <c r="N1642">
        <v>0.473895582329317</v>
      </c>
      <c r="O1642">
        <v>3.3489248644315003E-2</v>
      </c>
    </row>
    <row r="1643" spans="1:15">
      <c r="A1643">
        <v>2017</v>
      </c>
      <c r="B1643" t="s">
        <v>178</v>
      </c>
      <c r="C1643">
        <v>1.2650633461168901</v>
      </c>
      <c r="D1643" t="s">
        <v>185</v>
      </c>
      <c r="E1643">
        <v>142634.62721133299</v>
      </c>
      <c r="F1643">
        <v>131</v>
      </c>
      <c r="G1643">
        <v>8</v>
      </c>
      <c r="H1643">
        <v>9999</v>
      </c>
      <c r="I1643" t="s">
        <v>185</v>
      </c>
      <c r="J1643">
        <v>1</v>
      </c>
      <c r="K1643">
        <v>9999</v>
      </c>
      <c r="L1643" t="s">
        <v>177</v>
      </c>
      <c r="M1643">
        <v>0.54133118239301703</v>
      </c>
      <c r="N1643">
        <v>0.52610441767068294</v>
      </c>
      <c r="O1643">
        <v>8.9298853242072096E-2</v>
      </c>
    </row>
    <row r="1644" spans="1:15">
      <c r="A1644">
        <v>2017</v>
      </c>
      <c r="B1644" t="s">
        <v>183</v>
      </c>
      <c r="C1644">
        <v>1.22935032749159</v>
      </c>
      <c r="D1644" t="s">
        <v>181</v>
      </c>
      <c r="E1644">
        <v>1037.5716764029</v>
      </c>
      <c r="F1644">
        <v>1</v>
      </c>
      <c r="G1644">
        <v>8</v>
      </c>
      <c r="H1644">
        <v>9999</v>
      </c>
      <c r="I1644" t="s">
        <v>185</v>
      </c>
      <c r="J1644">
        <v>1</v>
      </c>
      <c r="K1644">
        <v>9999</v>
      </c>
      <c r="L1644" t="s">
        <v>177</v>
      </c>
      <c r="M1644">
        <v>0.33020344287949899</v>
      </c>
      <c r="N1644">
        <v>0.33333333333333298</v>
      </c>
      <c r="O1644">
        <v>1.77538442121206E-2</v>
      </c>
    </row>
    <row r="1645" spans="1:15">
      <c r="A1645">
        <v>2017</v>
      </c>
      <c r="B1645" t="s">
        <v>183</v>
      </c>
      <c r="C1645">
        <v>1.22935032749159</v>
      </c>
      <c r="D1645" t="s">
        <v>185</v>
      </c>
      <c r="E1645">
        <v>2104.6477606655999</v>
      </c>
      <c r="F1645">
        <v>2</v>
      </c>
      <c r="G1645">
        <v>8</v>
      </c>
      <c r="H1645">
        <v>9999</v>
      </c>
      <c r="I1645" t="s">
        <v>185</v>
      </c>
      <c r="J1645">
        <v>1</v>
      </c>
      <c r="K1645">
        <v>9999</v>
      </c>
      <c r="L1645" t="s">
        <v>177</v>
      </c>
      <c r="M1645">
        <v>0.66979655712050101</v>
      </c>
      <c r="N1645">
        <v>0.66666666666666696</v>
      </c>
      <c r="O1645">
        <v>5.3453228425128001E-2</v>
      </c>
    </row>
    <row r="1646" spans="1:15">
      <c r="A1646">
        <v>2017</v>
      </c>
      <c r="B1646" t="s">
        <v>187</v>
      </c>
      <c r="C1646">
        <v>1.2238570357570999</v>
      </c>
      <c r="D1646" t="s">
        <v>181</v>
      </c>
      <c r="E1646">
        <v>766081.87853140896</v>
      </c>
      <c r="F1646">
        <v>882</v>
      </c>
      <c r="G1646">
        <v>8</v>
      </c>
      <c r="H1646">
        <v>9999</v>
      </c>
      <c r="I1646" t="s">
        <v>185</v>
      </c>
      <c r="J1646">
        <v>1</v>
      </c>
      <c r="K1646">
        <v>9999</v>
      </c>
      <c r="L1646" t="s">
        <v>177</v>
      </c>
      <c r="M1646">
        <v>0.59963540429314799</v>
      </c>
      <c r="N1646">
        <v>0.60369609856262796</v>
      </c>
      <c r="O1646">
        <v>4.0735483472947601E-2</v>
      </c>
    </row>
    <row r="1647" spans="1:15">
      <c r="A1647">
        <v>2017</v>
      </c>
      <c r="B1647" t="s">
        <v>187</v>
      </c>
      <c r="C1647">
        <v>1.2238570357570999</v>
      </c>
      <c r="D1647" t="s">
        <v>183</v>
      </c>
      <c r="E1647">
        <v>3180.80443593271</v>
      </c>
      <c r="F1647">
        <v>3</v>
      </c>
      <c r="G1647">
        <v>8</v>
      </c>
      <c r="H1647">
        <v>9999</v>
      </c>
      <c r="I1647" t="s">
        <v>185</v>
      </c>
      <c r="J1647">
        <v>1</v>
      </c>
      <c r="K1647">
        <v>9999</v>
      </c>
      <c r="L1647" t="s">
        <v>177</v>
      </c>
      <c r="M1647">
        <v>2.4897116187819501E-3</v>
      </c>
      <c r="N1647">
        <v>2.05338809034908E-3</v>
      </c>
      <c r="O1647">
        <v>0.22694725812085201</v>
      </c>
    </row>
    <row r="1648" spans="1:15">
      <c r="A1648">
        <v>2017</v>
      </c>
      <c r="B1648" t="s">
        <v>187</v>
      </c>
      <c r="C1648">
        <v>1.2238570357570999</v>
      </c>
      <c r="D1648" t="s">
        <v>185</v>
      </c>
      <c r="E1648">
        <v>508316.78123135498</v>
      </c>
      <c r="F1648">
        <v>576</v>
      </c>
      <c r="G1648">
        <v>8</v>
      </c>
      <c r="H1648">
        <v>9999</v>
      </c>
      <c r="I1648" t="s">
        <v>185</v>
      </c>
      <c r="J1648">
        <v>1</v>
      </c>
      <c r="K1648">
        <v>9999</v>
      </c>
      <c r="L1648" t="s">
        <v>177</v>
      </c>
      <c r="M1648">
        <v>0.39787488408806998</v>
      </c>
      <c r="N1648">
        <v>0.39425051334702299</v>
      </c>
      <c r="O1648">
        <v>6.5153712972591496E-2</v>
      </c>
    </row>
    <row r="1649" spans="1:15">
      <c r="A1649">
        <v>2017</v>
      </c>
      <c r="B1649" t="s">
        <v>178</v>
      </c>
      <c r="C1649">
        <v>1.2650633461168901</v>
      </c>
      <c r="D1649" t="s">
        <v>181</v>
      </c>
      <c r="E1649">
        <v>113800.03836329099</v>
      </c>
      <c r="F1649">
        <v>99</v>
      </c>
      <c r="G1649">
        <v>9</v>
      </c>
      <c r="H1649">
        <v>9999</v>
      </c>
      <c r="I1649" t="s">
        <v>185</v>
      </c>
      <c r="J1649">
        <v>1</v>
      </c>
      <c r="K1649">
        <v>9999</v>
      </c>
      <c r="L1649" t="s">
        <v>177</v>
      </c>
      <c r="M1649">
        <v>0.43085470699523398</v>
      </c>
      <c r="N1649">
        <v>0.45412844036697197</v>
      </c>
      <c r="O1649">
        <v>3.15345523075828E-2</v>
      </c>
    </row>
    <row r="1650" spans="1:15">
      <c r="A1650">
        <v>2017</v>
      </c>
      <c r="B1650" t="s">
        <v>178</v>
      </c>
      <c r="C1650">
        <v>1.2650633461168901</v>
      </c>
      <c r="D1650" t="s">
        <v>185</v>
      </c>
      <c r="E1650">
        <v>150326.21235572401</v>
      </c>
      <c r="F1650">
        <v>119</v>
      </c>
      <c r="G1650">
        <v>9</v>
      </c>
      <c r="H1650">
        <v>9999</v>
      </c>
      <c r="I1650" t="s">
        <v>185</v>
      </c>
      <c r="J1650">
        <v>1</v>
      </c>
      <c r="K1650">
        <v>9999</v>
      </c>
      <c r="L1650" t="s">
        <v>177</v>
      </c>
      <c r="M1650">
        <v>0.56914529300476602</v>
      </c>
      <c r="N1650">
        <v>0.54587155963302703</v>
      </c>
      <c r="O1650">
        <v>9.4114301961899294E-2</v>
      </c>
    </row>
    <row r="1651" spans="1:15">
      <c r="A1651">
        <v>2017</v>
      </c>
      <c r="B1651" t="s">
        <v>183</v>
      </c>
      <c r="C1651">
        <v>1.22935032749159</v>
      </c>
      <c r="D1651" t="s">
        <v>181</v>
      </c>
      <c r="E1651">
        <v>901.11379005133597</v>
      </c>
      <c r="F1651">
        <v>1</v>
      </c>
      <c r="G1651">
        <v>9</v>
      </c>
      <c r="H1651">
        <v>9999</v>
      </c>
      <c r="I1651" t="s">
        <v>185</v>
      </c>
      <c r="J1651">
        <v>1</v>
      </c>
      <c r="K1651">
        <v>9999</v>
      </c>
      <c r="L1651" t="s">
        <v>177</v>
      </c>
      <c r="M1651">
        <v>0.15766831576683199</v>
      </c>
      <c r="N1651">
        <v>0.16666666666666699</v>
      </c>
      <c r="O1651">
        <v>1.54189192031805E-2</v>
      </c>
    </row>
    <row r="1652" spans="1:15">
      <c r="A1652">
        <v>2017</v>
      </c>
      <c r="B1652" t="s">
        <v>183</v>
      </c>
      <c r="C1652">
        <v>1.22935032749159</v>
      </c>
      <c r="D1652" t="s">
        <v>185</v>
      </c>
      <c r="E1652">
        <v>4814.1358824570698</v>
      </c>
      <c r="F1652">
        <v>5</v>
      </c>
      <c r="G1652">
        <v>9</v>
      </c>
      <c r="H1652">
        <v>9999</v>
      </c>
      <c r="I1652" t="s">
        <v>185</v>
      </c>
      <c r="J1652">
        <v>1</v>
      </c>
      <c r="K1652">
        <v>9999</v>
      </c>
      <c r="L1652" t="s">
        <v>177</v>
      </c>
      <c r="M1652">
        <v>0.84233168423316795</v>
      </c>
      <c r="N1652">
        <v>0.83333333333333304</v>
      </c>
      <c r="O1652">
        <v>0.122268015486449</v>
      </c>
    </row>
    <row r="1653" spans="1:15">
      <c r="A1653">
        <v>2017</v>
      </c>
      <c r="B1653" t="s">
        <v>187</v>
      </c>
      <c r="C1653">
        <v>1.2238570357570999</v>
      </c>
      <c r="D1653" t="s">
        <v>181</v>
      </c>
      <c r="E1653">
        <v>655472.12735375401</v>
      </c>
      <c r="F1653">
        <v>733</v>
      </c>
      <c r="G1653">
        <v>9</v>
      </c>
      <c r="H1653">
        <v>9999</v>
      </c>
      <c r="I1653" t="s">
        <v>185</v>
      </c>
      <c r="J1653">
        <v>1</v>
      </c>
      <c r="K1653">
        <v>9999</v>
      </c>
      <c r="L1653" t="s">
        <v>177</v>
      </c>
      <c r="M1653">
        <v>0.43576203986288697</v>
      </c>
      <c r="N1653">
        <v>0.45024570024569999</v>
      </c>
      <c r="O1653">
        <v>3.4853942847444502E-2</v>
      </c>
    </row>
    <row r="1654" spans="1:15">
      <c r="A1654">
        <v>2017</v>
      </c>
      <c r="B1654" t="s">
        <v>187</v>
      </c>
      <c r="C1654">
        <v>1.2238570357570999</v>
      </c>
      <c r="D1654" t="s">
        <v>183</v>
      </c>
      <c r="E1654">
        <v>931.35520421115598</v>
      </c>
      <c r="F1654">
        <v>1</v>
      </c>
      <c r="G1654">
        <v>9</v>
      </c>
      <c r="H1654">
        <v>9999</v>
      </c>
      <c r="I1654" t="s">
        <v>185</v>
      </c>
      <c r="J1654">
        <v>1</v>
      </c>
      <c r="K1654">
        <v>9999</v>
      </c>
      <c r="L1654" t="s">
        <v>177</v>
      </c>
      <c r="M1654">
        <v>6.1917086430882703E-4</v>
      </c>
      <c r="N1654">
        <v>6.1425061425061402E-4</v>
      </c>
      <c r="O1654">
        <v>6.6451274886482697E-2</v>
      </c>
    </row>
    <row r="1655" spans="1:15">
      <c r="A1655">
        <v>2017</v>
      </c>
      <c r="B1655" t="s">
        <v>187</v>
      </c>
      <c r="C1655">
        <v>1.2238570357570999</v>
      </c>
      <c r="D1655" t="s">
        <v>185</v>
      </c>
      <c r="E1655">
        <v>847793.91738076799</v>
      </c>
      <c r="F1655">
        <v>894</v>
      </c>
      <c r="G1655">
        <v>9</v>
      </c>
      <c r="H1655">
        <v>9999</v>
      </c>
      <c r="I1655" t="s">
        <v>185</v>
      </c>
      <c r="J1655">
        <v>1</v>
      </c>
      <c r="K1655">
        <v>9999</v>
      </c>
      <c r="L1655" t="s">
        <v>177</v>
      </c>
      <c r="M1655">
        <v>0.56361878927280396</v>
      </c>
      <c r="N1655">
        <v>0.54914004914004899</v>
      </c>
      <c r="O1655">
        <v>0.108666334837753</v>
      </c>
    </row>
    <row r="1656" spans="1:15">
      <c r="A1656">
        <v>2017</v>
      </c>
      <c r="B1656" t="s">
        <v>178</v>
      </c>
      <c r="C1656">
        <v>1.2650633461168901</v>
      </c>
      <c r="D1656" t="s">
        <v>181</v>
      </c>
      <c r="E1656">
        <v>303662.01041185902</v>
      </c>
      <c r="F1656">
        <v>265</v>
      </c>
      <c r="G1656">
        <v>10</v>
      </c>
      <c r="H1656">
        <v>9999</v>
      </c>
      <c r="I1656" t="s">
        <v>185</v>
      </c>
      <c r="J1656">
        <v>1</v>
      </c>
      <c r="K1656">
        <v>9999</v>
      </c>
      <c r="L1656" t="s">
        <v>177</v>
      </c>
      <c r="M1656">
        <v>0.71177750892549996</v>
      </c>
      <c r="N1656">
        <v>0.72602739726027399</v>
      </c>
      <c r="O1656">
        <v>8.4146241854409498E-2</v>
      </c>
    </row>
    <row r="1657" spans="1:15">
      <c r="A1657">
        <v>2017</v>
      </c>
      <c r="B1657" t="s">
        <v>178</v>
      </c>
      <c r="C1657">
        <v>1.2650633461168901</v>
      </c>
      <c r="D1657" t="s">
        <v>185</v>
      </c>
      <c r="E1657">
        <v>122962.89217921501</v>
      </c>
      <c r="F1657">
        <v>100</v>
      </c>
      <c r="G1657">
        <v>10</v>
      </c>
      <c r="H1657">
        <v>9999</v>
      </c>
      <c r="I1657" t="s">
        <v>185</v>
      </c>
      <c r="J1657">
        <v>1</v>
      </c>
      <c r="K1657">
        <v>9999</v>
      </c>
      <c r="L1657" t="s">
        <v>177</v>
      </c>
      <c r="M1657">
        <v>0.28822249107449999</v>
      </c>
      <c r="N1657">
        <v>0.27397260273972601</v>
      </c>
      <c r="O1657">
        <v>7.6983026335277205E-2</v>
      </c>
    </row>
    <row r="1658" spans="1:15">
      <c r="A1658">
        <v>2017</v>
      </c>
      <c r="B1658" t="s">
        <v>183</v>
      </c>
      <c r="C1658">
        <v>1.22935032749159</v>
      </c>
      <c r="D1658" t="s">
        <v>181</v>
      </c>
      <c r="E1658">
        <v>770.80265533722797</v>
      </c>
      <c r="F1658">
        <v>1</v>
      </c>
      <c r="G1658">
        <v>10</v>
      </c>
      <c r="H1658">
        <v>9999</v>
      </c>
      <c r="I1658" t="s">
        <v>185</v>
      </c>
      <c r="J1658">
        <v>1</v>
      </c>
      <c r="K1658">
        <v>9999</v>
      </c>
      <c r="L1658" t="s">
        <v>177</v>
      </c>
      <c r="M1658">
        <v>0.14882506527415101</v>
      </c>
      <c r="N1658">
        <v>0.2</v>
      </c>
      <c r="O1658">
        <v>1.3189170996444999E-2</v>
      </c>
    </row>
    <row r="1659" spans="1:15">
      <c r="A1659">
        <v>2017</v>
      </c>
      <c r="B1659" t="s">
        <v>183</v>
      </c>
      <c r="C1659">
        <v>1.22935032749159</v>
      </c>
      <c r="D1659" t="s">
        <v>183</v>
      </c>
      <c r="E1659">
        <v>2212.83058948486</v>
      </c>
      <c r="F1659">
        <v>2</v>
      </c>
      <c r="G1659">
        <v>10</v>
      </c>
      <c r="H1659">
        <v>9999</v>
      </c>
      <c r="I1659" t="s">
        <v>185</v>
      </c>
      <c r="J1659">
        <v>1</v>
      </c>
      <c r="K1659">
        <v>9999</v>
      </c>
      <c r="L1659" t="s">
        <v>177</v>
      </c>
      <c r="M1659">
        <v>0.42724899121766002</v>
      </c>
      <c r="N1659">
        <v>0.4</v>
      </c>
      <c r="O1659">
        <v>0.34829721362229099</v>
      </c>
    </row>
    <row r="1660" spans="1:15">
      <c r="A1660">
        <v>2017</v>
      </c>
      <c r="B1660" t="s">
        <v>183</v>
      </c>
      <c r="C1660">
        <v>1.22935032749159</v>
      </c>
      <c r="D1660" t="s">
        <v>185</v>
      </c>
      <c r="E1660">
        <v>2195.6196848999798</v>
      </c>
      <c r="F1660">
        <v>2</v>
      </c>
      <c r="G1660">
        <v>10</v>
      </c>
      <c r="H1660">
        <v>9999</v>
      </c>
      <c r="I1660" t="s">
        <v>185</v>
      </c>
      <c r="J1660">
        <v>1</v>
      </c>
      <c r="K1660">
        <v>9999</v>
      </c>
      <c r="L1660" t="s">
        <v>177</v>
      </c>
      <c r="M1660">
        <v>0.42392594350818902</v>
      </c>
      <c r="N1660">
        <v>0.4</v>
      </c>
      <c r="O1660">
        <v>5.5763706756587997E-2</v>
      </c>
    </row>
    <row r="1661" spans="1:15">
      <c r="A1661">
        <v>2017</v>
      </c>
      <c r="B1661" t="s">
        <v>187</v>
      </c>
      <c r="C1661">
        <v>1.2238570357570999</v>
      </c>
      <c r="D1661" t="s">
        <v>179</v>
      </c>
      <c r="E1661">
        <v>615.60008898582305</v>
      </c>
      <c r="F1661">
        <v>1</v>
      </c>
      <c r="G1661">
        <v>10</v>
      </c>
      <c r="H1661">
        <v>9999</v>
      </c>
      <c r="I1661" t="s">
        <v>185</v>
      </c>
      <c r="J1661">
        <v>1</v>
      </c>
      <c r="K1661">
        <v>9999</v>
      </c>
      <c r="L1661" t="s">
        <v>177</v>
      </c>
      <c r="M1661">
        <v>6.63506108741132E-4</v>
      </c>
      <c r="N1661">
        <v>9.7560975609756097E-4</v>
      </c>
      <c r="O1661">
        <v>0.35372714486638501</v>
      </c>
    </row>
    <row r="1662" spans="1:15">
      <c r="A1662">
        <v>2017</v>
      </c>
      <c r="B1662" t="s">
        <v>187</v>
      </c>
      <c r="C1662">
        <v>1.2238570357570999</v>
      </c>
      <c r="D1662" t="s">
        <v>181</v>
      </c>
      <c r="E1662">
        <v>698359.74945779005</v>
      </c>
      <c r="F1662">
        <v>768</v>
      </c>
      <c r="G1662">
        <v>10</v>
      </c>
      <c r="H1662">
        <v>9999</v>
      </c>
      <c r="I1662" t="s">
        <v>185</v>
      </c>
      <c r="J1662">
        <v>1</v>
      </c>
      <c r="K1662">
        <v>9999</v>
      </c>
      <c r="L1662" t="s">
        <v>177</v>
      </c>
      <c r="M1662">
        <v>0.75270612879141596</v>
      </c>
      <c r="N1662">
        <v>0.74926829268292705</v>
      </c>
      <c r="O1662">
        <v>3.7134440624995498E-2</v>
      </c>
    </row>
    <row r="1663" spans="1:15">
      <c r="A1663">
        <v>2017</v>
      </c>
      <c r="B1663" t="s">
        <v>187</v>
      </c>
      <c r="C1663">
        <v>1.2238570357570999</v>
      </c>
      <c r="D1663" t="s">
        <v>185</v>
      </c>
      <c r="E1663">
        <v>228823.32611846999</v>
      </c>
      <c r="F1663">
        <v>256</v>
      </c>
      <c r="G1663">
        <v>10</v>
      </c>
      <c r="H1663">
        <v>9999</v>
      </c>
      <c r="I1663" t="s">
        <v>185</v>
      </c>
      <c r="J1663">
        <v>1</v>
      </c>
      <c r="K1663">
        <v>9999</v>
      </c>
      <c r="L1663" t="s">
        <v>177</v>
      </c>
      <c r="M1663">
        <v>0.24663036509984201</v>
      </c>
      <c r="N1663">
        <v>0.249756097560976</v>
      </c>
      <c r="O1663">
        <v>2.9329524150749901E-2</v>
      </c>
    </row>
    <row r="1664" spans="1:15">
      <c r="A1664">
        <v>2017</v>
      </c>
      <c r="B1664" t="s">
        <v>178</v>
      </c>
      <c r="C1664">
        <v>1.2650633461168901</v>
      </c>
      <c r="D1664" t="s">
        <v>181</v>
      </c>
      <c r="E1664">
        <v>316249.39070572198</v>
      </c>
      <c r="F1664">
        <v>287</v>
      </c>
      <c r="G1664">
        <v>11</v>
      </c>
      <c r="H1664">
        <v>9999</v>
      </c>
      <c r="I1664" t="s">
        <v>185</v>
      </c>
      <c r="J1664">
        <v>1</v>
      </c>
      <c r="K1664">
        <v>9999</v>
      </c>
      <c r="L1664" t="s">
        <v>177</v>
      </c>
      <c r="M1664">
        <v>0.78632540466409595</v>
      </c>
      <c r="N1664">
        <v>0.79281767955801097</v>
      </c>
      <c r="O1664">
        <v>8.7634267060737597E-2</v>
      </c>
    </row>
    <row r="1665" spans="1:15">
      <c r="A1665">
        <v>2017</v>
      </c>
      <c r="B1665" t="s">
        <v>178</v>
      </c>
      <c r="C1665">
        <v>1.2650633461168901</v>
      </c>
      <c r="D1665" t="s">
        <v>185</v>
      </c>
      <c r="E1665">
        <v>85937.018165066198</v>
      </c>
      <c r="F1665">
        <v>75</v>
      </c>
      <c r="G1665">
        <v>11</v>
      </c>
      <c r="H1665">
        <v>9999</v>
      </c>
      <c r="I1665" t="s">
        <v>185</v>
      </c>
      <c r="J1665">
        <v>1</v>
      </c>
      <c r="K1665">
        <v>9999</v>
      </c>
      <c r="L1665" t="s">
        <v>177</v>
      </c>
      <c r="M1665">
        <v>0.21367459533590399</v>
      </c>
      <c r="N1665">
        <v>0.207182320441989</v>
      </c>
      <c r="O1665">
        <v>5.3802343254372102E-2</v>
      </c>
    </row>
    <row r="1666" spans="1:15">
      <c r="A1666">
        <v>2017</v>
      </c>
      <c r="B1666" t="s">
        <v>179</v>
      </c>
      <c r="C1666">
        <v>1.46641662989655</v>
      </c>
      <c r="D1666" t="s">
        <v>181</v>
      </c>
      <c r="E1666">
        <v>1202.4616365151701</v>
      </c>
      <c r="F1666">
        <v>1</v>
      </c>
      <c r="G1666">
        <v>11</v>
      </c>
      <c r="H1666">
        <v>9999</v>
      </c>
      <c r="I1666" t="s">
        <v>185</v>
      </c>
      <c r="J1666">
        <v>1</v>
      </c>
      <c r="K1666">
        <v>9999</v>
      </c>
      <c r="L1666" t="s">
        <v>177</v>
      </c>
      <c r="M1666">
        <v>1</v>
      </c>
      <c r="N1666">
        <v>1</v>
      </c>
      <c r="O1666">
        <v>8.4249460597965703E-2</v>
      </c>
    </row>
    <row r="1667" spans="1:15">
      <c r="A1667">
        <v>2017</v>
      </c>
      <c r="B1667" t="s">
        <v>183</v>
      </c>
      <c r="C1667">
        <v>1.22935032749159</v>
      </c>
      <c r="D1667" t="s">
        <v>181</v>
      </c>
      <c r="E1667">
        <v>947.82910249601696</v>
      </c>
      <c r="F1667">
        <v>1</v>
      </c>
      <c r="G1667">
        <v>11</v>
      </c>
      <c r="H1667">
        <v>9999</v>
      </c>
      <c r="I1667" t="s">
        <v>185</v>
      </c>
      <c r="J1667">
        <v>1</v>
      </c>
      <c r="K1667">
        <v>9999</v>
      </c>
      <c r="L1667" t="s">
        <v>177</v>
      </c>
      <c r="M1667">
        <v>1</v>
      </c>
      <c r="N1667">
        <v>1</v>
      </c>
      <c r="O1667">
        <v>1.6218262899934801E-2</v>
      </c>
    </row>
    <row r="1668" spans="1:15">
      <c r="A1668">
        <v>2017</v>
      </c>
      <c r="B1668" t="s">
        <v>187</v>
      </c>
      <c r="C1668">
        <v>1.2238570357570999</v>
      </c>
      <c r="D1668" t="s">
        <v>181</v>
      </c>
      <c r="E1668">
        <v>685995.12182553601</v>
      </c>
      <c r="F1668">
        <v>774</v>
      </c>
      <c r="G1668">
        <v>11</v>
      </c>
      <c r="H1668">
        <v>9999</v>
      </c>
      <c r="I1668" t="s">
        <v>185</v>
      </c>
      <c r="J1668">
        <v>1</v>
      </c>
      <c r="K1668">
        <v>9999</v>
      </c>
      <c r="L1668" t="s">
        <v>177</v>
      </c>
      <c r="M1668">
        <v>0.86315625755524805</v>
      </c>
      <c r="N1668">
        <v>0.865771812080537</v>
      </c>
      <c r="O1668">
        <v>3.64769664062757E-2</v>
      </c>
    </row>
    <row r="1669" spans="1:15">
      <c r="A1669">
        <v>2017</v>
      </c>
      <c r="B1669" t="s">
        <v>187</v>
      </c>
      <c r="C1669">
        <v>1.2238570357570999</v>
      </c>
      <c r="D1669" t="s">
        <v>185</v>
      </c>
      <c r="E1669">
        <v>108756.831625519</v>
      </c>
      <c r="F1669">
        <v>120</v>
      </c>
      <c r="G1669">
        <v>11</v>
      </c>
      <c r="H1669">
        <v>9999</v>
      </c>
      <c r="I1669" t="s">
        <v>185</v>
      </c>
      <c r="J1669">
        <v>1</v>
      </c>
      <c r="K1669">
        <v>9999</v>
      </c>
      <c r="L1669" t="s">
        <v>177</v>
      </c>
      <c r="M1669">
        <v>0.136843742444751</v>
      </c>
      <c r="N1669">
        <v>0.134228187919463</v>
      </c>
      <c r="O1669">
        <v>1.39399517253247E-2</v>
      </c>
    </row>
    <row r="1670" spans="1:15">
      <c r="A1670">
        <v>2017</v>
      </c>
      <c r="B1670" t="s">
        <v>178</v>
      </c>
      <c r="C1670">
        <v>1.2650633461168901</v>
      </c>
      <c r="D1670" t="s">
        <v>181</v>
      </c>
      <c r="E1670">
        <v>57729.900736698</v>
      </c>
      <c r="F1670">
        <v>53</v>
      </c>
      <c r="G1670">
        <v>12</v>
      </c>
      <c r="H1670">
        <v>9999</v>
      </c>
      <c r="I1670" t="s">
        <v>185</v>
      </c>
      <c r="J1670">
        <v>1</v>
      </c>
      <c r="K1670">
        <v>9999</v>
      </c>
      <c r="L1670" t="s">
        <v>177</v>
      </c>
      <c r="M1670">
        <v>0.88661356129784297</v>
      </c>
      <c r="N1670">
        <v>0.86885245901639296</v>
      </c>
      <c r="O1670">
        <v>1.5997240428701098E-2</v>
      </c>
    </row>
    <row r="1671" spans="1:15">
      <c r="A1671">
        <v>2017</v>
      </c>
      <c r="B1671" t="s">
        <v>178</v>
      </c>
      <c r="C1671">
        <v>1.2650633461168901</v>
      </c>
      <c r="D1671" t="s">
        <v>185</v>
      </c>
      <c r="E1671">
        <v>7382.9096879381495</v>
      </c>
      <c r="F1671">
        <v>8</v>
      </c>
      <c r="G1671">
        <v>12</v>
      </c>
      <c r="H1671">
        <v>9999</v>
      </c>
      <c r="I1671" t="s">
        <v>185</v>
      </c>
      <c r="J1671">
        <v>1</v>
      </c>
      <c r="K1671">
        <v>9999</v>
      </c>
      <c r="L1671" t="s">
        <v>177</v>
      </c>
      <c r="M1671">
        <v>0.11338643870215701</v>
      </c>
      <c r="N1671">
        <v>0.13114754098360701</v>
      </c>
      <c r="O1671">
        <v>4.6221971593604604E-3</v>
      </c>
    </row>
    <row r="1672" spans="1:15">
      <c r="A1672">
        <v>2017</v>
      </c>
      <c r="B1672" t="s">
        <v>183</v>
      </c>
      <c r="C1672">
        <v>1.22935032749159</v>
      </c>
      <c r="D1672" t="s">
        <v>181</v>
      </c>
      <c r="E1672">
        <v>620.82191538325401</v>
      </c>
      <c r="F1672">
        <v>1</v>
      </c>
      <c r="G1672">
        <v>12</v>
      </c>
      <c r="H1672">
        <v>9999</v>
      </c>
      <c r="I1672" t="s">
        <v>185</v>
      </c>
      <c r="J1672">
        <v>1</v>
      </c>
      <c r="K1672">
        <v>9999</v>
      </c>
      <c r="L1672" t="s">
        <v>177</v>
      </c>
      <c r="M1672">
        <v>1</v>
      </c>
      <c r="N1672">
        <v>1</v>
      </c>
      <c r="O1672">
        <v>1.0622857022655099E-2</v>
      </c>
    </row>
    <row r="1673" spans="1:15">
      <c r="A1673">
        <v>2017</v>
      </c>
      <c r="B1673" t="s">
        <v>187</v>
      </c>
      <c r="C1673">
        <v>1.2238570357570999</v>
      </c>
      <c r="D1673" t="s">
        <v>181</v>
      </c>
      <c r="E1673">
        <v>231807.08957164601</v>
      </c>
      <c r="F1673">
        <v>266</v>
      </c>
      <c r="G1673">
        <v>12</v>
      </c>
      <c r="H1673">
        <v>9999</v>
      </c>
      <c r="I1673" t="s">
        <v>185</v>
      </c>
      <c r="J1673">
        <v>1</v>
      </c>
      <c r="K1673">
        <v>9999</v>
      </c>
      <c r="L1673" t="s">
        <v>177</v>
      </c>
      <c r="M1673">
        <v>0.86120710037647996</v>
      </c>
      <c r="N1673">
        <v>0.86084142394822005</v>
      </c>
      <c r="O1673">
        <v>1.2326063480655401E-2</v>
      </c>
    </row>
    <row r="1674" spans="1:15">
      <c r="A1674">
        <v>2017</v>
      </c>
      <c r="B1674" t="s">
        <v>187</v>
      </c>
      <c r="C1674">
        <v>1.2238570357570999</v>
      </c>
      <c r="D1674" t="s">
        <v>185</v>
      </c>
      <c r="E1674">
        <v>37358.2360164856</v>
      </c>
      <c r="F1674">
        <v>43</v>
      </c>
      <c r="G1674">
        <v>12</v>
      </c>
      <c r="H1674">
        <v>9999</v>
      </c>
      <c r="I1674" t="s">
        <v>185</v>
      </c>
      <c r="J1674">
        <v>1</v>
      </c>
      <c r="K1674">
        <v>9999</v>
      </c>
      <c r="L1674" t="s">
        <v>177</v>
      </c>
      <c r="M1674">
        <v>0.13879289962352001</v>
      </c>
      <c r="N1674">
        <v>0.13915857605178</v>
      </c>
      <c r="O1674">
        <v>4.7884073012191301E-3</v>
      </c>
    </row>
    <row r="1675" spans="1:15">
      <c r="A1675">
        <v>2017</v>
      </c>
      <c r="B1675" t="s">
        <v>178</v>
      </c>
      <c r="C1675">
        <v>1.2650633461168901</v>
      </c>
      <c r="D1675" t="s">
        <v>181</v>
      </c>
      <c r="E1675">
        <v>509306.91276658198</v>
      </c>
      <c r="F1675">
        <v>431</v>
      </c>
      <c r="G1675">
        <v>13</v>
      </c>
      <c r="H1675">
        <v>9999</v>
      </c>
      <c r="I1675" t="s">
        <v>185</v>
      </c>
      <c r="J1675">
        <v>1</v>
      </c>
      <c r="K1675">
        <v>9999</v>
      </c>
      <c r="L1675" t="s">
        <v>177</v>
      </c>
      <c r="M1675">
        <v>0.74339822623204499</v>
      </c>
      <c r="N1675">
        <v>0.74696707105719196</v>
      </c>
      <c r="O1675">
        <v>0.14113145928808499</v>
      </c>
    </row>
    <row r="1676" spans="1:15">
      <c r="A1676">
        <v>2017</v>
      </c>
      <c r="B1676" t="s">
        <v>178</v>
      </c>
      <c r="C1676">
        <v>1.2650633461168901</v>
      </c>
      <c r="D1676" t="s">
        <v>185</v>
      </c>
      <c r="E1676">
        <v>175799.527893133</v>
      </c>
      <c r="F1676">
        <v>146</v>
      </c>
      <c r="G1676">
        <v>13</v>
      </c>
      <c r="H1676">
        <v>9999</v>
      </c>
      <c r="I1676" t="s">
        <v>185</v>
      </c>
      <c r="J1676">
        <v>1</v>
      </c>
      <c r="K1676">
        <v>9999</v>
      </c>
      <c r="L1676" t="s">
        <v>177</v>
      </c>
      <c r="M1676">
        <v>0.25660177376795501</v>
      </c>
      <c r="N1676">
        <v>0.25303292894280799</v>
      </c>
      <c r="O1676">
        <v>0.110062307787959</v>
      </c>
    </row>
    <row r="1677" spans="1:15">
      <c r="A1677">
        <v>2017</v>
      </c>
      <c r="B1677" t="s">
        <v>179</v>
      </c>
      <c r="C1677">
        <v>1.46641662989655</v>
      </c>
      <c r="D1677" t="s">
        <v>181</v>
      </c>
      <c r="E1677">
        <v>1369.6331323233801</v>
      </c>
      <c r="F1677">
        <v>1</v>
      </c>
      <c r="G1677">
        <v>13</v>
      </c>
      <c r="H1677">
        <v>9999</v>
      </c>
      <c r="I1677" t="s">
        <v>185</v>
      </c>
      <c r="J1677">
        <v>1</v>
      </c>
      <c r="K1677">
        <v>9999</v>
      </c>
      <c r="L1677" t="s">
        <v>177</v>
      </c>
      <c r="M1677">
        <v>0.60728218465539696</v>
      </c>
      <c r="N1677">
        <v>0.5</v>
      </c>
      <c r="O1677">
        <v>9.5962190485975499E-2</v>
      </c>
    </row>
    <row r="1678" spans="1:15">
      <c r="A1678">
        <v>2017</v>
      </c>
      <c r="B1678" t="s">
        <v>179</v>
      </c>
      <c r="C1678">
        <v>1.46641662989655</v>
      </c>
      <c r="D1678" t="s">
        <v>185</v>
      </c>
      <c r="E1678">
        <v>885.71564445751801</v>
      </c>
      <c r="F1678">
        <v>1</v>
      </c>
      <c r="G1678">
        <v>13</v>
      </c>
      <c r="H1678">
        <v>9999</v>
      </c>
      <c r="I1678" t="s">
        <v>185</v>
      </c>
      <c r="J1678">
        <v>1</v>
      </c>
      <c r="K1678">
        <v>9999</v>
      </c>
      <c r="L1678" t="s">
        <v>177</v>
      </c>
      <c r="M1678">
        <v>0.39271781534460298</v>
      </c>
      <c r="N1678">
        <v>0.5</v>
      </c>
      <c r="O1678">
        <v>0.37632398753894097</v>
      </c>
    </row>
    <row r="1679" spans="1:15">
      <c r="A1679">
        <v>2017</v>
      </c>
      <c r="B1679" t="s">
        <v>183</v>
      </c>
      <c r="C1679">
        <v>1.22935032749159</v>
      </c>
      <c r="D1679" t="s">
        <v>181</v>
      </c>
      <c r="E1679">
        <v>5566.4982828819302</v>
      </c>
      <c r="F1679">
        <v>7</v>
      </c>
      <c r="G1679">
        <v>13</v>
      </c>
      <c r="H1679">
        <v>9999</v>
      </c>
      <c r="I1679" t="s">
        <v>185</v>
      </c>
      <c r="J1679">
        <v>1</v>
      </c>
      <c r="K1679">
        <v>9999</v>
      </c>
      <c r="L1679" t="s">
        <v>177</v>
      </c>
      <c r="M1679">
        <v>0.69736639457877703</v>
      </c>
      <c r="N1679">
        <v>0.7</v>
      </c>
      <c r="O1679">
        <v>9.5248112076400396E-2</v>
      </c>
    </row>
    <row r="1680" spans="1:15">
      <c r="A1680">
        <v>2017</v>
      </c>
      <c r="B1680" t="s">
        <v>183</v>
      </c>
      <c r="C1680">
        <v>1.22935032749159</v>
      </c>
      <c r="D1680" t="s">
        <v>185</v>
      </c>
      <c r="E1680">
        <v>2415.67339352098</v>
      </c>
      <c r="F1680">
        <v>3</v>
      </c>
      <c r="G1680">
        <v>13</v>
      </c>
      <c r="H1680">
        <v>9999</v>
      </c>
      <c r="I1680" t="s">
        <v>185</v>
      </c>
      <c r="J1680">
        <v>1</v>
      </c>
      <c r="K1680">
        <v>9999</v>
      </c>
      <c r="L1680" t="s">
        <v>177</v>
      </c>
      <c r="M1680">
        <v>0.30263360542122297</v>
      </c>
      <c r="N1680">
        <v>0.3</v>
      </c>
      <c r="O1680">
        <v>6.1352566504308703E-2</v>
      </c>
    </row>
    <row r="1681" spans="1:15">
      <c r="A1681">
        <v>2017</v>
      </c>
      <c r="B1681" t="s">
        <v>187</v>
      </c>
      <c r="C1681">
        <v>1.2238570357570999</v>
      </c>
      <c r="D1681" t="s">
        <v>181</v>
      </c>
      <c r="E1681">
        <v>1283572.6921027999</v>
      </c>
      <c r="F1681">
        <v>1467</v>
      </c>
      <c r="G1681">
        <v>13</v>
      </c>
      <c r="H1681">
        <v>9999</v>
      </c>
      <c r="I1681" t="s">
        <v>185</v>
      </c>
      <c r="J1681">
        <v>1</v>
      </c>
      <c r="K1681">
        <v>9999</v>
      </c>
      <c r="L1681" t="s">
        <v>177</v>
      </c>
      <c r="M1681">
        <v>0.77644774267485395</v>
      </c>
      <c r="N1681">
        <v>0.77088807146610605</v>
      </c>
      <c r="O1681">
        <v>6.8252435739265094E-2</v>
      </c>
    </row>
    <row r="1682" spans="1:15">
      <c r="A1682">
        <v>2017</v>
      </c>
      <c r="B1682" t="s">
        <v>187</v>
      </c>
      <c r="C1682">
        <v>1.2238570357570999</v>
      </c>
      <c r="D1682" t="s">
        <v>185</v>
      </c>
      <c r="E1682">
        <v>369561.989802394</v>
      </c>
      <c r="F1682">
        <v>436</v>
      </c>
      <c r="G1682">
        <v>13</v>
      </c>
      <c r="H1682">
        <v>9999</v>
      </c>
      <c r="I1682" t="s">
        <v>185</v>
      </c>
      <c r="J1682">
        <v>1</v>
      </c>
      <c r="K1682">
        <v>9999</v>
      </c>
      <c r="L1682" t="s">
        <v>177</v>
      </c>
      <c r="M1682">
        <v>0.223552257325146</v>
      </c>
      <c r="N1682">
        <v>0.229111928533894</v>
      </c>
      <c r="O1682">
        <v>4.7368760383706299E-2</v>
      </c>
    </row>
    <row r="1683" spans="1:15">
      <c r="A1683">
        <v>2017</v>
      </c>
      <c r="B1683" t="s">
        <v>178</v>
      </c>
      <c r="C1683">
        <v>1.2650633461168901</v>
      </c>
      <c r="D1683" t="s">
        <v>181</v>
      </c>
      <c r="E1683">
        <v>206600.02518104101</v>
      </c>
      <c r="F1683">
        <v>184</v>
      </c>
      <c r="G1683">
        <v>14</v>
      </c>
      <c r="H1683">
        <v>9999</v>
      </c>
      <c r="I1683" t="s">
        <v>185</v>
      </c>
      <c r="J1683">
        <v>1</v>
      </c>
      <c r="K1683">
        <v>9999</v>
      </c>
      <c r="L1683" t="s">
        <v>177</v>
      </c>
      <c r="M1683">
        <v>0.66752775370730699</v>
      </c>
      <c r="N1683">
        <v>0.66425992779783405</v>
      </c>
      <c r="O1683">
        <v>5.7249886683000198E-2</v>
      </c>
    </row>
    <row r="1684" spans="1:15">
      <c r="A1684">
        <v>2017</v>
      </c>
      <c r="B1684" t="s">
        <v>178</v>
      </c>
      <c r="C1684">
        <v>1.2650633461168901</v>
      </c>
      <c r="D1684" t="s">
        <v>185</v>
      </c>
      <c r="E1684">
        <v>102900.252573148</v>
      </c>
      <c r="F1684">
        <v>93</v>
      </c>
      <c r="G1684">
        <v>14</v>
      </c>
      <c r="H1684">
        <v>9999</v>
      </c>
      <c r="I1684" t="s">
        <v>185</v>
      </c>
      <c r="J1684">
        <v>1</v>
      </c>
      <c r="K1684">
        <v>9999</v>
      </c>
      <c r="L1684" t="s">
        <v>177</v>
      </c>
      <c r="M1684">
        <v>0.33247224629269301</v>
      </c>
      <c r="N1684">
        <v>0.33574007220216601</v>
      </c>
      <c r="O1684">
        <v>6.4422466919530505E-2</v>
      </c>
    </row>
    <row r="1685" spans="1:15">
      <c r="A1685">
        <v>2017</v>
      </c>
      <c r="B1685" t="s">
        <v>179</v>
      </c>
      <c r="C1685">
        <v>1.46641662989655</v>
      </c>
      <c r="D1685" t="s">
        <v>181</v>
      </c>
      <c r="E1685">
        <v>938.506643133794</v>
      </c>
      <c r="F1685">
        <v>1</v>
      </c>
      <c r="G1685">
        <v>14</v>
      </c>
      <c r="H1685">
        <v>9999</v>
      </c>
      <c r="I1685" t="s">
        <v>185</v>
      </c>
      <c r="J1685">
        <v>1</v>
      </c>
      <c r="K1685">
        <v>9999</v>
      </c>
      <c r="L1685" t="s">
        <v>177</v>
      </c>
      <c r="M1685">
        <v>1</v>
      </c>
      <c r="N1685">
        <v>1</v>
      </c>
      <c r="O1685">
        <v>6.5755676564265897E-2</v>
      </c>
    </row>
    <row r="1686" spans="1:15">
      <c r="A1686">
        <v>2017</v>
      </c>
      <c r="B1686" t="s">
        <v>183</v>
      </c>
      <c r="C1686">
        <v>1.22935032749159</v>
      </c>
      <c r="D1686" t="s">
        <v>181</v>
      </c>
      <c r="E1686">
        <v>2879.1384669853101</v>
      </c>
      <c r="F1686">
        <v>3</v>
      </c>
      <c r="G1686">
        <v>14</v>
      </c>
      <c r="H1686">
        <v>9999</v>
      </c>
      <c r="I1686" t="s">
        <v>185</v>
      </c>
      <c r="J1686">
        <v>1</v>
      </c>
      <c r="K1686">
        <v>9999</v>
      </c>
      <c r="L1686" t="s">
        <v>177</v>
      </c>
      <c r="M1686">
        <v>0.45724326434986301</v>
      </c>
      <c r="N1686">
        <v>0.42857142857142899</v>
      </c>
      <c r="O1686">
        <v>4.92648141525905E-2</v>
      </c>
    </row>
    <row r="1687" spans="1:15">
      <c r="A1687">
        <v>2017</v>
      </c>
      <c r="B1687" t="s">
        <v>183</v>
      </c>
      <c r="C1687">
        <v>1.22935032749159</v>
      </c>
      <c r="D1687" t="s">
        <v>183</v>
      </c>
      <c r="E1687">
        <v>1713.71435652328</v>
      </c>
      <c r="F1687">
        <v>2</v>
      </c>
      <c r="G1687">
        <v>14</v>
      </c>
      <c r="H1687">
        <v>9999</v>
      </c>
      <c r="I1687" t="s">
        <v>185</v>
      </c>
      <c r="J1687">
        <v>1</v>
      </c>
      <c r="K1687">
        <v>9999</v>
      </c>
      <c r="L1687" t="s">
        <v>177</v>
      </c>
      <c r="M1687">
        <v>0.27215931276845001</v>
      </c>
      <c r="N1687">
        <v>0.28571428571428598</v>
      </c>
      <c r="O1687">
        <v>0.269736842105263</v>
      </c>
    </row>
    <row r="1688" spans="1:15">
      <c r="A1688">
        <v>2017</v>
      </c>
      <c r="B1688" t="s">
        <v>183</v>
      </c>
      <c r="C1688">
        <v>1.22935032749159</v>
      </c>
      <c r="D1688" t="s">
        <v>185</v>
      </c>
      <c r="E1688">
        <v>1703.8795539033499</v>
      </c>
      <c r="F1688">
        <v>2</v>
      </c>
      <c r="G1688">
        <v>14</v>
      </c>
      <c r="H1688">
        <v>9999</v>
      </c>
      <c r="I1688" t="s">
        <v>185</v>
      </c>
      <c r="J1688">
        <v>1</v>
      </c>
      <c r="K1688">
        <v>9999</v>
      </c>
      <c r="L1688" t="s">
        <v>177</v>
      </c>
      <c r="M1688">
        <v>0.27059742288168698</v>
      </c>
      <c r="N1688">
        <v>0.28571428571428598</v>
      </c>
      <c r="O1688">
        <v>4.3274634694642197E-2</v>
      </c>
    </row>
    <row r="1689" spans="1:15">
      <c r="A1689">
        <v>2017</v>
      </c>
      <c r="B1689" t="s">
        <v>187</v>
      </c>
      <c r="C1689">
        <v>1.2238570357570999</v>
      </c>
      <c r="D1689" t="s">
        <v>181</v>
      </c>
      <c r="E1689">
        <v>936306.92977782898</v>
      </c>
      <c r="F1689">
        <v>1053</v>
      </c>
      <c r="G1689">
        <v>14</v>
      </c>
      <c r="H1689">
        <v>9999</v>
      </c>
      <c r="I1689" t="s">
        <v>185</v>
      </c>
      <c r="J1689">
        <v>1</v>
      </c>
      <c r="K1689">
        <v>9999</v>
      </c>
      <c r="L1689" t="s">
        <v>177</v>
      </c>
      <c r="M1689">
        <v>0.73021754402040295</v>
      </c>
      <c r="N1689">
        <v>0.72720994475138101</v>
      </c>
      <c r="O1689">
        <v>4.9786996054113401E-2</v>
      </c>
    </row>
    <row r="1690" spans="1:15">
      <c r="A1690">
        <v>2017</v>
      </c>
      <c r="B1690" t="s">
        <v>187</v>
      </c>
      <c r="C1690">
        <v>1.2238570357570999</v>
      </c>
      <c r="D1690" t="s">
        <v>183</v>
      </c>
      <c r="E1690">
        <v>1015.8013396784</v>
      </c>
      <c r="F1690">
        <v>1</v>
      </c>
      <c r="G1690">
        <v>14</v>
      </c>
      <c r="H1690">
        <v>9999</v>
      </c>
      <c r="I1690" t="s">
        <v>185</v>
      </c>
      <c r="J1690">
        <v>1</v>
      </c>
      <c r="K1690">
        <v>9999</v>
      </c>
      <c r="L1690" t="s">
        <v>177</v>
      </c>
      <c r="M1690">
        <v>7.9221453551411804E-4</v>
      </c>
      <c r="N1690">
        <v>6.9060773480663002E-4</v>
      </c>
      <c r="O1690">
        <v>7.2476423332169096E-2</v>
      </c>
    </row>
    <row r="1691" spans="1:15">
      <c r="A1691">
        <v>2017</v>
      </c>
      <c r="B1691" t="s">
        <v>187</v>
      </c>
      <c r="C1691">
        <v>1.2238570357570999</v>
      </c>
      <c r="D1691" t="s">
        <v>185</v>
      </c>
      <c r="E1691">
        <v>344907.38981706701</v>
      </c>
      <c r="F1691">
        <v>394</v>
      </c>
      <c r="G1691">
        <v>14</v>
      </c>
      <c r="H1691">
        <v>9999</v>
      </c>
      <c r="I1691" t="s">
        <v>185</v>
      </c>
      <c r="J1691">
        <v>1</v>
      </c>
      <c r="K1691">
        <v>9999</v>
      </c>
      <c r="L1691" t="s">
        <v>177</v>
      </c>
      <c r="M1691">
        <v>0.26899024144408301</v>
      </c>
      <c r="N1691">
        <v>0.27209944751381199</v>
      </c>
      <c r="O1691">
        <v>4.42086468674718E-2</v>
      </c>
    </row>
    <row r="1692" spans="1:15">
      <c r="A1692">
        <v>2017</v>
      </c>
      <c r="B1692" t="s">
        <v>178</v>
      </c>
      <c r="C1692">
        <v>1.2650633461168901</v>
      </c>
      <c r="D1692" t="s">
        <v>181</v>
      </c>
      <c r="E1692">
        <v>228682.97095085701</v>
      </c>
      <c r="F1692">
        <v>206</v>
      </c>
      <c r="G1692">
        <v>15</v>
      </c>
      <c r="H1692">
        <v>9999</v>
      </c>
      <c r="I1692" t="s">
        <v>185</v>
      </c>
      <c r="J1692">
        <v>1</v>
      </c>
      <c r="K1692">
        <v>9999</v>
      </c>
      <c r="L1692" t="s">
        <v>177</v>
      </c>
      <c r="M1692">
        <v>0.68080490808636596</v>
      </c>
      <c r="N1692">
        <v>0.67986798679867999</v>
      </c>
      <c r="O1692">
        <v>6.3369179949499005E-2</v>
      </c>
    </row>
    <row r="1693" spans="1:15">
      <c r="A1693">
        <v>2017</v>
      </c>
      <c r="B1693" t="s">
        <v>178</v>
      </c>
      <c r="C1693">
        <v>1.2650633461168901</v>
      </c>
      <c r="D1693" t="s">
        <v>185</v>
      </c>
      <c r="E1693">
        <v>107217.913773444</v>
      </c>
      <c r="F1693">
        <v>97</v>
      </c>
      <c r="G1693">
        <v>15</v>
      </c>
      <c r="H1693">
        <v>9999</v>
      </c>
      <c r="I1693" t="s">
        <v>185</v>
      </c>
      <c r="J1693">
        <v>1</v>
      </c>
      <c r="K1693">
        <v>9999</v>
      </c>
      <c r="L1693" t="s">
        <v>177</v>
      </c>
      <c r="M1693">
        <v>0.31919509191363399</v>
      </c>
      <c r="N1693">
        <v>0.32013201320132001</v>
      </c>
      <c r="O1693">
        <v>6.7125612722288799E-2</v>
      </c>
    </row>
    <row r="1694" spans="1:15">
      <c r="A1694">
        <v>2017</v>
      </c>
      <c r="B1694" t="s">
        <v>179</v>
      </c>
      <c r="C1694">
        <v>1.46641662989655</v>
      </c>
      <c r="D1694" t="s">
        <v>181</v>
      </c>
      <c r="E1694">
        <v>1007.42822473893</v>
      </c>
      <c r="F1694">
        <v>1</v>
      </c>
      <c r="G1694">
        <v>15</v>
      </c>
      <c r="H1694">
        <v>9999</v>
      </c>
      <c r="I1694" t="s">
        <v>185</v>
      </c>
      <c r="J1694">
        <v>1</v>
      </c>
      <c r="K1694">
        <v>9999</v>
      </c>
      <c r="L1694" t="s">
        <v>177</v>
      </c>
      <c r="M1694">
        <v>1</v>
      </c>
      <c r="N1694">
        <v>1</v>
      </c>
      <c r="O1694">
        <v>7.0584609061954198E-2</v>
      </c>
    </row>
    <row r="1695" spans="1:15">
      <c r="A1695">
        <v>2017</v>
      </c>
      <c r="B1695" t="s">
        <v>183</v>
      </c>
      <c r="C1695">
        <v>1.22935032749159</v>
      </c>
      <c r="D1695" t="s">
        <v>181</v>
      </c>
      <c r="E1695">
        <v>1682.98059833599</v>
      </c>
      <c r="F1695">
        <v>2</v>
      </c>
      <c r="G1695">
        <v>15</v>
      </c>
      <c r="H1695">
        <v>9999</v>
      </c>
      <c r="I1695" t="s">
        <v>185</v>
      </c>
      <c r="J1695">
        <v>1</v>
      </c>
      <c r="K1695">
        <v>9999</v>
      </c>
      <c r="L1695" t="s">
        <v>177</v>
      </c>
      <c r="M1695">
        <v>0.44988498192573101</v>
      </c>
      <c r="N1695">
        <v>0.5</v>
      </c>
      <c r="O1695">
        <v>2.87974084435937E-2</v>
      </c>
    </row>
    <row r="1696" spans="1:15">
      <c r="A1696">
        <v>2017</v>
      </c>
      <c r="B1696" t="s">
        <v>183</v>
      </c>
      <c r="C1696">
        <v>1.22935032749159</v>
      </c>
      <c r="D1696" t="s">
        <v>183</v>
      </c>
      <c r="E1696">
        <v>1028.96622411046</v>
      </c>
      <c r="F1696">
        <v>1</v>
      </c>
      <c r="G1696">
        <v>15</v>
      </c>
      <c r="H1696">
        <v>9999</v>
      </c>
      <c r="I1696" t="s">
        <v>185</v>
      </c>
      <c r="J1696">
        <v>1</v>
      </c>
      <c r="K1696">
        <v>9999</v>
      </c>
      <c r="L1696" t="s">
        <v>177</v>
      </c>
      <c r="M1696">
        <v>0.275057509037134</v>
      </c>
      <c r="N1696">
        <v>0.25</v>
      </c>
      <c r="O1696">
        <v>0.161958204334365</v>
      </c>
    </row>
    <row r="1697" spans="1:15">
      <c r="A1697">
        <v>2017</v>
      </c>
      <c r="B1697" t="s">
        <v>183</v>
      </c>
      <c r="C1697">
        <v>1.22935032749159</v>
      </c>
      <c r="D1697" t="s">
        <v>185</v>
      </c>
      <c r="E1697">
        <v>1028.96622411046</v>
      </c>
      <c r="F1697">
        <v>1</v>
      </c>
      <c r="G1697">
        <v>15</v>
      </c>
      <c r="H1697">
        <v>9999</v>
      </c>
      <c r="I1697" t="s">
        <v>185</v>
      </c>
      <c r="J1697">
        <v>1</v>
      </c>
      <c r="K1697">
        <v>9999</v>
      </c>
      <c r="L1697" t="s">
        <v>177</v>
      </c>
      <c r="M1697">
        <v>0.275057509037134</v>
      </c>
      <c r="N1697">
        <v>0.25</v>
      </c>
      <c r="O1697">
        <v>2.6133383289621601E-2</v>
      </c>
    </row>
    <row r="1698" spans="1:15">
      <c r="A1698">
        <v>2017</v>
      </c>
      <c r="B1698" t="s">
        <v>187</v>
      </c>
      <c r="C1698">
        <v>1.2238570357570999</v>
      </c>
      <c r="D1698" t="s">
        <v>181</v>
      </c>
      <c r="E1698">
        <v>1235291.53204218</v>
      </c>
      <c r="F1698">
        <v>1452</v>
      </c>
      <c r="G1698">
        <v>15</v>
      </c>
      <c r="H1698">
        <v>9999</v>
      </c>
      <c r="I1698" t="s">
        <v>185</v>
      </c>
      <c r="J1698">
        <v>1</v>
      </c>
      <c r="K1698">
        <v>9999</v>
      </c>
      <c r="L1698" t="s">
        <v>177</v>
      </c>
      <c r="M1698">
        <v>0.73796786361080702</v>
      </c>
      <c r="N1698">
        <v>0.74576271186440701</v>
      </c>
      <c r="O1698">
        <v>6.5685143061001594E-2</v>
      </c>
    </row>
    <row r="1699" spans="1:15">
      <c r="A1699">
        <v>2017</v>
      </c>
      <c r="B1699" t="s">
        <v>187</v>
      </c>
      <c r="C1699">
        <v>1.2238570357570999</v>
      </c>
      <c r="D1699" t="s">
        <v>183</v>
      </c>
      <c r="E1699">
        <v>576.43666384159599</v>
      </c>
      <c r="F1699">
        <v>1</v>
      </c>
      <c r="G1699">
        <v>15</v>
      </c>
      <c r="H1699">
        <v>9999</v>
      </c>
      <c r="I1699" t="s">
        <v>185</v>
      </c>
      <c r="J1699">
        <v>1</v>
      </c>
      <c r="K1699">
        <v>9999</v>
      </c>
      <c r="L1699" t="s">
        <v>177</v>
      </c>
      <c r="M1699">
        <v>3.4436545729320001E-4</v>
      </c>
      <c r="N1699">
        <v>5.1361068310220898E-4</v>
      </c>
      <c r="O1699">
        <v>4.1128187216206799E-2</v>
      </c>
    </row>
    <row r="1700" spans="1:15">
      <c r="A1700">
        <v>2017</v>
      </c>
      <c r="B1700" t="s">
        <v>187</v>
      </c>
      <c r="C1700">
        <v>1.2238570357570999</v>
      </c>
      <c r="D1700" t="s">
        <v>185</v>
      </c>
      <c r="E1700">
        <v>438041.68638114701</v>
      </c>
      <c r="F1700">
        <v>494</v>
      </c>
      <c r="G1700">
        <v>15</v>
      </c>
      <c r="H1700">
        <v>9999</v>
      </c>
      <c r="I1700" t="s">
        <v>185</v>
      </c>
      <c r="J1700">
        <v>1</v>
      </c>
      <c r="K1700">
        <v>9999</v>
      </c>
      <c r="L1700" t="s">
        <v>177</v>
      </c>
      <c r="M1700">
        <v>0.26168777093189999</v>
      </c>
      <c r="N1700">
        <v>0.25372367745249103</v>
      </c>
      <c r="O1700">
        <v>5.6146173721377597E-2</v>
      </c>
    </row>
    <row r="1701" spans="1:15">
      <c r="A1701">
        <v>2017</v>
      </c>
      <c r="B1701" t="s">
        <v>178</v>
      </c>
      <c r="C1701">
        <v>1.2650633461168901</v>
      </c>
      <c r="D1701" t="s">
        <v>181</v>
      </c>
      <c r="E1701">
        <v>361801.79167269898</v>
      </c>
      <c r="F1701">
        <v>331</v>
      </c>
      <c r="G1701">
        <v>16</v>
      </c>
      <c r="H1701">
        <v>9999</v>
      </c>
      <c r="I1701" t="s">
        <v>185</v>
      </c>
      <c r="J1701">
        <v>1</v>
      </c>
      <c r="K1701">
        <v>9999</v>
      </c>
      <c r="L1701" t="s">
        <v>177</v>
      </c>
      <c r="M1701">
        <v>0.768163627084956</v>
      </c>
      <c r="N1701">
        <v>0.76620370370370405</v>
      </c>
      <c r="O1701">
        <v>0.100257062199377</v>
      </c>
    </row>
    <row r="1702" spans="1:15">
      <c r="A1702">
        <v>2017</v>
      </c>
      <c r="B1702" t="s">
        <v>178</v>
      </c>
      <c r="C1702">
        <v>1.2650633461168901</v>
      </c>
      <c r="D1702" t="s">
        <v>185</v>
      </c>
      <c r="E1702">
        <v>109193.94272007899</v>
      </c>
      <c r="F1702">
        <v>101</v>
      </c>
      <c r="G1702">
        <v>16</v>
      </c>
      <c r="H1702">
        <v>9999</v>
      </c>
      <c r="I1702" t="s">
        <v>185</v>
      </c>
      <c r="J1702">
        <v>1</v>
      </c>
      <c r="K1702">
        <v>9999</v>
      </c>
      <c r="L1702" t="s">
        <v>177</v>
      </c>
      <c r="M1702">
        <v>0.231836372915044</v>
      </c>
      <c r="N1702">
        <v>0.233796296296296</v>
      </c>
      <c r="O1702">
        <v>6.8362739515112805E-2</v>
      </c>
    </row>
    <row r="1703" spans="1:15">
      <c r="A1703">
        <v>2017</v>
      </c>
      <c r="B1703" t="s">
        <v>179</v>
      </c>
      <c r="C1703">
        <v>1.46641662989655</v>
      </c>
      <c r="D1703" t="s">
        <v>181</v>
      </c>
      <c r="E1703">
        <v>3836.1459038093799</v>
      </c>
      <c r="F1703">
        <v>3</v>
      </c>
      <c r="G1703">
        <v>16</v>
      </c>
      <c r="H1703">
        <v>9999</v>
      </c>
      <c r="I1703" t="s">
        <v>185</v>
      </c>
      <c r="J1703">
        <v>1</v>
      </c>
      <c r="K1703">
        <v>9999</v>
      </c>
      <c r="L1703" t="s">
        <v>177</v>
      </c>
      <c r="M1703">
        <v>1</v>
      </c>
      <c r="N1703">
        <v>1</v>
      </c>
      <c r="O1703">
        <v>0.26877632795643702</v>
      </c>
    </row>
    <row r="1704" spans="1:15">
      <c r="A1704">
        <v>2017</v>
      </c>
      <c r="B1704" t="s">
        <v>183</v>
      </c>
      <c r="C1704">
        <v>1.22935032749159</v>
      </c>
      <c r="D1704" t="s">
        <v>181</v>
      </c>
      <c r="E1704">
        <v>8151.8220215967403</v>
      </c>
      <c r="F1704">
        <v>8</v>
      </c>
      <c r="G1704">
        <v>16</v>
      </c>
      <c r="H1704">
        <v>9999</v>
      </c>
      <c r="I1704" t="s">
        <v>185</v>
      </c>
      <c r="J1704">
        <v>1</v>
      </c>
      <c r="K1704">
        <v>9999</v>
      </c>
      <c r="L1704" t="s">
        <v>177</v>
      </c>
      <c r="M1704">
        <v>0.61862114003171897</v>
      </c>
      <c r="N1704">
        <v>0.61538461538461497</v>
      </c>
      <c r="O1704">
        <v>0.139485475083616</v>
      </c>
    </row>
    <row r="1705" spans="1:15">
      <c r="A1705">
        <v>2017</v>
      </c>
      <c r="B1705" t="s">
        <v>183</v>
      </c>
      <c r="C1705">
        <v>1.22935032749159</v>
      </c>
      <c r="D1705" t="s">
        <v>185</v>
      </c>
      <c r="E1705">
        <v>5025.5841387856299</v>
      </c>
      <c r="F1705">
        <v>5</v>
      </c>
      <c r="G1705">
        <v>16</v>
      </c>
      <c r="H1705">
        <v>9999</v>
      </c>
      <c r="I1705" t="s">
        <v>185</v>
      </c>
      <c r="J1705">
        <v>1</v>
      </c>
      <c r="K1705">
        <v>9999</v>
      </c>
      <c r="L1705" t="s">
        <v>177</v>
      </c>
      <c r="M1705">
        <v>0.38137885996828103</v>
      </c>
      <c r="N1705">
        <v>0.38461538461538503</v>
      </c>
      <c r="O1705">
        <v>0.12763831647308599</v>
      </c>
    </row>
    <row r="1706" spans="1:15">
      <c r="A1706">
        <v>2017</v>
      </c>
      <c r="B1706" t="s">
        <v>187</v>
      </c>
      <c r="C1706">
        <v>1.2238570357570999</v>
      </c>
      <c r="D1706" t="s">
        <v>181</v>
      </c>
      <c r="E1706">
        <v>2189234.24170527</v>
      </c>
      <c r="F1706">
        <v>2601</v>
      </c>
      <c r="G1706">
        <v>16</v>
      </c>
      <c r="H1706">
        <v>9999</v>
      </c>
      <c r="I1706" t="s">
        <v>185</v>
      </c>
      <c r="J1706">
        <v>1</v>
      </c>
      <c r="K1706">
        <v>9999</v>
      </c>
      <c r="L1706" t="s">
        <v>177</v>
      </c>
      <c r="M1706">
        <v>0.76154656024535705</v>
      </c>
      <c r="N1706">
        <v>0.76410105757931801</v>
      </c>
      <c r="O1706">
        <v>0.116409900521801</v>
      </c>
    </row>
    <row r="1707" spans="1:15">
      <c r="A1707">
        <v>2017</v>
      </c>
      <c r="B1707" t="s">
        <v>187</v>
      </c>
      <c r="C1707">
        <v>1.2238570357570999</v>
      </c>
      <c r="D1707" t="s">
        <v>185</v>
      </c>
      <c r="E1707">
        <v>685487.22115569701</v>
      </c>
      <c r="F1707">
        <v>803</v>
      </c>
      <c r="G1707">
        <v>16</v>
      </c>
      <c r="H1707">
        <v>9999</v>
      </c>
      <c r="I1707" t="s">
        <v>185</v>
      </c>
      <c r="J1707">
        <v>1</v>
      </c>
      <c r="K1707">
        <v>9999</v>
      </c>
      <c r="L1707" t="s">
        <v>177</v>
      </c>
      <c r="M1707">
        <v>0.238453439754643</v>
      </c>
      <c r="N1707">
        <v>0.23589894242068199</v>
      </c>
      <c r="O1707">
        <v>8.7862607143064403E-2</v>
      </c>
    </row>
    <row r="1708" spans="1:15">
      <c r="A1708">
        <v>2017</v>
      </c>
      <c r="B1708" t="s">
        <v>178</v>
      </c>
      <c r="C1708">
        <v>1.2650633461168901</v>
      </c>
      <c r="D1708" t="s">
        <v>181</v>
      </c>
      <c r="E1708">
        <v>364949.269277838</v>
      </c>
      <c r="F1708">
        <v>339</v>
      </c>
      <c r="G1708">
        <v>17</v>
      </c>
      <c r="H1708">
        <v>9999</v>
      </c>
      <c r="I1708" t="s">
        <v>185</v>
      </c>
      <c r="J1708">
        <v>1</v>
      </c>
      <c r="K1708">
        <v>9999</v>
      </c>
      <c r="L1708" t="s">
        <v>177</v>
      </c>
      <c r="M1708">
        <v>0.65818767553656299</v>
      </c>
      <c r="N1708">
        <v>0.65192307692307705</v>
      </c>
      <c r="O1708">
        <v>0.10112924377860801</v>
      </c>
    </row>
    <row r="1709" spans="1:15">
      <c r="A1709">
        <v>2017</v>
      </c>
      <c r="B1709" t="s">
        <v>178</v>
      </c>
      <c r="C1709">
        <v>1.2650633461168901</v>
      </c>
      <c r="D1709" t="s">
        <v>185</v>
      </c>
      <c r="E1709">
        <v>189526.730261847</v>
      </c>
      <c r="F1709">
        <v>181</v>
      </c>
      <c r="G1709">
        <v>17</v>
      </c>
      <c r="H1709">
        <v>9999</v>
      </c>
      <c r="I1709" t="s">
        <v>185</v>
      </c>
      <c r="J1709">
        <v>1</v>
      </c>
      <c r="K1709">
        <v>9999</v>
      </c>
      <c r="L1709" t="s">
        <v>177</v>
      </c>
      <c r="M1709">
        <v>0.34181232446343701</v>
      </c>
      <c r="N1709">
        <v>0.34807692307692301</v>
      </c>
      <c r="O1709">
        <v>0.118656458126585</v>
      </c>
    </row>
    <row r="1710" spans="1:15">
      <c r="A1710">
        <v>2017</v>
      </c>
      <c r="B1710" t="s">
        <v>179</v>
      </c>
      <c r="C1710">
        <v>1.46641662989655</v>
      </c>
      <c r="D1710" t="s">
        <v>181</v>
      </c>
      <c r="E1710">
        <v>2022.18853262735</v>
      </c>
      <c r="F1710">
        <v>3</v>
      </c>
      <c r="G1710">
        <v>17</v>
      </c>
      <c r="H1710">
        <v>9999</v>
      </c>
      <c r="I1710" t="s">
        <v>185</v>
      </c>
      <c r="J1710">
        <v>1</v>
      </c>
      <c r="K1710">
        <v>9999</v>
      </c>
      <c r="L1710" t="s">
        <v>177</v>
      </c>
      <c r="M1710">
        <v>0.57941176470588196</v>
      </c>
      <c r="N1710">
        <v>0.75</v>
      </c>
      <c r="O1710">
        <v>0.141682934347067</v>
      </c>
    </row>
    <row r="1711" spans="1:15">
      <c r="A1711">
        <v>2017</v>
      </c>
      <c r="B1711" t="s">
        <v>179</v>
      </c>
      <c r="C1711">
        <v>1.46641662989655</v>
      </c>
      <c r="D1711" t="s">
        <v>185</v>
      </c>
      <c r="E1711">
        <v>1467.88304652645</v>
      </c>
      <c r="F1711">
        <v>1</v>
      </c>
      <c r="G1711">
        <v>17</v>
      </c>
      <c r="H1711">
        <v>9999</v>
      </c>
      <c r="I1711" t="s">
        <v>185</v>
      </c>
      <c r="J1711">
        <v>1</v>
      </c>
      <c r="K1711">
        <v>9999</v>
      </c>
      <c r="L1711" t="s">
        <v>177</v>
      </c>
      <c r="M1711">
        <v>0.42058823529411798</v>
      </c>
      <c r="N1711">
        <v>0.25</v>
      </c>
      <c r="O1711">
        <v>0.62367601246105897</v>
      </c>
    </row>
    <row r="1712" spans="1:15">
      <c r="A1712">
        <v>2017</v>
      </c>
      <c r="B1712" t="s">
        <v>183</v>
      </c>
      <c r="C1712">
        <v>1.22935032749159</v>
      </c>
      <c r="D1712" t="s">
        <v>181</v>
      </c>
      <c r="E1712">
        <v>4551.0549123738701</v>
      </c>
      <c r="F1712">
        <v>5</v>
      </c>
      <c r="G1712">
        <v>17</v>
      </c>
      <c r="H1712">
        <v>9999</v>
      </c>
      <c r="I1712" t="s">
        <v>185</v>
      </c>
      <c r="J1712">
        <v>1</v>
      </c>
      <c r="K1712">
        <v>9999</v>
      </c>
      <c r="L1712" t="s">
        <v>177</v>
      </c>
      <c r="M1712">
        <v>0.446508261970812</v>
      </c>
      <c r="N1712">
        <v>0.45454545454545497</v>
      </c>
      <c r="O1712">
        <v>7.7872904352216096E-2</v>
      </c>
    </row>
    <row r="1713" spans="1:15">
      <c r="A1713">
        <v>2017</v>
      </c>
      <c r="B1713" t="s">
        <v>183</v>
      </c>
      <c r="C1713">
        <v>1.22935032749159</v>
      </c>
      <c r="D1713" t="s">
        <v>185</v>
      </c>
      <c r="E1713">
        <v>5641.4886528589104</v>
      </c>
      <c r="F1713">
        <v>6</v>
      </c>
      <c r="G1713">
        <v>17</v>
      </c>
      <c r="H1713">
        <v>9999</v>
      </c>
      <c r="I1713" t="s">
        <v>185</v>
      </c>
      <c r="J1713">
        <v>1</v>
      </c>
      <c r="K1713">
        <v>9999</v>
      </c>
      <c r="L1713" t="s">
        <v>177</v>
      </c>
      <c r="M1713">
        <v>0.55349173802918805</v>
      </c>
      <c r="N1713">
        <v>0.54545454545454497</v>
      </c>
      <c r="O1713">
        <v>0.14328087923067301</v>
      </c>
    </row>
    <row r="1714" spans="1:15">
      <c r="A1714">
        <v>2017</v>
      </c>
      <c r="B1714" t="s">
        <v>187</v>
      </c>
      <c r="C1714">
        <v>1.2238570357570999</v>
      </c>
      <c r="D1714" t="s">
        <v>181</v>
      </c>
      <c r="E1714">
        <v>2260495.7653263002</v>
      </c>
      <c r="F1714">
        <v>2674</v>
      </c>
      <c r="G1714">
        <v>17</v>
      </c>
      <c r="H1714">
        <v>9999</v>
      </c>
      <c r="I1714" t="s">
        <v>185</v>
      </c>
      <c r="J1714">
        <v>1</v>
      </c>
      <c r="K1714">
        <v>9999</v>
      </c>
      <c r="L1714" t="s">
        <v>177</v>
      </c>
      <c r="M1714">
        <v>0.62206099681935001</v>
      </c>
      <c r="N1714">
        <v>0.62476635514018697</v>
      </c>
      <c r="O1714">
        <v>0.120199146422365</v>
      </c>
    </row>
    <row r="1715" spans="1:15">
      <c r="A1715">
        <v>2017</v>
      </c>
      <c r="B1715" t="s">
        <v>187</v>
      </c>
      <c r="C1715">
        <v>1.2238570357570999</v>
      </c>
      <c r="D1715" t="s">
        <v>183</v>
      </c>
      <c r="E1715">
        <v>2472.1912122293502</v>
      </c>
      <c r="F1715">
        <v>4</v>
      </c>
      <c r="G1715">
        <v>17</v>
      </c>
      <c r="H1715">
        <v>9999</v>
      </c>
      <c r="I1715" t="s">
        <v>185</v>
      </c>
      <c r="J1715">
        <v>1</v>
      </c>
      <c r="K1715">
        <v>9999</v>
      </c>
      <c r="L1715" t="s">
        <v>177</v>
      </c>
      <c r="M1715">
        <v>6.8031701425701999E-4</v>
      </c>
      <c r="N1715">
        <v>9.3457943925233605E-4</v>
      </c>
      <c r="O1715">
        <v>0.176388403772267</v>
      </c>
    </row>
    <row r="1716" spans="1:15">
      <c r="A1716">
        <v>2017</v>
      </c>
      <c r="B1716" t="s">
        <v>187</v>
      </c>
      <c r="C1716">
        <v>1.2238570357570999</v>
      </c>
      <c r="D1716" t="s">
        <v>185</v>
      </c>
      <c r="E1716">
        <v>1370913.2494596101</v>
      </c>
      <c r="F1716">
        <v>1602</v>
      </c>
      <c r="G1716">
        <v>17</v>
      </c>
      <c r="H1716">
        <v>9999</v>
      </c>
      <c r="I1716" t="s">
        <v>185</v>
      </c>
      <c r="J1716">
        <v>1</v>
      </c>
      <c r="K1716">
        <v>9999</v>
      </c>
      <c r="L1716" t="s">
        <v>177</v>
      </c>
      <c r="M1716">
        <v>0.37725868616639302</v>
      </c>
      <c r="N1716">
        <v>0.37429906542056102</v>
      </c>
      <c r="O1716">
        <v>0.17571737086712599</v>
      </c>
    </row>
    <row r="1717" spans="1:15">
      <c r="A1717">
        <v>2017</v>
      </c>
      <c r="B1717" t="s">
        <v>183</v>
      </c>
      <c r="D1717" t="s">
        <v>185</v>
      </c>
      <c r="F1717">
        <v>1</v>
      </c>
      <c r="G1717">
        <v>17</v>
      </c>
      <c r="H1717">
        <v>9999</v>
      </c>
      <c r="I1717" t="s">
        <v>185</v>
      </c>
      <c r="J1717">
        <v>3</v>
      </c>
      <c r="K1717">
        <v>9999</v>
      </c>
      <c r="L1717" t="s">
        <v>177</v>
      </c>
      <c r="N1717">
        <v>1</v>
      </c>
    </row>
    <row r="1718" spans="1:15">
      <c r="A1718">
        <v>2017</v>
      </c>
      <c r="B1718" t="s">
        <v>178</v>
      </c>
      <c r="C1718">
        <v>1.2650633461168901</v>
      </c>
      <c r="D1718" t="s">
        <v>181</v>
      </c>
      <c r="E1718">
        <v>204245.74229391699</v>
      </c>
      <c r="F1718">
        <v>185</v>
      </c>
      <c r="G1718">
        <v>18</v>
      </c>
      <c r="H1718">
        <v>9999</v>
      </c>
      <c r="I1718" t="s">
        <v>185</v>
      </c>
      <c r="J1718">
        <v>1</v>
      </c>
      <c r="K1718">
        <v>9999</v>
      </c>
      <c r="L1718" t="s">
        <v>177</v>
      </c>
      <c r="M1718">
        <v>0.62934045373041203</v>
      </c>
      <c r="N1718">
        <v>0.63793103448275901</v>
      </c>
      <c r="O1718">
        <v>5.6597503275062903E-2</v>
      </c>
    </row>
    <row r="1719" spans="1:15">
      <c r="A1719">
        <v>2017</v>
      </c>
      <c r="B1719" t="s">
        <v>178</v>
      </c>
      <c r="C1719">
        <v>1.2650633461168901</v>
      </c>
      <c r="D1719" t="s">
        <v>185</v>
      </c>
      <c r="E1719">
        <v>120293.60851890899</v>
      </c>
      <c r="F1719">
        <v>105</v>
      </c>
      <c r="G1719">
        <v>18</v>
      </c>
      <c r="H1719">
        <v>9999</v>
      </c>
      <c r="I1719" t="s">
        <v>185</v>
      </c>
      <c r="J1719">
        <v>1</v>
      </c>
      <c r="K1719">
        <v>9999</v>
      </c>
      <c r="L1719" t="s">
        <v>177</v>
      </c>
      <c r="M1719">
        <v>0.37065954626958802</v>
      </c>
      <c r="N1719">
        <v>0.36206896551724099</v>
      </c>
      <c r="O1719">
        <v>7.5311875545995097E-2</v>
      </c>
    </row>
    <row r="1720" spans="1:15">
      <c r="A1720">
        <v>2017</v>
      </c>
      <c r="B1720" t="s">
        <v>183</v>
      </c>
      <c r="C1720">
        <v>1.22935032749159</v>
      </c>
      <c r="D1720" t="s">
        <v>181</v>
      </c>
      <c r="E1720">
        <v>1696.5034519384001</v>
      </c>
      <c r="F1720">
        <v>2</v>
      </c>
      <c r="G1720">
        <v>18</v>
      </c>
      <c r="H1720">
        <v>9999</v>
      </c>
      <c r="I1720" t="s">
        <v>185</v>
      </c>
      <c r="J1720">
        <v>1</v>
      </c>
      <c r="K1720">
        <v>9999</v>
      </c>
      <c r="L1720" t="s">
        <v>177</v>
      </c>
      <c r="M1720">
        <v>0.250362844702467</v>
      </c>
      <c r="N1720">
        <v>0.28571428571428598</v>
      </c>
      <c r="O1720">
        <v>2.90287974084436E-2</v>
      </c>
    </row>
    <row r="1721" spans="1:15">
      <c r="A1721">
        <v>2017</v>
      </c>
      <c r="B1721" t="s">
        <v>183</v>
      </c>
      <c r="C1721">
        <v>1.22935032749159</v>
      </c>
      <c r="D1721" t="s">
        <v>185</v>
      </c>
      <c r="E1721">
        <v>5079.6755531952504</v>
      </c>
      <c r="F1721">
        <v>5</v>
      </c>
      <c r="G1721">
        <v>18</v>
      </c>
      <c r="H1721">
        <v>9999</v>
      </c>
      <c r="I1721" t="s">
        <v>185</v>
      </c>
      <c r="J1721">
        <v>1</v>
      </c>
      <c r="K1721">
        <v>9999</v>
      </c>
      <c r="L1721" t="s">
        <v>177</v>
      </c>
      <c r="M1721">
        <v>0.74963715529753305</v>
      </c>
      <c r="N1721">
        <v>0.71428571428571397</v>
      </c>
      <c r="O1721">
        <v>0.12901211439990001</v>
      </c>
    </row>
    <row r="1722" spans="1:15">
      <c r="A1722">
        <v>2017</v>
      </c>
      <c r="B1722" t="s">
        <v>187</v>
      </c>
      <c r="C1722">
        <v>1.2238570357570999</v>
      </c>
      <c r="D1722" t="s">
        <v>181</v>
      </c>
      <c r="E1722">
        <v>921506.82664441899</v>
      </c>
      <c r="F1722">
        <v>1067</v>
      </c>
      <c r="G1722">
        <v>18</v>
      </c>
      <c r="H1722">
        <v>9999</v>
      </c>
      <c r="I1722" t="s">
        <v>185</v>
      </c>
      <c r="J1722">
        <v>1</v>
      </c>
      <c r="K1722">
        <v>9999</v>
      </c>
      <c r="L1722" t="s">
        <v>177</v>
      </c>
      <c r="M1722">
        <v>0.62639022803525002</v>
      </c>
      <c r="N1722">
        <v>0.63777644949193102</v>
      </c>
      <c r="O1722">
        <v>4.9000018351749899E-2</v>
      </c>
    </row>
    <row r="1723" spans="1:15">
      <c r="A1723">
        <v>2017</v>
      </c>
      <c r="B1723" t="s">
        <v>187</v>
      </c>
      <c r="C1723">
        <v>1.2238570357570999</v>
      </c>
      <c r="D1723" t="s">
        <v>185</v>
      </c>
      <c r="E1723">
        <v>549631.74704444397</v>
      </c>
      <c r="F1723">
        <v>606</v>
      </c>
      <c r="G1723">
        <v>18</v>
      </c>
      <c r="H1723">
        <v>9999</v>
      </c>
      <c r="I1723" t="s">
        <v>185</v>
      </c>
      <c r="J1723">
        <v>1</v>
      </c>
      <c r="K1723">
        <v>9999</v>
      </c>
      <c r="L1723" t="s">
        <v>177</v>
      </c>
      <c r="M1723">
        <v>0.37360977196474998</v>
      </c>
      <c r="N1723">
        <v>0.36222355050806898</v>
      </c>
      <c r="O1723">
        <v>7.0449275746532702E-2</v>
      </c>
    </row>
    <row r="1724" spans="1:15">
      <c r="A1724">
        <v>2017</v>
      </c>
      <c r="B1724" t="s">
        <v>178</v>
      </c>
      <c r="C1724">
        <v>1.2650633461168901</v>
      </c>
      <c r="D1724" t="s">
        <v>181</v>
      </c>
      <c r="E1724">
        <v>12855.573723239801</v>
      </c>
      <c r="F1724">
        <v>12</v>
      </c>
      <c r="G1724">
        <v>20</v>
      </c>
      <c r="H1724">
        <v>9999</v>
      </c>
      <c r="I1724" t="s">
        <v>185</v>
      </c>
      <c r="J1724">
        <v>1</v>
      </c>
      <c r="K1724">
        <v>9999</v>
      </c>
      <c r="L1724" t="s">
        <v>177</v>
      </c>
      <c r="M1724">
        <v>0.81905375997420804</v>
      </c>
      <c r="N1724">
        <v>0.8</v>
      </c>
      <c r="O1724">
        <v>3.5623429293171801E-3</v>
      </c>
    </row>
    <row r="1725" spans="1:15">
      <c r="A1725">
        <v>2017</v>
      </c>
      <c r="B1725" t="s">
        <v>178</v>
      </c>
      <c r="C1725">
        <v>1.2650633461168901</v>
      </c>
      <c r="D1725" t="s">
        <v>185</v>
      </c>
      <c r="E1725">
        <v>2840.0672120324102</v>
      </c>
      <c r="F1725">
        <v>3</v>
      </c>
      <c r="G1725">
        <v>20</v>
      </c>
      <c r="H1725">
        <v>9999</v>
      </c>
      <c r="I1725" t="s">
        <v>185</v>
      </c>
      <c r="J1725">
        <v>1</v>
      </c>
      <c r="K1725">
        <v>9999</v>
      </c>
      <c r="L1725" t="s">
        <v>177</v>
      </c>
      <c r="M1725">
        <v>0.18094624002579199</v>
      </c>
      <c r="N1725">
        <v>0.2</v>
      </c>
      <c r="O1725">
        <v>1.77807275921252E-3</v>
      </c>
    </row>
    <row r="1726" spans="1:15">
      <c r="A1726">
        <v>2017</v>
      </c>
      <c r="B1726" t="s">
        <v>187</v>
      </c>
      <c r="C1726">
        <v>1.2238570357570999</v>
      </c>
      <c r="D1726" t="s">
        <v>181</v>
      </c>
      <c r="E1726">
        <v>41355.3530952683</v>
      </c>
      <c r="F1726">
        <v>50</v>
      </c>
      <c r="G1726">
        <v>20</v>
      </c>
      <c r="H1726">
        <v>9999</v>
      </c>
      <c r="I1726" t="s">
        <v>185</v>
      </c>
      <c r="J1726">
        <v>1</v>
      </c>
      <c r="K1726">
        <v>9999</v>
      </c>
      <c r="L1726" t="s">
        <v>177</v>
      </c>
      <c r="M1726">
        <v>0.80830044253079802</v>
      </c>
      <c r="N1726">
        <v>0.81967213114754101</v>
      </c>
      <c r="O1726">
        <v>2.1990212139721601E-3</v>
      </c>
    </row>
    <row r="1727" spans="1:15">
      <c r="A1727">
        <v>2017</v>
      </c>
      <c r="B1727" t="s">
        <v>187</v>
      </c>
      <c r="C1727">
        <v>1.2238570357570999</v>
      </c>
      <c r="D1727" t="s">
        <v>183</v>
      </c>
      <c r="E1727">
        <v>767.35836141970401</v>
      </c>
      <c r="F1727">
        <v>1</v>
      </c>
      <c r="G1727">
        <v>20</v>
      </c>
      <c r="H1727">
        <v>9999</v>
      </c>
      <c r="I1727" t="s">
        <v>185</v>
      </c>
      <c r="J1727">
        <v>1</v>
      </c>
      <c r="K1727">
        <v>9999</v>
      </c>
      <c r="L1727" t="s">
        <v>177</v>
      </c>
      <c r="M1727">
        <v>1.4998205956225299E-2</v>
      </c>
      <c r="N1727">
        <v>1.63934426229508E-2</v>
      </c>
      <c r="O1727">
        <v>5.4750261962975902E-2</v>
      </c>
    </row>
    <row r="1728" spans="1:15">
      <c r="A1728">
        <v>2017</v>
      </c>
      <c r="B1728" t="s">
        <v>187</v>
      </c>
      <c r="C1728">
        <v>1.2238570357570999</v>
      </c>
      <c r="D1728" t="s">
        <v>185</v>
      </c>
      <c r="E1728">
        <v>9040.6319231377292</v>
      </c>
      <c r="F1728">
        <v>10</v>
      </c>
      <c r="G1728">
        <v>20</v>
      </c>
      <c r="H1728">
        <v>9999</v>
      </c>
      <c r="I1728" t="s">
        <v>185</v>
      </c>
      <c r="J1728">
        <v>1</v>
      </c>
      <c r="K1728">
        <v>9999</v>
      </c>
      <c r="L1728" t="s">
        <v>177</v>
      </c>
      <c r="M1728">
        <v>0.176701351512977</v>
      </c>
      <c r="N1728">
        <v>0.16393442622950799</v>
      </c>
      <c r="O1728">
        <v>1.1587867234760299E-3</v>
      </c>
    </row>
    <row r="1729" spans="1:15">
      <c r="A1729">
        <v>2017</v>
      </c>
      <c r="B1729" t="s">
        <v>178</v>
      </c>
      <c r="C1729">
        <v>1.2650633461168901</v>
      </c>
      <c r="D1729" t="s">
        <v>181</v>
      </c>
      <c r="E1729">
        <v>10610.0862838823</v>
      </c>
      <c r="F1729">
        <v>11</v>
      </c>
      <c r="G1729">
        <v>21</v>
      </c>
      <c r="H1729">
        <v>9999</v>
      </c>
      <c r="I1729" t="s">
        <v>185</v>
      </c>
      <c r="J1729">
        <v>1</v>
      </c>
      <c r="K1729">
        <v>9999</v>
      </c>
      <c r="L1729" t="s">
        <v>177</v>
      </c>
      <c r="M1729">
        <v>0.64081601466992699</v>
      </c>
      <c r="N1729">
        <v>0.6875</v>
      </c>
      <c r="O1729">
        <v>2.9401072769320198E-3</v>
      </c>
    </row>
    <row r="1730" spans="1:15">
      <c r="A1730">
        <v>2017</v>
      </c>
      <c r="B1730" t="s">
        <v>178</v>
      </c>
      <c r="C1730">
        <v>1.2650633461168901</v>
      </c>
      <c r="D1730" t="s">
        <v>185</v>
      </c>
      <c r="E1730">
        <v>5947.0627900954796</v>
      </c>
      <c r="F1730">
        <v>5</v>
      </c>
      <c r="G1730">
        <v>21</v>
      </c>
      <c r="H1730">
        <v>9999</v>
      </c>
      <c r="I1730" t="s">
        <v>185</v>
      </c>
      <c r="J1730">
        <v>1</v>
      </c>
      <c r="K1730">
        <v>9999</v>
      </c>
      <c r="L1730" t="s">
        <v>177</v>
      </c>
      <c r="M1730">
        <v>0.35918398533007301</v>
      </c>
      <c r="N1730">
        <v>0.3125</v>
      </c>
      <c r="O1730">
        <v>3.7232605973532501E-3</v>
      </c>
    </row>
    <row r="1731" spans="1:15">
      <c r="A1731">
        <v>2017</v>
      </c>
      <c r="B1731" t="s">
        <v>187</v>
      </c>
      <c r="C1731">
        <v>1.2238570357570999</v>
      </c>
      <c r="D1731" t="s">
        <v>181</v>
      </c>
      <c r="E1731">
        <v>20072.479243452301</v>
      </c>
      <c r="F1731">
        <v>23</v>
      </c>
      <c r="G1731">
        <v>21</v>
      </c>
      <c r="H1731">
        <v>9999</v>
      </c>
      <c r="I1731" t="s">
        <v>185</v>
      </c>
      <c r="J1731">
        <v>1</v>
      </c>
      <c r="K1731">
        <v>9999</v>
      </c>
      <c r="L1731" t="s">
        <v>177</v>
      </c>
      <c r="M1731">
        <v>0.68448729184925505</v>
      </c>
      <c r="N1731">
        <v>0.67647058823529405</v>
      </c>
      <c r="O1731">
        <v>1.06732996745753E-3</v>
      </c>
    </row>
    <row r="1732" spans="1:15">
      <c r="A1732">
        <v>2017</v>
      </c>
      <c r="B1732" t="s">
        <v>187</v>
      </c>
      <c r="C1732">
        <v>1.2238570357570999</v>
      </c>
      <c r="D1732" t="s">
        <v>185</v>
      </c>
      <c r="E1732">
        <v>9252.3591903236993</v>
      </c>
      <c r="F1732">
        <v>11</v>
      </c>
      <c r="G1732">
        <v>21</v>
      </c>
      <c r="H1732">
        <v>9999</v>
      </c>
      <c r="I1732" t="s">
        <v>185</v>
      </c>
      <c r="J1732">
        <v>1</v>
      </c>
      <c r="K1732">
        <v>9999</v>
      </c>
      <c r="L1732" t="s">
        <v>177</v>
      </c>
      <c r="M1732">
        <v>0.315512708150745</v>
      </c>
      <c r="N1732">
        <v>0.32352941176470601</v>
      </c>
      <c r="O1732">
        <v>1.1859249532257699E-3</v>
      </c>
    </row>
    <row r="1733" spans="1:15">
      <c r="A1733">
        <v>2017</v>
      </c>
      <c r="B1733" t="s">
        <v>179</v>
      </c>
      <c r="D1733" t="s">
        <v>179</v>
      </c>
      <c r="F1733">
        <v>7920</v>
      </c>
      <c r="G1733">
        <v>9999</v>
      </c>
      <c r="H1733">
        <v>-9</v>
      </c>
      <c r="I1733" t="s">
        <v>179</v>
      </c>
      <c r="J1733">
        <v>3</v>
      </c>
      <c r="K1733">
        <v>9999</v>
      </c>
      <c r="L1733" t="s">
        <v>177</v>
      </c>
      <c r="N1733">
        <v>1</v>
      </c>
    </row>
    <row r="1734" spans="1:15">
      <c r="A1734">
        <v>2017</v>
      </c>
      <c r="B1734" t="s">
        <v>179</v>
      </c>
      <c r="D1734" t="s">
        <v>179</v>
      </c>
      <c r="F1734">
        <v>15702</v>
      </c>
      <c r="G1734">
        <v>9999</v>
      </c>
      <c r="H1734">
        <v>-9</v>
      </c>
      <c r="I1734" t="s">
        <v>179</v>
      </c>
      <c r="J1734">
        <v>4</v>
      </c>
      <c r="K1734">
        <v>9999</v>
      </c>
      <c r="L1734" t="s">
        <v>177</v>
      </c>
      <c r="N1734">
        <v>1</v>
      </c>
    </row>
    <row r="1735" spans="1:15">
      <c r="A1735">
        <v>2017</v>
      </c>
      <c r="B1735" t="s">
        <v>179</v>
      </c>
      <c r="D1735" t="s">
        <v>179</v>
      </c>
      <c r="F1735">
        <v>1</v>
      </c>
      <c r="G1735">
        <v>9999</v>
      </c>
      <c r="H1735">
        <v>1</v>
      </c>
      <c r="I1735" t="s">
        <v>179</v>
      </c>
      <c r="J1735">
        <v>3</v>
      </c>
      <c r="K1735">
        <v>9999</v>
      </c>
      <c r="L1735" t="s">
        <v>177</v>
      </c>
      <c r="N1735">
        <v>1</v>
      </c>
    </row>
    <row r="1736" spans="1:15">
      <c r="A1736">
        <v>2017</v>
      </c>
      <c r="B1736" t="s">
        <v>179</v>
      </c>
      <c r="C1736">
        <v>1.46641662989655</v>
      </c>
      <c r="D1736" t="s">
        <v>179</v>
      </c>
      <c r="E1736">
        <v>23676.762906309799</v>
      </c>
      <c r="F1736">
        <v>16</v>
      </c>
      <c r="G1736">
        <v>9999</v>
      </c>
      <c r="H1736">
        <v>-9</v>
      </c>
      <c r="I1736" t="s">
        <v>181</v>
      </c>
      <c r="J1736">
        <v>1</v>
      </c>
      <c r="K1736">
        <v>9999</v>
      </c>
      <c r="L1736" t="s">
        <v>177</v>
      </c>
      <c r="M1736">
        <v>1</v>
      </c>
      <c r="N1736">
        <v>1</v>
      </c>
      <c r="O1736">
        <v>0.87545410182725103</v>
      </c>
    </row>
    <row r="1737" spans="1:15">
      <c r="A1737">
        <v>2017</v>
      </c>
      <c r="B1737" t="s">
        <v>179</v>
      </c>
      <c r="D1737" t="s">
        <v>179</v>
      </c>
      <c r="F1737">
        <v>359</v>
      </c>
      <c r="G1737">
        <v>9999</v>
      </c>
      <c r="H1737">
        <v>-9</v>
      </c>
      <c r="I1737" t="s">
        <v>181</v>
      </c>
      <c r="J1737">
        <v>2</v>
      </c>
      <c r="K1737">
        <v>9999</v>
      </c>
      <c r="L1737" t="s">
        <v>177</v>
      </c>
      <c r="N1737">
        <v>1</v>
      </c>
    </row>
    <row r="1738" spans="1:15">
      <c r="A1738">
        <v>2017</v>
      </c>
      <c r="B1738" t="s">
        <v>179</v>
      </c>
      <c r="D1738" t="s">
        <v>179</v>
      </c>
      <c r="F1738">
        <v>2412</v>
      </c>
      <c r="G1738">
        <v>9999</v>
      </c>
      <c r="H1738">
        <v>-9</v>
      </c>
      <c r="I1738" t="s">
        <v>181</v>
      </c>
      <c r="J1738">
        <v>3</v>
      </c>
      <c r="K1738">
        <v>9999</v>
      </c>
      <c r="L1738" t="s">
        <v>177</v>
      </c>
      <c r="N1738">
        <v>1</v>
      </c>
    </row>
    <row r="1739" spans="1:15">
      <c r="A1739">
        <v>2017</v>
      </c>
      <c r="B1739" t="s">
        <v>179</v>
      </c>
      <c r="D1739" t="s">
        <v>179</v>
      </c>
      <c r="F1739">
        <v>3435</v>
      </c>
      <c r="G1739">
        <v>9999</v>
      </c>
      <c r="H1739">
        <v>-9</v>
      </c>
      <c r="I1739" t="s">
        <v>181</v>
      </c>
      <c r="J1739">
        <v>4</v>
      </c>
      <c r="K1739">
        <v>9999</v>
      </c>
      <c r="L1739" t="s">
        <v>177</v>
      </c>
      <c r="N1739">
        <v>1</v>
      </c>
    </row>
    <row r="1740" spans="1:15">
      <c r="A1740">
        <v>2017</v>
      </c>
      <c r="B1740" t="s">
        <v>178</v>
      </c>
      <c r="C1740">
        <v>1.2650633461168901</v>
      </c>
      <c r="D1740" t="s">
        <v>179</v>
      </c>
      <c r="E1740">
        <v>2360.6082038541099</v>
      </c>
      <c r="F1740">
        <v>2</v>
      </c>
      <c r="G1740">
        <v>9999</v>
      </c>
      <c r="H1740">
        <v>-8</v>
      </c>
      <c r="I1740" t="s">
        <v>181</v>
      </c>
      <c r="J1740">
        <v>1</v>
      </c>
      <c r="K1740">
        <v>9999</v>
      </c>
      <c r="L1740" t="s">
        <v>177</v>
      </c>
      <c r="M1740">
        <v>1</v>
      </c>
      <c r="N1740">
        <v>1</v>
      </c>
      <c r="O1740">
        <v>1.7106647940418301E-3</v>
      </c>
    </row>
    <row r="1741" spans="1:15">
      <c r="A1741">
        <v>2017</v>
      </c>
      <c r="B1741" t="s">
        <v>183</v>
      </c>
      <c r="C1741">
        <v>1.22935032749159</v>
      </c>
      <c r="D1741" t="s">
        <v>179</v>
      </c>
      <c r="E1741">
        <v>2064.07919985838</v>
      </c>
      <c r="F1741">
        <v>2</v>
      </c>
      <c r="G1741">
        <v>9999</v>
      </c>
      <c r="H1741">
        <v>-8</v>
      </c>
      <c r="I1741" t="s">
        <v>181</v>
      </c>
      <c r="J1741">
        <v>1</v>
      </c>
      <c r="K1741">
        <v>9999</v>
      </c>
      <c r="L1741" t="s">
        <v>177</v>
      </c>
      <c r="M1741">
        <v>1</v>
      </c>
      <c r="N1741">
        <v>1</v>
      </c>
      <c r="O1741">
        <v>8.6394977873829396E-2</v>
      </c>
    </row>
    <row r="1742" spans="1:15">
      <c r="A1742">
        <v>2017</v>
      </c>
      <c r="B1742" t="s">
        <v>187</v>
      </c>
      <c r="C1742">
        <v>1.2238570357570999</v>
      </c>
      <c r="D1742" t="s">
        <v>179</v>
      </c>
      <c r="E1742">
        <v>12797.873022911999</v>
      </c>
      <c r="F1742">
        <v>12</v>
      </c>
      <c r="G1742">
        <v>9999</v>
      </c>
      <c r="H1742">
        <v>-8</v>
      </c>
      <c r="I1742" t="s">
        <v>181</v>
      </c>
      <c r="J1742">
        <v>1</v>
      </c>
      <c r="K1742">
        <v>9999</v>
      </c>
      <c r="L1742" t="s">
        <v>177</v>
      </c>
      <c r="M1742">
        <v>0.92229670135826403</v>
      </c>
      <c r="N1742">
        <v>0.85714285714285698</v>
      </c>
      <c r="O1742">
        <v>2.1852371422188799E-3</v>
      </c>
    </row>
    <row r="1743" spans="1:15">
      <c r="A1743">
        <v>2017</v>
      </c>
      <c r="B1743" t="s">
        <v>187</v>
      </c>
      <c r="C1743">
        <v>1.2238570357570999</v>
      </c>
      <c r="D1743" t="s">
        <v>181</v>
      </c>
      <c r="E1743">
        <v>1078.2180485020101</v>
      </c>
      <c r="F1743">
        <v>2</v>
      </c>
      <c r="G1743">
        <v>9999</v>
      </c>
      <c r="H1743">
        <v>-8</v>
      </c>
      <c r="I1743" t="s">
        <v>181</v>
      </c>
      <c r="J1743">
        <v>1</v>
      </c>
      <c r="K1743">
        <v>9999</v>
      </c>
      <c r="L1743" t="s">
        <v>177</v>
      </c>
      <c r="M1743">
        <v>7.7703298641735793E-2</v>
      </c>
      <c r="N1743">
        <v>0.14285714285714299</v>
      </c>
      <c r="O1743">
        <v>1.12401122735392E-2</v>
      </c>
    </row>
    <row r="1744" spans="1:15">
      <c r="A1744">
        <v>2017</v>
      </c>
      <c r="B1744" t="s">
        <v>178</v>
      </c>
      <c r="C1744">
        <v>1.2650633461168901</v>
      </c>
      <c r="D1744" t="s">
        <v>179</v>
      </c>
      <c r="E1744">
        <v>158506.11195171499</v>
      </c>
      <c r="F1744">
        <v>143</v>
      </c>
      <c r="G1744">
        <v>9999</v>
      </c>
      <c r="H1744">
        <v>1</v>
      </c>
      <c r="I1744" t="s">
        <v>181</v>
      </c>
      <c r="J1744">
        <v>1</v>
      </c>
      <c r="K1744">
        <v>9999</v>
      </c>
      <c r="L1744" t="s">
        <v>177</v>
      </c>
      <c r="M1744">
        <v>1</v>
      </c>
      <c r="N1744">
        <v>1</v>
      </c>
      <c r="O1744">
        <v>0.114864815310542</v>
      </c>
    </row>
    <row r="1745" spans="1:15">
      <c r="A1745">
        <v>2017</v>
      </c>
      <c r="B1745" t="s">
        <v>183</v>
      </c>
      <c r="C1745">
        <v>1.22935032749159</v>
      </c>
      <c r="D1745" t="s">
        <v>179</v>
      </c>
      <c r="E1745">
        <v>1950.9789697291601</v>
      </c>
      <c r="F1745">
        <v>2</v>
      </c>
      <c r="G1745">
        <v>9999</v>
      </c>
      <c r="H1745">
        <v>1</v>
      </c>
      <c r="I1745" t="s">
        <v>181</v>
      </c>
      <c r="J1745">
        <v>1</v>
      </c>
      <c r="K1745">
        <v>9999</v>
      </c>
      <c r="L1745" t="s">
        <v>177</v>
      </c>
      <c r="M1745">
        <v>1</v>
      </c>
      <c r="N1745">
        <v>1</v>
      </c>
      <c r="O1745">
        <v>8.1661006483482595E-2</v>
      </c>
    </row>
    <row r="1746" spans="1:15">
      <c r="A1746">
        <v>2017</v>
      </c>
      <c r="B1746" t="s">
        <v>187</v>
      </c>
      <c r="C1746">
        <v>1.2238570357570999</v>
      </c>
      <c r="D1746" t="s">
        <v>179</v>
      </c>
      <c r="E1746">
        <v>585122.37722436397</v>
      </c>
      <c r="F1746">
        <v>679</v>
      </c>
      <c r="G1746">
        <v>9999</v>
      </c>
      <c r="H1746">
        <v>1</v>
      </c>
      <c r="I1746" t="s">
        <v>181</v>
      </c>
      <c r="J1746">
        <v>1</v>
      </c>
      <c r="K1746">
        <v>9999</v>
      </c>
      <c r="L1746" t="s">
        <v>177</v>
      </c>
      <c r="M1746">
        <v>0.98509064910072097</v>
      </c>
      <c r="N1746">
        <v>0.97697841726618695</v>
      </c>
      <c r="O1746">
        <v>9.9909660704161699E-2</v>
      </c>
    </row>
    <row r="1747" spans="1:15">
      <c r="A1747">
        <v>2017</v>
      </c>
      <c r="B1747" t="s">
        <v>187</v>
      </c>
      <c r="C1747">
        <v>1.2238570357570999</v>
      </c>
      <c r="D1747" t="s">
        <v>181</v>
      </c>
      <c r="E1747">
        <v>8855.8295107384001</v>
      </c>
      <c r="F1747">
        <v>16</v>
      </c>
      <c r="G1747">
        <v>9999</v>
      </c>
      <c r="H1747">
        <v>1</v>
      </c>
      <c r="I1747" t="s">
        <v>181</v>
      </c>
      <c r="J1747">
        <v>1</v>
      </c>
      <c r="K1747">
        <v>9999</v>
      </c>
      <c r="L1747" t="s">
        <v>177</v>
      </c>
      <c r="M1747">
        <v>1.49093508992795E-2</v>
      </c>
      <c r="N1747">
        <v>2.3021582733812999E-2</v>
      </c>
      <c r="O1747">
        <v>9.2319469252360301E-2</v>
      </c>
    </row>
    <row r="1748" spans="1:15">
      <c r="A1748">
        <v>2017</v>
      </c>
      <c r="B1748" t="s">
        <v>178</v>
      </c>
      <c r="C1748">
        <v>1.2650633461168901</v>
      </c>
      <c r="D1748" t="s">
        <v>179</v>
      </c>
      <c r="E1748">
        <v>348266.87893259397</v>
      </c>
      <c r="F1748">
        <v>286</v>
      </c>
      <c r="G1748">
        <v>9999</v>
      </c>
      <c r="H1748">
        <v>2</v>
      </c>
      <c r="I1748" t="s">
        <v>181</v>
      </c>
      <c r="J1748">
        <v>1</v>
      </c>
      <c r="K1748">
        <v>9999</v>
      </c>
      <c r="L1748" t="s">
        <v>177</v>
      </c>
      <c r="M1748">
        <v>1</v>
      </c>
      <c r="N1748">
        <v>1</v>
      </c>
      <c r="O1748">
        <v>0.25237897917499402</v>
      </c>
    </row>
    <row r="1749" spans="1:15">
      <c r="A1749">
        <v>2017</v>
      </c>
      <c r="B1749" t="s">
        <v>183</v>
      </c>
      <c r="C1749">
        <v>1.22935032749159</v>
      </c>
      <c r="D1749" t="s">
        <v>179</v>
      </c>
      <c r="E1749">
        <v>3724.93149229952</v>
      </c>
      <c r="F1749">
        <v>4</v>
      </c>
      <c r="G1749">
        <v>9999</v>
      </c>
      <c r="H1749">
        <v>2</v>
      </c>
      <c r="I1749" t="s">
        <v>181</v>
      </c>
      <c r="J1749">
        <v>1</v>
      </c>
      <c r="K1749">
        <v>9999</v>
      </c>
      <c r="L1749" t="s">
        <v>177</v>
      </c>
      <c r="M1749">
        <v>1</v>
      </c>
      <c r="N1749">
        <v>1</v>
      </c>
      <c r="O1749">
        <v>0.155912318616857</v>
      </c>
    </row>
    <row r="1750" spans="1:15">
      <c r="A1750">
        <v>2017</v>
      </c>
      <c r="B1750" t="s">
        <v>187</v>
      </c>
      <c r="C1750">
        <v>1.2238570357570999</v>
      </c>
      <c r="D1750" t="s">
        <v>179</v>
      </c>
      <c r="E1750">
        <v>938859.89555441798</v>
      </c>
      <c r="F1750">
        <v>1049</v>
      </c>
      <c r="G1750">
        <v>9999</v>
      </c>
      <c r="H1750">
        <v>2</v>
      </c>
      <c r="I1750" t="s">
        <v>181</v>
      </c>
      <c r="J1750">
        <v>1</v>
      </c>
      <c r="K1750">
        <v>9999</v>
      </c>
      <c r="L1750" t="s">
        <v>177</v>
      </c>
      <c r="M1750">
        <v>0.97815780950753695</v>
      </c>
      <c r="N1750">
        <v>0.96504139834406599</v>
      </c>
      <c r="O1750">
        <v>0.160310350902233</v>
      </c>
    </row>
    <row r="1751" spans="1:15">
      <c r="A1751">
        <v>2017</v>
      </c>
      <c r="B1751" t="s">
        <v>187</v>
      </c>
      <c r="C1751">
        <v>1.2238570357570999</v>
      </c>
      <c r="D1751" t="s">
        <v>181</v>
      </c>
      <c r="E1751">
        <v>20003.943249449901</v>
      </c>
      <c r="F1751">
        <v>36</v>
      </c>
      <c r="G1751">
        <v>9999</v>
      </c>
      <c r="H1751">
        <v>2</v>
      </c>
      <c r="I1751" t="s">
        <v>181</v>
      </c>
      <c r="J1751">
        <v>1</v>
      </c>
      <c r="K1751">
        <v>9999</v>
      </c>
      <c r="L1751" t="s">
        <v>177</v>
      </c>
      <c r="M1751">
        <v>2.0841249480403199E-2</v>
      </c>
      <c r="N1751">
        <v>3.31186752529899E-2</v>
      </c>
      <c r="O1751">
        <v>0.20853534064812501</v>
      </c>
    </row>
    <row r="1752" spans="1:15">
      <c r="A1752">
        <v>2017</v>
      </c>
      <c r="B1752" t="s">
        <v>187</v>
      </c>
      <c r="C1752">
        <v>1.2238570357570999</v>
      </c>
      <c r="D1752" t="s">
        <v>185</v>
      </c>
      <c r="E1752">
        <v>960.72777306932596</v>
      </c>
      <c r="F1752">
        <v>2</v>
      </c>
      <c r="G1752">
        <v>9999</v>
      </c>
      <c r="H1752">
        <v>2</v>
      </c>
      <c r="I1752" t="s">
        <v>181</v>
      </c>
      <c r="J1752">
        <v>1</v>
      </c>
      <c r="K1752">
        <v>9999</v>
      </c>
      <c r="L1752" t="s">
        <v>177</v>
      </c>
      <c r="M1752">
        <v>1.0009410120597501E-3</v>
      </c>
      <c r="N1752">
        <v>1.8399264029438801E-3</v>
      </c>
      <c r="O1752">
        <v>0.12828893610066999</v>
      </c>
    </row>
    <row r="1753" spans="1:15">
      <c r="A1753">
        <v>2017</v>
      </c>
      <c r="B1753" t="s">
        <v>179</v>
      </c>
      <c r="D1753" t="s">
        <v>179</v>
      </c>
      <c r="F1753">
        <v>1</v>
      </c>
      <c r="G1753">
        <v>9999</v>
      </c>
      <c r="H1753">
        <v>2</v>
      </c>
      <c r="I1753" t="s">
        <v>181</v>
      </c>
      <c r="J1753">
        <v>3</v>
      </c>
      <c r="K1753">
        <v>9999</v>
      </c>
      <c r="L1753" t="s">
        <v>177</v>
      </c>
      <c r="N1753">
        <v>1</v>
      </c>
    </row>
    <row r="1754" spans="1:15">
      <c r="A1754">
        <v>2017</v>
      </c>
      <c r="B1754" t="s">
        <v>178</v>
      </c>
      <c r="C1754">
        <v>1.2650633461168901</v>
      </c>
      <c r="D1754" t="s">
        <v>179</v>
      </c>
      <c r="E1754">
        <v>260251.36168985799</v>
      </c>
      <c r="F1754">
        <v>221</v>
      </c>
      <c r="G1754">
        <v>9999</v>
      </c>
      <c r="H1754">
        <v>3</v>
      </c>
      <c r="I1754" t="s">
        <v>181</v>
      </c>
      <c r="J1754">
        <v>1</v>
      </c>
      <c r="K1754">
        <v>9999</v>
      </c>
      <c r="L1754" t="s">
        <v>177</v>
      </c>
      <c r="M1754">
        <v>1</v>
      </c>
      <c r="N1754">
        <v>1</v>
      </c>
      <c r="O1754">
        <v>0.188596668145698</v>
      </c>
    </row>
    <row r="1755" spans="1:15">
      <c r="A1755">
        <v>2017</v>
      </c>
      <c r="B1755" t="s">
        <v>183</v>
      </c>
      <c r="C1755">
        <v>1.22935032749159</v>
      </c>
      <c r="D1755" t="s">
        <v>179</v>
      </c>
      <c r="E1755">
        <v>894.96703841387898</v>
      </c>
      <c r="F1755">
        <v>1</v>
      </c>
      <c r="G1755">
        <v>9999</v>
      </c>
      <c r="H1755">
        <v>3</v>
      </c>
      <c r="I1755" t="s">
        <v>181</v>
      </c>
      <c r="J1755">
        <v>1</v>
      </c>
      <c r="K1755">
        <v>9999</v>
      </c>
      <c r="L1755" t="s">
        <v>177</v>
      </c>
      <c r="M1755">
        <v>1</v>
      </c>
      <c r="N1755">
        <v>1</v>
      </c>
      <c r="O1755">
        <v>3.7460121436657397E-2</v>
      </c>
    </row>
    <row r="1756" spans="1:15">
      <c r="A1756">
        <v>2017</v>
      </c>
      <c r="B1756" t="s">
        <v>187</v>
      </c>
      <c r="C1756">
        <v>1.2238570357570999</v>
      </c>
      <c r="D1756" t="s">
        <v>179</v>
      </c>
      <c r="E1756">
        <v>800150.38683577999</v>
      </c>
      <c r="F1756">
        <v>858</v>
      </c>
      <c r="G1756">
        <v>9999</v>
      </c>
      <c r="H1756">
        <v>3</v>
      </c>
      <c r="I1756" t="s">
        <v>181</v>
      </c>
      <c r="J1756">
        <v>1</v>
      </c>
      <c r="K1756">
        <v>9999</v>
      </c>
      <c r="L1756" t="s">
        <v>177</v>
      </c>
      <c r="M1756">
        <v>0.98761467266270198</v>
      </c>
      <c r="N1756">
        <v>0.97945205479452102</v>
      </c>
      <c r="O1756">
        <v>0.136625698781663</v>
      </c>
    </row>
    <row r="1757" spans="1:15">
      <c r="A1757">
        <v>2017</v>
      </c>
      <c r="B1757" t="s">
        <v>187</v>
      </c>
      <c r="C1757">
        <v>1.2238570357570999</v>
      </c>
      <c r="D1757" t="s">
        <v>181</v>
      </c>
      <c r="E1757">
        <v>10034.4038361725</v>
      </c>
      <c r="F1757">
        <v>18</v>
      </c>
      <c r="G1757">
        <v>9999</v>
      </c>
      <c r="H1757">
        <v>3</v>
      </c>
      <c r="I1757" t="s">
        <v>181</v>
      </c>
      <c r="J1757">
        <v>1</v>
      </c>
      <c r="K1757">
        <v>9999</v>
      </c>
      <c r="L1757" t="s">
        <v>177</v>
      </c>
      <c r="M1757">
        <v>1.2385327337298101E-2</v>
      </c>
      <c r="N1757">
        <v>2.0547945205479499E-2</v>
      </c>
      <c r="O1757">
        <v>0.104605766777239</v>
      </c>
    </row>
    <row r="1758" spans="1:15">
      <c r="A1758">
        <v>2017</v>
      </c>
      <c r="B1758" t="s">
        <v>179</v>
      </c>
      <c r="D1758" t="s">
        <v>179</v>
      </c>
      <c r="F1758">
        <v>1</v>
      </c>
      <c r="G1758">
        <v>9999</v>
      </c>
      <c r="H1758">
        <v>3</v>
      </c>
      <c r="I1758" t="s">
        <v>181</v>
      </c>
      <c r="J1758">
        <v>3</v>
      </c>
      <c r="K1758">
        <v>9999</v>
      </c>
      <c r="L1758" t="s">
        <v>177</v>
      </c>
      <c r="N1758">
        <v>1</v>
      </c>
    </row>
    <row r="1759" spans="1:15">
      <c r="A1759">
        <v>2017</v>
      </c>
      <c r="B1759" t="s">
        <v>178</v>
      </c>
      <c r="C1759">
        <v>1.2650633461168901</v>
      </c>
      <c r="D1759" t="s">
        <v>179</v>
      </c>
      <c r="E1759">
        <v>103818.688562428</v>
      </c>
      <c r="F1759">
        <v>85</v>
      </c>
      <c r="G1759">
        <v>9999</v>
      </c>
      <c r="H1759">
        <v>4</v>
      </c>
      <c r="I1759" t="s">
        <v>181</v>
      </c>
      <c r="J1759">
        <v>1</v>
      </c>
      <c r="K1759">
        <v>9999</v>
      </c>
      <c r="L1759" t="s">
        <v>177</v>
      </c>
      <c r="M1759">
        <v>1</v>
      </c>
      <c r="N1759">
        <v>1</v>
      </c>
      <c r="O1759">
        <v>7.5234414248572606E-2</v>
      </c>
    </row>
    <row r="1760" spans="1:15">
      <c r="A1760">
        <v>2017</v>
      </c>
      <c r="B1760" t="s">
        <v>183</v>
      </c>
      <c r="C1760">
        <v>1.22935032749159</v>
      </c>
      <c r="D1760" t="s">
        <v>179</v>
      </c>
      <c r="E1760">
        <v>1985.40077889892</v>
      </c>
      <c r="F1760">
        <v>3</v>
      </c>
      <c r="G1760">
        <v>9999</v>
      </c>
      <c r="H1760">
        <v>4</v>
      </c>
      <c r="I1760" t="s">
        <v>181</v>
      </c>
      <c r="J1760">
        <v>1</v>
      </c>
      <c r="K1760">
        <v>9999</v>
      </c>
      <c r="L1760" t="s">
        <v>177</v>
      </c>
      <c r="M1760">
        <v>1</v>
      </c>
      <c r="N1760">
        <v>1</v>
      </c>
      <c r="O1760">
        <v>8.3101780384892507E-2</v>
      </c>
    </row>
    <row r="1761" spans="1:15">
      <c r="A1761">
        <v>2017</v>
      </c>
      <c r="B1761" t="s">
        <v>187</v>
      </c>
      <c r="C1761">
        <v>1.2238570357570999</v>
      </c>
      <c r="D1761" t="s">
        <v>179</v>
      </c>
      <c r="E1761">
        <v>592737.215700845</v>
      </c>
      <c r="F1761">
        <v>653</v>
      </c>
      <c r="G1761">
        <v>9999</v>
      </c>
      <c r="H1761">
        <v>4</v>
      </c>
      <c r="I1761" t="s">
        <v>181</v>
      </c>
      <c r="J1761">
        <v>1</v>
      </c>
      <c r="K1761">
        <v>9999</v>
      </c>
      <c r="L1761" t="s">
        <v>177</v>
      </c>
      <c r="M1761">
        <v>0.98725969231647304</v>
      </c>
      <c r="N1761">
        <v>0.97608370702541103</v>
      </c>
      <c r="O1761">
        <v>0.10120989456654</v>
      </c>
    </row>
    <row r="1762" spans="1:15">
      <c r="A1762">
        <v>2017</v>
      </c>
      <c r="B1762" t="s">
        <v>187</v>
      </c>
      <c r="C1762">
        <v>1.2238570357570999</v>
      </c>
      <c r="D1762" t="s">
        <v>181</v>
      </c>
      <c r="E1762">
        <v>7649.1064734819001</v>
      </c>
      <c r="F1762">
        <v>16</v>
      </c>
      <c r="G1762">
        <v>9999</v>
      </c>
      <c r="H1762">
        <v>4</v>
      </c>
      <c r="I1762" t="s">
        <v>181</v>
      </c>
      <c r="J1762">
        <v>1</v>
      </c>
      <c r="K1762">
        <v>9999</v>
      </c>
      <c r="L1762" t="s">
        <v>177</v>
      </c>
      <c r="M1762">
        <v>1.27403076835267E-2</v>
      </c>
      <c r="N1762">
        <v>2.3916292974588901E-2</v>
      </c>
      <c r="O1762">
        <v>7.9739729522837505E-2</v>
      </c>
    </row>
    <row r="1763" spans="1:15">
      <c r="A1763">
        <v>2017</v>
      </c>
      <c r="B1763" t="s">
        <v>183</v>
      </c>
      <c r="D1763" t="s">
        <v>179</v>
      </c>
      <c r="F1763">
        <v>2</v>
      </c>
      <c r="G1763">
        <v>9999</v>
      </c>
      <c r="H1763">
        <v>4</v>
      </c>
      <c r="I1763" t="s">
        <v>181</v>
      </c>
      <c r="J1763">
        <v>3</v>
      </c>
      <c r="K1763">
        <v>9999</v>
      </c>
      <c r="L1763" t="s">
        <v>177</v>
      </c>
      <c r="N1763">
        <v>1</v>
      </c>
    </row>
    <row r="1764" spans="1:15">
      <c r="A1764">
        <v>2017</v>
      </c>
      <c r="B1764" t="s">
        <v>178</v>
      </c>
      <c r="C1764">
        <v>1.2650633461168901</v>
      </c>
      <c r="D1764" t="s">
        <v>179</v>
      </c>
      <c r="E1764">
        <v>96840.599145247703</v>
      </c>
      <c r="F1764">
        <v>86</v>
      </c>
      <c r="G1764">
        <v>9999</v>
      </c>
      <c r="H1764">
        <v>5</v>
      </c>
      <c r="I1764" t="s">
        <v>181</v>
      </c>
      <c r="J1764">
        <v>1</v>
      </c>
      <c r="K1764">
        <v>9999</v>
      </c>
      <c r="L1764" t="s">
        <v>177</v>
      </c>
      <c r="M1764">
        <v>0.99486646305802895</v>
      </c>
      <c r="N1764">
        <v>0.98850574712643702</v>
      </c>
      <c r="O1764">
        <v>7.0177593774867E-2</v>
      </c>
    </row>
    <row r="1765" spans="1:15">
      <c r="A1765">
        <v>2017</v>
      </c>
      <c r="B1765" t="s">
        <v>178</v>
      </c>
      <c r="C1765">
        <v>1.2650633461168901</v>
      </c>
      <c r="D1765" t="s">
        <v>181</v>
      </c>
      <c r="E1765">
        <v>499.70002171617</v>
      </c>
      <c r="F1765">
        <v>1</v>
      </c>
      <c r="G1765">
        <v>9999</v>
      </c>
      <c r="H1765">
        <v>5</v>
      </c>
      <c r="I1765" t="s">
        <v>181</v>
      </c>
      <c r="J1765">
        <v>1</v>
      </c>
      <c r="K1765">
        <v>9999</v>
      </c>
      <c r="L1765" t="s">
        <v>177</v>
      </c>
      <c r="M1765">
        <v>5.13353694197154E-3</v>
      </c>
      <c r="N1765">
        <v>1.1494252873563199E-2</v>
      </c>
      <c r="O1765">
        <v>1</v>
      </c>
    </row>
    <row r="1766" spans="1:15">
      <c r="A1766">
        <v>2017</v>
      </c>
      <c r="B1766" t="s">
        <v>179</v>
      </c>
      <c r="C1766">
        <v>1.46641662989655</v>
      </c>
      <c r="D1766" t="s">
        <v>179</v>
      </c>
      <c r="E1766">
        <v>1473.7487130460399</v>
      </c>
      <c r="F1766">
        <v>1</v>
      </c>
      <c r="G1766">
        <v>9999</v>
      </c>
      <c r="H1766">
        <v>5</v>
      </c>
      <c r="I1766" t="s">
        <v>181</v>
      </c>
      <c r="J1766">
        <v>1</v>
      </c>
      <c r="K1766">
        <v>9999</v>
      </c>
      <c r="L1766" t="s">
        <v>177</v>
      </c>
      <c r="M1766">
        <v>1</v>
      </c>
      <c r="N1766">
        <v>1</v>
      </c>
      <c r="O1766">
        <v>5.44922192701838E-2</v>
      </c>
    </row>
    <row r="1767" spans="1:15">
      <c r="A1767">
        <v>2017</v>
      </c>
      <c r="B1767" t="s">
        <v>183</v>
      </c>
      <c r="C1767">
        <v>1.22935032749159</v>
      </c>
      <c r="D1767" t="s">
        <v>179</v>
      </c>
      <c r="E1767">
        <v>3964.6548061603798</v>
      </c>
      <c r="F1767">
        <v>4</v>
      </c>
      <c r="G1767">
        <v>9999</v>
      </c>
      <c r="H1767">
        <v>5</v>
      </c>
      <c r="I1767" t="s">
        <v>181</v>
      </c>
      <c r="J1767">
        <v>1</v>
      </c>
      <c r="K1767">
        <v>9999</v>
      </c>
      <c r="L1767" t="s">
        <v>177</v>
      </c>
      <c r="M1767">
        <v>1</v>
      </c>
      <c r="N1767">
        <v>1</v>
      </c>
      <c r="O1767">
        <v>0.16594627971596199</v>
      </c>
    </row>
    <row r="1768" spans="1:15">
      <c r="A1768">
        <v>2017</v>
      </c>
      <c r="B1768" t="s">
        <v>187</v>
      </c>
      <c r="C1768">
        <v>1.2238570357570999</v>
      </c>
      <c r="D1768" t="s">
        <v>179</v>
      </c>
      <c r="E1768">
        <v>658704.33378518804</v>
      </c>
      <c r="F1768">
        <v>709</v>
      </c>
      <c r="G1768">
        <v>9999</v>
      </c>
      <c r="H1768">
        <v>5</v>
      </c>
      <c r="I1768" t="s">
        <v>181</v>
      </c>
      <c r="J1768">
        <v>1</v>
      </c>
      <c r="K1768">
        <v>9999</v>
      </c>
      <c r="L1768" t="s">
        <v>177</v>
      </c>
      <c r="M1768">
        <v>0.97072074509337103</v>
      </c>
      <c r="N1768">
        <v>0.95552560646900297</v>
      </c>
      <c r="O1768">
        <v>0.112473781647226</v>
      </c>
    </row>
    <row r="1769" spans="1:15">
      <c r="A1769">
        <v>2017</v>
      </c>
      <c r="B1769" t="s">
        <v>187</v>
      </c>
      <c r="C1769">
        <v>1.2238570357570999</v>
      </c>
      <c r="D1769" t="s">
        <v>181</v>
      </c>
      <c r="E1769">
        <v>18237.917546852401</v>
      </c>
      <c r="F1769">
        <v>31</v>
      </c>
      <c r="G1769">
        <v>9999</v>
      </c>
      <c r="H1769">
        <v>5</v>
      </c>
      <c r="I1769" t="s">
        <v>181</v>
      </c>
      <c r="J1769">
        <v>1</v>
      </c>
      <c r="K1769">
        <v>9999</v>
      </c>
      <c r="L1769" t="s">
        <v>177</v>
      </c>
      <c r="M1769">
        <v>2.6876891500467098E-2</v>
      </c>
      <c r="N1769">
        <v>4.1778975741239899E-2</v>
      </c>
      <c r="O1769">
        <v>0.190125031895892</v>
      </c>
    </row>
    <row r="1770" spans="1:15">
      <c r="A1770">
        <v>2017</v>
      </c>
      <c r="B1770" t="s">
        <v>187</v>
      </c>
      <c r="C1770">
        <v>1.2238570357570999</v>
      </c>
      <c r="D1770" t="s">
        <v>185</v>
      </c>
      <c r="E1770">
        <v>1630.1775716284601</v>
      </c>
      <c r="F1770">
        <v>2</v>
      </c>
      <c r="G1770">
        <v>9999</v>
      </c>
      <c r="H1770">
        <v>5</v>
      </c>
      <c r="I1770" t="s">
        <v>181</v>
      </c>
      <c r="J1770">
        <v>1</v>
      </c>
      <c r="K1770">
        <v>9999</v>
      </c>
      <c r="L1770" t="s">
        <v>177</v>
      </c>
      <c r="M1770">
        <v>2.4023634061617399E-3</v>
      </c>
      <c r="N1770">
        <v>2.6954177897574099E-3</v>
      </c>
      <c r="O1770">
        <v>0.21768262788037299</v>
      </c>
    </row>
    <row r="1771" spans="1:15">
      <c r="A1771">
        <v>2017</v>
      </c>
      <c r="B1771" t="s">
        <v>179</v>
      </c>
      <c r="D1771" t="s">
        <v>179</v>
      </c>
      <c r="F1771">
        <v>1</v>
      </c>
      <c r="G1771">
        <v>9999</v>
      </c>
      <c r="H1771">
        <v>5</v>
      </c>
      <c r="I1771" t="s">
        <v>181</v>
      </c>
      <c r="J1771">
        <v>3</v>
      </c>
      <c r="K1771">
        <v>9999</v>
      </c>
      <c r="L1771" t="s">
        <v>177</v>
      </c>
      <c r="N1771">
        <v>1</v>
      </c>
    </row>
    <row r="1772" spans="1:15">
      <c r="A1772">
        <v>2017</v>
      </c>
      <c r="B1772" t="s">
        <v>178</v>
      </c>
      <c r="C1772">
        <v>1.2650633461168901</v>
      </c>
      <c r="D1772" t="s">
        <v>179</v>
      </c>
      <c r="E1772">
        <v>116728.66000955099</v>
      </c>
      <c r="F1772">
        <v>100</v>
      </c>
      <c r="G1772">
        <v>9999</v>
      </c>
      <c r="H1772">
        <v>6</v>
      </c>
      <c r="I1772" t="s">
        <v>181</v>
      </c>
      <c r="J1772">
        <v>1</v>
      </c>
      <c r="K1772">
        <v>9999</v>
      </c>
      <c r="L1772" t="s">
        <v>177</v>
      </c>
      <c r="M1772">
        <v>1</v>
      </c>
      <c r="N1772">
        <v>1</v>
      </c>
      <c r="O1772">
        <v>8.4589898826920307E-2</v>
      </c>
    </row>
    <row r="1773" spans="1:15">
      <c r="A1773">
        <v>2017</v>
      </c>
      <c r="B1773" t="s">
        <v>179</v>
      </c>
      <c r="C1773">
        <v>1.46641662989655</v>
      </c>
      <c r="D1773" t="s">
        <v>179</v>
      </c>
      <c r="E1773">
        <v>1894.61028582635</v>
      </c>
      <c r="F1773">
        <v>2</v>
      </c>
      <c r="G1773">
        <v>9999</v>
      </c>
      <c r="H1773">
        <v>6</v>
      </c>
      <c r="I1773" t="s">
        <v>181</v>
      </c>
      <c r="J1773">
        <v>1</v>
      </c>
      <c r="K1773">
        <v>9999</v>
      </c>
      <c r="L1773" t="s">
        <v>177</v>
      </c>
      <c r="M1773">
        <v>1</v>
      </c>
      <c r="N1773">
        <v>1</v>
      </c>
      <c r="O1773">
        <v>7.0053678902564698E-2</v>
      </c>
    </row>
    <row r="1774" spans="1:15">
      <c r="A1774">
        <v>2017</v>
      </c>
      <c r="B1774" t="s">
        <v>183</v>
      </c>
      <c r="C1774">
        <v>1.22935032749159</v>
      </c>
      <c r="D1774" t="s">
        <v>179</v>
      </c>
      <c r="E1774">
        <v>3727.3901929545</v>
      </c>
      <c r="F1774">
        <v>3</v>
      </c>
      <c r="G1774">
        <v>9999</v>
      </c>
      <c r="H1774">
        <v>6</v>
      </c>
      <c r="I1774" t="s">
        <v>181</v>
      </c>
      <c r="J1774">
        <v>1</v>
      </c>
      <c r="K1774">
        <v>9999</v>
      </c>
      <c r="L1774" t="s">
        <v>177</v>
      </c>
      <c r="M1774">
        <v>1</v>
      </c>
      <c r="N1774">
        <v>1</v>
      </c>
      <c r="O1774">
        <v>0.15601523103838599</v>
      </c>
    </row>
    <row r="1775" spans="1:15">
      <c r="A1775">
        <v>2017</v>
      </c>
      <c r="B1775" t="s">
        <v>187</v>
      </c>
      <c r="C1775">
        <v>1.2238570357570999</v>
      </c>
      <c r="D1775" t="s">
        <v>179</v>
      </c>
      <c r="E1775">
        <v>571448.22256384999</v>
      </c>
      <c r="F1775">
        <v>635</v>
      </c>
      <c r="G1775">
        <v>9999</v>
      </c>
      <c r="H1775">
        <v>6</v>
      </c>
      <c r="I1775" t="s">
        <v>181</v>
      </c>
      <c r="J1775">
        <v>1</v>
      </c>
      <c r="K1775">
        <v>9999</v>
      </c>
      <c r="L1775" t="s">
        <v>177</v>
      </c>
      <c r="M1775">
        <v>0.97755036669339501</v>
      </c>
      <c r="N1775">
        <v>0.96651445966514504</v>
      </c>
      <c r="O1775">
        <v>9.7574798450168004E-2</v>
      </c>
    </row>
    <row r="1776" spans="1:15">
      <c r="A1776">
        <v>2017</v>
      </c>
      <c r="B1776" t="s">
        <v>187</v>
      </c>
      <c r="C1776">
        <v>1.2238570357570999</v>
      </c>
      <c r="D1776" t="s">
        <v>181</v>
      </c>
      <c r="E1776">
        <v>11321.901437789</v>
      </c>
      <c r="F1776">
        <v>19</v>
      </c>
      <c r="G1776">
        <v>9999</v>
      </c>
      <c r="H1776">
        <v>6</v>
      </c>
      <c r="I1776" t="s">
        <v>181</v>
      </c>
      <c r="J1776">
        <v>1</v>
      </c>
      <c r="K1776">
        <v>9999</v>
      </c>
      <c r="L1776" t="s">
        <v>177</v>
      </c>
      <c r="M1776">
        <v>1.9367859528061498E-2</v>
      </c>
      <c r="N1776">
        <v>2.8919330289193301E-2</v>
      </c>
      <c r="O1776">
        <v>0.11802755805052299</v>
      </c>
    </row>
    <row r="1777" spans="1:15">
      <c r="A1777">
        <v>2017</v>
      </c>
      <c r="B1777" t="s">
        <v>187</v>
      </c>
      <c r="C1777">
        <v>1.2238570357570999</v>
      </c>
      <c r="D1777" t="s">
        <v>185</v>
      </c>
      <c r="E1777">
        <v>1801.5175566344601</v>
      </c>
      <c r="F1777">
        <v>3</v>
      </c>
      <c r="G1777">
        <v>9999</v>
      </c>
      <c r="H1777">
        <v>6</v>
      </c>
      <c r="I1777" t="s">
        <v>181</v>
      </c>
      <c r="J1777">
        <v>1</v>
      </c>
      <c r="K1777">
        <v>9999</v>
      </c>
      <c r="L1777" t="s">
        <v>177</v>
      </c>
      <c r="M1777">
        <v>3.0817737785435702E-3</v>
      </c>
      <c r="N1777">
        <v>4.5662100456621002E-3</v>
      </c>
      <c r="O1777">
        <v>0.24056218336329499</v>
      </c>
    </row>
    <row r="1778" spans="1:15">
      <c r="A1778">
        <v>2017</v>
      </c>
      <c r="B1778" t="s">
        <v>179</v>
      </c>
      <c r="D1778" t="s">
        <v>179</v>
      </c>
      <c r="F1778">
        <v>2</v>
      </c>
      <c r="G1778">
        <v>9999</v>
      </c>
      <c r="H1778">
        <v>6</v>
      </c>
      <c r="I1778" t="s">
        <v>181</v>
      </c>
      <c r="J1778">
        <v>3</v>
      </c>
      <c r="K1778">
        <v>9999</v>
      </c>
      <c r="L1778" t="s">
        <v>177</v>
      </c>
      <c r="N1778">
        <v>1</v>
      </c>
    </row>
    <row r="1779" spans="1:15">
      <c r="A1779">
        <v>2017</v>
      </c>
      <c r="B1779" t="s">
        <v>178</v>
      </c>
      <c r="C1779">
        <v>1.2650633461168901</v>
      </c>
      <c r="D1779" t="s">
        <v>179</v>
      </c>
      <c r="E1779">
        <v>107960.50595761499</v>
      </c>
      <c r="F1779">
        <v>86</v>
      </c>
      <c r="G1779">
        <v>9999</v>
      </c>
      <c r="H1779">
        <v>7</v>
      </c>
      <c r="I1779" t="s">
        <v>181</v>
      </c>
      <c r="J1779">
        <v>1</v>
      </c>
      <c r="K1779">
        <v>9999</v>
      </c>
      <c r="L1779" t="s">
        <v>177</v>
      </c>
      <c r="M1779">
        <v>1</v>
      </c>
      <c r="N1779">
        <v>1</v>
      </c>
      <c r="O1779">
        <v>7.8235870055482007E-2</v>
      </c>
    </row>
    <row r="1780" spans="1:15">
      <c r="A1780">
        <v>2017</v>
      </c>
      <c r="B1780" t="s">
        <v>179</v>
      </c>
      <c r="C1780">
        <v>1.46641662989655</v>
      </c>
      <c r="D1780" t="s">
        <v>181</v>
      </c>
      <c r="E1780">
        <v>856.38731185958704</v>
      </c>
      <c r="F1780">
        <v>1</v>
      </c>
      <c r="G1780">
        <v>9999</v>
      </c>
      <c r="H1780">
        <v>7</v>
      </c>
      <c r="I1780" t="s">
        <v>181</v>
      </c>
      <c r="J1780">
        <v>1</v>
      </c>
      <c r="K1780">
        <v>9999</v>
      </c>
      <c r="L1780" t="s">
        <v>177</v>
      </c>
      <c r="M1780">
        <v>1</v>
      </c>
      <c r="N1780">
        <v>1</v>
      </c>
      <c r="O1780">
        <v>1</v>
      </c>
    </row>
    <row r="1781" spans="1:15">
      <c r="A1781">
        <v>2017</v>
      </c>
      <c r="B1781" t="s">
        <v>183</v>
      </c>
      <c r="C1781">
        <v>1.22935032749159</v>
      </c>
      <c r="D1781" t="s">
        <v>179</v>
      </c>
      <c r="E1781">
        <v>2530.0029739777001</v>
      </c>
      <c r="F1781">
        <v>3</v>
      </c>
      <c r="G1781">
        <v>9999</v>
      </c>
      <c r="H1781">
        <v>7</v>
      </c>
      <c r="I1781" t="s">
        <v>181</v>
      </c>
      <c r="J1781">
        <v>1</v>
      </c>
      <c r="K1781">
        <v>9999</v>
      </c>
      <c r="L1781" t="s">
        <v>177</v>
      </c>
      <c r="M1781">
        <v>1</v>
      </c>
      <c r="N1781">
        <v>1</v>
      </c>
      <c r="O1781">
        <v>0.10589688175362801</v>
      </c>
    </row>
    <row r="1782" spans="1:15">
      <c r="A1782">
        <v>2017</v>
      </c>
      <c r="B1782" t="s">
        <v>187</v>
      </c>
      <c r="C1782">
        <v>1.2238570357570999</v>
      </c>
      <c r="D1782" t="s">
        <v>179</v>
      </c>
      <c r="E1782">
        <v>533367.91089626797</v>
      </c>
      <c r="F1782">
        <v>556</v>
      </c>
      <c r="G1782">
        <v>9999</v>
      </c>
      <c r="H1782">
        <v>7</v>
      </c>
      <c r="I1782" t="s">
        <v>181</v>
      </c>
      <c r="J1782">
        <v>1</v>
      </c>
      <c r="K1782">
        <v>9999</v>
      </c>
      <c r="L1782" t="s">
        <v>177</v>
      </c>
      <c r="M1782">
        <v>0.981416967488701</v>
      </c>
      <c r="N1782">
        <v>0.96864111498257799</v>
      </c>
      <c r="O1782">
        <v>9.1072584270179502E-2</v>
      </c>
    </row>
    <row r="1783" spans="1:15">
      <c r="A1783">
        <v>2017</v>
      </c>
      <c r="B1783" t="s">
        <v>187</v>
      </c>
      <c r="C1783">
        <v>1.2238570357570999</v>
      </c>
      <c r="D1783" t="s">
        <v>181</v>
      </c>
      <c r="E1783">
        <v>7941.6083050278503</v>
      </c>
      <c r="F1783">
        <v>15</v>
      </c>
      <c r="G1783">
        <v>9999</v>
      </c>
      <c r="H1783">
        <v>7</v>
      </c>
      <c r="I1783" t="s">
        <v>181</v>
      </c>
      <c r="J1783">
        <v>1</v>
      </c>
      <c r="K1783">
        <v>9999</v>
      </c>
      <c r="L1783" t="s">
        <v>177</v>
      </c>
      <c r="M1783">
        <v>1.4612857242586E-2</v>
      </c>
      <c r="N1783">
        <v>2.6132404181184701E-2</v>
      </c>
      <c r="O1783">
        <v>8.2788976779790802E-2</v>
      </c>
    </row>
    <row r="1784" spans="1:15">
      <c r="A1784">
        <v>2017</v>
      </c>
      <c r="B1784" t="s">
        <v>187</v>
      </c>
      <c r="C1784">
        <v>1.2238570357570999</v>
      </c>
      <c r="D1784" t="s">
        <v>185</v>
      </c>
      <c r="E1784">
        <v>2157.6599540397701</v>
      </c>
      <c r="F1784">
        <v>3</v>
      </c>
      <c r="G1784">
        <v>9999</v>
      </c>
      <c r="H1784">
        <v>7</v>
      </c>
      <c r="I1784" t="s">
        <v>181</v>
      </c>
      <c r="J1784">
        <v>1</v>
      </c>
      <c r="K1784">
        <v>9999</v>
      </c>
      <c r="L1784" t="s">
        <v>177</v>
      </c>
      <c r="M1784">
        <v>3.9701752687130798E-3</v>
      </c>
      <c r="N1784">
        <v>5.2264808362369299E-3</v>
      </c>
      <c r="O1784">
        <v>0.28811897368851103</v>
      </c>
    </row>
    <row r="1785" spans="1:15">
      <c r="A1785">
        <v>2017</v>
      </c>
      <c r="B1785" t="s">
        <v>178</v>
      </c>
      <c r="C1785">
        <v>1.2650633461168901</v>
      </c>
      <c r="D1785" t="s">
        <v>179</v>
      </c>
      <c r="E1785">
        <v>54197.843874339698</v>
      </c>
      <c r="F1785">
        <v>51</v>
      </c>
      <c r="G1785">
        <v>9999</v>
      </c>
      <c r="H1785">
        <v>8</v>
      </c>
      <c r="I1785" t="s">
        <v>181</v>
      </c>
      <c r="J1785">
        <v>1</v>
      </c>
      <c r="K1785">
        <v>9999</v>
      </c>
      <c r="L1785" t="s">
        <v>177</v>
      </c>
      <c r="M1785">
        <v>1</v>
      </c>
      <c r="N1785">
        <v>1</v>
      </c>
      <c r="O1785">
        <v>3.9275616884426497E-2</v>
      </c>
    </row>
    <row r="1786" spans="1:15">
      <c r="A1786">
        <v>2017</v>
      </c>
      <c r="B1786" t="s">
        <v>183</v>
      </c>
      <c r="C1786">
        <v>1.22935032749159</v>
      </c>
      <c r="D1786" t="s">
        <v>179</v>
      </c>
      <c r="E1786">
        <v>1771.4938219153801</v>
      </c>
      <c r="F1786">
        <v>2</v>
      </c>
      <c r="G1786">
        <v>9999</v>
      </c>
      <c r="H1786">
        <v>8</v>
      </c>
      <c r="I1786" t="s">
        <v>181</v>
      </c>
      <c r="J1786">
        <v>1</v>
      </c>
      <c r="K1786">
        <v>9999</v>
      </c>
      <c r="L1786" t="s">
        <v>177</v>
      </c>
      <c r="M1786">
        <v>1</v>
      </c>
      <c r="N1786">
        <v>1</v>
      </c>
      <c r="O1786">
        <v>7.4148399711845198E-2</v>
      </c>
    </row>
    <row r="1787" spans="1:15">
      <c r="A1787">
        <v>2017</v>
      </c>
      <c r="B1787" t="s">
        <v>187</v>
      </c>
      <c r="C1787">
        <v>1.2238570357570999</v>
      </c>
      <c r="D1787" t="s">
        <v>179</v>
      </c>
      <c r="E1787">
        <v>456504.79362257803</v>
      </c>
      <c r="F1787">
        <v>488</v>
      </c>
      <c r="G1787">
        <v>9999</v>
      </c>
      <c r="H1787">
        <v>8</v>
      </c>
      <c r="I1787" t="s">
        <v>181</v>
      </c>
      <c r="J1787">
        <v>1</v>
      </c>
      <c r="K1787">
        <v>9999</v>
      </c>
      <c r="L1787" t="s">
        <v>177</v>
      </c>
      <c r="M1787">
        <v>0.99107249611414405</v>
      </c>
      <c r="N1787">
        <v>0.98387096774193505</v>
      </c>
      <c r="O1787">
        <v>7.7948205052438796E-2</v>
      </c>
    </row>
    <row r="1788" spans="1:15">
      <c r="A1788">
        <v>2017</v>
      </c>
      <c r="B1788" t="s">
        <v>187</v>
      </c>
      <c r="C1788">
        <v>1.2238570357570999</v>
      </c>
      <c r="D1788" t="s">
        <v>181</v>
      </c>
      <c r="E1788">
        <v>3632.4076821270801</v>
      </c>
      <c r="F1788">
        <v>7</v>
      </c>
      <c r="G1788">
        <v>9999</v>
      </c>
      <c r="H1788">
        <v>8</v>
      </c>
      <c r="I1788" t="s">
        <v>181</v>
      </c>
      <c r="J1788">
        <v>1</v>
      </c>
      <c r="K1788">
        <v>9999</v>
      </c>
      <c r="L1788" t="s">
        <v>177</v>
      </c>
      <c r="M1788">
        <v>7.8859617658390106E-3</v>
      </c>
      <c r="N1788">
        <v>1.41129032258065E-2</v>
      </c>
      <c r="O1788">
        <v>3.7866802755805097E-2</v>
      </c>
    </row>
    <row r="1789" spans="1:15">
      <c r="A1789">
        <v>2017</v>
      </c>
      <c r="B1789" t="s">
        <v>187</v>
      </c>
      <c r="C1789">
        <v>1.2238570357570999</v>
      </c>
      <c r="D1789" t="s">
        <v>185</v>
      </c>
      <c r="E1789">
        <v>479.75195801678501</v>
      </c>
      <c r="F1789">
        <v>1</v>
      </c>
      <c r="G1789">
        <v>9999</v>
      </c>
      <c r="H1789">
        <v>8</v>
      </c>
      <c r="I1789" t="s">
        <v>181</v>
      </c>
      <c r="J1789">
        <v>1</v>
      </c>
      <c r="K1789">
        <v>9999</v>
      </c>
      <c r="L1789" t="s">
        <v>177</v>
      </c>
      <c r="M1789">
        <v>1.04154212001647E-3</v>
      </c>
      <c r="N1789">
        <v>2.0161290322580601E-3</v>
      </c>
      <c r="O1789">
        <v>6.4062755352181699E-2</v>
      </c>
    </row>
    <row r="1790" spans="1:15">
      <c r="A1790">
        <v>2017</v>
      </c>
      <c r="B1790" t="s">
        <v>183</v>
      </c>
      <c r="D1790" t="s">
        <v>179</v>
      </c>
      <c r="F1790">
        <v>1</v>
      </c>
      <c r="G1790">
        <v>9999</v>
      </c>
      <c r="H1790">
        <v>8</v>
      </c>
      <c r="I1790" t="s">
        <v>181</v>
      </c>
      <c r="J1790">
        <v>3</v>
      </c>
      <c r="K1790">
        <v>9999</v>
      </c>
      <c r="L1790" t="s">
        <v>177</v>
      </c>
      <c r="N1790">
        <v>1</v>
      </c>
    </row>
    <row r="1791" spans="1:15">
      <c r="A1791">
        <v>2017</v>
      </c>
      <c r="B1791" t="s">
        <v>178</v>
      </c>
      <c r="C1791">
        <v>1.2650633461168901</v>
      </c>
      <c r="D1791" t="s">
        <v>179</v>
      </c>
      <c r="E1791">
        <v>131004.89987048</v>
      </c>
      <c r="F1791">
        <v>120</v>
      </c>
      <c r="G1791">
        <v>9999</v>
      </c>
      <c r="H1791">
        <v>9</v>
      </c>
      <c r="I1791" t="s">
        <v>181</v>
      </c>
      <c r="J1791">
        <v>1</v>
      </c>
      <c r="K1791">
        <v>9999</v>
      </c>
      <c r="L1791" t="s">
        <v>177</v>
      </c>
      <c r="M1791">
        <v>1</v>
      </c>
      <c r="N1791">
        <v>1</v>
      </c>
      <c r="O1791">
        <v>9.4935478784456295E-2</v>
      </c>
    </row>
    <row r="1792" spans="1:15">
      <c r="A1792">
        <v>2017</v>
      </c>
      <c r="B1792" t="s">
        <v>183</v>
      </c>
      <c r="C1792">
        <v>1.22935032749159</v>
      </c>
      <c r="D1792" t="s">
        <v>179</v>
      </c>
      <c r="E1792">
        <v>1277.2949902637599</v>
      </c>
      <c r="F1792">
        <v>1</v>
      </c>
      <c r="G1792">
        <v>9999</v>
      </c>
      <c r="H1792">
        <v>9</v>
      </c>
      <c r="I1792" t="s">
        <v>181</v>
      </c>
      <c r="J1792">
        <v>1</v>
      </c>
      <c r="K1792">
        <v>9999</v>
      </c>
      <c r="L1792" t="s">
        <v>177</v>
      </c>
      <c r="M1792">
        <v>1</v>
      </c>
      <c r="N1792">
        <v>1</v>
      </c>
      <c r="O1792">
        <v>5.3463002984460203E-2</v>
      </c>
    </row>
    <row r="1793" spans="1:15">
      <c r="A1793">
        <v>2017</v>
      </c>
      <c r="B1793" t="s">
        <v>187</v>
      </c>
      <c r="C1793">
        <v>1.2238570357570999</v>
      </c>
      <c r="D1793" t="s">
        <v>179</v>
      </c>
      <c r="E1793">
        <v>706821.49700301501</v>
      </c>
      <c r="F1793">
        <v>751</v>
      </c>
      <c r="G1793">
        <v>9999</v>
      </c>
      <c r="H1793">
        <v>9</v>
      </c>
      <c r="I1793" t="s">
        <v>181</v>
      </c>
      <c r="J1793">
        <v>1</v>
      </c>
      <c r="K1793">
        <v>9999</v>
      </c>
      <c r="L1793" t="s">
        <v>177</v>
      </c>
      <c r="M1793">
        <v>0.98932113674906197</v>
      </c>
      <c r="N1793">
        <v>0.98298429319371705</v>
      </c>
      <c r="O1793">
        <v>0.120689788483171</v>
      </c>
    </row>
    <row r="1794" spans="1:15">
      <c r="A1794">
        <v>2017</v>
      </c>
      <c r="B1794" t="s">
        <v>187</v>
      </c>
      <c r="C1794">
        <v>1.2238570357570999</v>
      </c>
      <c r="D1794" t="s">
        <v>181</v>
      </c>
      <c r="E1794">
        <v>7170.5783725008696</v>
      </c>
      <c r="F1794">
        <v>12</v>
      </c>
      <c r="G1794">
        <v>9999</v>
      </c>
      <c r="H1794">
        <v>9</v>
      </c>
      <c r="I1794" t="s">
        <v>181</v>
      </c>
      <c r="J1794">
        <v>1</v>
      </c>
      <c r="K1794">
        <v>9999</v>
      </c>
      <c r="L1794" t="s">
        <v>177</v>
      </c>
      <c r="M1794">
        <v>1.00364869726091E-2</v>
      </c>
      <c r="N1794">
        <v>1.5706806282722498E-2</v>
      </c>
      <c r="O1794">
        <v>7.4751212043888807E-2</v>
      </c>
    </row>
    <row r="1795" spans="1:15">
      <c r="A1795">
        <v>2017</v>
      </c>
      <c r="B1795" t="s">
        <v>187</v>
      </c>
      <c r="C1795">
        <v>1.2238570357570999</v>
      </c>
      <c r="D1795" t="s">
        <v>185</v>
      </c>
      <c r="E1795">
        <v>458.946388408914</v>
      </c>
      <c r="F1795">
        <v>1</v>
      </c>
      <c r="G1795">
        <v>9999</v>
      </c>
      <c r="H1795">
        <v>9</v>
      </c>
      <c r="I1795" t="s">
        <v>181</v>
      </c>
      <c r="J1795">
        <v>1</v>
      </c>
      <c r="K1795">
        <v>9999</v>
      </c>
      <c r="L1795" t="s">
        <v>177</v>
      </c>
      <c r="M1795">
        <v>6.4237627832879399E-4</v>
      </c>
      <c r="N1795">
        <v>1.3089005235602099E-3</v>
      </c>
      <c r="O1795">
        <v>6.1284523614969798E-2</v>
      </c>
    </row>
    <row r="1796" spans="1:15">
      <c r="A1796">
        <v>2017</v>
      </c>
      <c r="B1796" t="s">
        <v>179</v>
      </c>
      <c r="D1796" t="s">
        <v>179</v>
      </c>
      <c r="F1796">
        <v>2</v>
      </c>
      <c r="G1796">
        <v>9999</v>
      </c>
      <c r="H1796">
        <v>9</v>
      </c>
      <c r="I1796" t="s">
        <v>181</v>
      </c>
      <c r="J1796">
        <v>3</v>
      </c>
      <c r="K1796">
        <v>9999</v>
      </c>
      <c r="L1796" t="s">
        <v>177</v>
      </c>
      <c r="N1796">
        <v>1</v>
      </c>
    </row>
    <row r="1797" spans="1:15">
      <c r="A1797">
        <v>2017</v>
      </c>
      <c r="B1797" t="s">
        <v>179</v>
      </c>
      <c r="C1797">
        <v>1.46641662989655</v>
      </c>
      <c r="D1797" t="s">
        <v>179</v>
      </c>
      <c r="E1797">
        <v>42335.448105113501</v>
      </c>
      <c r="F1797">
        <v>39</v>
      </c>
      <c r="G1797">
        <v>9999</v>
      </c>
      <c r="H1797">
        <v>-9</v>
      </c>
      <c r="I1797" t="s">
        <v>185</v>
      </c>
      <c r="J1797">
        <v>1</v>
      </c>
      <c r="K1797">
        <v>9999</v>
      </c>
      <c r="L1797" t="s">
        <v>177</v>
      </c>
      <c r="M1797">
        <v>1</v>
      </c>
      <c r="N1797">
        <v>1</v>
      </c>
      <c r="O1797">
        <v>1</v>
      </c>
    </row>
    <row r="1798" spans="1:15">
      <c r="A1798">
        <v>2017</v>
      </c>
      <c r="B1798" t="s">
        <v>179</v>
      </c>
      <c r="D1798" t="s">
        <v>179</v>
      </c>
      <c r="F1798">
        <v>1495</v>
      </c>
      <c r="G1798">
        <v>9999</v>
      </c>
      <c r="H1798">
        <v>-9</v>
      </c>
      <c r="I1798" t="s">
        <v>185</v>
      </c>
      <c r="J1798">
        <v>2</v>
      </c>
      <c r="K1798">
        <v>9999</v>
      </c>
      <c r="L1798" t="s">
        <v>177</v>
      </c>
      <c r="N1798">
        <v>1</v>
      </c>
    </row>
    <row r="1799" spans="1:15">
      <c r="A1799">
        <v>2017</v>
      </c>
      <c r="B1799" t="s">
        <v>179</v>
      </c>
      <c r="D1799" t="s">
        <v>179</v>
      </c>
      <c r="F1799">
        <v>14333</v>
      </c>
      <c r="G1799">
        <v>9999</v>
      </c>
      <c r="H1799">
        <v>-9</v>
      </c>
      <c r="I1799" t="s">
        <v>185</v>
      </c>
      <c r="J1799">
        <v>3</v>
      </c>
      <c r="K1799">
        <v>9999</v>
      </c>
      <c r="L1799" t="s">
        <v>177</v>
      </c>
      <c r="N1799">
        <v>1</v>
      </c>
    </row>
    <row r="1800" spans="1:15">
      <c r="A1800">
        <v>2017</v>
      </c>
      <c r="B1800" t="s">
        <v>178</v>
      </c>
      <c r="C1800">
        <v>1.2650633461168901</v>
      </c>
      <c r="D1800" t="s">
        <v>181</v>
      </c>
      <c r="E1800">
        <v>6642.8476304597698</v>
      </c>
      <c r="F1800">
        <v>5</v>
      </c>
      <c r="G1800">
        <v>9999</v>
      </c>
      <c r="H1800">
        <v>-8</v>
      </c>
      <c r="I1800" t="s">
        <v>185</v>
      </c>
      <c r="J1800">
        <v>1</v>
      </c>
      <c r="K1800">
        <v>9999</v>
      </c>
      <c r="L1800" t="s">
        <v>177</v>
      </c>
      <c r="M1800">
        <v>1</v>
      </c>
      <c r="N1800">
        <v>1</v>
      </c>
      <c r="O1800">
        <v>1.8407658651687199E-3</v>
      </c>
    </row>
    <row r="1801" spans="1:15">
      <c r="A1801">
        <v>2017</v>
      </c>
      <c r="B1801" t="s">
        <v>183</v>
      </c>
      <c r="C1801">
        <v>1.22935032749159</v>
      </c>
      <c r="D1801" t="s">
        <v>181</v>
      </c>
      <c r="E1801">
        <v>1741.98941405558</v>
      </c>
      <c r="F1801">
        <v>2</v>
      </c>
      <c r="G1801">
        <v>9999</v>
      </c>
      <c r="H1801">
        <v>-8</v>
      </c>
      <c r="I1801" t="s">
        <v>185</v>
      </c>
      <c r="J1801">
        <v>1</v>
      </c>
      <c r="K1801">
        <v>9999</v>
      </c>
      <c r="L1801" t="s">
        <v>177</v>
      </c>
      <c r="M1801">
        <v>0.33948251078102498</v>
      </c>
      <c r="N1801">
        <v>0.4</v>
      </c>
      <c r="O1801">
        <v>2.9807105744756899E-2</v>
      </c>
    </row>
    <row r="1802" spans="1:15">
      <c r="A1802">
        <v>2017</v>
      </c>
      <c r="B1802" t="s">
        <v>183</v>
      </c>
      <c r="C1802">
        <v>1.22935032749159</v>
      </c>
      <c r="D1802" t="s">
        <v>183</v>
      </c>
      <c r="E1802">
        <v>1397.7713223579401</v>
      </c>
      <c r="F1802">
        <v>1</v>
      </c>
      <c r="G1802">
        <v>9999</v>
      </c>
      <c r="H1802">
        <v>-8</v>
      </c>
      <c r="I1802" t="s">
        <v>185</v>
      </c>
      <c r="J1802">
        <v>1</v>
      </c>
      <c r="K1802">
        <v>9999</v>
      </c>
      <c r="L1802" t="s">
        <v>177</v>
      </c>
      <c r="M1802">
        <v>0.272400574988021</v>
      </c>
      <c r="N1802">
        <v>0.2</v>
      </c>
      <c r="O1802">
        <v>0.22000773993808001</v>
      </c>
    </row>
    <row r="1803" spans="1:15">
      <c r="A1803">
        <v>2017</v>
      </c>
      <c r="B1803" t="s">
        <v>183</v>
      </c>
      <c r="C1803">
        <v>1.22935032749159</v>
      </c>
      <c r="D1803" t="s">
        <v>185</v>
      </c>
      <c r="E1803">
        <v>1991.54753053638</v>
      </c>
      <c r="F1803">
        <v>2</v>
      </c>
      <c r="G1803">
        <v>9999</v>
      </c>
      <c r="H1803">
        <v>-8</v>
      </c>
      <c r="I1803" t="s">
        <v>185</v>
      </c>
      <c r="J1803">
        <v>1</v>
      </c>
      <c r="K1803">
        <v>9999</v>
      </c>
      <c r="L1803" t="s">
        <v>177</v>
      </c>
      <c r="M1803">
        <v>0.38811691423095401</v>
      </c>
      <c r="N1803">
        <v>0.4</v>
      </c>
      <c r="O1803">
        <v>5.0580741850880503E-2</v>
      </c>
    </row>
    <row r="1804" spans="1:15">
      <c r="A1804">
        <v>2017</v>
      </c>
      <c r="B1804" t="s">
        <v>187</v>
      </c>
      <c r="C1804">
        <v>1.2238570357570999</v>
      </c>
      <c r="D1804" t="s">
        <v>181</v>
      </c>
      <c r="E1804">
        <v>11211.754304570801</v>
      </c>
      <c r="F1804">
        <v>15</v>
      </c>
      <c r="G1804">
        <v>9999</v>
      </c>
      <c r="H1804">
        <v>-8</v>
      </c>
      <c r="I1804" t="s">
        <v>185</v>
      </c>
      <c r="J1804">
        <v>1</v>
      </c>
      <c r="K1804">
        <v>9999</v>
      </c>
      <c r="L1804" t="s">
        <v>177</v>
      </c>
      <c r="M1804">
        <v>0.92330175367869405</v>
      </c>
      <c r="N1804">
        <v>0.9375</v>
      </c>
      <c r="O1804">
        <v>5.9617156465328002E-4</v>
      </c>
    </row>
    <row r="1805" spans="1:15">
      <c r="A1805">
        <v>2017</v>
      </c>
      <c r="B1805" t="s">
        <v>187</v>
      </c>
      <c r="C1805">
        <v>1.2238570357570999</v>
      </c>
      <c r="D1805" t="s">
        <v>183</v>
      </c>
      <c r="E1805">
        <v>931.35520421115598</v>
      </c>
      <c r="F1805">
        <v>1</v>
      </c>
      <c r="G1805">
        <v>9999</v>
      </c>
      <c r="H1805">
        <v>-8</v>
      </c>
      <c r="I1805" t="s">
        <v>185</v>
      </c>
      <c r="J1805">
        <v>1</v>
      </c>
      <c r="K1805">
        <v>9999</v>
      </c>
      <c r="L1805" t="s">
        <v>177</v>
      </c>
      <c r="M1805">
        <v>7.6698246321306202E-2</v>
      </c>
      <c r="N1805">
        <v>6.25E-2</v>
      </c>
      <c r="O1805">
        <v>6.6451274886482697E-2</v>
      </c>
    </row>
    <row r="1806" spans="1:15">
      <c r="A1806">
        <v>2017</v>
      </c>
      <c r="B1806" t="s">
        <v>178</v>
      </c>
      <c r="C1806">
        <v>1.2650633461168901</v>
      </c>
      <c r="D1806" t="s">
        <v>181</v>
      </c>
      <c r="E1806">
        <v>470609.89007221197</v>
      </c>
      <c r="F1806">
        <v>437</v>
      </c>
      <c r="G1806">
        <v>9999</v>
      </c>
      <c r="H1806">
        <v>1</v>
      </c>
      <c r="I1806" t="s">
        <v>185</v>
      </c>
      <c r="J1806">
        <v>1</v>
      </c>
      <c r="K1806">
        <v>9999</v>
      </c>
      <c r="L1806" t="s">
        <v>177</v>
      </c>
      <c r="M1806">
        <v>0.64406635871936402</v>
      </c>
      <c r="N1806">
        <v>0.66514459665144599</v>
      </c>
      <c r="O1806">
        <v>0.130408323304531</v>
      </c>
    </row>
    <row r="1807" spans="1:15">
      <c r="A1807">
        <v>2017</v>
      </c>
      <c r="B1807" t="s">
        <v>178</v>
      </c>
      <c r="C1807">
        <v>1.2650633461168901</v>
      </c>
      <c r="D1807" t="s">
        <v>185</v>
      </c>
      <c r="E1807">
        <v>260075.517884748</v>
      </c>
      <c r="F1807">
        <v>220</v>
      </c>
      <c r="G1807">
        <v>9999</v>
      </c>
      <c r="H1807">
        <v>1</v>
      </c>
      <c r="I1807" t="s">
        <v>185</v>
      </c>
      <c r="J1807">
        <v>1</v>
      </c>
      <c r="K1807">
        <v>9999</v>
      </c>
      <c r="L1807" t="s">
        <v>177</v>
      </c>
      <c r="M1807">
        <v>0.35593364128063598</v>
      </c>
      <c r="N1807">
        <v>0.33485540334855401</v>
      </c>
      <c r="O1807">
        <v>0.162824735882934</v>
      </c>
    </row>
    <row r="1808" spans="1:15">
      <c r="A1808">
        <v>2017</v>
      </c>
      <c r="B1808" t="s">
        <v>183</v>
      </c>
      <c r="C1808">
        <v>1.22935032749159</v>
      </c>
      <c r="D1808" t="s">
        <v>181</v>
      </c>
      <c r="E1808">
        <v>4431.8079306071904</v>
      </c>
      <c r="F1808">
        <v>5</v>
      </c>
      <c r="G1808">
        <v>9999</v>
      </c>
      <c r="H1808">
        <v>1</v>
      </c>
      <c r="I1808" t="s">
        <v>185</v>
      </c>
      <c r="J1808">
        <v>1</v>
      </c>
      <c r="K1808">
        <v>9999</v>
      </c>
      <c r="L1808" t="s">
        <v>177</v>
      </c>
      <c r="M1808">
        <v>0.60987988496024403</v>
      </c>
      <c r="N1808">
        <v>0.55555555555555602</v>
      </c>
      <c r="O1808">
        <v>7.5832474389448706E-2</v>
      </c>
    </row>
    <row r="1809" spans="1:15">
      <c r="A1809">
        <v>2017</v>
      </c>
      <c r="B1809" t="s">
        <v>183</v>
      </c>
      <c r="C1809">
        <v>1.22935032749159</v>
      </c>
      <c r="D1809" t="s">
        <v>185</v>
      </c>
      <c r="E1809">
        <v>2834.8818551956101</v>
      </c>
      <c r="F1809">
        <v>4</v>
      </c>
      <c r="G1809">
        <v>9999</v>
      </c>
      <c r="H1809">
        <v>1</v>
      </c>
      <c r="I1809" t="s">
        <v>185</v>
      </c>
      <c r="J1809">
        <v>1</v>
      </c>
      <c r="K1809">
        <v>9999</v>
      </c>
      <c r="L1809" t="s">
        <v>177</v>
      </c>
      <c r="M1809">
        <v>0.39012011503975602</v>
      </c>
      <c r="N1809">
        <v>0.44444444444444398</v>
      </c>
      <c r="O1809">
        <v>7.1999500437117503E-2</v>
      </c>
    </row>
    <row r="1810" spans="1:15">
      <c r="A1810">
        <v>2017</v>
      </c>
      <c r="B1810" t="s">
        <v>187</v>
      </c>
      <c r="C1810">
        <v>1.2238570357570999</v>
      </c>
      <c r="D1810" t="s">
        <v>181</v>
      </c>
      <c r="E1810">
        <v>1884247.8445375699</v>
      </c>
      <c r="F1810">
        <v>2209</v>
      </c>
      <c r="G1810">
        <v>9999</v>
      </c>
      <c r="H1810">
        <v>1</v>
      </c>
      <c r="I1810" t="s">
        <v>185</v>
      </c>
      <c r="J1810">
        <v>1</v>
      </c>
      <c r="K1810">
        <v>9999</v>
      </c>
      <c r="L1810" t="s">
        <v>177</v>
      </c>
      <c r="M1810">
        <v>0.69334895727314805</v>
      </c>
      <c r="N1810">
        <v>0.69269363436814002</v>
      </c>
      <c r="O1810">
        <v>0.100192615281854</v>
      </c>
    </row>
    <row r="1811" spans="1:15">
      <c r="A1811">
        <v>2017</v>
      </c>
      <c r="B1811" t="s">
        <v>187</v>
      </c>
      <c r="C1811">
        <v>1.2238570357570999</v>
      </c>
      <c r="D1811" t="s">
        <v>183</v>
      </c>
      <c r="E1811">
        <v>2876.0640340291902</v>
      </c>
      <c r="F1811">
        <v>3</v>
      </c>
      <c r="G1811">
        <v>9999</v>
      </c>
      <c r="H1811">
        <v>1</v>
      </c>
      <c r="I1811" t="s">
        <v>185</v>
      </c>
      <c r="J1811">
        <v>1</v>
      </c>
      <c r="K1811">
        <v>9999</v>
      </c>
      <c r="L1811" t="s">
        <v>177</v>
      </c>
      <c r="M1811">
        <v>1.0583087595540501E-3</v>
      </c>
      <c r="N1811">
        <v>9.4073377234242701E-4</v>
      </c>
      <c r="O1811">
        <v>0.20520433112120201</v>
      </c>
    </row>
    <row r="1812" spans="1:15">
      <c r="A1812">
        <v>2017</v>
      </c>
      <c r="B1812" t="s">
        <v>187</v>
      </c>
      <c r="C1812">
        <v>1.2238570357570999</v>
      </c>
      <c r="D1812" t="s">
        <v>185</v>
      </c>
      <c r="E1812">
        <v>830480.011895912</v>
      </c>
      <c r="F1812">
        <v>977</v>
      </c>
      <c r="G1812">
        <v>9999</v>
      </c>
      <c r="H1812">
        <v>1</v>
      </c>
      <c r="I1812" t="s">
        <v>185</v>
      </c>
      <c r="J1812">
        <v>1</v>
      </c>
      <c r="K1812">
        <v>9999</v>
      </c>
      <c r="L1812" t="s">
        <v>177</v>
      </c>
      <c r="M1812">
        <v>0.30559273396729802</v>
      </c>
      <c r="N1812">
        <v>0.30636563185951698</v>
      </c>
      <c r="O1812">
        <v>0.106447117865097</v>
      </c>
    </row>
    <row r="1813" spans="1:15">
      <c r="A1813">
        <v>2017</v>
      </c>
      <c r="B1813" t="s">
        <v>178</v>
      </c>
      <c r="C1813">
        <v>1.2650633461168901</v>
      </c>
      <c r="D1813" t="s">
        <v>181</v>
      </c>
      <c r="E1813">
        <v>1000302.03359812</v>
      </c>
      <c r="F1813">
        <v>900</v>
      </c>
      <c r="G1813">
        <v>9999</v>
      </c>
      <c r="H1813">
        <v>2</v>
      </c>
      <c r="I1813" t="s">
        <v>185</v>
      </c>
      <c r="J1813">
        <v>1</v>
      </c>
      <c r="K1813">
        <v>9999</v>
      </c>
      <c r="L1813" t="s">
        <v>177</v>
      </c>
      <c r="M1813">
        <v>0.72311875157753802</v>
      </c>
      <c r="N1813">
        <v>0.72173215717722505</v>
      </c>
      <c r="O1813">
        <v>0.27718863065038202</v>
      </c>
    </row>
    <row r="1814" spans="1:15">
      <c r="A1814">
        <v>2017</v>
      </c>
      <c r="B1814" t="s">
        <v>178</v>
      </c>
      <c r="C1814">
        <v>1.2650633461168901</v>
      </c>
      <c r="D1814" t="s">
        <v>183</v>
      </c>
      <c r="E1814">
        <v>1039.88207050808</v>
      </c>
      <c r="F1814">
        <v>1</v>
      </c>
      <c r="G1814">
        <v>9999</v>
      </c>
      <c r="H1814">
        <v>2</v>
      </c>
      <c r="I1814" t="s">
        <v>185</v>
      </c>
      <c r="J1814">
        <v>1</v>
      </c>
      <c r="K1814">
        <v>9999</v>
      </c>
      <c r="L1814" t="s">
        <v>177</v>
      </c>
      <c r="M1814">
        <v>7.5173117654159802E-4</v>
      </c>
      <c r="N1814">
        <v>8.0192461908580603E-4</v>
      </c>
      <c r="O1814">
        <v>0.53795811518324599</v>
      </c>
    </row>
    <row r="1815" spans="1:15">
      <c r="A1815">
        <v>2017</v>
      </c>
      <c r="B1815" t="s">
        <v>178</v>
      </c>
      <c r="C1815">
        <v>1.2650633461168901</v>
      </c>
      <c r="D1815" t="s">
        <v>185</v>
      </c>
      <c r="E1815">
        <v>381974.49178987899</v>
      </c>
      <c r="F1815">
        <v>346</v>
      </c>
      <c r="G1815">
        <v>9999</v>
      </c>
      <c r="H1815">
        <v>2</v>
      </c>
      <c r="I1815" t="s">
        <v>185</v>
      </c>
      <c r="J1815">
        <v>1</v>
      </c>
      <c r="K1815">
        <v>9999</v>
      </c>
      <c r="L1815" t="s">
        <v>177</v>
      </c>
      <c r="M1815">
        <v>0.27612951724592</v>
      </c>
      <c r="N1815">
        <v>0.27746591820368899</v>
      </c>
      <c r="O1815">
        <v>0.239141677946275</v>
      </c>
    </row>
    <row r="1816" spans="1:15">
      <c r="A1816">
        <v>2017</v>
      </c>
      <c r="B1816" t="s">
        <v>179</v>
      </c>
      <c r="C1816">
        <v>1.46641662989655</v>
      </c>
      <c r="D1816" t="s">
        <v>181</v>
      </c>
      <c r="E1816">
        <v>1456.1517134872799</v>
      </c>
      <c r="F1816">
        <v>1</v>
      </c>
      <c r="G1816">
        <v>9999</v>
      </c>
      <c r="H1816">
        <v>2</v>
      </c>
      <c r="I1816" t="s">
        <v>185</v>
      </c>
      <c r="J1816">
        <v>1</v>
      </c>
      <c r="K1816">
        <v>9999</v>
      </c>
      <c r="L1816" t="s">
        <v>177</v>
      </c>
      <c r="M1816">
        <v>1</v>
      </c>
      <c r="N1816">
        <v>1</v>
      </c>
      <c r="O1816">
        <v>0.102024041919244</v>
      </c>
    </row>
    <row r="1817" spans="1:15">
      <c r="A1817">
        <v>2017</v>
      </c>
      <c r="B1817" t="s">
        <v>183</v>
      </c>
      <c r="C1817">
        <v>1.22935032749159</v>
      </c>
      <c r="D1817" t="s">
        <v>181</v>
      </c>
      <c r="E1817">
        <v>7395.7715701894103</v>
      </c>
      <c r="F1817">
        <v>7</v>
      </c>
      <c r="G1817">
        <v>9999</v>
      </c>
      <c r="H1817">
        <v>2</v>
      </c>
      <c r="I1817" t="s">
        <v>185</v>
      </c>
      <c r="J1817">
        <v>1</v>
      </c>
      <c r="K1817">
        <v>9999</v>
      </c>
      <c r="L1817" t="s">
        <v>177</v>
      </c>
      <c r="M1817">
        <v>0.55714021115021295</v>
      </c>
      <c r="N1817">
        <v>0.53846153846153799</v>
      </c>
      <c r="O1817">
        <v>0.12654872841246101</v>
      </c>
    </row>
    <row r="1818" spans="1:15">
      <c r="A1818">
        <v>2017</v>
      </c>
      <c r="B1818" t="s">
        <v>183</v>
      </c>
      <c r="C1818">
        <v>1.22935032749159</v>
      </c>
      <c r="D1818" t="s">
        <v>183</v>
      </c>
      <c r="E1818">
        <v>1177.7176137369399</v>
      </c>
      <c r="F1818">
        <v>1</v>
      </c>
      <c r="G1818">
        <v>9999</v>
      </c>
      <c r="H1818">
        <v>2</v>
      </c>
      <c r="I1818" t="s">
        <v>185</v>
      </c>
      <c r="J1818">
        <v>1</v>
      </c>
      <c r="K1818">
        <v>9999</v>
      </c>
      <c r="L1818" t="s">
        <v>177</v>
      </c>
      <c r="M1818">
        <v>8.8720133358029293E-2</v>
      </c>
      <c r="N1818">
        <v>7.69230769230769E-2</v>
      </c>
      <c r="O1818">
        <v>0.185371517027864</v>
      </c>
    </row>
    <row r="1819" spans="1:15">
      <c r="A1819">
        <v>2017</v>
      </c>
      <c r="B1819" t="s">
        <v>183</v>
      </c>
      <c r="C1819">
        <v>1.22935032749159</v>
      </c>
      <c r="D1819" t="s">
        <v>185</v>
      </c>
      <c r="E1819">
        <v>4701.0356523278497</v>
      </c>
      <c r="F1819">
        <v>5</v>
      </c>
      <c r="G1819">
        <v>9999</v>
      </c>
      <c r="H1819">
        <v>2</v>
      </c>
      <c r="I1819" t="s">
        <v>185</v>
      </c>
      <c r="J1819">
        <v>1</v>
      </c>
      <c r="K1819">
        <v>9999</v>
      </c>
      <c r="L1819" t="s">
        <v>177</v>
      </c>
      <c r="M1819">
        <v>0.35413965549175802</v>
      </c>
      <c r="N1819">
        <v>0.38461538461538503</v>
      </c>
      <c r="O1819">
        <v>0.119395528912202</v>
      </c>
    </row>
    <row r="1820" spans="1:15">
      <c r="A1820">
        <v>2017</v>
      </c>
      <c r="B1820" t="s">
        <v>187</v>
      </c>
      <c r="C1820">
        <v>1.2238570357570999</v>
      </c>
      <c r="D1820" t="s">
        <v>179</v>
      </c>
      <c r="E1820">
        <v>615.60008898582305</v>
      </c>
      <c r="F1820">
        <v>1</v>
      </c>
      <c r="G1820">
        <v>9999</v>
      </c>
      <c r="H1820">
        <v>2</v>
      </c>
      <c r="I1820" t="s">
        <v>185</v>
      </c>
      <c r="J1820">
        <v>1</v>
      </c>
      <c r="K1820">
        <v>9999</v>
      </c>
      <c r="L1820" t="s">
        <v>177</v>
      </c>
      <c r="M1820">
        <v>1.18581845991651E-4</v>
      </c>
      <c r="N1820">
        <v>1.6553550736633001E-4</v>
      </c>
      <c r="O1820">
        <v>0.35372714486638501</v>
      </c>
    </row>
    <row r="1821" spans="1:15">
      <c r="A1821">
        <v>2017</v>
      </c>
      <c r="B1821" t="s">
        <v>187</v>
      </c>
      <c r="C1821">
        <v>1.2238570357570999</v>
      </c>
      <c r="D1821" t="s">
        <v>181</v>
      </c>
      <c r="E1821">
        <v>3716771.81917293</v>
      </c>
      <c r="F1821">
        <v>4319</v>
      </c>
      <c r="G1821">
        <v>9999</v>
      </c>
      <c r="H1821">
        <v>2</v>
      </c>
      <c r="I1821" t="s">
        <v>185</v>
      </c>
      <c r="J1821">
        <v>1</v>
      </c>
      <c r="K1821">
        <v>9999</v>
      </c>
      <c r="L1821" t="s">
        <v>177</v>
      </c>
      <c r="M1821">
        <v>0.71595451549296596</v>
      </c>
      <c r="N1821">
        <v>0.71494785631517999</v>
      </c>
      <c r="O1821">
        <v>0.19763487592590101</v>
      </c>
    </row>
    <row r="1822" spans="1:15">
      <c r="A1822">
        <v>2017</v>
      </c>
      <c r="B1822" t="s">
        <v>187</v>
      </c>
      <c r="C1822">
        <v>1.2238570357570999</v>
      </c>
      <c r="D1822" t="s">
        <v>183</v>
      </c>
      <c r="E1822">
        <v>1242.2148912934599</v>
      </c>
      <c r="F1822">
        <v>1</v>
      </c>
      <c r="G1822">
        <v>9999</v>
      </c>
      <c r="H1822">
        <v>2</v>
      </c>
      <c r="I1822" t="s">
        <v>185</v>
      </c>
      <c r="J1822">
        <v>1</v>
      </c>
      <c r="K1822">
        <v>9999</v>
      </c>
      <c r="L1822" t="s">
        <v>177</v>
      </c>
      <c r="M1822">
        <v>2.3928543475452399E-4</v>
      </c>
      <c r="N1822">
        <v>1.6553550736633001E-4</v>
      </c>
      <c r="O1822">
        <v>8.8630806845965804E-2</v>
      </c>
    </row>
    <row r="1823" spans="1:15">
      <c r="A1823">
        <v>2017</v>
      </c>
      <c r="B1823" t="s">
        <v>187</v>
      </c>
      <c r="C1823">
        <v>1.2238570357570999</v>
      </c>
      <c r="D1823" t="s">
        <v>185</v>
      </c>
      <c r="E1823">
        <v>1472722.24469313</v>
      </c>
      <c r="F1823">
        <v>1720</v>
      </c>
      <c r="G1823">
        <v>9999</v>
      </c>
      <c r="H1823">
        <v>2</v>
      </c>
      <c r="I1823" t="s">
        <v>185</v>
      </c>
      <c r="J1823">
        <v>1</v>
      </c>
      <c r="K1823">
        <v>9999</v>
      </c>
      <c r="L1823" t="s">
        <v>177</v>
      </c>
      <c r="M1823">
        <v>0.28368761722628799</v>
      </c>
      <c r="N1823">
        <v>0.284721072670088</v>
      </c>
      <c r="O1823">
        <v>0.18876678079887099</v>
      </c>
    </row>
    <row r="1824" spans="1:15">
      <c r="A1824">
        <v>2017</v>
      </c>
      <c r="B1824" t="s">
        <v>178</v>
      </c>
      <c r="C1824">
        <v>1.2650633461168901</v>
      </c>
      <c r="D1824" t="s">
        <v>181</v>
      </c>
      <c r="E1824">
        <v>648191.89222002402</v>
      </c>
      <c r="F1824">
        <v>557</v>
      </c>
      <c r="G1824">
        <v>9999</v>
      </c>
      <c r="H1824">
        <v>3</v>
      </c>
      <c r="I1824" t="s">
        <v>185</v>
      </c>
      <c r="J1824">
        <v>1</v>
      </c>
      <c r="K1824">
        <v>9999</v>
      </c>
      <c r="L1824" t="s">
        <v>177</v>
      </c>
      <c r="M1824">
        <v>0.68772012240953495</v>
      </c>
      <c r="N1824">
        <v>0.68680641183723801</v>
      </c>
      <c r="O1824">
        <v>0.17961717258222901</v>
      </c>
    </row>
    <row r="1825" spans="1:15">
      <c r="A1825">
        <v>2017</v>
      </c>
      <c r="B1825" t="s">
        <v>178</v>
      </c>
      <c r="C1825">
        <v>1.2650633461168901</v>
      </c>
      <c r="D1825" t="s">
        <v>185</v>
      </c>
      <c r="E1825">
        <v>294330.903170901</v>
      </c>
      <c r="F1825">
        <v>254</v>
      </c>
      <c r="G1825">
        <v>9999</v>
      </c>
      <c r="H1825">
        <v>3</v>
      </c>
      <c r="I1825" t="s">
        <v>185</v>
      </c>
      <c r="J1825">
        <v>1</v>
      </c>
      <c r="K1825">
        <v>9999</v>
      </c>
      <c r="L1825" t="s">
        <v>177</v>
      </c>
      <c r="M1825">
        <v>0.31227987759046499</v>
      </c>
      <c r="N1825">
        <v>0.31319358816276199</v>
      </c>
      <c r="O1825">
        <v>0.18427090700719101</v>
      </c>
    </row>
    <row r="1826" spans="1:15">
      <c r="A1826">
        <v>2017</v>
      </c>
      <c r="B1826" t="s">
        <v>179</v>
      </c>
      <c r="C1826">
        <v>1.46641662989655</v>
      </c>
      <c r="D1826" t="s">
        <v>185</v>
      </c>
      <c r="E1826">
        <v>1467.88304652645</v>
      </c>
      <c r="F1826">
        <v>1</v>
      </c>
      <c r="G1826">
        <v>9999</v>
      </c>
      <c r="H1826">
        <v>3</v>
      </c>
      <c r="I1826" t="s">
        <v>185</v>
      </c>
      <c r="J1826">
        <v>1</v>
      </c>
      <c r="K1826">
        <v>9999</v>
      </c>
      <c r="L1826" t="s">
        <v>177</v>
      </c>
      <c r="M1826">
        <v>1</v>
      </c>
      <c r="N1826">
        <v>1</v>
      </c>
      <c r="O1826">
        <v>0.62367601246105897</v>
      </c>
    </row>
    <row r="1827" spans="1:15">
      <c r="A1827">
        <v>2017</v>
      </c>
      <c r="B1827" t="s">
        <v>183</v>
      </c>
      <c r="C1827">
        <v>1.22935032749159</v>
      </c>
      <c r="D1827" t="s">
        <v>181</v>
      </c>
      <c r="E1827">
        <v>6377.8694990263803</v>
      </c>
      <c r="F1827">
        <v>8</v>
      </c>
      <c r="G1827">
        <v>9999</v>
      </c>
      <c r="H1827">
        <v>3</v>
      </c>
      <c r="I1827" t="s">
        <v>185</v>
      </c>
      <c r="J1827">
        <v>1</v>
      </c>
      <c r="K1827">
        <v>9999</v>
      </c>
      <c r="L1827" t="s">
        <v>177</v>
      </c>
      <c r="M1827">
        <v>0.40445934357215302</v>
      </c>
      <c r="N1827">
        <v>0.47058823529411797</v>
      </c>
      <c r="O1827">
        <v>0.109131449967395</v>
      </c>
    </row>
    <row r="1828" spans="1:15">
      <c r="A1828">
        <v>2017</v>
      </c>
      <c r="B1828" t="s">
        <v>183</v>
      </c>
      <c r="C1828">
        <v>1.22935032749159</v>
      </c>
      <c r="D1828" t="s">
        <v>183</v>
      </c>
      <c r="E1828">
        <v>3121.32048150115</v>
      </c>
      <c r="F1828">
        <v>3</v>
      </c>
      <c r="G1828">
        <v>9999</v>
      </c>
      <c r="H1828">
        <v>3</v>
      </c>
      <c r="I1828" t="s">
        <v>185</v>
      </c>
      <c r="J1828">
        <v>1</v>
      </c>
      <c r="K1828">
        <v>9999</v>
      </c>
      <c r="L1828" t="s">
        <v>177</v>
      </c>
      <c r="M1828">
        <v>0.19794184142823701</v>
      </c>
      <c r="N1828">
        <v>0.17647058823529399</v>
      </c>
      <c r="O1828">
        <v>0.49129256965944301</v>
      </c>
    </row>
    <row r="1829" spans="1:15">
      <c r="A1829">
        <v>2017</v>
      </c>
      <c r="B1829" t="s">
        <v>183</v>
      </c>
      <c r="C1829">
        <v>1.22935032749159</v>
      </c>
      <c r="D1829" t="s">
        <v>185</v>
      </c>
      <c r="E1829">
        <v>6269.6866702071202</v>
      </c>
      <c r="F1829">
        <v>6</v>
      </c>
      <c r="G1829">
        <v>9999</v>
      </c>
      <c r="H1829">
        <v>3</v>
      </c>
      <c r="I1829" t="s">
        <v>185</v>
      </c>
      <c r="J1829">
        <v>1</v>
      </c>
      <c r="K1829">
        <v>9999</v>
      </c>
      <c r="L1829" t="s">
        <v>177</v>
      </c>
      <c r="M1829">
        <v>0.39759881499960997</v>
      </c>
      <c r="N1829">
        <v>0.35294117647058798</v>
      </c>
      <c r="O1829">
        <v>0.15923566878980899</v>
      </c>
    </row>
    <row r="1830" spans="1:15">
      <c r="A1830">
        <v>2017</v>
      </c>
      <c r="B1830" t="s">
        <v>187</v>
      </c>
      <c r="C1830">
        <v>1.2238570357570999</v>
      </c>
      <c r="D1830" t="s">
        <v>181</v>
      </c>
      <c r="E1830">
        <v>2619314.73806882</v>
      </c>
      <c r="F1830">
        <v>2958</v>
      </c>
      <c r="G1830">
        <v>9999</v>
      </c>
      <c r="H1830">
        <v>3</v>
      </c>
      <c r="I1830" t="s">
        <v>185</v>
      </c>
      <c r="J1830">
        <v>1</v>
      </c>
      <c r="K1830">
        <v>9999</v>
      </c>
      <c r="L1830" t="s">
        <v>177</v>
      </c>
      <c r="M1830">
        <v>0.72320814291874003</v>
      </c>
      <c r="N1830">
        <v>0.72358121330724101</v>
      </c>
      <c r="O1830">
        <v>0.13927891419073099</v>
      </c>
    </row>
    <row r="1831" spans="1:15">
      <c r="A1831">
        <v>2017</v>
      </c>
      <c r="B1831" t="s">
        <v>187</v>
      </c>
      <c r="C1831">
        <v>1.2238570357570999</v>
      </c>
      <c r="D1831" t="s">
        <v>183</v>
      </c>
      <c r="E1831">
        <v>576.43666384159599</v>
      </c>
      <c r="F1831">
        <v>1</v>
      </c>
      <c r="G1831">
        <v>9999</v>
      </c>
      <c r="H1831">
        <v>3</v>
      </c>
      <c r="I1831" t="s">
        <v>185</v>
      </c>
      <c r="J1831">
        <v>1</v>
      </c>
      <c r="K1831">
        <v>9999</v>
      </c>
      <c r="L1831" t="s">
        <v>177</v>
      </c>
      <c r="M1831">
        <v>1.5915753960691099E-4</v>
      </c>
      <c r="N1831">
        <v>2.4461839530332701E-4</v>
      </c>
      <c r="O1831">
        <v>4.1128187216206799E-2</v>
      </c>
    </row>
    <row r="1832" spans="1:15">
      <c r="A1832">
        <v>2017</v>
      </c>
      <c r="B1832" t="s">
        <v>187</v>
      </c>
      <c r="C1832">
        <v>1.2238570357570999</v>
      </c>
      <c r="D1832" t="s">
        <v>185</v>
      </c>
      <c r="E1832">
        <v>1001908.11460848</v>
      </c>
      <c r="F1832">
        <v>1129</v>
      </c>
      <c r="G1832">
        <v>9999</v>
      </c>
      <c r="H1832">
        <v>3</v>
      </c>
      <c r="I1832" t="s">
        <v>185</v>
      </c>
      <c r="J1832">
        <v>1</v>
      </c>
      <c r="K1832">
        <v>9999</v>
      </c>
      <c r="L1832" t="s">
        <v>177</v>
      </c>
      <c r="M1832">
        <v>0.27663269954165298</v>
      </c>
      <c r="N1832">
        <v>0.276174168297456</v>
      </c>
      <c r="O1832">
        <v>0.12841998559634499</v>
      </c>
    </row>
    <row r="1833" spans="1:15">
      <c r="A1833">
        <v>2017</v>
      </c>
      <c r="B1833" t="s">
        <v>178</v>
      </c>
      <c r="C1833">
        <v>1.2650633461168901</v>
      </c>
      <c r="D1833" t="s">
        <v>181</v>
      </c>
      <c r="E1833">
        <v>391671.20233786502</v>
      </c>
      <c r="F1833">
        <v>355</v>
      </c>
      <c r="G1833">
        <v>9999</v>
      </c>
      <c r="H1833">
        <v>4</v>
      </c>
      <c r="I1833" t="s">
        <v>185</v>
      </c>
      <c r="J1833">
        <v>1</v>
      </c>
      <c r="K1833">
        <v>9999</v>
      </c>
      <c r="L1833" t="s">
        <v>177</v>
      </c>
      <c r="M1833">
        <v>0.83816841010980403</v>
      </c>
      <c r="N1833">
        <v>0.84323040380047498</v>
      </c>
      <c r="O1833">
        <v>0.108534023319639</v>
      </c>
    </row>
    <row r="1834" spans="1:15">
      <c r="A1834">
        <v>2017</v>
      </c>
      <c r="B1834" t="s">
        <v>178</v>
      </c>
      <c r="C1834">
        <v>1.2650633461168901</v>
      </c>
      <c r="D1834" t="s">
        <v>185</v>
      </c>
      <c r="E1834">
        <v>75622.956704175202</v>
      </c>
      <c r="F1834">
        <v>66</v>
      </c>
      <c r="G1834">
        <v>9999</v>
      </c>
      <c r="H1834">
        <v>4</v>
      </c>
      <c r="I1834" t="s">
        <v>185</v>
      </c>
      <c r="J1834">
        <v>1</v>
      </c>
      <c r="K1834">
        <v>9999</v>
      </c>
      <c r="L1834" t="s">
        <v>177</v>
      </c>
      <c r="M1834">
        <v>0.161831589890196</v>
      </c>
      <c r="N1834">
        <v>0.15676959619952499</v>
      </c>
      <c r="O1834">
        <v>4.7345048285169597E-2</v>
      </c>
    </row>
    <row r="1835" spans="1:15">
      <c r="A1835">
        <v>2017</v>
      </c>
      <c r="B1835" t="s">
        <v>179</v>
      </c>
      <c r="C1835">
        <v>1.46641662989655</v>
      </c>
      <c r="D1835" t="s">
        <v>181</v>
      </c>
      <c r="E1835">
        <v>4415.3804726185199</v>
      </c>
      <c r="F1835">
        <v>4</v>
      </c>
      <c r="G1835">
        <v>9999</v>
      </c>
      <c r="H1835">
        <v>4</v>
      </c>
      <c r="I1835" t="s">
        <v>185</v>
      </c>
      <c r="J1835">
        <v>1</v>
      </c>
      <c r="K1835">
        <v>9999</v>
      </c>
      <c r="L1835" t="s">
        <v>177</v>
      </c>
      <c r="M1835">
        <v>1</v>
      </c>
      <c r="N1835">
        <v>1</v>
      </c>
      <c r="O1835">
        <v>0.309359909585945</v>
      </c>
    </row>
    <row r="1836" spans="1:15">
      <c r="A1836">
        <v>2017</v>
      </c>
      <c r="B1836" t="s">
        <v>183</v>
      </c>
      <c r="C1836">
        <v>1.22935032749159</v>
      </c>
      <c r="D1836" t="s">
        <v>181</v>
      </c>
      <c r="E1836">
        <v>8776.3319879624705</v>
      </c>
      <c r="F1836">
        <v>10</v>
      </c>
      <c r="G1836">
        <v>9999</v>
      </c>
      <c r="H1836">
        <v>4</v>
      </c>
      <c r="I1836" t="s">
        <v>185</v>
      </c>
      <c r="J1836">
        <v>1</v>
      </c>
      <c r="K1836">
        <v>9999</v>
      </c>
      <c r="L1836" t="s">
        <v>177</v>
      </c>
      <c r="M1836">
        <v>0.84017888666588203</v>
      </c>
      <c r="N1836">
        <v>0.83333333333333304</v>
      </c>
      <c r="O1836">
        <v>0.15017143818759299</v>
      </c>
    </row>
    <row r="1837" spans="1:15">
      <c r="A1837">
        <v>2017</v>
      </c>
      <c r="B1837" t="s">
        <v>183</v>
      </c>
      <c r="C1837">
        <v>1.22935032749159</v>
      </c>
      <c r="D1837" t="s">
        <v>185</v>
      </c>
      <c r="E1837">
        <v>1669.4577447335801</v>
      </c>
      <c r="F1837">
        <v>2</v>
      </c>
      <c r="G1837">
        <v>9999</v>
      </c>
      <c r="H1837">
        <v>4</v>
      </c>
      <c r="I1837" t="s">
        <v>185</v>
      </c>
      <c r="J1837">
        <v>1</v>
      </c>
      <c r="K1837">
        <v>9999</v>
      </c>
      <c r="L1837" t="s">
        <v>177</v>
      </c>
      <c r="M1837">
        <v>0.159821113334118</v>
      </c>
      <c r="N1837">
        <v>0.16666666666666699</v>
      </c>
      <c r="O1837">
        <v>4.2400399650306002E-2</v>
      </c>
    </row>
    <row r="1838" spans="1:15">
      <c r="A1838">
        <v>2017</v>
      </c>
      <c r="B1838" t="s">
        <v>187</v>
      </c>
      <c r="C1838">
        <v>1.2238570357570999</v>
      </c>
      <c r="D1838" t="s">
        <v>181</v>
      </c>
      <c r="E1838">
        <v>2516882.7996040899</v>
      </c>
      <c r="F1838">
        <v>2967</v>
      </c>
      <c r="G1838">
        <v>9999</v>
      </c>
      <c r="H1838">
        <v>4</v>
      </c>
      <c r="I1838" t="s">
        <v>185</v>
      </c>
      <c r="J1838">
        <v>1</v>
      </c>
      <c r="K1838">
        <v>9999</v>
      </c>
      <c r="L1838" t="s">
        <v>177</v>
      </c>
      <c r="M1838">
        <v>0.87561886773815001</v>
      </c>
      <c r="N1838">
        <v>0.88015425689706295</v>
      </c>
      <c r="O1838">
        <v>0.13383221893090999</v>
      </c>
    </row>
    <row r="1839" spans="1:15">
      <c r="A1839">
        <v>2017</v>
      </c>
      <c r="B1839" t="s">
        <v>187</v>
      </c>
      <c r="C1839">
        <v>1.2238570357570999</v>
      </c>
      <c r="D1839" t="s">
        <v>183</v>
      </c>
      <c r="E1839">
        <v>528.70623944706904</v>
      </c>
      <c r="F1839">
        <v>1</v>
      </c>
      <c r="G1839">
        <v>9999</v>
      </c>
      <c r="H1839">
        <v>4</v>
      </c>
      <c r="I1839" t="s">
        <v>185</v>
      </c>
      <c r="J1839">
        <v>1</v>
      </c>
      <c r="K1839">
        <v>9999</v>
      </c>
      <c r="L1839" t="s">
        <v>177</v>
      </c>
      <c r="M1839">
        <v>1.8393592217466799E-4</v>
      </c>
      <c r="N1839">
        <v>2.9664787896766502E-4</v>
      </c>
      <c r="O1839">
        <v>3.7722668529514503E-2</v>
      </c>
    </row>
    <row r="1840" spans="1:15">
      <c r="A1840">
        <v>2017</v>
      </c>
      <c r="B1840" t="s">
        <v>187</v>
      </c>
      <c r="C1840">
        <v>1.2238570357570999</v>
      </c>
      <c r="D1840" t="s">
        <v>185</v>
      </c>
      <c r="E1840">
        <v>356992.97804516798</v>
      </c>
      <c r="F1840">
        <v>403</v>
      </c>
      <c r="G1840">
        <v>9999</v>
      </c>
      <c r="H1840">
        <v>4</v>
      </c>
      <c r="I1840" t="s">
        <v>185</v>
      </c>
      <c r="J1840">
        <v>1</v>
      </c>
      <c r="K1840">
        <v>9999</v>
      </c>
      <c r="L1840" t="s">
        <v>177</v>
      </c>
      <c r="M1840">
        <v>0.12419719633967501</v>
      </c>
      <c r="N1840">
        <v>0.119549095223969</v>
      </c>
      <c r="O1840">
        <v>4.5757722120527901E-2</v>
      </c>
    </row>
    <row r="1841" spans="1:15">
      <c r="A1841">
        <v>2017</v>
      </c>
      <c r="B1841" t="s">
        <v>178</v>
      </c>
      <c r="C1841">
        <v>1.2650633461168901</v>
      </c>
      <c r="D1841" t="s">
        <v>181</v>
      </c>
      <c r="E1841">
        <v>270507.23023682798</v>
      </c>
      <c r="F1841">
        <v>236</v>
      </c>
      <c r="G1841">
        <v>9999</v>
      </c>
      <c r="H1841">
        <v>5</v>
      </c>
      <c r="I1841" t="s">
        <v>185</v>
      </c>
      <c r="J1841">
        <v>1</v>
      </c>
      <c r="K1841">
        <v>9999</v>
      </c>
      <c r="L1841" t="s">
        <v>177</v>
      </c>
      <c r="M1841">
        <v>0.72447569032695203</v>
      </c>
      <c r="N1841">
        <v>0.73291925465838503</v>
      </c>
      <c r="O1841">
        <v>7.4958888627530404E-2</v>
      </c>
    </row>
    <row r="1842" spans="1:15">
      <c r="A1842">
        <v>2017</v>
      </c>
      <c r="B1842" t="s">
        <v>178</v>
      </c>
      <c r="C1842">
        <v>1.2650633461168901</v>
      </c>
      <c r="D1842" t="s">
        <v>185</v>
      </c>
      <c r="E1842">
        <v>102876.216369571</v>
      </c>
      <c r="F1842">
        <v>86</v>
      </c>
      <c r="G1842">
        <v>9999</v>
      </c>
      <c r="H1842">
        <v>5</v>
      </c>
      <c r="I1842" t="s">
        <v>185</v>
      </c>
      <c r="J1842">
        <v>1</v>
      </c>
      <c r="K1842">
        <v>9999</v>
      </c>
      <c r="L1842" t="s">
        <v>177</v>
      </c>
      <c r="M1842">
        <v>0.27552430967304797</v>
      </c>
      <c r="N1842">
        <v>0.26708074534161502</v>
      </c>
      <c r="O1842">
        <v>6.4407418642281097E-2</v>
      </c>
    </row>
    <row r="1843" spans="1:15">
      <c r="A1843">
        <v>2017</v>
      </c>
      <c r="B1843" t="s">
        <v>183</v>
      </c>
      <c r="C1843">
        <v>1.22935032749159</v>
      </c>
      <c r="D1843" t="s">
        <v>181</v>
      </c>
      <c r="E1843">
        <v>9222.5861568419205</v>
      </c>
      <c r="F1843">
        <v>10</v>
      </c>
      <c r="G1843">
        <v>9999</v>
      </c>
      <c r="H1843">
        <v>5</v>
      </c>
      <c r="I1843" t="s">
        <v>185</v>
      </c>
      <c r="J1843">
        <v>1</v>
      </c>
      <c r="K1843">
        <v>9999</v>
      </c>
      <c r="L1843" t="s">
        <v>177</v>
      </c>
      <c r="M1843">
        <v>0.68655623684451395</v>
      </c>
      <c r="N1843">
        <v>0.66666666666666696</v>
      </c>
      <c r="O1843">
        <v>0.15780727402764</v>
      </c>
    </row>
    <row r="1844" spans="1:15">
      <c r="A1844">
        <v>2017</v>
      </c>
      <c r="B1844" t="s">
        <v>183</v>
      </c>
      <c r="C1844">
        <v>1.22935032749159</v>
      </c>
      <c r="D1844" t="s">
        <v>185</v>
      </c>
      <c r="E1844">
        <v>4210.5248716587002</v>
      </c>
      <c r="F1844">
        <v>5</v>
      </c>
      <c r="G1844">
        <v>9999</v>
      </c>
      <c r="H1844">
        <v>5</v>
      </c>
      <c r="I1844" t="s">
        <v>185</v>
      </c>
      <c r="J1844">
        <v>1</v>
      </c>
      <c r="K1844">
        <v>9999</v>
      </c>
      <c r="L1844" t="s">
        <v>177</v>
      </c>
      <c r="M1844">
        <v>0.313443763155486</v>
      </c>
      <c r="N1844">
        <v>0.33333333333333298</v>
      </c>
      <c r="O1844">
        <v>0.106937679530411</v>
      </c>
    </row>
    <row r="1845" spans="1:15">
      <c r="A1845">
        <v>2017</v>
      </c>
      <c r="B1845" t="s">
        <v>187</v>
      </c>
      <c r="C1845">
        <v>1.2238570357570999</v>
      </c>
      <c r="D1845" t="s">
        <v>179</v>
      </c>
      <c r="E1845">
        <v>1124.72461586078</v>
      </c>
      <c r="F1845">
        <v>1</v>
      </c>
      <c r="G1845">
        <v>9999</v>
      </c>
      <c r="H1845">
        <v>5</v>
      </c>
      <c r="I1845" t="s">
        <v>185</v>
      </c>
      <c r="J1845">
        <v>1</v>
      </c>
      <c r="K1845">
        <v>9999</v>
      </c>
      <c r="L1845" t="s">
        <v>177</v>
      </c>
      <c r="M1845">
        <v>3.8042330889627598E-4</v>
      </c>
      <c r="N1845">
        <v>3.0120481927710803E-4</v>
      </c>
      <c r="O1845">
        <v>0.64627285513361499</v>
      </c>
    </row>
    <row r="1846" spans="1:15">
      <c r="A1846">
        <v>2017</v>
      </c>
      <c r="B1846" t="s">
        <v>187</v>
      </c>
      <c r="C1846">
        <v>1.2238570357570999</v>
      </c>
      <c r="D1846" t="s">
        <v>181</v>
      </c>
      <c r="E1846">
        <v>2180293.9660590701</v>
      </c>
      <c r="F1846">
        <v>2442</v>
      </c>
      <c r="G1846">
        <v>9999</v>
      </c>
      <c r="H1846">
        <v>5</v>
      </c>
      <c r="I1846" t="s">
        <v>185</v>
      </c>
      <c r="J1846">
        <v>1</v>
      </c>
      <c r="K1846">
        <v>9999</v>
      </c>
      <c r="L1846" t="s">
        <v>177</v>
      </c>
      <c r="M1846">
        <v>0.73745575871475699</v>
      </c>
      <c r="N1846">
        <v>0.73554216867469902</v>
      </c>
      <c r="O1846">
        <v>0.115934512105712</v>
      </c>
    </row>
    <row r="1847" spans="1:15">
      <c r="A1847">
        <v>2017</v>
      </c>
      <c r="B1847" t="s">
        <v>187</v>
      </c>
      <c r="C1847">
        <v>1.2238570357570999</v>
      </c>
      <c r="D1847" t="s">
        <v>183</v>
      </c>
      <c r="E1847">
        <v>774.70150363424705</v>
      </c>
      <c r="F1847">
        <v>1</v>
      </c>
      <c r="G1847">
        <v>9999</v>
      </c>
      <c r="H1847">
        <v>5</v>
      </c>
      <c r="I1847" t="s">
        <v>185</v>
      </c>
      <c r="J1847">
        <v>1</v>
      </c>
      <c r="K1847">
        <v>9999</v>
      </c>
      <c r="L1847" t="s">
        <v>177</v>
      </c>
      <c r="M1847">
        <v>2.6203259470222203E-4</v>
      </c>
      <c r="N1847">
        <v>3.0120481927710803E-4</v>
      </c>
      <c r="O1847">
        <v>5.5274187914774703E-2</v>
      </c>
    </row>
    <row r="1848" spans="1:15">
      <c r="A1848">
        <v>2017</v>
      </c>
      <c r="B1848" t="s">
        <v>187</v>
      </c>
      <c r="C1848">
        <v>1.2238570357570999</v>
      </c>
      <c r="D1848" t="s">
        <v>185</v>
      </c>
      <c r="E1848">
        <v>774314.764810947</v>
      </c>
      <c r="F1848">
        <v>876</v>
      </c>
      <c r="G1848">
        <v>9999</v>
      </c>
      <c r="H1848">
        <v>5</v>
      </c>
      <c r="I1848" t="s">
        <v>185</v>
      </c>
      <c r="J1848">
        <v>1</v>
      </c>
      <c r="K1848">
        <v>9999</v>
      </c>
      <c r="L1848" t="s">
        <v>177</v>
      </c>
      <c r="M1848">
        <v>0.26190178538164399</v>
      </c>
      <c r="N1848">
        <v>0.26385542168674703</v>
      </c>
      <c r="O1848">
        <v>9.9248114167551998E-2</v>
      </c>
    </row>
    <row r="1849" spans="1:15">
      <c r="A1849">
        <v>2017</v>
      </c>
      <c r="B1849" t="s">
        <v>183</v>
      </c>
      <c r="D1849" t="s">
        <v>185</v>
      </c>
      <c r="F1849">
        <v>1</v>
      </c>
      <c r="G1849">
        <v>9999</v>
      </c>
      <c r="H1849">
        <v>5</v>
      </c>
      <c r="I1849" t="s">
        <v>185</v>
      </c>
      <c r="J1849">
        <v>3</v>
      </c>
      <c r="K1849">
        <v>9999</v>
      </c>
      <c r="L1849" t="s">
        <v>177</v>
      </c>
      <c r="N1849">
        <v>1</v>
      </c>
    </row>
    <row r="1850" spans="1:15">
      <c r="A1850">
        <v>2017</v>
      </c>
      <c r="B1850" t="s">
        <v>178</v>
      </c>
      <c r="C1850">
        <v>1.2650633461168901</v>
      </c>
      <c r="D1850" t="s">
        <v>181</v>
      </c>
      <c r="E1850">
        <v>250368.68682999301</v>
      </c>
      <c r="F1850">
        <v>237</v>
      </c>
      <c r="G1850">
        <v>9999</v>
      </c>
      <c r="H1850">
        <v>6</v>
      </c>
      <c r="I1850" t="s">
        <v>185</v>
      </c>
      <c r="J1850">
        <v>1</v>
      </c>
      <c r="K1850">
        <v>9999</v>
      </c>
      <c r="L1850" t="s">
        <v>177</v>
      </c>
      <c r="M1850">
        <v>0.66459139264990297</v>
      </c>
      <c r="N1850">
        <v>0.66016713091921997</v>
      </c>
      <c r="O1850">
        <v>6.9378398852702597E-2</v>
      </c>
    </row>
    <row r="1851" spans="1:15">
      <c r="A1851">
        <v>2017</v>
      </c>
      <c r="B1851" t="s">
        <v>178</v>
      </c>
      <c r="C1851">
        <v>1.2650633461168901</v>
      </c>
      <c r="D1851" t="s">
        <v>185</v>
      </c>
      <c r="E1851">
        <v>126357.057136847</v>
      </c>
      <c r="F1851">
        <v>122</v>
      </c>
      <c r="G1851">
        <v>9999</v>
      </c>
      <c r="H1851">
        <v>6</v>
      </c>
      <c r="I1851" t="s">
        <v>185</v>
      </c>
      <c r="J1851">
        <v>1</v>
      </c>
      <c r="K1851">
        <v>9999</v>
      </c>
      <c r="L1851" t="s">
        <v>177</v>
      </c>
      <c r="M1851">
        <v>0.33540860735009698</v>
      </c>
      <c r="N1851">
        <v>0.33983286908077998</v>
      </c>
      <c r="O1851">
        <v>7.9108001485819396E-2</v>
      </c>
    </row>
    <row r="1852" spans="1:15">
      <c r="A1852">
        <v>2017</v>
      </c>
      <c r="B1852" t="s">
        <v>179</v>
      </c>
      <c r="C1852">
        <v>1.46641662989655</v>
      </c>
      <c r="D1852" t="s">
        <v>181</v>
      </c>
      <c r="E1852">
        <v>3318.5008334559002</v>
      </c>
      <c r="F1852">
        <v>3</v>
      </c>
      <c r="G1852">
        <v>9999</v>
      </c>
      <c r="H1852">
        <v>6</v>
      </c>
      <c r="I1852" t="s">
        <v>185</v>
      </c>
      <c r="J1852">
        <v>1</v>
      </c>
      <c r="K1852">
        <v>9999</v>
      </c>
      <c r="L1852" t="s">
        <v>177</v>
      </c>
      <c r="M1852">
        <v>1</v>
      </c>
      <c r="N1852">
        <v>1</v>
      </c>
      <c r="O1852">
        <v>0.23250796260145901</v>
      </c>
    </row>
    <row r="1853" spans="1:15">
      <c r="A1853">
        <v>2017</v>
      </c>
      <c r="B1853" t="s">
        <v>183</v>
      </c>
      <c r="C1853">
        <v>1.22935032749159</v>
      </c>
      <c r="D1853" t="s">
        <v>181</v>
      </c>
      <c r="E1853">
        <v>6931.0771463975898</v>
      </c>
      <c r="F1853">
        <v>7</v>
      </c>
      <c r="G1853">
        <v>9999</v>
      </c>
      <c r="H1853">
        <v>6</v>
      </c>
      <c r="I1853" t="s">
        <v>185</v>
      </c>
      <c r="J1853">
        <v>1</v>
      </c>
      <c r="K1853">
        <v>9999</v>
      </c>
      <c r="L1853" t="s">
        <v>177</v>
      </c>
      <c r="M1853">
        <v>0.50628591954022995</v>
      </c>
      <c r="N1853">
        <v>0.5</v>
      </c>
      <c r="O1853">
        <v>0.118597362165801</v>
      </c>
    </row>
    <row r="1854" spans="1:15">
      <c r="A1854">
        <v>2017</v>
      </c>
      <c r="B1854" t="s">
        <v>183</v>
      </c>
      <c r="C1854">
        <v>1.22935032749159</v>
      </c>
      <c r="D1854" t="s">
        <v>185</v>
      </c>
      <c r="E1854">
        <v>6758.9681005487701</v>
      </c>
      <c r="F1854">
        <v>7</v>
      </c>
      <c r="G1854">
        <v>9999</v>
      </c>
      <c r="H1854">
        <v>6</v>
      </c>
      <c r="I1854" t="s">
        <v>185</v>
      </c>
      <c r="J1854">
        <v>1</v>
      </c>
      <c r="K1854">
        <v>9999</v>
      </c>
      <c r="L1854" t="s">
        <v>177</v>
      </c>
      <c r="M1854">
        <v>0.49371408045977</v>
      </c>
      <c r="N1854">
        <v>0.5</v>
      </c>
      <c r="O1854">
        <v>0.17166229549144499</v>
      </c>
    </row>
    <row r="1855" spans="1:15">
      <c r="A1855">
        <v>2017</v>
      </c>
      <c r="B1855" t="s">
        <v>187</v>
      </c>
      <c r="C1855">
        <v>1.2238570357570999</v>
      </c>
      <c r="D1855" t="s">
        <v>181</v>
      </c>
      <c r="E1855">
        <v>1639498.4668127899</v>
      </c>
      <c r="F1855">
        <v>1906</v>
      </c>
      <c r="G1855">
        <v>9999</v>
      </c>
      <c r="H1855">
        <v>6</v>
      </c>
      <c r="I1855" t="s">
        <v>185</v>
      </c>
      <c r="J1855">
        <v>1</v>
      </c>
      <c r="K1855">
        <v>9999</v>
      </c>
      <c r="L1855" t="s">
        <v>177</v>
      </c>
      <c r="M1855">
        <v>0.64026642718298998</v>
      </c>
      <c r="N1855">
        <v>0.64391891891891895</v>
      </c>
      <c r="O1855">
        <v>8.7178361178317704E-2</v>
      </c>
    </row>
    <row r="1856" spans="1:15">
      <c r="A1856">
        <v>2017</v>
      </c>
      <c r="B1856" t="s">
        <v>187</v>
      </c>
      <c r="C1856">
        <v>1.2238570357570999</v>
      </c>
      <c r="D1856" t="s">
        <v>183</v>
      </c>
      <c r="E1856">
        <v>1222.6331787213501</v>
      </c>
      <c r="F1856">
        <v>2</v>
      </c>
      <c r="G1856">
        <v>9999</v>
      </c>
      <c r="H1856">
        <v>6</v>
      </c>
      <c r="I1856" t="s">
        <v>185</v>
      </c>
      <c r="J1856">
        <v>1</v>
      </c>
      <c r="K1856">
        <v>9999</v>
      </c>
      <c r="L1856" t="s">
        <v>177</v>
      </c>
      <c r="M1856">
        <v>4.7746978294959698E-4</v>
      </c>
      <c r="N1856">
        <v>6.7567567567567604E-4</v>
      </c>
      <c r="O1856">
        <v>8.7233670974502298E-2</v>
      </c>
    </row>
    <row r="1857" spans="1:15">
      <c r="A1857">
        <v>2017</v>
      </c>
      <c r="B1857" t="s">
        <v>187</v>
      </c>
      <c r="C1857">
        <v>1.2238570357570999</v>
      </c>
      <c r="D1857" t="s">
        <v>185</v>
      </c>
      <c r="E1857">
        <v>919929.27492532798</v>
      </c>
      <c r="F1857">
        <v>1052</v>
      </c>
      <c r="G1857">
        <v>9999</v>
      </c>
      <c r="H1857">
        <v>6</v>
      </c>
      <c r="I1857" t="s">
        <v>185</v>
      </c>
      <c r="J1857">
        <v>1</v>
      </c>
      <c r="K1857">
        <v>9999</v>
      </c>
      <c r="L1857" t="s">
        <v>177</v>
      </c>
      <c r="M1857">
        <v>0.35925610303406003</v>
      </c>
      <c r="N1857">
        <v>0.35540540540540499</v>
      </c>
      <c r="O1857">
        <v>0.117912314026653</v>
      </c>
    </row>
    <row r="1858" spans="1:15">
      <c r="A1858">
        <v>2017</v>
      </c>
      <c r="B1858" t="s">
        <v>183</v>
      </c>
      <c r="D1858" t="s">
        <v>185</v>
      </c>
      <c r="F1858">
        <v>1</v>
      </c>
      <c r="G1858">
        <v>9999</v>
      </c>
      <c r="H1858">
        <v>6</v>
      </c>
      <c r="I1858" t="s">
        <v>185</v>
      </c>
      <c r="J1858">
        <v>3</v>
      </c>
      <c r="K1858">
        <v>9999</v>
      </c>
      <c r="L1858" t="s">
        <v>177</v>
      </c>
      <c r="N1858">
        <v>1</v>
      </c>
    </row>
    <row r="1859" spans="1:15">
      <c r="A1859">
        <v>2017</v>
      </c>
      <c r="B1859" t="s">
        <v>178</v>
      </c>
      <c r="C1859">
        <v>1.2650633461168901</v>
      </c>
      <c r="D1859" t="s">
        <v>181</v>
      </c>
      <c r="E1859">
        <v>205073.09372227799</v>
      </c>
      <c r="F1859">
        <v>182</v>
      </c>
      <c r="G1859">
        <v>9999</v>
      </c>
      <c r="H1859">
        <v>7</v>
      </c>
      <c r="I1859" t="s">
        <v>185</v>
      </c>
      <c r="J1859">
        <v>1</v>
      </c>
      <c r="K1859">
        <v>9999</v>
      </c>
      <c r="L1859" t="s">
        <v>177</v>
      </c>
      <c r="M1859">
        <v>0.65903038926720203</v>
      </c>
      <c r="N1859">
        <v>0.66181818181818197</v>
      </c>
      <c r="O1859">
        <v>5.6826766439378298E-2</v>
      </c>
    </row>
    <row r="1860" spans="1:15">
      <c r="A1860">
        <v>2017</v>
      </c>
      <c r="B1860" t="s">
        <v>178</v>
      </c>
      <c r="C1860">
        <v>1.2650633461168901</v>
      </c>
      <c r="D1860" t="s">
        <v>183</v>
      </c>
      <c r="E1860">
        <v>893.13472235852203</v>
      </c>
      <c r="F1860">
        <v>1</v>
      </c>
      <c r="G1860">
        <v>9999</v>
      </c>
      <c r="H1860">
        <v>7</v>
      </c>
      <c r="I1860" t="s">
        <v>185</v>
      </c>
      <c r="J1860">
        <v>1</v>
      </c>
      <c r="K1860">
        <v>9999</v>
      </c>
      <c r="L1860" t="s">
        <v>177</v>
      </c>
      <c r="M1860">
        <v>2.87021038723447E-3</v>
      </c>
      <c r="N1860">
        <v>3.6363636363636398E-3</v>
      </c>
      <c r="O1860">
        <v>0.46204188481675401</v>
      </c>
    </row>
    <row r="1861" spans="1:15">
      <c r="A1861">
        <v>2017</v>
      </c>
      <c r="B1861" t="s">
        <v>178</v>
      </c>
      <c r="C1861">
        <v>1.2650633461168901</v>
      </c>
      <c r="D1861" t="s">
        <v>185</v>
      </c>
      <c r="E1861">
        <v>105207.728116465</v>
      </c>
      <c r="F1861">
        <v>92</v>
      </c>
      <c r="G1861">
        <v>9999</v>
      </c>
      <c r="H1861">
        <v>7</v>
      </c>
      <c r="I1861" t="s">
        <v>185</v>
      </c>
      <c r="J1861">
        <v>1</v>
      </c>
      <c r="K1861">
        <v>9999</v>
      </c>
      <c r="L1861" t="s">
        <v>177</v>
      </c>
      <c r="M1861">
        <v>0.33809940034556402</v>
      </c>
      <c r="N1861">
        <v>0.33454545454545498</v>
      </c>
      <c r="O1861">
        <v>6.58671015354787E-2</v>
      </c>
    </row>
    <row r="1862" spans="1:15">
      <c r="A1862">
        <v>2017</v>
      </c>
      <c r="B1862" t="s">
        <v>179</v>
      </c>
      <c r="C1862">
        <v>1.46641662989655</v>
      </c>
      <c r="D1862" t="s">
        <v>181</v>
      </c>
      <c r="E1862">
        <v>2984.1578418394902</v>
      </c>
      <c r="F1862">
        <v>4</v>
      </c>
      <c r="G1862">
        <v>9999</v>
      </c>
      <c r="H1862">
        <v>7</v>
      </c>
      <c r="I1862" t="s">
        <v>185</v>
      </c>
      <c r="J1862">
        <v>1</v>
      </c>
      <c r="K1862">
        <v>9999</v>
      </c>
      <c r="L1862" t="s">
        <v>177</v>
      </c>
      <c r="M1862">
        <v>0.77112542629783998</v>
      </c>
      <c r="N1862">
        <v>0.8</v>
      </c>
      <c r="O1862">
        <v>0.209082502825439</v>
      </c>
    </row>
    <row r="1863" spans="1:15">
      <c r="A1863">
        <v>2017</v>
      </c>
      <c r="B1863" t="s">
        <v>179</v>
      </c>
      <c r="C1863">
        <v>1.46641662989655</v>
      </c>
      <c r="D1863" t="s">
        <v>185</v>
      </c>
      <c r="E1863">
        <v>885.71564445751801</v>
      </c>
      <c r="F1863">
        <v>1</v>
      </c>
      <c r="G1863">
        <v>9999</v>
      </c>
      <c r="H1863">
        <v>7</v>
      </c>
      <c r="I1863" t="s">
        <v>185</v>
      </c>
      <c r="J1863">
        <v>1</v>
      </c>
      <c r="K1863">
        <v>9999</v>
      </c>
      <c r="L1863" t="s">
        <v>177</v>
      </c>
      <c r="M1863">
        <v>0.22887457370215999</v>
      </c>
      <c r="N1863">
        <v>0.2</v>
      </c>
      <c r="O1863">
        <v>0.37632398753894097</v>
      </c>
    </row>
    <row r="1864" spans="1:15">
      <c r="A1864">
        <v>2017</v>
      </c>
      <c r="B1864" t="s">
        <v>183</v>
      </c>
      <c r="C1864">
        <v>1.22935032749159</v>
      </c>
      <c r="D1864" t="s">
        <v>181</v>
      </c>
      <c r="E1864">
        <v>6234.0355107098603</v>
      </c>
      <c r="F1864">
        <v>6</v>
      </c>
      <c r="G1864">
        <v>9999</v>
      </c>
      <c r="H1864">
        <v>7</v>
      </c>
      <c r="I1864" t="s">
        <v>185</v>
      </c>
      <c r="J1864">
        <v>1</v>
      </c>
      <c r="K1864">
        <v>9999</v>
      </c>
      <c r="L1864" t="s">
        <v>177</v>
      </c>
      <c r="M1864">
        <v>1</v>
      </c>
      <c r="N1864">
        <v>1</v>
      </c>
      <c r="O1864">
        <v>0.10667031279581</v>
      </c>
    </row>
    <row r="1865" spans="1:15">
      <c r="A1865">
        <v>2017</v>
      </c>
      <c r="B1865" t="s">
        <v>187</v>
      </c>
      <c r="C1865">
        <v>1.2238570357570999</v>
      </c>
      <c r="D1865" t="s">
        <v>181</v>
      </c>
      <c r="E1865">
        <v>1370309.88794098</v>
      </c>
      <c r="F1865">
        <v>1548</v>
      </c>
      <c r="G1865">
        <v>9999</v>
      </c>
      <c r="H1865">
        <v>7</v>
      </c>
      <c r="I1865" t="s">
        <v>185</v>
      </c>
      <c r="J1865">
        <v>1</v>
      </c>
      <c r="K1865">
        <v>9999</v>
      </c>
      <c r="L1865" t="s">
        <v>177</v>
      </c>
      <c r="M1865">
        <v>0.66947912095008399</v>
      </c>
      <c r="N1865">
        <v>0.67333623314484603</v>
      </c>
      <c r="O1865">
        <v>7.286458191655E-2</v>
      </c>
    </row>
    <row r="1866" spans="1:15">
      <c r="A1866">
        <v>2017</v>
      </c>
      <c r="B1866" t="s">
        <v>187</v>
      </c>
      <c r="C1866">
        <v>1.2238570357570999</v>
      </c>
      <c r="D1866" t="s">
        <v>185</v>
      </c>
      <c r="E1866">
        <v>676520.020654705</v>
      </c>
      <c r="F1866">
        <v>751</v>
      </c>
      <c r="G1866">
        <v>9999</v>
      </c>
      <c r="H1866">
        <v>7</v>
      </c>
      <c r="I1866" t="s">
        <v>185</v>
      </c>
      <c r="J1866">
        <v>1</v>
      </c>
      <c r="K1866">
        <v>9999</v>
      </c>
      <c r="L1866" t="s">
        <v>177</v>
      </c>
      <c r="M1866">
        <v>0.33052087904991601</v>
      </c>
      <c r="N1866">
        <v>0.32666376685515403</v>
      </c>
      <c r="O1866">
        <v>8.6713232522391798E-2</v>
      </c>
    </row>
    <row r="1867" spans="1:15">
      <c r="A1867">
        <v>2017</v>
      </c>
      <c r="B1867" t="s">
        <v>178</v>
      </c>
      <c r="C1867">
        <v>1.2650633461168901</v>
      </c>
      <c r="D1867" t="s">
        <v>181</v>
      </c>
      <c r="E1867">
        <v>118322.639825659</v>
      </c>
      <c r="F1867">
        <v>100</v>
      </c>
      <c r="G1867">
        <v>9999</v>
      </c>
      <c r="H1867">
        <v>8</v>
      </c>
      <c r="I1867" t="s">
        <v>185</v>
      </c>
      <c r="J1867">
        <v>1</v>
      </c>
      <c r="K1867">
        <v>9999</v>
      </c>
      <c r="L1867" t="s">
        <v>177</v>
      </c>
      <c r="M1867">
        <v>0.52810447921313097</v>
      </c>
      <c r="N1867">
        <v>0.512820512820513</v>
      </c>
      <c r="O1867">
        <v>3.2787787494781097E-2</v>
      </c>
    </row>
    <row r="1868" spans="1:15">
      <c r="A1868">
        <v>2017</v>
      </c>
      <c r="B1868" t="s">
        <v>178</v>
      </c>
      <c r="C1868">
        <v>1.2650633461168901</v>
      </c>
      <c r="D1868" t="s">
        <v>185</v>
      </c>
      <c r="E1868">
        <v>105728.934215065</v>
      </c>
      <c r="F1868">
        <v>95</v>
      </c>
      <c r="G1868">
        <v>9999</v>
      </c>
      <c r="H1868">
        <v>8</v>
      </c>
      <c r="I1868" t="s">
        <v>185</v>
      </c>
      <c r="J1868">
        <v>1</v>
      </c>
      <c r="K1868">
        <v>9999</v>
      </c>
      <c r="L1868" t="s">
        <v>177</v>
      </c>
      <c r="M1868">
        <v>0.47189552078686903</v>
      </c>
      <c r="N1868">
        <v>0.487179487179487</v>
      </c>
      <c r="O1868">
        <v>6.6193411547414399E-2</v>
      </c>
    </row>
    <row r="1869" spans="1:15">
      <c r="A1869">
        <v>2017</v>
      </c>
      <c r="B1869" t="s">
        <v>183</v>
      </c>
      <c r="C1869">
        <v>1.22935032749159</v>
      </c>
      <c r="D1869" t="s">
        <v>181</v>
      </c>
      <c r="E1869">
        <v>4439.1840325721396</v>
      </c>
      <c r="F1869">
        <v>4</v>
      </c>
      <c r="G1869">
        <v>9999</v>
      </c>
      <c r="H1869">
        <v>8</v>
      </c>
      <c r="I1869" t="s">
        <v>185</v>
      </c>
      <c r="J1869">
        <v>1</v>
      </c>
      <c r="K1869">
        <v>9999</v>
      </c>
      <c r="L1869" t="s">
        <v>177</v>
      </c>
      <c r="M1869">
        <v>0.72350230414746497</v>
      </c>
      <c r="N1869">
        <v>0.66666666666666696</v>
      </c>
      <c r="O1869">
        <v>7.5958686552094104E-2</v>
      </c>
    </row>
    <row r="1870" spans="1:15">
      <c r="A1870">
        <v>2017</v>
      </c>
      <c r="B1870" t="s">
        <v>183</v>
      </c>
      <c r="C1870">
        <v>1.22935032749159</v>
      </c>
      <c r="D1870" t="s">
        <v>185</v>
      </c>
      <c r="E1870">
        <v>1696.5034519384001</v>
      </c>
      <c r="F1870">
        <v>2</v>
      </c>
      <c r="G1870">
        <v>9999</v>
      </c>
      <c r="H1870">
        <v>8</v>
      </c>
      <c r="I1870" t="s">
        <v>185</v>
      </c>
      <c r="J1870">
        <v>1</v>
      </c>
      <c r="K1870">
        <v>9999</v>
      </c>
      <c r="L1870" t="s">
        <v>177</v>
      </c>
      <c r="M1870">
        <v>0.27649769585253497</v>
      </c>
      <c r="N1870">
        <v>0.33333333333333298</v>
      </c>
      <c r="O1870">
        <v>4.3087298613713E-2</v>
      </c>
    </row>
    <row r="1871" spans="1:15">
      <c r="A1871">
        <v>2017</v>
      </c>
      <c r="B1871" t="s">
        <v>187</v>
      </c>
      <c r="C1871">
        <v>1.2238570357570999</v>
      </c>
      <c r="D1871" t="s">
        <v>181</v>
      </c>
      <c r="E1871">
        <v>1080592.33115138</v>
      </c>
      <c r="F1871">
        <v>1257</v>
      </c>
      <c r="G1871">
        <v>9999</v>
      </c>
      <c r="H1871">
        <v>8</v>
      </c>
      <c r="I1871" t="s">
        <v>185</v>
      </c>
      <c r="J1871">
        <v>1</v>
      </c>
      <c r="K1871">
        <v>9999</v>
      </c>
      <c r="L1871" t="s">
        <v>177</v>
      </c>
      <c r="M1871">
        <v>0.61023804356690703</v>
      </c>
      <c r="N1871">
        <v>0.62043435340572595</v>
      </c>
      <c r="O1871">
        <v>5.7459198918782602E-2</v>
      </c>
    </row>
    <row r="1872" spans="1:15">
      <c r="A1872">
        <v>2017</v>
      </c>
      <c r="B1872" t="s">
        <v>187</v>
      </c>
      <c r="C1872">
        <v>1.2238570357570999</v>
      </c>
      <c r="D1872" t="s">
        <v>183</v>
      </c>
      <c r="E1872">
        <v>3944.4912262451498</v>
      </c>
      <c r="F1872">
        <v>5</v>
      </c>
      <c r="G1872">
        <v>9999</v>
      </c>
      <c r="H1872">
        <v>8</v>
      </c>
      <c r="I1872" t="s">
        <v>185</v>
      </c>
      <c r="J1872">
        <v>1</v>
      </c>
      <c r="K1872">
        <v>9999</v>
      </c>
      <c r="L1872" t="s">
        <v>177</v>
      </c>
      <c r="M1872">
        <v>2.2275547765602901E-3</v>
      </c>
      <c r="N1872">
        <v>2.46791707798618E-3</v>
      </c>
      <c r="O1872">
        <v>0.281435557107929</v>
      </c>
    </row>
    <row r="1873" spans="1:15">
      <c r="A1873">
        <v>2017</v>
      </c>
      <c r="B1873" t="s">
        <v>187</v>
      </c>
      <c r="C1873">
        <v>1.2238570357570999</v>
      </c>
      <c r="D1873" t="s">
        <v>185</v>
      </c>
      <c r="E1873">
        <v>686234.99780454405</v>
      </c>
      <c r="F1873">
        <v>764</v>
      </c>
      <c r="G1873">
        <v>9999</v>
      </c>
      <c r="H1873">
        <v>8</v>
      </c>
      <c r="I1873" t="s">
        <v>185</v>
      </c>
      <c r="J1873">
        <v>1</v>
      </c>
      <c r="K1873">
        <v>9999</v>
      </c>
      <c r="L1873" t="s">
        <v>177</v>
      </c>
      <c r="M1873">
        <v>0.38753440165653202</v>
      </c>
      <c r="N1873">
        <v>0.377097729516288</v>
      </c>
      <c r="O1873">
        <v>8.7958453723278804E-2</v>
      </c>
    </row>
    <row r="1874" spans="1:15">
      <c r="A1874">
        <v>2017</v>
      </c>
      <c r="B1874" t="s">
        <v>178</v>
      </c>
      <c r="C1874">
        <v>1.2650633461168901</v>
      </c>
      <c r="D1874" t="s">
        <v>181</v>
      </c>
      <c r="E1874">
        <v>247051.69073647499</v>
      </c>
      <c r="F1874">
        <v>224</v>
      </c>
      <c r="G1874">
        <v>9999</v>
      </c>
      <c r="H1874">
        <v>9</v>
      </c>
      <c r="I1874" t="s">
        <v>185</v>
      </c>
      <c r="J1874">
        <v>1</v>
      </c>
      <c r="K1874">
        <v>9999</v>
      </c>
      <c r="L1874" t="s">
        <v>177</v>
      </c>
      <c r="M1874">
        <v>0.62999177379550597</v>
      </c>
      <c r="N1874">
        <v>0.64553314121037497</v>
      </c>
      <c r="O1874">
        <v>6.8459242863658204E-2</v>
      </c>
    </row>
    <row r="1875" spans="1:15">
      <c r="A1875">
        <v>2017</v>
      </c>
      <c r="B1875" t="s">
        <v>178</v>
      </c>
      <c r="C1875">
        <v>1.2650633461168901</v>
      </c>
      <c r="D1875" t="s">
        <v>185</v>
      </c>
      <c r="E1875">
        <v>145098.97060956899</v>
      </c>
      <c r="F1875">
        <v>123</v>
      </c>
      <c r="G1875">
        <v>9999</v>
      </c>
      <c r="H1875">
        <v>9</v>
      </c>
      <c r="I1875" t="s">
        <v>185</v>
      </c>
      <c r="J1875">
        <v>1</v>
      </c>
      <c r="K1875">
        <v>9999</v>
      </c>
      <c r="L1875" t="s">
        <v>177</v>
      </c>
      <c r="M1875">
        <v>0.37000822620449397</v>
      </c>
      <c r="N1875">
        <v>0.35446685878962497</v>
      </c>
      <c r="O1875">
        <v>9.0841697667437799E-2</v>
      </c>
    </row>
    <row r="1876" spans="1:15">
      <c r="A1876">
        <v>2017</v>
      </c>
      <c r="B1876" t="s">
        <v>179</v>
      </c>
      <c r="C1876">
        <v>1.46641662989655</v>
      </c>
      <c r="D1876" t="s">
        <v>181</v>
      </c>
      <c r="E1876">
        <v>2098.4421973819699</v>
      </c>
      <c r="F1876">
        <v>2</v>
      </c>
      <c r="G1876">
        <v>9999</v>
      </c>
      <c r="H1876">
        <v>9</v>
      </c>
      <c r="I1876" t="s">
        <v>185</v>
      </c>
      <c r="J1876">
        <v>1</v>
      </c>
      <c r="K1876">
        <v>9999</v>
      </c>
      <c r="L1876" t="s">
        <v>177</v>
      </c>
      <c r="M1876">
        <v>0.70946950917203799</v>
      </c>
      <c r="N1876">
        <v>0.66666666666666696</v>
      </c>
      <c r="O1876">
        <v>0.147025583067913</v>
      </c>
    </row>
    <row r="1877" spans="1:15">
      <c r="A1877">
        <v>2017</v>
      </c>
      <c r="B1877" t="s">
        <v>179</v>
      </c>
      <c r="C1877">
        <v>1.46641662989655</v>
      </c>
      <c r="D1877" t="s">
        <v>183</v>
      </c>
      <c r="E1877">
        <v>859.32014511937996</v>
      </c>
      <c r="F1877">
        <v>1</v>
      </c>
      <c r="G1877">
        <v>9999</v>
      </c>
      <c r="H1877">
        <v>9</v>
      </c>
      <c r="I1877" t="s">
        <v>185</v>
      </c>
      <c r="J1877">
        <v>1</v>
      </c>
      <c r="K1877">
        <v>9999</v>
      </c>
      <c r="L1877" t="s">
        <v>177</v>
      </c>
      <c r="M1877">
        <v>0.29053049082796201</v>
      </c>
      <c r="N1877">
        <v>0.33333333333333298</v>
      </c>
      <c r="O1877">
        <v>1</v>
      </c>
    </row>
    <row r="1878" spans="1:15">
      <c r="A1878">
        <v>2017</v>
      </c>
      <c r="B1878" t="s">
        <v>183</v>
      </c>
      <c r="C1878">
        <v>1.22935032749159</v>
      </c>
      <c r="D1878" t="s">
        <v>181</v>
      </c>
      <c r="E1878">
        <v>2891.4319702602202</v>
      </c>
      <c r="F1878">
        <v>3</v>
      </c>
      <c r="G1878">
        <v>9999</v>
      </c>
      <c r="H1878">
        <v>9</v>
      </c>
      <c r="I1878" t="s">
        <v>185</v>
      </c>
      <c r="J1878">
        <v>1</v>
      </c>
      <c r="K1878">
        <v>9999</v>
      </c>
      <c r="L1878" t="s">
        <v>177</v>
      </c>
      <c r="M1878">
        <v>0.22608862828030399</v>
      </c>
      <c r="N1878">
        <v>0.230769230769231</v>
      </c>
      <c r="O1878">
        <v>4.9475167756999498E-2</v>
      </c>
    </row>
    <row r="1879" spans="1:15">
      <c r="A1879">
        <v>2017</v>
      </c>
      <c r="B1879" t="s">
        <v>183</v>
      </c>
      <c r="C1879">
        <v>1.22935032749159</v>
      </c>
      <c r="D1879" t="s">
        <v>183</v>
      </c>
      <c r="E1879">
        <v>656.47307488051001</v>
      </c>
      <c r="F1879">
        <v>1</v>
      </c>
      <c r="G1879">
        <v>9999</v>
      </c>
      <c r="H1879">
        <v>9</v>
      </c>
      <c r="I1879" t="s">
        <v>185</v>
      </c>
      <c r="J1879">
        <v>1</v>
      </c>
      <c r="K1879">
        <v>9999</v>
      </c>
      <c r="L1879" t="s">
        <v>177</v>
      </c>
      <c r="M1879">
        <v>5.1331346726905702E-2</v>
      </c>
      <c r="N1879">
        <v>7.69230769230769E-2</v>
      </c>
      <c r="O1879">
        <v>0.103328173374613</v>
      </c>
    </row>
    <row r="1880" spans="1:15">
      <c r="A1880">
        <v>2017</v>
      </c>
      <c r="B1880" t="s">
        <v>183</v>
      </c>
      <c r="C1880">
        <v>1.22935032749159</v>
      </c>
      <c r="D1880" t="s">
        <v>185</v>
      </c>
      <c r="E1880">
        <v>9241.0264117542902</v>
      </c>
      <c r="F1880">
        <v>9</v>
      </c>
      <c r="G1880">
        <v>9999</v>
      </c>
      <c r="H1880">
        <v>9</v>
      </c>
      <c r="I1880" t="s">
        <v>185</v>
      </c>
      <c r="J1880">
        <v>1</v>
      </c>
      <c r="K1880">
        <v>9999</v>
      </c>
      <c r="L1880" t="s">
        <v>177</v>
      </c>
      <c r="M1880">
        <v>0.72258002499279095</v>
      </c>
      <c r="N1880">
        <v>0.69230769230769196</v>
      </c>
      <c r="O1880">
        <v>0.23470088672411599</v>
      </c>
    </row>
    <row r="1881" spans="1:15">
      <c r="A1881">
        <v>2017</v>
      </c>
      <c r="B1881" t="s">
        <v>187</v>
      </c>
      <c r="C1881">
        <v>1.2238570357570999</v>
      </c>
      <c r="D1881" t="s">
        <v>181</v>
      </c>
      <c r="E1881">
        <v>1787131.11717913</v>
      </c>
      <c r="F1881">
        <v>2032</v>
      </c>
      <c r="G1881">
        <v>9999</v>
      </c>
      <c r="H1881">
        <v>9</v>
      </c>
      <c r="I1881" t="s">
        <v>185</v>
      </c>
      <c r="J1881">
        <v>1</v>
      </c>
      <c r="K1881">
        <v>9999</v>
      </c>
      <c r="L1881" t="s">
        <v>177</v>
      </c>
      <c r="M1881">
        <v>0.62231299648835703</v>
      </c>
      <c r="N1881">
        <v>0.63164438918246801</v>
      </c>
      <c r="O1881">
        <v>9.5028549986587593E-2</v>
      </c>
    </row>
    <row r="1882" spans="1:15">
      <c r="A1882">
        <v>2017</v>
      </c>
      <c r="B1882" t="s">
        <v>187</v>
      </c>
      <c r="C1882">
        <v>1.2238570357570999</v>
      </c>
      <c r="D1882" t="s">
        <v>183</v>
      </c>
      <c r="E1882">
        <v>1919.00783206714</v>
      </c>
      <c r="F1882">
        <v>2</v>
      </c>
      <c r="G1882">
        <v>9999</v>
      </c>
      <c r="H1882">
        <v>9</v>
      </c>
      <c r="I1882" t="s">
        <v>185</v>
      </c>
      <c r="J1882">
        <v>1</v>
      </c>
      <c r="K1882">
        <v>9999</v>
      </c>
      <c r="L1882" t="s">
        <v>177</v>
      </c>
      <c r="M1882">
        <v>6.6823497323650796E-4</v>
      </c>
      <c r="N1882">
        <v>6.2169723344731101E-4</v>
      </c>
      <c r="O1882">
        <v>0.136919315403423</v>
      </c>
    </row>
    <row r="1883" spans="1:15">
      <c r="A1883">
        <v>2017</v>
      </c>
      <c r="B1883" t="s">
        <v>187</v>
      </c>
      <c r="C1883">
        <v>1.2238570357570999</v>
      </c>
      <c r="D1883" t="s">
        <v>185</v>
      </c>
      <c r="E1883">
        <v>1082705.93225213</v>
      </c>
      <c r="F1883">
        <v>1183</v>
      </c>
      <c r="G1883">
        <v>9999</v>
      </c>
      <c r="H1883">
        <v>9</v>
      </c>
      <c r="I1883" t="s">
        <v>185</v>
      </c>
      <c r="J1883">
        <v>1</v>
      </c>
      <c r="K1883">
        <v>9999</v>
      </c>
      <c r="L1883" t="s">
        <v>177</v>
      </c>
      <c r="M1883">
        <v>0.37701876853840599</v>
      </c>
      <c r="N1883">
        <v>0.36773391358408503</v>
      </c>
      <c r="O1883">
        <v>0.13877627917928301</v>
      </c>
    </row>
    <row r="1884" spans="1:15">
      <c r="A1884">
        <v>2017</v>
      </c>
      <c r="B1884" t="s">
        <v>179</v>
      </c>
      <c r="D1884" t="s">
        <v>179</v>
      </c>
      <c r="F1884">
        <v>7920</v>
      </c>
      <c r="G1884">
        <v>9999</v>
      </c>
      <c r="H1884">
        <v>9999</v>
      </c>
      <c r="I1884" t="s">
        <v>179</v>
      </c>
      <c r="J1884">
        <v>3</v>
      </c>
      <c r="K1884">
        <v>-1</v>
      </c>
      <c r="L1884" t="s">
        <v>177</v>
      </c>
      <c r="N1884">
        <v>1</v>
      </c>
    </row>
    <row r="1885" spans="1:15">
      <c r="A1885">
        <v>2017</v>
      </c>
      <c r="B1885" t="s">
        <v>179</v>
      </c>
      <c r="D1885" t="s">
        <v>179</v>
      </c>
      <c r="F1885">
        <v>15702</v>
      </c>
      <c r="G1885">
        <v>9999</v>
      </c>
      <c r="H1885">
        <v>9999</v>
      </c>
      <c r="I1885" t="s">
        <v>179</v>
      </c>
      <c r="J1885">
        <v>4</v>
      </c>
      <c r="K1885">
        <v>-1</v>
      </c>
      <c r="L1885" t="s">
        <v>177</v>
      </c>
      <c r="N1885">
        <v>1</v>
      </c>
    </row>
    <row r="1886" spans="1:15">
      <c r="A1886">
        <v>2017</v>
      </c>
      <c r="B1886" t="s">
        <v>179</v>
      </c>
      <c r="D1886" t="s">
        <v>179</v>
      </c>
      <c r="F1886">
        <v>1</v>
      </c>
      <c r="G1886">
        <v>9999</v>
      </c>
      <c r="H1886">
        <v>9999</v>
      </c>
      <c r="I1886" t="s">
        <v>179</v>
      </c>
      <c r="J1886">
        <v>3</v>
      </c>
      <c r="K1886">
        <v>12</v>
      </c>
      <c r="L1886" t="s">
        <v>177</v>
      </c>
      <c r="N1886">
        <v>1</v>
      </c>
    </row>
    <row r="1887" spans="1:15">
      <c r="A1887">
        <v>2017</v>
      </c>
      <c r="B1887" t="s">
        <v>178</v>
      </c>
      <c r="C1887">
        <v>1.2650633461168901</v>
      </c>
      <c r="D1887" t="s">
        <v>179</v>
      </c>
      <c r="E1887">
        <v>2360.6082038541099</v>
      </c>
      <c r="F1887">
        <v>2</v>
      </c>
      <c r="G1887">
        <v>9999</v>
      </c>
      <c r="H1887">
        <v>9999</v>
      </c>
      <c r="I1887" t="s">
        <v>181</v>
      </c>
      <c r="J1887">
        <v>1</v>
      </c>
      <c r="K1887">
        <v>-1</v>
      </c>
      <c r="L1887" t="s">
        <v>177</v>
      </c>
      <c r="M1887">
        <v>1</v>
      </c>
      <c r="N1887">
        <v>1</v>
      </c>
      <c r="O1887">
        <v>1.7106647940418301E-3</v>
      </c>
    </row>
    <row r="1888" spans="1:15">
      <c r="A1888">
        <v>2017</v>
      </c>
      <c r="B1888" t="s">
        <v>179</v>
      </c>
      <c r="C1888">
        <v>1.46641662989655</v>
      </c>
      <c r="D1888" t="s">
        <v>179</v>
      </c>
      <c r="E1888">
        <v>23676.762906309799</v>
      </c>
      <c r="F1888">
        <v>16</v>
      </c>
      <c r="G1888">
        <v>9999</v>
      </c>
      <c r="H1888">
        <v>9999</v>
      </c>
      <c r="I1888" t="s">
        <v>181</v>
      </c>
      <c r="J1888">
        <v>1</v>
      </c>
      <c r="K1888">
        <v>-1</v>
      </c>
      <c r="L1888" t="s">
        <v>177</v>
      </c>
      <c r="M1888">
        <v>1</v>
      </c>
      <c r="N1888">
        <v>1</v>
      </c>
      <c r="O1888">
        <v>0.87545410182725103</v>
      </c>
    </row>
    <row r="1889" spans="1:15">
      <c r="A1889">
        <v>2017</v>
      </c>
      <c r="B1889" t="s">
        <v>183</v>
      </c>
      <c r="C1889">
        <v>1.22935032749159</v>
      </c>
      <c r="D1889" t="s">
        <v>179</v>
      </c>
      <c r="E1889">
        <v>2064.07919985838</v>
      </c>
      <c r="F1889">
        <v>2</v>
      </c>
      <c r="G1889">
        <v>9999</v>
      </c>
      <c r="H1889">
        <v>9999</v>
      </c>
      <c r="I1889" t="s">
        <v>181</v>
      </c>
      <c r="J1889">
        <v>1</v>
      </c>
      <c r="K1889">
        <v>-1</v>
      </c>
      <c r="L1889" t="s">
        <v>177</v>
      </c>
      <c r="M1889">
        <v>1</v>
      </c>
      <c r="N1889">
        <v>1</v>
      </c>
      <c r="O1889">
        <v>8.6394977873829396E-2</v>
      </c>
    </row>
    <row r="1890" spans="1:15">
      <c r="A1890">
        <v>2017</v>
      </c>
      <c r="B1890" t="s">
        <v>187</v>
      </c>
      <c r="C1890">
        <v>1.2238570357570999</v>
      </c>
      <c r="D1890" t="s">
        <v>179</v>
      </c>
      <c r="E1890">
        <v>12797.873022911999</v>
      </c>
      <c r="F1890">
        <v>12</v>
      </c>
      <c r="G1890">
        <v>9999</v>
      </c>
      <c r="H1890">
        <v>9999</v>
      </c>
      <c r="I1890" t="s">
        <v>181</v>
      </c>
      <c r="J1890">
        <v>1</v>
      </c>
      <c r="K1890">
        <v>-1</v>
      </c>
      <c r="L1890" t="s">
        <v>177</v>
      </c>
      <c r="M1890">
        <v>0.92229670135826403</v>
      </c>
      <c r="N1890">
        <v>0.85714285714285698</v>
      </c>
      <c r="O1890">
        <v>2.1852371422188799E-3</v>
      </c>
    </row>
    <row r="1891" spans="1:15">
      <c r="A1891">
        <v>2017</v>
      </c>
      <c r="B1891" t="s">
        <v>187</v>
      </c>
      <c r="C1891">
        <v>1.2238570357570999</v>
      </c>
      <c r="D1891" t="s">
        <v>181</v>
      </c>
      <c r="E1891">
        <v>1078.2180485020101</v>
      </c>
      <c r="F1891">
        <v>2</v>
      </c>
      <c r="G1891">
        <v>9999</v>
      </c>
      <c r="H1891">
        <v>9999</v>
      </c>
      <c r="I1891" t="s">
        <v>181</v>
      </c>
      <c r="J1891">
        <v>1</v>
      </c>
      <c r="K1891">
        <v>-1</v>
      </c>
      <c r="L1891" t="s">
        <v>177</v>
      </c>
      <c r="M1891">
        <v>7.7703298641735793E-2</v>
      </c>
      <c r="N1891">
        <v>0.14285714285714299</v>
      </c>
      <c r="O1891">
        <v>1.12401122735392E-2</v>
      </c>
    </row>
    <row r="1892" spans="1:15">
      <c r="A1892">
        <v>2017</v>
      </c>
      <c r="B1892" t="s">
        <v>179</v>
      </c>
      <c r="D1892" t="s">
        <v>179</v>
      </c>
      <c r="F1892">
        <v>359</v>
      </c>
      <c r="G1892">
        <v>9999</v>
      </c>
      <c r="H1892">
        <v>9999</v>
      </c>
      <c r="I1892" t="s">
        <v>181</v>
      </c>
      <c r="J1892">
        <v>2</v>
      </c>
      <c r="K1892">
        <v>-1</v>
      </c>
      <c r="L1892" t="s">
        <v>177</v>
      </c>
      <c r="N1892">
        <v>1</v>
      </c>
    </row>
    <row r="1893" spans="1:15">
      <c r="A1893">
        <v>2017</v>
      </c>
      <c r="B1893" t="s">
        <v>179</v>
      </c>
      <c r="D1893" t="s">
        <v>179</v>
      </c>
      <c r="F1893">
        <v>2412</v>
      </c>
      <c r="G1893">
        <v>9999</v>
      </c>
      <c r="H1893">
        <v>9999</v>
      </c>
      <c r="I1893" t="s">
        <v>181</v>
      </c>
      <c r="J1893">
        <v>3</v>
      </c>
      <c r="K1893">
        <v>-1</v>
      </c>
      <c r="L1893" t="s">
        <v>177</v>
      </c>
      <c r="N1893">
        <v>1</v>
      </c>
    </row>
    <row r="1894" spans="1:15">
      <c r="A1894">
        <v>2017</v>
      </c>
      <c r="B1894" t="s">
        <v>179</v>
      </c>
      <c r="D1894" t="s">
        <v>179</v>
      </c>
      <c r="F1894">
        <v>3435</v>
      </c>
      <c r="G1894">
        <v>9999</v>
      </c>
      <c r="H1894">
        <v>9999</v>
      </c>
      <c r="I1894" t="s">
        <v>181</v>
      </c>
      <c r="J1894">
        <v>4</v>
      </c>
      <c r="K1894">
        <v>-1</v>
      </c>
      <c r="L1894" t="s">
        <v>177</v>
      </c>
      <c r="N1894">
        <v>1</v>
      </c>
    </row>
    <row r="1895" spans="1:15">
      <c r="A1895">
        <v>2017</v>
      </c>
      <c r="B1895" t="s">
        <v>178</v>
      </c>
      <c r="C1895">
        <v>1.2650633461168901</v>
      </c>
      <c r="D1895" t="s">
        <v>179</v>
      </c>
      <c r="E1895">
        <v>113266.181631229</v>
      </c>
      <c r="F1895">
        <v>102</v>
      </c>
      <c r="G1895">
        <v>9999</v>
      </c>
      <c r="H1895">
        <v>9999</v>
      </c>
      <c r="I1895" t="s">
        <v>181</v>
      </c>
      <c r="J1895">
        <v>1</v>
      </c>
      <c r="K1895">
        <v>11</v>
      </c>
      <c r="L1895" t="s">
        <v>177</v>
      </c>
      <c r="M1895">
        <v>1</v>
      </c>
      <c r="N1895">
        <v>1</v>
      </c>
      <c r="O1895">
        <v>8.2080740444662806E-2</v>
      </c>
    </row>
    <row r="1896" spans="1:15">
      <c r="A1896">
        <v>2017</v>
      </c>
      <c r="B1896" t="s">
        <v>183</v>
      </c>
      <c r="C1896">
        <v>1.22935032749159</v>
      </c>
      <c r="D1896" t="s">
        <v>179</v>
      </c>
      <c r="E1896">
        <v>1950.9789697291601</v>
      </c>
      <c r="F1896">
        <v>2</v>
      </c>
      <c r="G1896">
        <v>9999</v>
      </c>
      <c r="H1896">
        <v>9999</v>
      </c>
      <c r="I1896" t="s">
        <v>181</v>
      </c>
      <c r="J1896">
        <v>1</v>
      </c>
      <c r="K1896">
        <v>11</v>
      </c>
      <c r="L1896" t="s">
        <v>177</v>
      </c>
      <c r="M1896">
        <v>1</v>
      </c>
      <c r="N1896">
        <v>1</v>
      </c>
      <c r="O1896">
        <v>8.1661006483482595E-2</v>
      </c>
    </row>
    <row r="1897" spans="1:15">
      <c r="A1897">
        <v>2017</v>
      </c>
      <c r="B1897" t="s">
        <v>187</v>
      </c>
      <c r="C1897">
        <v>1.2238570357570999</v>
      </c>
      <c r="D1897" t="s">
        <v>179</v>
      </c>
      <c r="E1897">
        <v>411967.41223434202</v>
      </c>
      <c r="F1897">
        <v>480</v>
      </c>
      <c r="G1897">
        <v>9999</v>
      </c>
      <c r="H1897">
        <v>9999</v>
      </c>
      <c r="I1897" t="s">
        <v>181</v>
      </c>
      <c r="J1897">
        <v>1</v>
      </c>
      <c r="K1897">
        <v>11</v>
      </c>
      <c r="L1897" t="s">
        <v>177</v>
      </c>
      <c r="M1897">
        <v>0.98337160318545402</v>
      </c>
      <c r="N1897">
        <v>0.97363083164300201</v>
      </c>
      <c r="O1897">
        <v>7.0343446054400405E-2</v>
      </c>
    </row>
    <row r="1898" spans="1:15">
      <c r="A1898">
        <v>2017</v>
      </c>
      <c r="B1898" t="s">
        <v>187</v>
      </c>
      <c r="C1898">
        <v>1.2238570357570999</v>
      </c>
      <c r="D1898" t="s">
        <v>181</v>
      </c>
      <c r="E1898">
        <v>6966.19424752943</v>
      </c>
      <c r="F1898">
        <v>13</v>
      </c>
      <c r="G1898">
        <v>9999</v>
      </c>
      <c r="H1898">
        <v>9999</v>
      </c>
      <c r="I1898" t="s">
        <v>181</v>
      </c>
      <c r="J1898">
        <v>1</v>
      </c>
      <c r="K1898">
        <v>11</v>
      </c>
      <c r="L1898" t="s">
        <v>177</v>
      </c>
      <c r="M1898">
        <v>1.6628396814546E-2</v>
      </c>
      <c r="N1898">
        <v>2.6369168356997999E-2</v>
      </c>
      <c r="O1898">
        <v>7.2620566471038497E-2</v>
      </c>
    </row>
    <row r="1899" spans="1:15">
      <c r="A1899">
        <v>2017</v>
      </c>
      <c r="B1899" t="s">
        <v>178</v>
      </c>
      <c r="C1899">
        <v>1.2650633461168901</v>
      </c>
      <c r="D1899" t="s">
        <v>179</v>
      </c>
      <c r="E1899">
        <v>45239.930320485997</v>
      </c>
      <c r="F1899">
        <v>41</v>
      </c>
      <c r="G1899">
        <v>9999</v>
      </c>
      <c r="H1899">
        <v>9999</v>
      </c>
      <c r="I1899" t="s">
        <v>181</v>
      </c>
      <c r="J1899">
        <v>1</v>
      </c>
      <c r="K1899">
        <v>12</v>
      </c>
      <c r="L1899" t="s">
        <v>177</v>
      </c>
      <c r="M1899">
        <v>1</v>
      </c>
      <c r="N1899">
        <v>1</v>
      </c>
      <c r="O1899">
        <v>3.2784074865878698E-2</v>
      </c>
    </row>
    <row r="1900" spans="1:15">
      <c r="A1900">
        <v>2017</v>
      </c>
      <c r="B1900" t="s">
        <v>187</v>
      </c>
      <c r="C1900">
        <v>1.2238570357570999</v>
      </c>
      <c r="D1900" t="s">
        <v>179</v>
      </c>
      <c r="E1900">
        <v>173154.96499002201</v>
      </c>
      <c r="F1900">
        <v>199</v>
      </c>
      <c r="G1900">
        <v>9999</v>
      </c>
      <c r="H1900">
        <v>9999</v>
      </c>
      <c r="I1900" t="s">
        <v>181</v>
      </c>
      <c r="J1900">
        <v>1</v>
      </c>
      <c r="K1900">
        <v>12</v>
      </c>
      <c r="L1900" t="s">
        <v>177</v>
      </c>
      <c r="M1900">
        <v>0.98920483545064897</v>
      </c>
      <c r="N1900">
        <v>0.98514851485148502</v>
      </c>
      <c r="O1900">
        <v>2.9566214649761301E-2</v>
      </c>
    </row>
    <row r="1901" spans="1:15">
      <c r="A1901">
        <v>2017</v>
      </c>
      <c r="B1901" t="s">
        <v>187</v>
      </c>
      <c r="C1901">
        <v>1.2238570357570999</v>
      </c>
      <c r="D1901" t="s">
        <v>181</v>
      </c>
      <c r="E1901">
        <v>1889.6352632089699</v>
      </c>
      <c r="F1901">
        <v>3</v>
      </c>
      <c r="G1901">
        <v>9999</v>
      </c>
      <c r="H1901">
        <v>9999</v>
      </c>
      <c r="I1901" t="s">
        <v>181</v>
      </c>
      <c r="J1901">
        <v>1</v>
      </c>
      <c r="K1901">
        <v>12</v>
      </c>
      <c r="L1901" t="s">
        <v>177</v>
      </c>
      <c r="M1901">
        <v>1.07951645493508E-2</v>
      </c>
      <c r="N1901">
        <v>1.4851485148514899E-2</v>
      </c>
      <c r="O1901">
        <v>1.96989027813218E-2</v>
      </c>
    </row>
    <row r="1902" spans="1:15">
      <c r="A1902">
        <v>2017</v>
      </c>
      <c r="B1902" t="s">
        <v>178</v>
      </c>
      <c r="C1902">
        <v>1.2650633461168901</v>
      </c>
      <c r="D1902" t="s">
        <v>179</v>
      </c>
      <c r="E1902">
        <v>92860.709858363902</v>
      </c>
      <c r="F1902">
        <v>71</v>
      </c>
      <c r="G1902">
        <v>9999</v>
      </c>
      <c r="H1902">
        <v>9999</v>
      </c>
      <c r="I1902" t="s">
        <v>181</v>
      </c>
      <c r="J1902">
        <v>1</v>
      </c>
      <c r="K1902">
        <v>21</v>
      </c>
      <c r="L1902" t="s">
        <v>177</v>
      </c>
      <c r="M1902">
        <v>1</v>
      </c>
      <c r="N1902">
        <v>1</v>
      </c>
      <c r="O1902">
        <v>6.7293482605491006E-2</v>
      </c>
    </row>
    <row r="1903" spans="1:15">
      <c r="A1903">
        <v>2017</v>
      </c>
      <c r="B1903" t="s">
        <v>187</v>
      </c>
      <c r="C1903">
        <v>1.2238570357570999</v>
      </c>
      <c r="D1903" t="s">
        <v>179</v>
      </c>
      <c r="E1903">
        <v>241677.49656502699</v>
      </c>
      <c r="F1903">
        <v>257</v>
      </c>
      <c r="G1903">
        <v>9999</v>
      </c>
      <c r="H1903">
        <v>9999</v>
      </c>
      <c r="I1903" t="s">
        <v>181</v>
      </c>
      <c r="J1903">
        <v>1</v>
      </c>
      <c r="K1903">
        <v>21</v>
      </c>
      <c r="L1903" t="s">
        <v>177</v>
      </c>
      <c r="M1903">
        <v>0.98426939410251801</v>
      </c>
      <c r="N1903">
        <v>0.97348484848484895</v>
      </c>
      <c r="O1903">
        <v>4.12664386485843E-2</v>
      </c>
    </row>
    <row r="1904" spans="1:15">
      <c r="A1904">
        <v>2017</v>
      </c>
      <c r="B1904" t="s">
        <v>187</v>
      </c>
      <c r="C1904">
        <v>1.2238570357570999</v>
      </c>
      <c r="D1904" t="s">
        <v>181</v>
      </c>
      <c r="E1904">
        <v>3862.4928048494198</v>
      </c>
      <c r="F1904">
        <v>7</v>
      </c>
      <c r="G1904">
        <v>9999</v>
      </c>
      <c r="H1904">
        <v>9999</v>
      </c>
      <c r="I1904" t="s">
        <v>181</v>
      </c>
      <c r="J1904">
        <v>1</v>
      </c>
      <c r="K1904">
        <v>21</v>
      </c>
      <c r="L1904" t="s">
        <v>177</v>
      </c>
      <c r="M1904">
        <v>1.5730605897481899E-2</v>
      </c>
      <c r="N1904">
        <v>2.6515151515151499E-2</v>
      </c>
      <c r="O1904">
        <v>4.0265373819851999E-2</v>
      </c>
    </row>
    <row r="1905" spans="1:15">
      <c r="A1905">
        <v>2017</v>
      </c>
      <c r="B1905" t="s">
        <v>179</v>
      </c>
      <c r="D1905" t="s">
        <v>179</v>
      </c>
      <c r="F1905">
        <v>1</v>
      </c>
      <c r="G1905">
        <v>9999</v>
      </c>
      <c r="H1905">
        <v>9999</v>
      </c>
      <c r="I1905" t="s">
        <v>181</v>
      </c>
      <c r="J1905">
        <v>3</v>
      </c>
      <c r="K1905">
        <v>21</v>
      </c>
      <c r="L1905" t="s">
        <v>177</v>
      </c>
      <c r="N1905">
        <v>1</v>
      </c>
    </row>
    <row r="1906" spans="1:15">
      <c r="A1906">
        <v>2017</v>
      </c>
      <c r="B1906" t="s">
        <v>178</v>
      </c>
      <c r="C1906">
        <v>1.2650633461168901</v>
      </c>
      <c r="D1906" t="s">
        <v>179</v>
      </c>
      <c r="E1906">
        <v>56122.005223783402</v>
      </c>
      <c r="F1906">
        <v>51</v>
      </c>
      <c r="G1906">
        <v>9999</v>
      </c>
      <c r="H1906">
        <v>9999</v>
      </c>
      <c r="I1906" t="s">
        <v>181</v>
      </c>
      <c r="J1906">
        <v>1</v>
      </c>
      <c r="K1906">
        <v>22</v>
      </c>
      <c r="L1906" t="s">
        <v>177</v>
      </c>
      <c r="M1906">
        <v>1</v>
      </c>
      <c r="N1906">
        <v>1</v>
      </c>
      <c r="O1906">
        <v>4.0670001210116602E-2</v>
      </c>
    </row>
    <row r="1907" spans="1:15">
      <c r="A1907">
        <v>2017</v>
      </c>
      <c r="B1907" t="s">
        <v>183</v>
      </c>
      <c r="C1907">
        <v>1.22935032749159</v>
      </c>
      <c r="D1907" t="s">
        <v>179</v>
      </c>
      <c r="E1907">
        <v>2076.3727031333001</v>
      </c>
      <c r="F1907">
        <v>2</v>
      </c>
      <c r="G1907">
        <v>9999</v>
      </c>
      <c r="H1907">
        <v>9999</v>
      </c>
      <c r="I1907" t="s">
        <v>181</v>
      </c>
      <c r="J1907">
        <v>1</v>
      </c>
      <c r="K1907">
        <v>22</v>
      </c>
      <c r="L1907" t="s">
        <v>177</v>
      </c>
      <c r="M1907">
        <v>1</v>
      </c>
      <c r="N1907">
        <v>1</v>
      </c>
      <c r="O1907">
        <v>8.6909539981475797E-2</v>
      </c>
    </row>
    <row r="1908" spans="1:15">
      <c r="A1908">
        <v>2017</v>
      </c>
      <c r="B1908" t="s">
        <v>187</v>
      </c>
      <c r="C1908">
        <v>1.2238570357570999</v>
      </c>
      <c r="D1908" t="s">
        <v>179</v>
      </c>
      <c r="E1908">
        <v>241562.454003666</v>
      </c>
      <c r="F1908">
        <v>276</v>
      </c>
      <c r="G1908">
        <v>9999</v>
      </c>
      <c r="H1908">
        <v>9999</v>
      </c>
      <c r="I1908" t="s">
        <v>181</v>
      </c>
      <c r="J1908">
        <v>1</v>
      </c>
      <c r="K1908">
        <v>22</v>
      </c>
      <c r="L1908" t="s">
        <v>177</v>
      </c>
      <c r="M1908">
        <v>0.96986403683338995</v>
      </c>
      <c r="N1908">
        <v>0.95172413793103405</v>
      </c>
      <c r="O1908">
        <v>4.1246795128323403E-2</v>
      </c>
    </row>
    <row r="1909" spans="1:15">
      <c r="A1909">
        <v>2017</v>
      </c>
      <c r="B1909" t="s">
        <v>187</v>
      </c>
      <c r="C1909">
        <v>1.2238570357570999</v>
      </c>
      <c r="D1909" t="s">
        <v>181</v>
      </c>
      <c r="E1909">
        <v>7021.2678141385004</v>
      </c>
      <c r="F1909">
        <v>13</v>
      </c>
      <c r="G1909">
        <v>9999</v>
      </c>
      <c r="H1909">
        <v>9999</v>
      </c>
      <c r="I1909" t="s">
        <v>181</v>
      </c>
      <c r="J1909">
        <v>1</v>
      </c>
      <c r="K1909">
        <v>22</v>
      </c>
      <c r="L1909" t="s">
        <v>177</v>
      </c>
      <c r="M1909">
        <v>2.81901224012461E-2</v>
      </c>
      <c r="N1909">
        <v>4.48275862068966E-2</v>
      </c>
      <c r="O1909">
        <v>7.3194692523603E-2</v>
      </c>
    </row>
    <row r="1910" spans="1:15">
      <c r="A1910">
        <v>2017</v>
      </c>
      <c r="B1910" t="s">
        <v>187</v>
      </c>
      <c r="C1910">
        <v>1.2238570357570999</v>
      </c>
      <c r="D1910" t="s">
        <v>185</v>
      </c>
      <c r="E1910">
        <v>484.64738615981298</v>
      </c>
      <c r="F1910">
        <v>1</v>
      </c>
      <c r="G1910">
        <v>9999</v>
      </c>
      <c r="H1910">
        <v>9999</v>
      </c>
      <c r="I1910" t="s">
        <v>181</v>
      </c>
      <c r="J1910">
        <v>1</v>
      </c>
      <c r="K1910">
        <v>22</v>
      </c>
      <c r="L1910" t="s">
        <v>177</v>
      </c>
      <c r="M1910">
        <v>1.9458407653640301E-3</v>
      </c>
      <c r="N1910">
        <v>3.4482758620689698E-3</v>
      </c>
      <c r="O1910">
        <v>6.4716456937408101E-2</v>
      </c>
    </row>
    <row r="1911" spans="1:15">
      <c r="A1911">
        <v>2017</v>
      </c>
      <c r="B1911" t="s">
        <v>178</v>
      </c>
      <c r="C1911">
        <v>1.2650633461168901</v>
      </c>
      <c r="D1911" t="s">
        <v>179</v>
      </c>
      <c r="E1911">
        <v>53429.950423246701</v>
      </c>
      <c r="F1911">
        <v>50</v>
      </c>
      <c r="G1911">
        <v>9999</v>
      </c>
      <c r="H1911">
        <v>9999</v>
      </c>
      <c r="I1911" t="s">
        <v>181</v>
      </c>
      <c r="J1911">
        <v>1</v>
      </c>
      <c r="K1911">
        <v>23</v>
      </c>
      <c r="L1911" t="s">
        <v>177</v>
      </c>
      <c r="M1911">
        <v>1</v>
      </c>
      <c r="N1911">
        <v>1</v>
      </c>
      <c r="O1911">
        <v>3.8719146611123502E-2</v>
      </c>
    </row>
    <row r="1912" spans="1:15">
      <c r="A1912">
        <v>2017</v>
      </c>
      <c r="B1912" t="s">
        <v>187</v>
      </c>
      <c r="C1912">
        <v>1.2238570357570999</v>
      </c>
      <c r="D1912" t="s">
        <v>179</v>
      </c>
      <c r="E1912">
        <v>226516.35560606801</v>
      </c>
      <c r="F1912">
        <v>259</v>
      </c>
      <c r="G1912">
        <v>9999</v>
      </c>
      <c r="H1912">
        <v>9999</v>
      </c>
      <c r="I1912" t="s">
        <v>181</v>
      </c>
      <c r="J1912">
        <v>1</v>
      </c>
      <c r="K1912">
        <v>23</v>
      </c>
      <c r="L1912" t="s">
        <v>177</v>
      </c>
      <c r="M1912">
        <v>0.97089680641235498</v>
      </c>
      <c r="N1912">
        <v>0.95925925925925903</v>
      </c>
      <c r="O1912">
        <v>3.8677673446537102E-2</v>
      </c>
    </row>
    <row r="1913" spans="1:15">
      <c r="A1913">
        <v>2017</v>
      </c>
      <c r="B1913" t="s">
        <v>187</v>
      </c>
      <c r="C1913">
        <v>1.2238570357570999</v>
      </c>
      <c r="D1913" t="s">
        <v>181</v>
      </c>
      <c r="E1913">
        <v>6789.9588343804098</v>
      </c>
      <c r="F1913">
        <v>11</v>
      </c>
      <c r="G1913">
        <v>9999</v>
      </c>
      <c r="H1913">
        <v>9999</v>
      </c>
      <c r="I1913" t="s">
        <v>181</v>
      </c>
      <c r="J1913">
        <v>1</v>
      </c>
      <c r="K1913">
        <v>23</v>
      </c>
      <c r="L1913" t="s">
        <v>177</v>
      </c>
      <c r="M1913">
        <v>2.91031935876453E-2</v>
      </c>
      <c r="N1913">
        <v>4.0740740740740702E-2</v>
      </c>
      <c r="O1913">
        <v>7.0783363102832397E-2</v>
      </c>
    </row>
    <row r="1914" spans="1:15">
      <c r="A1914">
        <v>2017</v>
      </c>
      <c r="B1914" t="s">
        <v>178</v>
      </c>
      <c r="C1914">
        <v>1.2650633461168901</v>
      </c>
      <c r="D1914" t="s">
        <v>179</v>
      </c>
      <c r="E1914">
        <v>145854.21342720001</v>
      </c>
      <c r="F1914">
        <v>114</v>
      </c>
      <c r="G1914">
        <v>9999</v>
      </c>
      <c r="H1914">
        <v>9999</v>
      </c>
      <c r="I1914" t="s">
        <v>181</v>
      </c>
      <c r="J1914">
        <v>1</v>
      </c>
      <c r="K1914">
        <v>24</v>
      </c>
      <c r="L1914" t="s">
        <v>177</v>
      </c>
      <c r="M1914">
        <v>1</v>
      </c>
      <c r="N1914">
        <v>1</v>
      </c>
      <c r="O1914">
        <v>0.105696348748263</v>
      </c>
    </row>
    <row r="1915" spans="1:15">
      <c r="A1915">
        <v>2017</v>
      </c>
      <c r="B1915" t="s">
        <v>183</v>
      </c>
      <c r="C1915">
        <v>1.22935032749159</v>
      </c>
      <c r="D1915" t="s">
        <v>179</v>
      </c>
      <c r="E1915">
        <v>1648.5587891662201</v>
      </c>
      <c r="F1915">
        <v>2</v>
      </c>
      <c r="G1915">
        <v>9999</v>
      </c>
      <c r="H1915">
        <v>9999</v>
      </c>
      <c r="I1915" t="s">
        <v>181</v>
      </c>
      <c r="J1915">
        <v>1</v>
      </c>
      <c r="K1915">
        <v>24</v>
      </c>
      <c r="L1915" t="s">
        <v>177</v>
      </c>
      <c r="M1915">
        <v>1</v>
      </c>
      <c r="N1915">
        <v>1</v>
      </c>
      <c r="O1915">
        <v>6.9002778635381304E-2</v>
      </c>
    </row>
    <row r="1916" spans="1:15">
      <c r="A1916">
        <v>2017</v>
      </c>
      <c r="B1916" t="s">
        <v>187</v>
      </c>
      <c r="C1916">
        <v>1.2238570357570999</v>
      </c>
      <c r="D1916" t="s">
        <v>179</v>
      </c>
      <c r="E1916">
        <v>229103.58937965799</v>
      </c>
      <c r="F1916">
        <v>257</v>
      </c>
      <c r="G1916">
        <v>9999</v>
      </c>
      <c r="H1916">
        <v>9999</v>
      </c>
      <c r="I1916" t="s">
        <v>181</v>
      </c>
      <c r="J1916">
        <v>1</v>
      </c>
      <c r="K1916">
        <v>24</v>
      </c>
      <c r="L1916" t="s">
        <v>177</v>
      </c>
      <c r="M1916">
        <v>0.98789916143774603</v>
      </c>
      <c r="N1916">
        <v>0.97718631178707205</v>
      </c>
      <c r="O1916">
        <v>3.91194436787883E-2</v>
      </c>
    </row>
    <row r="1917" spans="1:15">
      <c r="A1917">
        <v>2017</v>
      </c>
      <c r="B1917" t="s">
        <v>187</v>
      </c>
      <c r="C1917">
        <v>1.2238570357570999</v>
      </c>
      <c r="D1917" t="s">
        <v>181</v>
      </c>
      <c r="E1917">
        <v>2330.2237960815301</v>
      </c>
      <c r="F1917">
        <v>5</v>
      </c>
      <c r="G1917">
        <v>9999</v>
      </c>
      <c r="H1917">
        <v>9999</v>
      </c>
      <c r="I1917" t="s">
        <v>181</v>
      </c>
      <c r="J1917">
        <v>1</v>
      </c>
      <c r="K1917">
        <v>24</v>
      </c>
      <c r="L1917" t="s">
        <v>177</v>
      </c>
      <c r="M1917">
        <v>1.0047970616018699E-2</v>
      </c>
      <c r="N1917">
        <v>1.9011406844106502E-2</v>
      </c>
      <c r="O1917">
        <v>2.4291911201837199E-2</v>
      </c>
    </row>
    <row r="1918" spans="1:15">
      <c r="A1918">
        <v>2017</v>
      </c>
      <c r="B1918" t="s">
        <v>187</v>
      </c>
      <c r="C1918">
        <v>1.2238570357570999</v>
      </c>
      <c r="D1918" t="s">
        <v>185</v>
      </c>
      <c r="E1918">
        <v>476.08038690951298</v>
      </c>
      <c r="F1918">
        <v>1</v>
      </c>
      <c r="G1918">
        <v>9999</v>
      </c>
      <c r="H1918">
        <v>9999</v>
      </c>
      <c r="I1918" t="s">
        <v>181</v>
      </c>
      <c r="J1918">
        <v>1</v>
      </c>
      <c r="K1918">
        <v>24</v>
      </c>
      <c r="L1918" t="s">
        <v>177</v>
      </c>
      <c r="M1918">
        <v>2.0528679462349102E-3</v>
      </c>
      <c r="N1918">
        <v>3.8022813688212902E-3</v>
      </c>
      <c r="O1918">
        <v>6.3572479163262002E-2</v>
      </c>
    </row>
    <row r="1919" spans="1:15">
      <c r="A1919">
        <v>2017</v>
      </c>
      <c r="B1919" t="s">
        <v>178</v>
      </c>
      <c r="C1919">
        <v>1.2650633461168901</v>
      </c>
      <c r="D1919" t="s">
        <v>179</v>
      </c>
      <c r="E1919">
        <v>18925.347657908598</v>
      </c>
      <c r="F1919">
        <v>15</v>
      </c>
      <c r="G1919">
        <v>9999</v>
      </c>
      <c r="H1919">
        <v>9999</v>
      </c>
      <c r="I1919" t="s">
        <v>181</v>
      </c>
      <c r="J1919">
        <v>1</v>
      </c>
      <c r="K1919">
        <v>31</v>
      </c>
      <c r="L1919" t="s">
        <v>177</v>
      </c>
      <c r="M1919">
        <v>1</v>
      </c>
      <c r="N1919">
        <v>1</v>
      </c>
      <c r="O1919">
        <v>1.3714654511717999E-2</v>
      </c>
    </row>
    <row r="1920" spans="1:15">
      <c r="A1920">
        <v>2017</v>
      </c>
      <c r="B1920" t="s">
        <v>187</v>
      </c>
      <c r="C1920">
        <v>1.2238570357570999</v>
      </c>
      <c r="D1920" t="s">
        <v>179</v>
      </c>
      <c r="E1920">
        <v>119900.04993608801</v>
      </c>
      <c r="F1920">
        <v>123</v>
      </c>
      <c r="G1920">
        <v>9999</v>
      </c>
      <c r="H1920">
        <v>9999</v>
      </c>
      <c r="I1920" t="s">
        <v>181</v>
      </c>
      <c r="J1920">
        <v>1</v>
      </c>
      <c r="K1920">
        <v>31</v>
      </c>
      <c r="L1920" t="s">
        <v>177</v>
      </c>
      <c r="M1920">
        <v>0.99381206950770495</v>
      </c>
      <c r="N1920">
        <v>0.99193548387096797</v>
      </c>
      <c r="O1920">
        <v>2.04729365579077E-2</v>
      </c>
    </row>
    <row r="1921" spans="1:15">
      <c r="A1921">
        <v>2017</v>
      </c>
      <c r="B1921" t="s">
        <v>187</v>
      </c>
      <c r="C1921">
        <v>1.2238570357570999</v>
      </c>
      <c r="D1921" t="s">
        <v>181</v>
      </c>
      <c r="E1921">
        <v>746.552791811833</v>
      </c>
      <c r="F1921">
        <v>1</v>
      </c>
      <c r="G1921">
        <v>9999</v>
      </c>
      <c r="H1921">
        <v>9999</v>
      </c>
      <c r="I1921" t="s">
        <v>181</v>
      </c>
      <c r="J1921">
        <v>1</v>
      </c>
      <c r="K1921">
        <v>31</v>
      </c>
      <c r="L1921" t="s">
        <v>177</v>
      </c>
      <c r="M1921">
        <v>6.1879304922955198E-3</v>
      </c>
      <c r="N1921">
        <v>8.0645161290322596E-3</v>
      </c>
      <c r="O1921">
        <v>7.7825976014289401E-3</v>
      </c>
    </row>
    <row r="1922" spans="1:15">
      <c r="A1922">
        <v>2017</v>
      </c>
      <c r="B1922" t="s">
        <v>178</v>
      </c>
      <c r="C1922">
        <v>1.2650633461168901</v>
      </c>
      <c r="D1922" t="s">
        <v>179</v>
      </c>
      <c r="E1922">
        <v>17103.656439500301</v>
      </c>
      <c r="F1922">
        <v>14</v>
      </c>
      <c r="G1922">
        <v>9999</v>
      </c>
      <c r="H1922">
        <v>9999</v>
      </c>
      <c r="I1922" t="s">
        <v>181</v>
      </c>
      <c r="J1922">
        <v>1</v>
      </c>
      <c r="K1922">
        <v>32</v>
      </c>
      <c r="L1922" t="s">
        <v>177</v>
      </c>
      <c r="M1922">
        <v>1</v>
      </c>
      <c r="N1922">
        <v>1</v>
      </c>
      <c r="O1922">
        <v>1.2394527339467E-2</v>
      </c>
    </row>
    <row r="1923" spans="1:15">
      <c r="A1923">
        <v>2017</v>
      </c>
      <c r="B1923" t="s">
        <v>183</v>
      </c>
      <c r="C1923">
        <v>1.22935032749159</v>
      </c>
      <c r="D1923" t="s">
        <v>179</v>
      </c>
      <c r="E1923">
        <v>894.96703841387898</v>
      </c>
      <c r="F1923">
        <v>1</v>
      </c>
      <c r="G1923">
        <v>9999</v>
      </c>
      <c r="H1923">
        <v>9999</v>
      </c>
      <c r="I1923" t="s">
        <v>181</v>
      </c>
      <c r="J1923">
        <v>1</v>
      </c>
      <c r="K1923">
        <v>32</v>
      </c>
      <c r="L1923" t="s">
        <v>177</v>
      </c>
      <c r="M1923">
        <v>1</v>
      </c>
      <c r="N1923">
        <v>1</v>
      </c>
      <c r="O1923">
        <v>3.7460121436657397E-2</v>
      </c>
    </row>
    <row r="1924" spans="1:15">
      <c r="A1924">
        <v>2017</v>
      </c>
      <c r="B1924" t="s">
        <v>187</v>
      </c>
      <c r="C1924">
        <v>1.2238570357570999</v>
      </c>
      <c r="D1924" t="s">
        <v>179</v>
      </c>
      <c r="E1924">
        <v>83877.041945613106</v>
      </c>
      <c r="F1924">
        <v>96</v>
      </c>
      <c r="G1924">
        <v>9999</v>
      </c>
      <c r="H1924">
        <v>9999</v>
      </c>
      <c r="I1924" t="s">
        <v>181</v>
      </c>
      <c r="J1924">
        <v>1</v>
      </c>
      <c r="K1924">
        <v>32</v>
      </c>
      <c r="L1924" t="s">
        <v>177</v>
      </c>
      <c r="M1924">
        <v>0.98736529706678999</v>
      </c>
      <c r="N1924">
        <v>0.97959183673469397</v>
      </c>
      <c r="O1924">
        <v>1.4322007032798199E-2</v>
      </c>
    </row>
    <row r="1925" spans="1:15">
      <c r="A1925">
        <v>2017</v>
      </c>
      <c r="B1925" t="s">
        <v>187</v>
      </c>
      <c r="C1925">
        <v>1.2238570357570999</v>
      </c>
      <c r="D1925" t="s">
        <v>181</v>
      </c>
      <c r="E1925">
        <v>1073.32262035898</v>
      </c>
      <c r="F1925">
        <v>2</v>
      </c>
      <c r="G1925">
        <v>9999</v>
      </c>
      <c r="H1925">
        <v>9999</v>
      </c>
      <c r="I1925" t="s">
        <v>181</v>
      </c>
      <c r="J1925">
        <v>1</v>
      </c>
      <c r="K1925">
        <v>32</v>
      </c>
      <c r="L1925" t="s">
        <v>177</v>
      </c>
      <c r="M1925">
        <v>1.2634702933210401E-2</v>
      </c>
      <c r="N1925">
        <v>2.04081632653061E-2</v>
      </c>
      <c r="O1925">
        <v>1.11890788466446E-2</v>
      </c>
    </row>
    <row r="1926" spans="1:15">
      <c r="A1926">
        <v>2017</v>
      </c>
      <c r="B1926" t="s">
        <v>179</v>
      </c>
      <c r="D1926" t="s">
        <v>179</v>
      </c>
      <c r="F1926">
        <v>1</v>
      </c>
      <c r="G1926">
        <v>9999</v>
      </c>
      <c r="H1926">
        <v>9999</v>
      </c>
      <c r="I1926" t="s">
        <v>181</v>
      </c>
      <c r="J1926">
        <v>3</v>
      </c>
      <c r="K1926">
        <v>32</v>
      </c>
      <c r="L1926" t="s">
        <v>177</v>
      </c>
      <c r="N1926">
        <v>1</v>
      </c>
    </row>
    <row r="1927" spans="1:15">
      <c r="A1927">
        <v>2017</v>
      </c>
      <c r="B1927" t="s">
        <v>178</v>
      </c>
      <c r="C1927">
        <v>1.2650633461168901</v>
      </c>
      <c r="D1927" t="s">
        <v>179</v>
      </c>
      <c r="E1927">
        <v>18815.287146796501</v>
      </c>
      <c r="F1927">
        <v>18</v>
      </c>
      <c r="G1927">
        <v>9999</v>
      </c>
      <c r="H1927">
        <v>9999</v>
      </c>
      <c r="I1927" t="s">
        <v>181</v>
      </c>
      <c r="J1927">
        <v>1</v>
      </c>
      <c r="K1927">
        <v>33</v>
      </c>
      <c r="L1927" t="s">
        <v>177</v>
      </c>
      <c r="M1927">
        <v>1</v>
      </c>
      <c r="N1927">
        <v>1</v>
      </c>
      <c r="O1927">
        <v>1.3634896828394499E-2</v>
      </c>
    </row>
    <row r="1928" spans="1:15">
      <c r="A1928">
        <v>2017</v>
      </c>
      <c r="B1928" t="s">
        <v>187</v>
      </c>
      <c r="C1928">
        <v>1.2238570357570999</v>
      </c>
      <c r="D1928" t="s">
        <v>179</v>
      </c>
      <c r="E1928">
        <v>60125.648452674999</v>
      </c>
      <c r="F1928">
        <v>64</v>
      </c>
      <c r="G1928">
        <v>9999</v>
      </c>
      <c r="H1928">
        <v>9999</v>
      </c>
      <c r="I1928" t="s">
        <v>181</v>
      </c>
      <c r="J1928">
        <v>1</v>
      </c>
      <c r="K1928">
        <v>33</v>
      </c>
      <c r="L1928" t="s">
        <v>177</v>
      </c>
      <c r="M1928">
        <v>1</v>
      </c>
      <c r="N1928">
        <v>1</v>
      </c>
      <c r="O1928">
        <v>1.0266455993394799E-2</v>
      </c>
    </row>
    <row r="1929" spans="1:15">
      <c r="A1929">
        <v>2017</v>
      </c>
      <c r="B1929" t="s">
        <v>178</v>
      </c>
      <c r="C1929">
        <v>1.2650633461168901</v>
      </c>
      <c r="D1929" t="s">
        <v>179</v>
      </c>
      <c r="E1929">
        <v>52922.660021453798</v>
      </c>
      <c r="F1929">
        <v>44</v>
      </c>
      <c r="G1929">
        <v>9999</v>
      </c>
      <c r="H1929">
        <v>9999</v>
      </c>
      <c r="I1929" t="s">
        <v>181</v>
      </c>
      <c r="J1929">
        <v>1</v>
      </c>
      <c r="K1929">
        <v>34</v>
      </c>
      <c r="L1929" t="s">
        <v>177</v>
      </c>
      <c r="M1929">
        <v>1</v>
      </c>
      <c r="N1929">
        <v>1</v>
      </c>
      <c r="O1929">
        <v>3.8351527863850897E-2</v>
      </c>
    </row>
    <row r="1930" spans="1:15">
      <c r="A1930">
        <v>2017</v>
      </c>
      <c r="B1930" t="s">
        <v>187</v>
      </c>
      <c r="C1930">
        <v>1.2238570357570999</v>
      </c>
      <c r="D1930" t="s">
        <v>179</v>
      </c>
      <c r="E1930">
        <v>119201.22756867</v>
      </c>
      <c r="F1930">
        <v>120</v>
      </c>
      <c r="G1930">
        <v>9999</v>
      </c>
      <c r="H1930">
        <v>9999</v>
      </c>
      <c r="I1930" t="s">
        <v>181</v>
      </c>
      <c r="J1930">
        <v>1</v>
      </c>
      <c r="K1930">
        <v>34</v>
      </c>
      <c r="L1930" t="s">
        <v>177</v>
      </c>
      <c r="M1930">
        <v>0.99431371548159897</v>
      </c>
      <c r="N1930">
        <v>0.99173553719008301</v>
      </c>
      <c r="O1930">
        <v>2.0353612621003599E-2</v>
      </c>
    </row>
    <row r="1931" spans="1:15">
      <c r="A1931">
        <v>2017</v>
      </c>
      <c r="B1931" t="s">
        <v>187</v>
      </c>
      <c r="C1931">
        <v>1.2238570357570999</v>
      </c>
      <c r="D1931" t="s">
        <v>181</v>
      </c>
      <c r="E1931">
        <v>681.68836891670696</v>
      </c>
      <c r="F1931">
        <v>1</v>
      </c>
      <c r="G1931">
        <v>9999</v>
      </c>
      <c r="H1931">
        <v>9999</v>
      </c>
      <c r="I1931" t="s">
        <v>181</v>
      </c>
      <c r="J1931">
        <v>1</v>
      </c>
      <c r="K1931">
        <v>34</v>
      </c>
      <c r="L1931" t="s">
        <v>177</v>
      </c>
      <c r="M1931">
        <v>5.6862845184013104E-3</v>
      </c>
      <c r="N1931">
        <v>8.2644628099173608E-3</v>
      </c>
      <c r="O1931">
        <v>7.1064046950752701E-3</v>
      </c>
    </row>
    <row r="1932" spans="1:15">
      <c r="A1932">
        <v>2017</v>
      </c>
      <c r="B1932" t="s">
        <v>178</v>
      </c>
      <c r="C1932">
        <v>1.2650633461168901</v>
      </c>
      <c r="D1932" t="s">
        <v>179</v>
      </c>
      <c r="E1932">
        <v>152484.41042419901</v>
      </c>
      <c r="F1932">
        <v>130</v>
      </c>
      <c r="G1932">
        <v>9999</v>
      </c>
      <c r="H1932">
        <v>9999</v>
      </c>
      <c r="I1932" t="s">
        <v>181</v>
      </c>
      <c r="J1932">
        <v>1</v>
      </c>
      <c r="K1932">
        <v>35</v>
      </c>
      <c r="L1932" t="s">
        <v>177</v>
      </c>
      <c r="M1932">
        <v>1</v>
      </c>
      <c r="N1932">
        <v>1</v>
      </c>
      <c r="O1932">
        <v>0.110501061602268</v>
      </c>
    </row>
    <row r="1933" spans="1:15">
      <c r="A1933">
        <v>2017</v>
      </c>
      <c r="B1933" t="s">
        <v>187</v>
      </c>
      <c r="C1933">
        <v>1.2238570357570999</v>
      </c>
      <c r="D1933" t="s">
        <v>179</v>
      </c>
      <c r="E1933">
        <v>417046.418932734</v>
      </c>
      <c r="F1933">
        <v>455</v>
      </c>
      <c r="G1933">
        <v>9999</v>
      </c>
      <c r="H1933">
        <v>9999</v>
      </c>
      <c r="I1933" t="s">
        <v>181</v>
      </c>
      <c r="J1933">
        <v>1</v>
      </c>
      <c r="K1933">
        <v>35</v>
      </c>
      <c r="L1933" t="s">
        <v>177</v>
      </c>
      <c r="M1933">
        <v>0.98225810635912103</v>
      </c>
      <c r="N1933">
        <v>0.97014925373134298</v>
      </c>
      <c r="O1933">
        <v>7.1210686576558602E-2</v>
      </c>
    </row>
    <row r="1934" spans="1:15">
      <c r="A1934">
        <v>2017</v>
      </c>
      <c r="B1934" t="s">
        <v>187</v>
      </c>
      <c r="C1934">
        <v>1.2238570357570999</v>
      </c>
      <c r="D1934" t="s">
        <v>181</v>
      </c>
      <c r="E1934">
        <v>7532.8400550849701</v>
      </c>
      <c r="F1934">
        <v>14</v>
      </c>
      <c r="G1934">
        <v>9999</v>
      </c>
      <c r="H1934">
        <v>9999</v>
      </c>
      <c r="I1934" t="s">
        <v>181</v>
      </c>
      <c r="J1934">
        <v>1</v>
      </c>
      <c r="K1934">
        <v>35</v>
      </c>
      <c r="L1934" t="s">
        <v>177</v>
      </c>
      <c r="M1934">
        <v>1.7741893640878699E-2</v>
      </c>
      <c r="N1934">
        <v>2.9850746268656699E-2</v>
      </c>
      <c r="O1934">
        <v>7.8527685634090294E-2</v>
      </c>
    </row>
    <row r="1935" spans="1:15">
      <c r="A1935">
        <v>2017</v>
      </c>
      <c r="B1935" t="s">
        <v>178</v>
      </c>
      <c r="C1935">
        <v>1.2650633461168901</v>
      </c>
      <c r="D1935" t="s">
        <v>179</v>
      </c>
      <c r="E1935">
        <v>74254.158163676795</v>
      </c>
      <c r="F1935">
        <v>63</v>
      </c>
      <c r="G1935">
        <v>9999</v>
      </c>
      <c r="H1935">
        <v>9999</v>
      </c>
      <c r="I1935" t="s">
        <v>181</v>
      </c>
      <c r="J1935">
        <v>1</v>
      </c>
      <c r="K1935">
        <v>41</v>
      </c>
      <c r="L1935" t="s">
        <v>177</v>
      </c>
      <c r="M1935">
        <v>1</v>
      </c>
      <c r="N1935">
        <v>1</v>
      </c>
      <c r="O1935">
        <v>5.3809850348916902E-2</v>
      </c>
    </row>
    <row r="1936" spans="1:15">
      <c r="A1936">
        <v>2017</v>
      </c>
      <c r="B1936" t="s">
        <v>183</v>
      </c>
      <c r="C1936">
        <v>1.22935032749159</v>
      </c>
      <c r="D1936" t="s">
        <v>179</v>
      </c>
      <c r="E1936">
        <v>533.53804213135095</v>
      </c>
      <c r="F1936">
        <v>1</v>
      </c>
      <c r="G1936">
        <v>9999</v>
      </c>
      <c r="H1936">
        <v>9999</v>
      </c>
      <c r="I1936" t="s">
        <v>181</v>
      </c>
      <c r="J1936">
        <v>1</v>
      </c>
      <c r="K1936">
        <v>41</v>
      </c>
      <c r="L1936" t="s">
        <v>177</v>
      </c>
      <c r="M1936">
        <v>1</v>
      </c>
      <c r="N1936">
        <v>1</v>
      </c>
      <c r="O1936">
        <v>2.2331995471853501E-2</v>
      </c>
    </row>
    <row r="1937" spans="1:15">
      <c r="A1937">
        <v>2017</v>
      </c>
      <c r="B1937" t="s">
        <v>187</v>
      </c>
      <c r="C1937">
        <v>1.2238570357570999</v>
      </c>
      <c r="D1937" t="s">
        <v>179</v>
      </c>
      <c r="E1937">
        <v>499883.182397953</v>
      </c>
      <c r="F1937">
        <v>544</v>
      </c>
      <c r="G1937">
        <v>9999</v>
      </c>
      <c r="H1937">
        <v>9999</v>
      </c>
      <c r="I1937" t="s">
        <v>181</v>
      </c>
      <c r="J1937">
        <v>1</v>
      </c>
      <c r="K1937">
        <v>41</v>
      </c>
      <c r="L1937" t="s">
        <v>177</v>
      </c>
      <c r="M1937">
        <v>0.99273041026638198</v>
      </c>
      <c r="N1937">
        <v>0.98550724637681197</v>
      </c>
      <c r="O1937">
        <v>8.5355066032529306E-2</v>
      </c>
    </row>
    <row r="1938" spans="1:15">
      <c r="A1938">
        <v>2017</v>
      </c>
      <c r="B1938" t="s">
        <v>187</v>
      </c>
      <c r="C1938">
        <v>1.2238570357570999</v>
      </c>
      <c r="D1938" t="s">
        <v>181</v>
      </c>
      <c r="E1938">
        <v>3660.5563939495</v>
      </c>
      <c r="F1938">
        <v>8</v>
      </c>
      <c r="G1938">
        <v>9999</v>
      </c>
      <c r="H1938">
        <v>9999</v>
      </c>
      <c r="I1938" t="s">
        <v>181</v>
      </c>
      <c r="J1938">
        <v>1</v>
      </c>
      <c r="K1938">
        <v>41</v>
      </c>
      <c r="L1938" t="s">
        <v>177</v>
      </c>
      <c r="M1938">
        <v>7.2695897336185096E-3</v>
      </c>
      <c r="N1938">
        <v>1.4492753623188401E-2</v>
      </c>
      <c r="O1938">
        <v>3.8160244960449098E-2</v>
      </c>
    </row>
    <row r="1939" spans="1:15">
      <c r="A1939">
        <v>2017</v>
      </c>
      <c r="B1939" t="s">
        <v>183</v>
      </c>
      <c r="D1939" t="s">
        <v>179</v>
      </c>
      <c r="F1939">
        <v>2</v>
      </c>
      <c r="G1939">
        <v>9999</v>
      </c>
      <c r="H1939">
        <v>9999</v>
      </c>
      <c r="I1939" t="s">
        <v>181</v>
      </c>
      <c r="J1939">
        <v>3</v>
      </c>
      <c r="K1939">
        <v>41</v>
      </c>
      <c r="L1939" t="s">
        <v>177</v>
      </c>
      <c r="N1939">
        <v>1</v>
      </c>
    </row>
    <row r="1940" spans="1:15">
      <c r="A1940">
        <v>2017</v>
      </c>
      <c r="B1940" t="s">
        <v>178</v>
      </c>
      <c r="C1940">
        <v>1.2650633461168901</v>
      </c>
      <c r="D1940" t="s">
        <v>179</v>
      </c>
      <c r="E1940">
        <v>29564.530398751602</v>
      </c>
      <c r="F1940">
        <v>22</v>
      </c>
      <c r="G1940">
        <v>9999</v>
      </c>
      <c r="H1940">
        <v>9999</v>
      </c>
      <c r="I1940" t="s">
        <v>181</v>
      </c>
      <c r="J1940">
        <v>1</v>
      </c>
      <c r="K1940">
        <v>42</v>
      </c>
      <c r="L1940" t="s">
        <v>177</v>
      </c>
      <c r="M1940">
        <v>1</v>
      </c>
      <c r="N1940">
        <v>1</v>
      </c>
      <c r="O1940">
        <v>2.1424563899655701E-2</v>
      </c>
    </row>
    <row r="1941" spans="1:15">
      <c r="A1941">
        <v>2017</v>
      </c>
      <c r="B1941" t="s">
        <v>183</v>
      </c>
      <c r="C1941">
        <v>1.22935032749159</v>
      </c>
      <c r="D1941" t="s">
        <v>179</v>
      </c>
      <c r="E1941">
        <v>1451.8627367675699</v>
      </c>
      <c r="F1941">
        <v>2</v>
      </c>
      <c r="G1941">
        <v>9999</v>
      </c>
      <c r="H1941">
        <v>9999</v>
      </c>
      <c r="I1941" t="s">
        <v>181</v>
      </c>
      <c r="J1941">
        <v>1</v>
      </c>
      <c r="K1941">
        <v>42</v>
      </c>
      <c r="L1941" t="s">
        <v>177</v>
      </c>
      <c r="M1941">
        <v>1</v>
      </c>
      <c r="N1941">
        <v>1</v>
      </c>
      <c r="O1941">
        <v>6.0769784913038999E-2</v>
      </c>
    </row>
    <row r="1942" spans="1:15">
      <c r="A1942">
        <v>2017</v>
      </c>
      <c r="B1942" t="s">
        <v>187</v>
      </c>
      <c r="C1942">
        <v>1.2238570357570999</v>
      </c>
      <c r="D1942" t="s">
        <v>179</v>
      </c>
      <c r="E1942">
        <v>92854.033302891505</v>
      </c>
      <c r="F1942">
        <v>109</v>
      </c>
      <c r="G1942">
        <v>9999</v>
      </c>
      <c r="H1942">
        <v>9999</v>
      </c>
      <c r="I1942" t="s">
        <v>181</v>
      </c>
      <c r="J1942">
        <v>1</v>
      </c>
      <c r="K1942">
        <v>42</v>
      </c>
      <c r="L1942" t="s">
        <v>177</v>
      </c>
      <c r="M1942">
        <v>0.95881408838731697</v>
      </c>
      <c r="N1942">
        <v>0.93162393162393198</v>
      </c>
      <c r="O1942">
        <v>1.58548285340104E-2</v>
      </c>
    </row>
    <row r="1943" spans="1:15">
      <c r="A1943">
        <v>2017</v>
      </c>
      <c r="B1943" t="s">
        <v>187</v>
      </c>
      <c r="C1943">
        <v>1.2238570357570999</v>
      </c>
      <c r="D1943" t="s">
        <v>181</v>
      </c>
      <c r="E1943">
        <v>3988.5500795324001</v>
      </c>
      <c r="F1943">
        <v>8</v>
      </c>
      <c r="G1943">
        <v>9999</v>
      </c>
      <c r="H1943">
        <v>9999</v>
      </c>
      <c r="I1943" t="s">
        <v>181</v>
      </c>
      <c r="J1943">
        <v>1</v>
      </c>
      <c r="K1943">
        <v>42</v>
      </c>
      <c r="L1943" t="s">
        <v>177</v>
      </c>
      <c r="M1943">
        <v>4.1185911612683097E-2</v>
      </c>
      <c r="N1943">
        <v>6.8376068376068397E-2</v>
      </c>
      <c r="O1943">
        <v>4.15794845623884E-2</v>
      </c>
    </row>
    <row r="1944" spans="1:15">
      <c r="A1944">
        <v>2017</v>
      </c>
      <c r="B1944" t="s">
        <v>178</v>
      </c>
      <c r="C1944">
        <v>1.2650633461168901</v>
      </c>
      <c r="D1944" t="s">
        <v>179</v>
      </c>
      <c r="E1944">
        <v>2146.8124983603602</v>
      </c>
      <c r="F1944">
        <v>2</v>
      </c>
      <c r="G1944">
        <v>9999</v>
      </c>
      <c r="H1944">
        <v>9999</v>
      </c>
      <c r="I1944" t="s">
        <v>181</v>
      </c>
      <c r="J1944">
        <v>1</v>
      </c>
      <c r="K1944">
        <v>51</v>
      </c>
      <c r="L1944" t="s">
        <v>177</v>
      </c>
      <c r="M1944">
        <v>1</v>
      </c>
      <c r="N1944">
        <v>1</v>
      </c>
      <c r="O1944">
        <v>1.5557332022984899E-3</v>
      </c>
    </row>
    <row r="1945" spans="1:15">
      <c r="A1945">
        <v>2017</v>
      </c>
      <c r="B1945" t="s">
        <v>187</v>
      </c>
      <c r="C1945">
        <v>1.2238570357570999</v>
      </c>
      <c r="D1945" t="s">
        <v>179</v>
      </c>
      <c r="E1945">
        <v>58772.062571127601</v>
      </c>
      <c r="F1945">
        <v>66</v>
      </c>
      <c r="G1945">
        <v>9999</v>
      </c>
      <c r="H1945">
        <v>9999</v>
      </c>
      <c r="I1945" t="s">
        <v>181</v>
      </c>
      <c r="J1945">
        <v>1</v>
      </c>
      <c r="K1945">
        <v>51</v>
      </c>
      <c r="L1945" t="s">
        <v>177</v>
      </c>
      <c r="M1945">
        <v>0.94317980948639901</v>
      </c>
      <c r="N1945">
        <v>0.91666666666666696</v>
      </c>
      <c r="O1945">
        <v>1.00353311698991E-2</v>
      </c>
    </row>
    <row r="1946" spans="1:15">
      <c r="A1946">
        <v>2017</v>
      </c>
      <c r="B1946" t="s">
        <v>187</v>
      </c>
      <c r="C1946">
        <v>1.2238570357570999</v>
      </c>
      <c r="D1946" t="s">
        <v>181</v>
      </c>
      <c r="E1946">
        <v>3540.6184044452998</v>
      </c>
      <c r="F1946">
        <v>6</v>
      </c>
      <c r="G1946">
        <v>9999</v>
      </c>
      <c r="H1946">
        <v>9999</v>
      </c>
      <c r="I1946" t="s">
        <v>181</v>
      </c>
      <c r="J1946">
        <v>1</v>
      </c>
      <c r="K1946">
        <v>51</v>
      </c>
      <c r="L1946" t="s">
        <v>177</v>
      </c>
      <c r="M1946">
        <v>5.6820190513601099E-2</v>
      </c>
      <c r="N1946">
        <v>8.3333333333333301E-2</v>
      </c>
      <c r="O1946">
        <v>3.6909926001531E-2</v>
      </c>
    </row>
    <row r="1947" spans="1:15">
      <c r="A1947">
        <v>2017</v>
      </c>
      <c r="B1947" t="s">
        <v>179</v>
      </c>
      <c r="D1947" t="s">
        <v>179</v>
      </c>
      <c r="F1947">
        <v>1</v>
      </c>
      <c r="G1947">
        <v>9999</v>
      </c>
      <c r="H1947">
        <v>9999</v>
      </c>
      <c r="I1947" t="s">
        <v>181</v>
      </c>
      <c r="J1947">
        <v>3</v>
      </c>
      <c r="K1947">
        <v>51</v>
      </c>
      <c r="L1947" t="s">
        <v>177</v>
      </c>
      <c r="N1947">
        <v>1</v>
      </c>
    </row>
    <row r="1948" spans="1:15">
      <c r="A1948">
        <v>2017</v>
      </c>
      <c r="B1948" t="s">
        <v>178</v>
      </c>
      <c r="C1948">
        <v>1.2650633461168901</v>
      </c>
      <c r="D1948" t="s">
        <v>179</v>
      </c>
      <c r="E1948">
        <v>24677.590692702099</v>
      </c>
      <c r="F1948">
        <v>21</v>
      </c>
      <c r="G1948">
        <v>9999</v>
      </c>
      <c r="H1948">
        <v>9999</v>
      </c>
      <c r="I1948" t="s">
        <v>181</v>
      </c>
      <c r="J1948">
        <v>1</v>
      </c>
      <c r="K1948">
        <v>52</v>
      </c>
      <c r="L1948" t="s">
        <v>177</v>
      </c>
      <c r="M1948">
        <v>1</v>
      </c>
      <c r="N1948">
        <v>1</v>
      </c>
      <c r="O1948">
        <v>1.7883139409096398E-2</v>
      </c>
    </row>
    <row r="1949" spans="1:15">
      <c r="A1949">
        <v>2017</v>
      </c>
      <c r="B1949" t="s">
        <v>179</v>
      </c>
      <c r="C1949">
        <v>1.46641662989655</v>
      </c>
      <c r="D1949" t="s">
        <v>179</v>
      </c>
      <c r="E1949">
        <v>1473.7487130460399</v>
      </c>
      <c r="F1949">
        <v>1</v>
      </c>
      <c r="G1949">
        <v>9999</v>
      </c>
      <c r="H1949">
        <v>9999</v>
      </c>
      <c r="I1949" t="s">
        <v>181</v>
      </c>
      <c r="J1949">
        <v>1</v>
      </c>
      <c r="K1949">
        <v>52</v>
      </c>
      <c r="L1949" t="s">
        <v>177</v>
      </c>
      <c r="M1949">
        <v>1</v>
      </c>
      <c r="N1949">
        <v>1</v>
      </c>
      <c r="O1949">
        <v>5.44922192701838E-2</v>
      </c>
    </row>
    <row r="1950" spans="1:15">
      <c r="A1950">
        <v>2017</v>
      </c>
      <c r="B1950" t="s">
        <v>187</v>
      </c>
      <c r="C1950">
        <v>1.2238570357570999</v>
      </c>
      <c r="D1950" t="s">
        <v>179</v>
      </c>
      <c r="E1950">
        <v>247394.132779048</v>
      </c>
      <c r="F1950">
        <v>260</v>
      </c>
      <c r="G1950">
        <v>9999</v>
      </c>
      <c r="H1950">
        <v>9999</v>
      </c>
      <c r="I1950" t="s">
        <v>181</v>
      </c>
      <c r="J1950">
        <v>1</v>
      </c>
      <c r="K1950">
        <v>52</v>
      </c>
      <c r="L1950" t="s">
        <v>177</v>
      </c>
      <c r="M1950">
        <v>0.97479384674736003</v>
      </c>
      <c r="N1950">
        <v>0.96296296296296302</v>
      </c>
      <c r="O1950">
        <v>4.2242554426656802E-2</v>
      </c>
    </row>
    <row r="1951" spans="1:15">
      <c r="A1951">
        <v>2017</v>
      </c>
      <c r="B1951" t="s">
        <v>187</v>
      </c>
      <c r="C1951">
        <v>1.2238570357570999</v>
      </c>
      <c r="D1951" t="s">
        <v>181</v>
      </c>
      <c r="E1951">
        <v>5529.3860875505898</v>
      </c>
      <c r="F1951">
        <v>9</v>
      </c>
      <c r="G1951">
        <v>9999</v>
      </c>
      <c r="H1951">
        <v>9999</v>
      </c>
      <c r="I1951" t="s">
        <v>181</v>
      </c>
      <c r="J1951">
        <v>1</v>
      </c>
      <c r="K1951">
        <v>52</v>
      </c>
      <c r="L1951" t="s">
        <v>177</v>
      </c>
      <c r="M1951">
        <v>2.1787143752712498E-2</v>
      </c>
      <c r="N1951">
        <v>3.3333333333333298E-2</v>
      </c>
      <c r="O1951">
        <v>5.7642255677468703E-2</v>
      </c>
    </row>
    <row r="1952" spans="1:15">
      <c r="A1952">
        <v>2017</v>
      </c>
      <c r="B1952" t="s">
        <v>187</v>
      </c>
      <c r="C1952">
        <v>1.2238570357570999</v>
      </c>
      <c r="D1952" t="s">
        <v>185</v>
      </c>
      <c r="E1952">
        <v>867.71463835178702</v>
      </c>
      <c r="F1952">
        <v>1</v>
      </c>
      <c r="G1952">
        <v>9999</v>
      </c>
      <c r="H1952">
        <v>9999</v>
      </c>
      <c r="I1952" t="s">
        <v>181</v>
      </c>
      <c r="J1952">
        <v>1</v>
      </c>
      <c r="K1952">
        <v>52</v>
      </c>
      <c r="L1952" t="s">
        <v>177</v>
      </c>
      <c r="M1952">
        <v>3.4190094999276702E-3</v>
      </c>
      <c r="N1952">
        <v>3.7037037037036999E-3</v>
      </c>
      <c r="O1952">
        <v>0.11586860598137</v>
      </c>
    </row>
    <row r="1953" spans="1:15">
      <c r="A1953">
        <v>2017</v>
      </c>
      <c r="B1953" t="s">
        <v>178</v>
      </c>
      <c r="C1953">
        <v>1.2650633461168901</v>
      </c>
      <c r="D1953" t="s">
        <v>179</v>
      </c>
      <c r="E1953">
        <v>35214.303302509703</v>
      </c>
      <c r="F1953">
        <v>31</v>
      </c>
      <c r="G1953">
        <v>9999</v>
      </c>
      <c r="H1953">
        <v>9999</v>
      </c>
      <c r="I1953" t="s">
        <v>181</v>
      </c>
      <c r="J1953">
        <v>1</v>
      </c>
      <c r="K1953">
        <v>53</v>
      </c>
      <c r="L1953" t="s">
        <v>177</v>
      </c>
      <c r="M1953">
        <v>0.986008288760582</v>
      </c>
      <c r="N1953">
        <v>0.96875</v>
      </c>
      <c r="O1953">
        <v>2.5518791643594999E-2</v>
      </c>
    </row>
    <row r="1954" spans="1:15">
      <c r="A1954">
        <v>2017</v>
      </c>
      <c r="B1954" t="s">
        <v>178</v>
      </c>
      <c r="C1954">
        <v>1.2650633461168901</v>
      </c>
      <c r="D1954" t="s">
        <v>181</v>
      </c>
      <c r="E1954">
        <v>499.70002171617</v>
      </c>
      <c r="F1954">
        <v>1</v>
      </c>
      <c r="G1954">
        <v>9999</v>
      </c>
      <c r="H1954">
        <v>9999</v>
      </c>
      <c r="I1954" t="s">
        <v>181</v>
      </c>
      <c r="J1954">
        <v>1</v>
      </c>
      <c r="K1954">
        <v>53</v>
      </c>
      <c r="L1954" t="s">
        <v>177</v>
      </c>
      <c r="M1954">
        <v>1.39917112394177E-2</v>
      </c>
      <c r="N1954">
        <v>3.125E-2</v>
      </c>
      <c r="O1954">
        <v>1</v>
      </c>
    </row>
    <row r="1955" spans="1:15">
      <c r="A1955">
        <v>2017</v>
      </c>
      <c r="B1955" t="s">
        <v>183</v>
      </c>
      <c r="C1955">
        <v>1.22935032749159</v>
      </c>
      <c r="D1955" t="s">
        <v>179</v>
      </c>
      <c r="E1955">
        <v>2815.2122499557399</v>
      </c>
      <c r="F1955">
        <v>3</v>
      </c>
      <c r="G1955">
        <v>9999</v>
      </c>
      <c r="H1955">
        <v>9999</v>
      </c>
      <c r="I1955" t="s">
        <v>181</v>
      </c>
      <c r="J1955">
        <v>1</v>
      </c>
      <c r="K1955">
        <v>53</v>
      </c>
      <c r="L1955" t="s">
        <v>177</v>
      </c>
      <c r="M1955">
        <v>1</v>
      </c>
      <c r="N1955">
        <v>1</v>
      </c>
      <c r="O1955">
        <v>0.117834722651024</v>
      </c>
    </row>
    <row r="1956" spans="1:15">
      <c r="A1956">
        <v>2017</v>
      </c>
      <c r="B1956" t="s">
        <v>187</v>
      </c>
      <c r="C1956">
        <v>1.2238570357570999</v>
      </c>
      <c r="D1956" t="s">
        <v>179</v>
      </c>
      <c r="E1956">
        <v>239672.81874045701</v>
      </c>
      <c r="F1956">
        <v>259</v>
      </c>
      <c r="G1956">
        <v>9999</v>
      </c>
      <c r="H1956">
        <v>9999</v>
      </c>
      <c r="I1956" t="s">
        <v>181</v>
      </c>
      <c r="J1956">
        <v>1</v>
      </c>
      <c r="K1956">
        <v>53</v>
      </c>
      <c r="L1956" t="s">
        <v>177</v>
      </c>
      <c r="M1956">
        <v>0.97937077100805703</v>
      </c>
      <c r="N1956">
        <v>0.96641791044776104</v>
      </c>
      <c r="O1956">
        <v>4.0924139859356598E-2</v>
      </c>
    </row>
    <row r="1957" spans="1:15">
      <c r="A1957">
        <v>2017</v>
      </c>
      <c r="B1957" t="s">
        <v>187</v>
      </c>
      <c r="C1957">
        <v>1.2238570357570999</v>
      </c>
      <c r="D1957" t="s">
        <v>181</v>
      </c>
      <c r="E1957">
        <v>5048.4102724980503</v>
      </c>
      <c r="F1957">
        <v>9</v>
      </c>
      <c r="G1957">
        <v>9999</v>
      </c>
      <c r="H1957">
        <v>9999</v>
      </c>
      <c r="I1957" t="s">
        <v>181</v>
      </c>
      <c r="J1957">
        <v>1</v>
      </c>
      <c r="K1957">
        <v>53</v>
      </c>
      <c r="L1957" t="s">
        <v>177</v>
      </c>
      <c r="M1957">
        <v>2.0629228991943301E-2</v>
      </c>
      <c r="N1957">
        <v>3.3582089552238799E-2</v>
      </c>
      <c r="O1957">
        <v>5.26282214850727E-2</v>
      </c>
    </row>
    <row r="1958" spans="1:15">
      <c r="A1958">
        <v>2017</v>
      </c>
      <c r="B1958" t="s">
        <v>178</v>
      </c>
      <c r="C1958">
        <v>1.2650633461168901</v>
      </c>
      <c r="D1958" t="s">
        <v>179</v>
      </c>
      <c r="E1958">
        <v>34801.892651675502</v>
      </c>
      <c r="F1958">
        <v>32</v>
      </c>
      <c r="G1958">
        <v>9999</v>
      </c>
      <c r="H1958">
        <v>9999</v>
      </c>
      <c r="I1958" t="s">
        <v>181</v>
      </c>
      <c r="J1958">
        <v>1</v>
      </c>
      <c r="K1958">
        <v>54</v>
      </c>
      <c r="L1958" t="s">
        <v>177</v>
      </c>
      <c r="M1958">
        <v>1</v>
      </c>
      <c r="N1958">
        <v>1</v>
      </c>
      <c r="O1958">
        <v>2.5219929519877098E-2</v>
      </c>
    </row>
    <row r="1959" spans="1:15">
      <c r="A1959">
        <v>2017</v>
      </c>
      <c r="B1959" t="s">
        <v>183</v>
      </c>
      <c r="C1959">
        <v>1.22935032749159</v>
      </c>
      <c r="D1959" t="s">
        <v>179</v>
      </c>
      <c r="E1959">
        <v>1149.4425562046399</v>
      </c>
      <c r="F1959">
        <v>1</v>
      </c>
      <c r="G1959">
        <v>9999</v>
      </c>
      <c r="H1959">
        <v>9999</v>
      </c>
      <c r="I1959" t="s">
        <v>181</v>
      </c>
      <c r="J1959">
        <v>1</v>
      </c>
      <c r="K1959">
        <v>54</v>
      </c>
      <c r="L1959" t="s">
        <v>177</v>
      </c>
      <c r="M1959">
        <v>1</v>
      </c>
      <c r="N1959">
        <v>1</v>
      </c>
      <c r="O1959">
        <v>4.81115570649377E-2</v>
      </c>
    </row>
    <row r="1960" spans="1:15">
      <c r="A1960">
        <v>2017</v>
      </c>
      <c r="B1960" t="s">
        <v>187</v>
      </c>
      <c r="C1960">
        <v>1.2238570357570999</v>
      </c>
      <c r="D1960" t="s">
        <v>179</v>
      </c>
      <c r="E1960">
        <v>112865.319694556</v>
      </c>
      <c r="F1960">
        <v>124</v>
      </c>
      <c r="G1960">
        <v>9999</v>
      </c>
      <c r="H1960">
        <v>9999</v>
      </c>
      <c r="I1960" t="s">
        <v>181</v>
      </c>
      <c r="J1960">
        <v>1</v>
      </c>
      <c r="K1960">
        <v>54</v>
      </c>
      <c r="L1960" t="s">
        <v>177</v>
      </c>
      <c r="M1960">
        <v>0.958538613449745</v>
      </c>
      <c r="N1960">
        <v>0.939393939393939</v>
      </c>
      <c r="O1960">
        <v>1.9271756191313699E-2</v>
      </c>
    </row>
    <row r="1961" spans="1:15">
      <c r="A1961">
        <v>2017</v>
      </c>
      <c r="B1961" t="s">
        <v>187</v>
      </c>
      <c r="C1961">
        <v>1.2238570357570999</v>
      </c>
      <c r="D1961" t="s">
        <v>181</v>
      </c>
      <c r="E1961">
        <v>4119.5027823584096</v>
      </c>
      <c r="F1961">
        <v>7</v>
      </c>
      <c r="G1961">
        <v>9999</v>
      </c>
      <c r="H1961">
        <v>9999</v>
      </c>
      <c r="I1961" t="s">
        <v>181</v>
      </c>
      <c r="J1961">
        <v>1</v>
      </c>
      <c r="K1961">
        <v>54</v>
      </c>
      <c r="L1961" t="s">
        <v>177</v>
      </c>
      <c r="M1961">
        <v>3.4985968194574397E-2</v>
      </c>
      <c r="N1961">
        <v>5.3030303030302997E-2</v>
      </c>
      <c r="O1961">
        <v>4.2944628731819298E-2</v>
      </c>
    </row>
    <row r="1962" spans="1:15">
      <c r="A1962">
        <v>2017</v>
      </c>
      <c r="B1962" t="s">
        <v>187</v>
      </c>
      <c r="C1962">
        <v>1.2238570357570999</v>
      </c>
      <c r="D1962" t="s">
        <v>185</v>
      </c>
      <c r="E1962">
        <v>762.46293327667604</v>
      </c>
      <c r="F1962">
        <v>1</v>
      </c>
      <c r="G1962">
        <v>9999</v>
      </c>
      <c r="H1962">
        <v>9999</v>
      </c>
      <c r="I1962" t="s">
        <v>181</v>
      </c>
      <c r="J1962">
        <v>1</v>
      </c>
      <c r="K1962">
        <v>54</v>
      </c>
      <c r="L1962" t="s">
        <v>177</v>
      </c>
      <c r="M1962">
        <v>6.4754183556802796E-3</v>
      </c>
      <c r="N1962">
        <v>7.5757575757575803E-3</v>
      </c>
      <c r="O1962">
        <v>0.101814021899003</v>
      </c>
    </row>
    <row r="1963" spans="1:15">
      <c r="A1963">
        <v>2017</v>
      </c>
      <c r="B1963" t="s">
        <v>178</v>
      </c>
      <c r="C1963">
        <v>1.2650633461168901</v>
      </c>
      <c r="D1963" t="s">
        <v>179</v>
      </c>
      <c r="E1963">
        <v>87123.647583723898</v>
      </c>
      <c r="F1963">
        <v>76</v>
      </c>
      <c r="G1963">
        <v>9999</v>
      </c>
      <c r="H1963">
        <v>9999</v>
      </c>
      <c r="I1963" t="s">
        <v>181</v>
      </c>
      <c r="J1963">
        <v>1</v>
      </c>
      <c r="K1963">
        <v>61</v>
      </c>
      <c r="L1963" t="s">
        <v>177</v>
      </c>
      <c r="M1963">
        <v>1</v>
      </c>
      <c r="N1963">
        <v>1</v>
      </c>
      <c r="O1963">
        <v>6.3135998767881299E-2</v>
      </c>
    </row>
    <row r="1964" spans="1:15">
      <c r="A1964">
        <v>2017</v>
      </c>
      <c r="B1964" t="s">
        <v>183</v>
      </c>
      <c r="C1964">
        <v>1.22935032749159</v>
      </c>
      <c r="D1964" t="s">
        <v>179</v>
      </c>
      <c r="E1964">
        <v>3727.3901929545</v>
      </c>
      <c r="F1964">
        <v>3</v>
      </c>
      <c r="G1964">
        <v>9999</v>
      </c>
      <c r="H1964">
        <v>9999</v>
      </c>
      <c r="I1964" t="s">
        <v>181</v>
      </c>
      <c r="J1964">
        <v>1</v>
      </c>
      <c r="K1964">
        <v>61</v>
      </c>
      <c r="L1964" t="s">
        <v>177</v>
      </c>
      <c r="M1964">
        <v>1</v>
      </c>
      <c r="N1964">
        <v>1</v>
      </c>
      <c r="O1964">
        <v>0.15601523103838599</v>
      </c>
    </row>
    <row r="1965" spans="1:15">
      <c r="A1965">
        <v>2017</v>
      </c>
      <c r="B1965" t="s">
        <v>187</v>
      </c>
      <c r="C1965">
        <v>1.2238570357570999</v>
      </c>
      <c r="D1965" t="s">
        <v>179</v>
      </c>
      <c r="E1965">
        <v>442715.59640070301</v>
      </c>
      <c r="F1965">
        <v>496</v>
      </c>
      <c r="G1965">
        <v>9999</v>
      </c>
      <c r="H1965">
        <v>9999</v>
      </c>
      <c r="I1965" t="s">
        <v>181</v>
      </c>
      <c r="J1965">
        <v>1</v>
      </c>
      <c r="K1965">
        <v>61</v>
      </c>
      <c r="L1965" t="s">
        <v>177</v>
      </c>
      <c r="M1965">
        <v>0.97922114484020595</v>
      </c>
      <c r="N1965">
        <v>0.96875</v>
      </c>
      <c r="O1965">
        <v>7.5593699278184198E-2</v>
      </c>
    </row>
    <row r="1966" spans="1:15">
      <c r="A1966">
        <v>2017</v>
      </c>
      <c r="B1966" t="s">
        <v>187</v>
      </c>
      <c r="C1966">
        <v>1.2238570357570999</v>
      </c>
      <c r="D1966" t="s">
        <v>181</v>
      </c>
      <c r="E1966">
        <v>8112.9482900338398</v>
      </c>
      <c r="F1966">
        <v>14</v>
      </c>
      <c r="G1966">
        <v>9999</v>
      </c>
      <c r="H1966">
        <v>9999</v>
      </c>
      <c r="I1966" t="s">
        <v>181</v>
      </c>
      <c r="J1966">
        <v>1</v>
      </c>
      <c r="K1966">
        <v>61</v>
      </c>
      <c r="L1966" t="s">
        <v>177</v>
      </c>
      <c r="M1966">
        <v>1.7944636640733699E-2</v>
      </c>
      <c r="N1966">
        <v>2.734375E-2</v>
      </c>
      <c r="O1966">
        <v>8.4575146721102307E-2</v>
      </c>
    </row>
    <row r="1967" spans="1:15">
      <c r="A1967">
        <v>2017</v>
      </c>
      <c r="B1967" t="s">
        <v>187</v>
      </c>
      <c r="C1967">
        <v>1.2238570357570999</v>
      </c>
      <c r="D1967" t="s">
        <v>185</v>
      </c>
      <c r="E1967">
        <v>1281.37831643769</v>
      </c>
      <c r="F1967">
        <v>2</v>
      </c>
      <c r="G1967">
        <v>9999</v>
      </c>
      <c r="H1967">
        <v>9999</v>
      </c>
      <c r="I1967" t="s">
        <v>181</v>
      </c>
      <c r="J1967">
        <v>1</v>
      </c>
      <c r="K1967">
        <v>61</v>
      </c>
      <c r="L1967" t="s">
        <v>177</v>
      </c>
      <c r="M1967">
        <v>2.8342185190599199E-3</v>
      </c>
      <c r="N1967">
        <v>3.90625E-3</v>
      </c>
      <c r="O1967">
        <v>0.17110638993299601</v>
      </c>
    </row>
    <row r="1968" spans="1:15">
      <c r="A1968">
        <v>2017</v>
      </c>
      <c r="B1968" t="s">
        <v>179</v>
      </c>
      <c r="D1968" t="s">
        <v>179</v>
      </c>
      <c r="F1968">
        <v>1</v>
      </c>
      <c r="G1968">
        <v>9999</v>
      </c>
      <c r="H1968">
        <v>9999</v>
      </c>
      <c r="I1968" t="s">
        <v>181</v>
      </c>
      <c r="J1968">
        <v>3</v>
      </c>
      <c r="K1968">
        <v>61</v>
      </c>
      <c r="L1968" t="s">
        <v>177</v>
      </c>
      <c r="N1968">
        <v>1</v>
      </c>
    </row>
    <row r="1969" spans="1:15">
      <c r="A1969">
        <v>2017</v>
      </c>
      <c r="B1969" t="s">
        <v>178</v>
      </c>
      <c r="C1969">
        <v>1.2650633461168901</v>
      </c>
      <c r="D1969" t="s">
        <v>179</v>
      </c>
      <c r="E1969">
        <v>29605.012425827401</v>
      </c>
      <c r="F1969">
        <v>24</v>
      </c>
      <c r="G1969">
        <v>9999</v>
      </c>
      <c r="H1969">
        <v>9999</v>
      </c>
      <c r="I1969" t="s">
        <v>181</v>
      </c>
      <c r="J1969">
        <v>1</v>
      </c>
      <c r="K1969">
        <v>62</v>
      </c>
      <c r="L1969" t="s">
        <v>177</v>
      </c>
      <c r="M1969">
        <v>1</v>
      </c>
      <c r="N1969">
        <v>1</v>
      </c>
      <c r="O1969">
        <v>2.1453900059039001E-2</v>
      </c>
    </row>
    <row r="1970" spans="1:15">
      <c r="A1970">
        <v>2017</v>
      </c>
      <c r="B1970" t="s">
        <v>179</v>
      </c>
      <c r="C1970">
        <v>1.46641662989655</v>
      </c>
      <c r="D1970" t="s">
        <v>179</v>
      </c>
      <c r="E1970">
        <v>1894.61028582635</v>
      </c>
      <c r="F1970">
        <v>2</v>
      </c>
      <c r="G1970">
        <v>9999</v>
      </c>
      <c r="H1970">
        <v>9999</v>
      </c>
      <c r="I1970" t="s">
        <v>181</v>
      </c>
      <c r="J1970">
        <v>1</v>
      </c>
      <c r="K1970">
        <v>62</v>
      </c>
      <c r="L1970" t="s">
        <v>177</v>
      </c>
      <c r="M1970">
        <v>1</v>
      </c>
      <c r="N1970">
        <v>1</v>
      </c>
      <c r="O1970">
        <v>7.0053678902564698E-2</v>
      </c>
    </row>
    <row r="1971" spans="1:15">
      <c r="A1971">
        <v>2017</v>
      </c>
      <c r="B1971" t="s">
        <v>187</v>
      </c>
      <c r="C1971">
        <v>1.2238570357570999</v>
      </c>
      <c r="D1971" t="s">
        <v>179</v>
      </c>
      <c r="E1971">
        <v>128732.626163147</v>
      </c>
      <c r="F1971">
        <v>139</v>
      </c>
      <c r="G1971">
        <v>9999</v>
      </c>
      <c r="H1971">
        <v>9999</v>
      </c>
      <c r="I1971" t="s">
        <v>181</v>
      </c>
      <c r="J1971">
        <v>1</v>
      </c>
      <c r="K1971">
        <v>62</v>
      </c>
      <c r="L1971" t="s">
        <v>177</v>
      </c>
      <c r="M1971">
        <v>0.97184777286040303</v>
      </c>
      <c r="N1971">
        <v>0.958620689655172</v>
      </c>
      <c r="O1971">
        <v>2.1981099171983799E-2</v>
      </c>
    </row>
    <row r="1972" spans="1:15">
      <c r="A1972">
        <v>2017</v>
      </c>
      <c r="B1972" t="s">
        <v>187</v>
      </c>
      <c r="C1972">
        <v>1.2238570357570999</v>
      </c>
      <c r="D1972" t="s">
        <v>181</v>
      </c>
      <c r="E1972">
        <v>3208.95314775513</v>
      </c>
      <c r="F1972">
        <v>5</v>
      </c>
      <c r="G1972">
        <v>9999</v>
      </c>
      <c r="H1972">
        <v>9999</v>
      </c>
      <c r="I1972" t="s">
        <v>181</v>
      </c>
      <c r="J1972">
        <v>1</v>
      </c>
      <c r="K1972">
        <v>62</v>
      </c>
      <c r="L1972" t="s">
        <v>177</v>
      </c>
      <c r="M1972">
        <v>2.42255134755574E-2</v>
      </c>
      <c r="N1972">
        <v>3.4482758620689703E-2</v>
      </c>
      <c r="O1972">
        <v>3.3452411329420798E-2</v>
      </c>
    </row>
    <row r="1973" spans="1:15">
      <c r="A1973">
        <v>2017</v>
      </c>
      <c r="B1973" t="s">
        <v>187</v>
      </c>
      <c r="C1973">
        <v>1.2238570357570999</v>
      </c>
      <c r="D1973" t="s">
        <v>185</v>
      </c>
      <c r="E1973">
        <v>520.13924019676904</v>
      </c>
      <c r="F1973">
        <v>1</v>
      </c>
      <c r="G1973">
        <v>9999</v>
      </c>
      <c r="H1973">
        <v>9999</v>
      </c>
      <c r="I1973" t="s">
        <v>181</v>
      </c>
      <c r="J1973">
        <v>1</v>
      </c>
      <c r="K1973">
        <v>62</v>
      </c>
      <c r="L1973" t="s">
        <v>177</v>
      </c>
      <c r="M1973">
        <v>3.9267136640396202E-3</v>
      </c>
      <c r="N1973">
        <v>6.8965517241379301E-3</v>
      </c>
      <c r="O1973">
        <v>6.9455793430299104E-2</v>
      </c>
    </row>
    <row r="1974" spans="1:15">
      <c r="A1974">
        <v>2017</v>
      </c>
      <c r="B1974" t="s">
        <v>179</v>
      </c>
      <c r="D1974" t="s">
        <v>179</v>
      </c>
      <c r="F1974">
        <v>1</v>
      </c>
      <c r="G1974">
        <v>9999</v>
      </c>
      <c r="H1974">
        <v>9999</v>
      </c>
      <c r="I1974" t="s">
        <v>181</v>
      </c>
      <c r="J1974">
        <v>3</v>
      </c>
      <c r="K1974">
        <v>62</v>
      </c>
      <c r="L1974" t="s">
        <v>177</v>
      </c>
      <c r="N1974">
        <v>1</v>
      </c>
    </row>
    <row r="1975" spans="1:15">
      <c r="A1975">
        <v>2017</v>
      </c>
      <c r="B1975" t="s">
        <v>178</v>
      </c>
      <c r="C1975">
        <v>1.2650633461168901</v>
      </c>
      <c r="D1975" t="s">
        <v>179</v>
      </c>
      <c r="E1975">
        <v>77607.841094232601</v>
      </c>
      <c r="F1975">
        <v>58</v>
      </c>
      <c r="G1975">
        <v>9999</v>
      </c>
      <c r="H1975">
        <v>9999</v>
      </c>
      <c r="I1975" t="s">
        <v>181</v>
      </c>
      <c r="J1975">
        <v>1</v>
      </c>
      <c r="K1975">
        <v>71</v>
      </c>
      <c r="L1975" t="s">
        <v>177</v>
      </c>
      <c r="M1975">
        <v>1</v>
      </c>
      <c r="N1975">
        <v>1</v>
      </c>
      <c r="O1975">
        <v>5.6240167802831698E-2</v>
      </c>
    </row>
    <row r="1976" spans="1:15">
      <c r="A1976">
        <v>2017</v>
      </c>
      <c r="B1976" t="s">
        <v>183</v>
      </c>
      <c r="C1976">
        <v>1.22935032749159</v>
      </c>
      <c r="D1976" t="s">
        <v>179</v>
      </c>
      <c r="E1976">
        <v>2530.0029739777001</v>
      </c>
      <c r="F1976">
        <v>3</v>
      </c>
      <c r="G1976">
        <v>9999</v>
      </c>
      <c r="H1976">
        <v>9999</v>
      </c>
      <c r="I1976" t="s">
        <v>181</v>
      </c>
      <c r="J1976">
        <v>1</v>
      </c>
      <c r="K1976">
        <v>71</v>
      </c>
      <c r="L1976" t="s">
        <v>177</v>
      </c>
      <c r="M1976">
        <v>1</v>
      </c>
      <c r="N1976">
        <v>1</v>
      </c>
      <c r="O1976">
        <v>0.10589688175362801</v>
      </c>
    </row>
    <row r="1977" spans="1:15">
      <c r="A1977">
        <v>2017</v>
      </c>
      <c r="B1977" t="s">
        <v>187</v>
      </c>
      <c r="C1977">
        <v>1.2238570357570999</v>
      </c>
      <c r="D1977" t="s">
        <v>179</v>
      </c>
      <c r="E1977">
        <v>391325.83946926199</v>
      </c>
      <c r="F1977">
        <v>406</v>
      </c>
      <c r="G1977">
        <v>9999</v>
      </c>
      <c r="H1977">
        <v>9999</v>
      </c>
      <c r="I1977" t="s">
        <v>181</v>
      </c>
      <c r="J1977">
        <v>1</v>
      </c>
      <c r="K1977">
        <v>71</v>
      </c>
      <c r="L1977" t="s">
        <v>177</v>
      </c>
      <c r="M1977">
        <v>0.98032891428851698</v>
      </c>
      <c r="N1977">
        <v>0.96897374701670602</v>
      </c>
      <c r="O1977">
        <v>6.6818896982901596E-2</v>
      </c>
    </row>
    <row r="1978" spans="1:15">
      <c r="A1978">
        <v>2017</v>
      </c>
      <c r="B1978" t="s">
        <v>187</v>
      </c>
      <c r="C1978">
        <v>1.2238570357570999</v>
      </c>
      <c r="D1978" t="s">
        <v>181</v>
      </c>
      <c r="E1978">
        <v>5694.6067873778002</v>
      </c>
      <c r="F1978">
        <v>10</v>
      </c>
      <c r="G1978">
        <v>9999</v>
      </c>
      <c r="H1978">
        <v>9999</v>
      </c>
      <c r="I1978" t="s">
        <v>181</v>
      </c>
      <c r="J1978">
        <v>1</v>
      </c>
      <c r="K1978">
        <v>71</v>
      </c>
      <c r="L1978" t="s">
        <v>177</v>
      </c>
      <c r="M1978">
        <v>1.42658294600262E-2</v>
      </c>
      <c r="N1978">
        <v>2.3866348448687399E-2</v>
      </c>
      <c r="O1978">
        <v>5.9364633835162002E-2</v>
      </c>
    </row>
    <row r="1979" spans="1:15">
      <c r="A1979">
        <v>2017</v>
      </c>
      <c r="B1979" t="s">
        <v>187</v>
      </c>
      <c r="C1979">
        <v>1.2238570357570999</v>
      </c>
      <c r="D1979" t="s">
        <v>185</v>
      </c>
      <c r="E1979">
        <v>2157.6599540397701</v>
      </c>
      <c r="F1979">
        <v>3</v>
      </c>
      <c r="G1979">
        <v>9999</v>
      </c>
      <c r="H1979">
        <v>9999</v>
      </c>
      <c r="I1979" t="s">
        <v>181</v>
      </c>
      <c r="J1979">
        <v>1</v>
      </c>
      <c r="K1979">
        <v>71</v>
      </c>
      <c r="L1979" t="s">
        <v>177</v>
      </c>
      <c r="M1979">
        <v>5.40525625145632E-3</v>
      </c>
      <c r="N1979">
        <v>7.1599045346062099E-3</v>
      </c>
      <c r="O1979">
        <v>0.28811897368851103</v>
      </c>
    </row>
    <row r="1980" spans="1:15">
      <c r="A1980">
        <v>2017</v>
      </c>
      <c r="B1980" t="s">
        <v>178</v>
      </c>
      <c r="C1980">
        <v>1.2650633461168901</v>
      </c>
      <c r="D1980" t="s">
        <v>179</v>
      </c>
      <c r="E1980">
        <v>30352.664863382499</v>
      </c>
      <c r="F1980">
        <v>28</v>
      </c>
      <c r="G1980">
        <v>9999</v>
      </c>
      <c r="H1980">
        <v>9999</v>
      </c>
      <c r="I1980" t="s">
        <v>181</v>
      </c>
      <c r="J1980">
        <v>1</v>
      </c>
      <c r="K1980">
        <v>72</v>
      </c>
      <c r="L1980" t="s">
        <v>177</v>
      </c>
      <c r="M1980">
        <v>1</v>
      </c>
      <c r="N1980">
        <v>1</v>
      </c>
      <c r="O1980">
        <v>2.1995702252650299E-2</v>
      </c>
    </row>
    <row r="1981" spans="1:15">
      <c r="A1981">
        <v>2017</v>
      </c>
      <c r="B1981" t="s">
        <v>179</v>
      </c>
      <c r="C1981">
        <v>1.46641662989655</v>
      </c>
      <c r="D1981" t="s">
        <v>181</v>
      </c>
      <c r="E1981">
        <v>856.38731185958704</v>
      </c>
      <c r="F1981">
        <v>1</v>
      </c>
      <c r="G1981">
        <v>9999</v>
      </c>
      <c r="H1981">
        <v>9999</v>
      </c>
      <c r="I1981" t="s">
        <v>181</v>
      </c>
      <c r="J1981">
        <v>1</v>
      </c>
      <c r="K1981">
        <v>72</v>
      </c>
      <c r="L1981" t="s">
        <v>177</v>
      </c>
      <c r="M1981">
        <v>1</v>
      </c>
      <c r="N1981">
        <v>1</v>
      </c>
      <c r="O1981">
        <v>1</v>
      </c>
    </row>
    <row r="1982" spans="1:15">
      <c r="A1982">
        <v>2017</v>
      </c>
      <c r="B1982" t="s">
        <v>187</v>
      </c>
      <c r="C1982">
        <v>1.2238570357570999</v>
      </c>
      <c r="D1982" t="s">
        <v>179</v>
      </c>
      <c r="E1982">
        <v>142042.07142700499</v>
      </c>
      <c r="F1982">
        <v>150</v>
      </c>
      <c r="G1982">
        <v>9999</v>
      </c>
      <c r="H1982">
        <v>9999</v>
      </c>
      <c r="I1982" t="s">
        <v>181</v>
      </c>
      <c r="J1982">
        <v>1</v>
      </c>
      <c r="K1982">
        <v>72</v>
      </c>
      <c r="L1982" t="s">
        <v>177</v>
      </c>
      <c r="M1982">
        <v>0.98442708465864304</v>
      </c>
      <c r="N1982">
        <v>0.967741935483871</v>
      </c>
      <c r="O1982">
        <v>2.4253687287277899E-2</v>
      </c>
    </row>
    <row r="1983" spans="1:15">
      <c r="A1983">
        <v>2017</v>
      </c>
      <c r="B1983" t="s">
        <v>187</v>
      </c>
      <c r="C1983">
        <v>1.2238570357570999</v>
      </c>
      <c r="D1983" t="s">
        <v>181</v>
      </c>
      <c r="E1983">
        <v>2247.0015176500401</v>
      </c>
      <c r="F1983">
        <v>5</v>
      </c>
      <c r="G1983">
        <v>9999</v>
      </c>
      <c r="H1983">
        <v>9999</v>
      </c>
      <c r="I1983" t="s">
        <v>181</v>
      </c>
      <c r="J1983">
        <v>1</v>
      </c>
      <c r="K1983">
        <v>72</v>
      </c>
      <c r="L1983" t="s">
        <v>177</v>
      </c>
      <c r="M1983">
        <v>1.55729153413573E-2</v>
      </c>
      <c r="N1983">
        <v>3.2258064516128997E-2</v>
      </c>
      <c r="O1983">
        <v>2.3424342944628699E-2</v>
      </c>
    </row>
    <row r="1984" spans="1:15">
      <c r="A1984">
        <v>2017</v>
      </c>
      <c r="B1984" t="s">
        <v>178</v>
      </c>
      <c r="C1984">
        <v>1.2650633461168901</v>
      </c>
      <c r="D1984" t="s">
        <v>179</v>
      </c>
      <c r="E1984">
        <v>7866.1638861547999</v>
      </c>
      <c r="F1984">
        <v>8</v>
      </c>
      <c r="G1984">
        <v>9999</v>
      </c>
      <c r="H1984">
        <v>9999</v>
      </c>
      <c r="I1984" t="s">
        <v>181</v>
      </c>
      <c r="J1984">
        <v>1</v>
      </c>
      <c r="K1984">
        <v>81</v>
      </c>
      <c r="L1984" t="s">
        <v>177</v>
      </c>
      <c r="M1984">
        <v>1</v>
      </c>
      <c r="N1984">
        <v>1</v>
      </c>
      <c r="O1984">
        <v>5.7003824701779603E-3</v>
      </c>
    </row>
    <row r="1985" spans="1:15">
      <c r="A1985">
        <v>2017</v>
      </c>
      <c r="B1985" t="s">
        <v>187</v>
      </c>
      <c r="C1985">
        <v>1.2238570357570999</v>
      </c>
      <c r="D1985" t="s">
        <v>179</v>
      </c>
      <c r="E1985">
        <v>216639.82932750799</v>
      </c>
      <c r="F1985">
        <v>221</v>
      </c>
      <c r="G1985">
        <v>9999</v>
      </c>
      <c r="H1985">
        <v>9999</v>
      </c>
      <c r="I1985" t="s">
        <v>181</v>
      </c>
      <c r="J1985">
        <v>1</v>
      </c>
      <c r="K1985">
        <v>81</v>
      </c>
      <c r="L1985" t="s">
        <v>177</v>
      </c>
      <c r="M1985">
        <v>0.99400834451738296</v>
      </c>
      <c r="N1985">
        <v>0.98660714285714302</v>
      </c>
      <c r="O1985">
        <v>3.6991256334774097E-2</v>
      </c>
    </row>
    <row r="1986" spans="1:15">
      <c r="A1986">
        <v>2017</v>
      </c>
      <c r="B1986" t="s">
        <v>187</v>
      </c>
      <c r="C1986">
        <v>1.2238570357570999</v>
      </c>
      <c r="D1986" t="s">
        <v>181</v>
      </c>
      <c r="E1986">
        <v>826.103499136045</v>
      </c>
      <c r="F1986">
        <v>2</v>
      </c>
      <c r="G1986">
        <v>9999</v>
      </c>
      <c r="H1986">
        <v>9999</v>
      </c>
      <c r="I1986" t="s">
        <v>181</v>
      </c>
      <c r="J1986">
        <v>1</v>
      </c>
      <c r="K1986">
        <v>81</v>
      </c>
      <c r="L1986" t="s">
        <v>177</v>
      </c>
      <c r="M1986">
        <v>3.7904099819744898E-3</v>
      </c>
      <c r="N1986">
        <v>8.9285714285714298E-3</v>
      </c>
      <c r="O1986">
        <v>8.6118907884664506E-3</v>
      </c>
    </row>
    <row r="1987" spans="1:15">
      <c r="A1987">
        <v>2017</v>
      </c>
      <c r="B1987" t="s">
        <v>187</v>
      </c>
      <c r="C1987">
        <v>1.2238570357570999</v>
      </c>
      <c r="D1987" t="s">
        <v>185</v>
      </c>
      <c r="E1987">
        <v>479.75195801678501</v>
      </c>
      <c r="F1987">
        <v>1</v>
      </c>
      <c r="G1987">
        <v>9999</v>
      </c>
      <c r="H1987">
        <v>9999</v>
      </c>
      <c r="I1987" t="s">
        <v>181</v>
      </c>
      <c r="J1987">
        <v>1</v>
      </c>
      <c r="K1987">
        <v>81</v>
      </c>
      <c r="L1987" t="s">
        <v>177</v>
      </c>
      <c r="M1987">
        <v>2.2012455006429699E-3</v>
      </c>
      <c r="N1987">
        <v>4.4642857142857097E-3</v>
      </c>
      <c r="O1987">
        <v>6.4062755352181699E-2</v>
      </c>
    </row>
    <row r="1988" spans="1:15">
      <c r="A1988">
        <v>2017</v>
      </c>
      <c r="B1988" t="s">
        <v>178</v>
      </c>
      <c r="C1988">
        <v>1.2650633461168901</v>
      </c>
      <c r="D1988" t="s">
        <v>179</v>
      </c>
      <c r="E1988">
        <v>46331.679988184798</v>
      </c>
      <c r="F1988">
        <v>43</v>
      </c>
      <c r="G1988">
        <v>9999</v>
      </c>
      <c r="H1988">
        <v>9999</v>
      </c>
      <c r="I1988" t="s">
        <v>181</v>
      </c>
      <c r="J1988">
        <v>1</v>
      </c>
      <c r="K1988">
        <v>82</v>
      </c>
      <c r="L1988" t="s">
        <v>177</v>
      </c>
      <c r="M1988">
        <v>1</v>
      </c>
      <c r="N1988">
        <v>1</v>
      </c>
      <c r="O1988">
        <v>3.3575234414248603E-2</v>
      </c>
    </row>
    <row r="1989" spans="1:15">
      <c r="A1989">
        <v>2017</v>
      </c>
      <c r="B1989" t="s">
        <v>183</v>
      </c>
      <c r="C1989">
        <v>1.22935032749159</v>
      </c>
      <c r="D1989" t="s">
        <v>179</v>
      </c>
      <c r="E1989">
        <v>1771.4938219153801</v>
      </c>
      <c r="F1989">
        <v>2</v>
      </c>
      <c r="G1989">
        <v>9999</v>
      </c>
      <c r="H1989">
        <v>9999</v>
      </c>
      <c r="I1989" t="s">
        <v>181</v>
      </c>
      <c r="J1989">
        <v>1</v>
      </c>
      <c r="K1989">
        <v>82</v>
      </c>
      <c r="L1989" t="s">
        <v>177</v>
      </c>
      <c r="M1989">
        <v>1</v>
      </c>
      <c r="N1989">
        <v>1</v>
      </c>
      <c r="O1989">
        <v>7.4148399711845198E-2</v>
      </c>
    </row>
    <row r="1990" spans="1:15">
      <c r="A1990">
        <v>2017</v>
      </c>
      <c r="B1990" t="s">
        <v>187</v>
      </c>
      <c r="C1990">
        <v>1.2238570357570999</v>
      </c>
      <c r="D1990" t="s">
        <v>179</v>
      </c>
      <c r="E1990">
        <v>239864.964295071</v>
      </c>
      <c r="F1990">
        <v>267</v>
      </c>
      <c r="G1990">
        <v>9999</v>
      </c>
      <c r="H1990">
        <v>9999</v>
      </c>
      <c r="I1990" t="s">
        <v>181</v>
      </c>
      <c r="J1990">
        <v>1</v>
      </c>
      <c r="K1990">
        <v>82</v>
      </c>
      <c r="L1990" t="s">
        <v>177</v>
      </c>
      <c r="M1990">
        <v>0.98843577898367996</v>
      </c>
      <c r="N1990">
        <v>0.98161764705882304</v>
      </c>
      <c r="O1990">
        <v>4.0956948717664698E-2</v>
      </c>
    </row>
    <row r="1991" spans="1:15">
      <c r="A1991">
        <v>2017</v>
      </c>
      <c r="B1991" t="s">
        <v>187</v>
      </c>
      <c r="C1991">
        <v>1.2238570357570999</v>
      </c>
      <c r="D1991" t="s">
        <v>181</v>
      </c>
      <c r="E1991">
        <v>2806.3041829910399</v>
      </c>
      <c r="F1991">
        <v>5</v>
      </c>
      <c r="G1991">
        <v>9999</v>
      </c>
      <c r="H1991">
        <v>9999</v>
      </c>
      <c r="I1991" t="s">
        <v>181</v>
      </c>
      <c r="J1991">
        <v>1</v>
      </c>
      <c r="K1991">
        <v>82</v>
      </c>
      <c r="L1991" t="s">
        <v>177</v>
      </c>
      <c r="M1991">
        <v>1.156422101632E-2</v>
      </c>
      <c r="N1991">
        <v>1.8382352941176499E-2</v>
      </c>
      <c r="O1991">
        <v>2.92549119673386E-2</v>
      </c>
    </row>
    <row r="1992" spans="1:15">
      <c r="A1992">
        <v>2017</v>
      </c>
      <c r="B1992" t="s">
        <v>183</v>
      </c>
      <c r="D1992" t="s">
        <v>179</v>
      </c>
      <c r="F1992">
        <v>1</v>
      </c>
      <c r="G1992">
        <v>9999</v>
      </c>
      <c r="H1992">
        <v>9999</v>
      </c>
      <c r="I1992" t="s">
        <v>181</v>
      </c>
      <c r="J1992">
        <v>3</v>
      </c>
      <c r="K1992">
        <v>82</v>
      </c>
      <c r="L1992" t="s">
        <v>177</v>
      </c>
      <c r="N1992">
        <v>1</v>
      </c>
    </row>
    <row r="1993" spans="1:15">
      <c r="A1993">
        <v>2017</v>
      </c>
      <c r="B1993" t="s">
        <v>178</v>
      </c>
      <c r="C1993">
        <v>1.2650633461168901</v>
      </c>
      <c r="D1993" t="s">
        <v>179</v>
      </c>
      <c r="E1993">
        <v>12702.5010583597</v>
      </c>
      <c r="F1993">
        <v>11</v>
      </c>
      <c r="G1993">
        <v>9999</v>
      </c>
      <c r="H1993">
        <v>9999</v>
      </c>
      <c r="I1993" t="s">
        <v>181</v>
      </c>
      <c r="J1993">
        <v>1</v>
      </c>
      <c r="K1993">
        <v>91</v>
      </c>
      <c r="L1993" t="s">
        <v>177</v>
      </c>
      <c r="M1993">
        <v>1</v>
      </c>
      <c r="N1993">
        <v>1</v>
      </c>
      <c r="O1993">
        <v>9.2051367615080294E-3</v>
      </c>
    </row>
    <row r="1994" spans="1:15">
      <c r="A1994">
        <v>2017</v>
      </c>
      <c r="B1994" t="s">
        <v>187</v>
      </c>
      <c r="C1994">
        <v>1.2238570357570999</v>
      </c>
      <c r="D1994" t="s">
        <v>179</v>
      </c>
      <c r="E1994">
        <v>130469.279296886</v>
      </c>
      <c r="F1994">
        <v>135</v>
      </c>
      <c r="G1994">
        <v>9999</v>
      </c>
      <c r="H1994">
        <v>9999</v>
      </c>
      <c r="I1994" t="s">
        <v>181</v>
      </c>
      <c r="J1994">
        <v>1</v>
      </c>
      <c r="K1994">
        <v>91</v>
      </c>
      <c r="L1994" t="s">
        <v>177</v>
      </c>
      <c r="M1994">
        <v>0.99450528947515704</v>
      </c>
      <c r="N1994">
        <v>0.99264705882352899</v>
      </c>
      <c r="O1994">
        <v>2.2277632738476001E-2</v>
      </c>
    </row>
    <row r="1995" spans="1:15">
      <c r="A1995">
        <v>2017</v>
      </c>
      <c r="B1995" t="s">
        <v>187</v>
      </c>
      <c r="C1995">
        <v>1.2238570357570999</v>
      </c>
      <c r="D1995" t="s">
        <v>181</v>
      </c>
      <c r="E1995">
        <v>720.85179406093403</v>
      </c>
      <c r="F1995">
        <v>1</v>
      </c>
      <c r="G1995">
        <v>9999</v>
      </c>
      <c r="H1995">
        <v>9999</v>
      </c>
      <c r="I1995" t="s">
        <v>181</v>
      </c>
      <c r="J1995">
        <v>1</v>
      </c>
      <c r="K1995">
        <v>91</v>
      </c>
      <c r="L1995" t="s">
        <v>177</v>
      </c>
      <c r="M1995">
        <v>5.4947105248428097E-3</v>
      </c>
      <c r="N1995">
        <v>7.3529411764705899E-3</v>
      </c>
      <c r="O1995">
        <v>7.5146721102322001E-3</v>
      </c>
    </row>
    <row r="1996" spans="1:15">
      <c r="A1996">
        <v>2017</v>
      </c>
      <c r="B1996" t="s">
        <v>179</v>
      </c>
      <c r="D1996" t="s">
        <v>179</v>
      </c>
      <c r="F1996">
        <v>1</v>
      </c>
      <c r="G1996">
        <v>9999</v>
      </c>
      <c r="H1996">
        <v>9999</v>
      </c>
      <c r="I1996" t="s">
        <v>181</v>
      </c>
      <c r="J1996">
        <v>3</v>
      </c>
      <c r="K1996">
        <v>91</v>
      </c>
      <c r="L1996" t="s">
        <v>177</v>
      </c>
      <c r="N1996">
        <v>1</v>
      </c>
    </row>
    <row r="1997" spans="1:15">
      <c r="A1997">
        <v>2017</v>
      </c>
      <c r="B1997" t="s">
        <v>178</v>
      </c>
      <c r="C1997">
        <v>1.2650633461168901</v>
      </c>
      <c r="D1997" t="s">
        <v>179</v>
      </c>
      <c r="E1997">
        <v>118302.398812121</v>
      </c>
      <c r="F1997">
        <v>109</v>
      </c>
      <c r="G1997">
        <v>9999</v>
      </c>
      <c r="H1997">
        <v>9999</v>
      </c>
      <c r="I1997" t="s">
        <v>181</v>
      </c>
      <c r="J1997">
        <v>1</v>
      </c>
      <c r="K1997">
        <v>92</v>
      </c>
      <c r="L1997" t="s">
        <v>177</v>
      </c>
      <c r="M1997">
        <v>1</v>
      </c>
      <c r="N1997">
        <v>1</v>
      </c>
      <c r="O1997">
        <v>8.57303420229482E-2</v>
      </c>
    </row>
    <row r="1998" spans="1:15">
      <c r="A1998">
        <v>2017</v>
      </c>
      <c r="B1998" t="s">
        <v>183</v>
      </c>
      <c r="C1998">
        <v>1.22935032749159</v>
      </c>
      <c r="D1998" t="s">
        <v>179</v>
      </c>
      <c r="E1998">
        <v>1277.2949902637599</v>
      </c>
      <c r="F1998">
        <v>1</v>
      </c>
      <c r="G1998">
        <v>9999</v>
      </c>
      <c r="H1998">
        <v>9999</v>
      </c>
      <c r="I1998" t="s">
        <v>181</v>
      </c>
      <c r="J1998">
        <v>1</v>
      </c>
      <c r="K1998">
        <v>92</v>
      </c>
      <c r="L1998" t="s">
        <v>177</v>
      </c>
      <c r="M1998">
        <v>1</v>
      </c>
      <c r="N1998">
        <v>1</v>
      </c>
      <c r="O1998">
        <v>5.3463002984460203E-2</v>
      </c>
    </row>
    <row r="1999" spans="1:15">
      <c r="A1999">
        <v>2017</v>
      </c>
      <c r="B1999" t="s">
        <v>187</v>
      </c>
      <c r="C1999">
        <v>1.2238570357570999</v>
      </c>
      <c r="D1999" t="s">
        <v>179</v>
      </c>
      <c r="E1999">
        <v>576352.21770612895</v>
      </c>
      <c r="F1999">
        <v>616</v>
      </c>
      <c r="G1999">
        <v>9999</v>
      </c>
      <c r="H1999">
        <v>9999</v>
      </c>
      <c r="I1999" t="s">
        <v>181</v>
      </c>
      <c r="J1999">
        <v>1</v>
      </c>
      <c r="K1999">
        <v>92</v>
      </c>
      <c r="L1999" t="s">
        <v>177</v>
      </c>
      <c r="M1999">
        <v>0.988155089639428</v>
      </c>
      <c r="N1999">
        <v>0.98089171974522305</v>
      </c>
      <c r="O1999">
        <v>9.8412155744695307E-2</v>
      </c>
    </row>
    <row r="2000" spans="1:15">
      <c r="A2000">
        <v>2017</v>
      </c>
      <c r="B2000" t="s">
        <v>187</v>
      </c>
      <c r="C2000">
        <v>1.2238570357570999</v>
      </c>
      <c r="D2000" t="s">
        <v>181</v>
      </c>
      <c r="E2000">
        <v>6449.7265784399397</v>
      </c>
      <c r="F2000">
        <v>11</v>
      </c>
      <c r="G2000">
        <v>9999</v>
      </c>
      <c r="H2000">
        <v>9999</v>
      </c>
      <c r="I2000" t="s">
        <v>181</v>
      </c>
      <c r="J2000">
        <v>1</v>
      </c>
      <c r="K2000">
        <v>92</v>
      </c>
      <c r="L2000" t="s">
        <v>177</v>
      </c>
      <c r="M2000">
        <v>1.10580474048211E-2</v>
      </c>
      <c r="N2000">
        <v>1.7515923566879001E-2</v>
      </c>
      <c r="O2000">
        <v>6.7236539933656594E-2</v>
      </c>
    </row>
    <row r="2001" spans="1:15">
      <c r="A2001">
        <v>2017</v>
      </c>
      <c r="B2001" t="s">
        <v>187</v>
      </c>
      <c r="C2001">
        <v>1.2238570357570999</v>
      </c>
      <c r="D2001" t="s">
        <v>185</v>
      </c>
      <c r="E2001">
        <v>458.946388408914</v>
      </c>
      <c r="F2001">
        <v>1</v>
      </c>
      <c r="G2001">
        <v>9999</v>
      </c>
      <c r="H2001">
        <v>9999</v>
      </c>
      <c r="I2001" t="s">
        <v>181</v>
      </c>
      <c r="J2001">
        <v>1</v>
      </c>
      <c r="K2001">
        <v>92</v>
      </c>
      <c r="L2001" t="s">
        <v>177</v>
      </c>
      <c r="M2001">
        <v>7.8686295575102405E-4</v>
      </c>
      <c r="N2001">
        <v>1.5923566878980899E-3</v>
      </c>
      <c r="O2001">
        <v>6.1284523614969798E-2</v>
      </c>
    </row>
    <row r="2002" spans="1:15">
      <c r="A2002">
        <v>2017</v>
      </c>
      <c r="B2002" t="s">
        <v>179</v>
      </c>
      <c r="D2002" t="s">
        <v>179</v>
      </c>
      <c r="F2002">
        <v>1</v>
      </c>
      <c r="G2002">
        <v>9999</v>
      </c>
      <c r="H2002">
        <v>9999</v>
      </c>
      <c r="I2002" t="s">
        <v>181</v>
      </c>
      <c r="J2002">
        <v>3</v>
      </c>
      <c r="K2002">
        <v>92</v>
      </c>
      <c r="L2002" t="s">
        <v>177</v>
      </c>
      <c r="N2002">
        <v>1</v>
      </c>
    </row>
    <row r="2003" spans="1:15">
      <c r="A2003">
        <v>2017</v>
      </c>
      <c r="B2003" t="s">
        <v>178</v>
      </c>
      <c r="C2003">
        <v>1.2650633461168901</v>
      </c>
      <c r="D2003" t="s">
        <v>181</v>
      </c>
      <c r="E2003">
        <v>6642.8476304597698</v>
      </c>
      <c r="F2003">
        <v>5</v>
      </c>
      <c r="G2003">
        <v>9999</v>
      </c>
      <c r="H2003">
        <v>9999</v>
      </c>
      <c r="I2003" t="s">
        <v>185</v>
      </c>
      <c r="J2003">
        <v>1</v>
      </c>
      <c r="K2003">
        <v>-1</v>
      </c>
      <c r="L2003" t="s">
        <v>177</v>
      </c>
      <c r="M2003">
        <v>1</v>
      </c>
      <c r="N2003">
        <v>1</v>
      </c>
      <c r="O2003">
        <v>1.8407658651687199E-3</v>
      </c>
    </row>
    <row r="2004" spans="1:15">
      <c r="A2004">
        <v>2017</v>
      </c>
      <c r="B2004" t="s">
        <v>179</v>
      </c>
      <c r="C2004">
        <v>1.46641662989655</v>
      </c>
      <c r="D2004" t="s">
        <v>179</v>
      </c>
      <c r="E2004">
        <v>42335.448105113501</v>
      </c>
      <c r="F2004">
        <v>39</v>
      </c>
      <c r="G2004">
        <v>9999</v>
      </c>
      <c r="H2004">
        <v>9999</v>
      </c>
      <c r="I2004" t="s">
        <v>185</v>
      </c>
      <c r="J2004">
        <v>1</v>
      </c>
      <c r="K2004">
        <v>-1</v>
      </c>
      <c r="L2004" t="s">
        <v>177</v>
      </c>
      <c r="M2004">
        <v>1</v>
      </c>
      <c r="N2004">
        <v>1</v>
      </c>
      <c r="O2004">
        <v>1</v>
      </c>
    </row>
    <row r="2005" spans="1:15">
      <c r="A2005">
        <v>2017</v>
      </c>
      <c r="B2005" t="s">
        <v>183</v>
      </c>
      <c r="C2005">
        <v>1.22935032749159</v>
      </c>
      <c r="D2005" t="s">
        <v>181</v>
      </c>
      <c r="E2005">
        <v>1741.98941405558</v>
      </c>
      <c r="F2005">
        <v>2</v>
      </c>
      <c r="G2005">
        <v>9999</v>
      </c>
      <c r="H2005">
        <v>9999</v>
      </c>
      <c r="I2005" t="s">
        <v>185</v>
      </c>
      <c r="J2005">
        <v>1</v>
      </c>
      <c r="K2005">
        <v>-1</v>
      </c>
      <c r="L2005" t="s">
        <v>177</v>
      </c>
      <c r="M2005">
        <v>0.33948251078102498</v>
      </c>
      <c r="N2005">
        <v>0.4</v>
      </c>
      <c r="O2005">
        <v>2.9807105744756899E-2</v>
      </c>
    </row>
    <row r="2006" spans="1:15">
      <c r="A2006">
        <v>2017</v>
      </c>
      <c r="B2006" t="s">
        <v>183</v>
      </c>
      <c r="C2006">
        <v>1.22935032749159</v>
      </c>
      <c r="D2006" t="s">
        <v>183</v>
      </c>
      <c r="E2006">
        <v>1397.7713223579401</v>
      </c>
      <c r="F2006">
        <v>1</v>
      </c>
      <c r="G2006">
        <v>9999</v>
      </c>
      <c r="H2006">
        <v>9999</v>
      </c>
      <c r="I2006" t="s">
        <v>185</v>
      </c>
      <c r="J2006">
        <v>1</v>
      </c>
      <c r="K2006">
        <v>-1</v>
      </c>
      <c r="L2006" t="s">
        <v>177</v>
      </c>
      <c r="M2006">
        <v>0.272400574988021</v>
      </c>
      <c r="N2006">
        <v>0.2</v>
      </c>
      <c r="O2006">
        <v>0.22000773993808001</v>
      </c>
    </row>
    <row r="2007" spans="1:15">
      <c r="A2007">
        <v>2017</v>
      </c>
      <c r="B2007" t="s">
        <v>183</v>
      </c>
      <c r="C2007">
        <v>1.22935032749159</v>
      </c>
      <c r="D2007" t="s">
        <v>185</v>
      </c>
      <c r="E2007">
        <v>1991.54753053638</v>
      </c>
      <c r="F2007">
        <v>2</v>
      </c>
      <c r="G2007">
        <v>9999</v>
      </c>
      <c r="H2007">
        <v>9999</v>
      </c>
      <c r="I2007" t="s">
        <v>185</v>
      </c>
      <c r="J2007">
        <v>1</v>
      </c>
      <c r="K2007">
        <v>-1</v>
      </c>
      <c r="L2007" t="s">
        <v>177</v>
      </c>
      <c r="M2007">
        <v>0.38811691423095401</v>
      </c>
      <c r="N2007">
        <v>0.4</v>
      </c>
      <c r="O2007">
        <v>5.0580741850880503E-2</v>
      </c>
    </row>
    <row r="2008" spans="1:15">
      <c r="A2008">
        <v>2017</v>
      </c>
      <c r="B2008" t="s">
        <v>187</v>
      </c>
      <c r="C2008">
        <v>1.2238570357570999</v>
      </c>
      <c r="D2008" t="s">
        <v>181</v>
      </c>
      <c r="E2008">
        <v>11211.754304570801</v>
      </c>
      <c r="F2008">
        <v>15</v>
      </c>
      <c r="G2008">
        <v>9999</v>
      </c>
      <c r="H2008">
        <v>9999</v>
      </c>
      <c r="I2008" t="s">
        <v>185</v>
      </c>
      <c r="J2008">
        <v>1</v>
      </c>
      <c r="K2008">
        <v>-1</v>
      </c>
      <c r="L2008" t="s">
        <v>177</v>
      </c>
      <c r="M2008">
        <v>0.92330175367869405</v>
      </c>
      <c r="N2008">
        <v>0.9375</v>
      </c>
      <c r="O2008">
        <v>5.9617156465328002E-4</v>
      </c>
    </row>
    <row r="2009" spans="1:15">
      <c r="A2009">
        <v>2017</v>
      </c>
      <c r="B2009" t="s">
        <v>187</v>
      </c>
      <c r="C2009">
        <v>1.2238570357570999</v>
      </c>
      <c r="D2009" t="s">
        <v>183</v>
      </c>
      <c r="E2009">
        <v>931.35520421115598</v>
      </c>
      <c r="F2009">
        <v>1</v>
      </c>
      <c r="G2009">
        <v>9999</v>
      </c>
      <c r="H2009">
        <v>9999</v>
      </c>
      <c r="I2009" t="s">
        <v>185</v>
      </c>
      <c r="J2009">
        <v>1</v>
      </c>
      <c r="K2009">
        <v>-1</v>
      </c>
      <c r="L2009" t="s">
        <v>177</v>
      </c>
      <c r="M2009">
        <v>7.6698246321306202E-2</v>
      </c>
      <c r="N2009">
        <v>6.25E-2</v>
      </c>
      <c r="O2009">
        <v>6.6451274886482697E-2</v>
      </c>
    </row>
    <row r="2010" spans="1:15">
      <c r="A2010">
        <v>2017</v>
      </c>
      <c r="B2010" t="s">
        <v>179</v>
      </c>
      <c r="D2010" t="s">
        <v>179</v>
      </c>
      <c r="F2010">
        <v>1495</v>
      </c>
      <c r="G2010">
        <v>9999</v>
      </c>
      <c r="H2010">
        <v>9999</v>
      </c>
      <c r="I2010" t="s">
        <v>185</v>
      </c>
      <c r="J2010">
        <v>2</v>
      </c>
      <c r="K2010">
        <v>-1</v>
      </c>
      <c r="L2010" t="s">
        <v>177</v>
      </c>
      <c r="N2010">
        <v>1</v>
      </c>
    </row>
    <row r="2011" spans="1:15">
      <c r="A2011">
        <v>2017</v>
      </c>
      <c r="B2011" t="s">
        <v>179</v>
      </c>
      <c r="D2011" t="s">
        <v>179</v>
      </c>
      <c r="F2011">
        <v>14333</v>
      </c>
      <c r="G2011">
        <v>9999</v>
      </c>
      <c r="H2011">
        <v>9999</v>
      </c>
      <c r="I2011" t="s">
        <v>185</v>
      </c>
      <c r="J2011">
        <v>3</v>
      </c>
      <c r="K2011">
        <v>-1</v>
      </c>
      <c r="L2011" t="s">
        <v>177</v>
      </c>
      <c r="N2011">
        <v>1</v>
      </c>
    </row>
    <row r="2012" spans="1:15">
      <c r="A2012">
        <v>2017</v>
      </c>
      <c r="B2012" t="s">
        <v>178</v>
      </c>
      <c r="C2012">
        <v>1.2650633461168901</v>
      </c>
      <c r="D2012" t="s">
        <v>181</v>
      </c>
      <c r="E2012">
        <v>366340.83895856602</v>
      </c>
      <c r="F2012">
        <v>337</v>
      </c>
      <c r="G2012">
        <v>9999</v>
      </c>
      <c r="H2012">
        <v>9999</v>
      </c>
      <c r="I2012" t="s">
        <v>185</v>
      </c>
      <c r="J2012">
        <v>1</v>
      </c>
      <c r="K2012">
        <v>11</v>
      </c>
      <c r="L2012" t="s">
        <v>177</v>
      </c>
      <c r="M2012">
        <v>0.65555671260662496</v>
      </c>
      <c r="N2012">
        <v>0.68080808080808097</v>
      </c>
      <c r="O2012">
        <v>0.10151485460543801</v>
      </c>
    </row>
    <row r="2013" spans="1:15">
      <c r="A2013">
        <v>2017</v>
      </c>
      <c r="B2013" t="s">
        <v>178</v>
      </c>
      <c r="C2013">
        <v>1.2650633461168901</v>
      </c>
      <c r="D2013" t="s">
        <v>185</v>
      </c>
      <c r="E2013">
        <v>192483.18330172301</v>
      </c>
      <c r="F2013">
        <v>158</v>
      </c>
      <c r="G2013">
        <v>9999</v>
      </c>
      <c r="H2013">
        <v>9999</v>
      </c>
      <c r="I2013" t="s">
        <v>185</v>
      </c>
      <c r="J2013">
        <v>1</v>
      </c>
      <c r="K2013">
        <v>11</v>
      </c>
      <c r="L2013" t="s">
        <v>177</v>
      </c>
      <c r="M2013">
        <v>0.34444328739337499</v>
      </c>
      <c r="N2013">
        <v>0.31919191919191903</v>
      </c>
      <c r="O2013">
        <v>0.120507396228268</v>
      </c>
    </row>
    <row r="2014" spans="1:15">
      <c r="A2014">
        <v>2017</v>
      </c>
      <c r="B2014" t="s">
        <v>183</v>
      </c>
      <c r="C2014">
        <v>1.22935032749159</v>
      </c>
      <c r="D2014" t="s">
        <v>181</v>
      </c>
      <c r="E2014">
        <v>4431.8079306071904</v>
      </c>
      <c r="F2014">
        <v>5</v>
      </c>
      <c r="G2014">
        <v>9999</v>
      </c>
      <c r="H2014">
        <v>9999</v>
      </c>
      <c r="I2014" t="s">
        <v>185</v>
      </c>
      <c r="J2014">
        <v>1</v>
      </c>
      <c r="K2014">
        <v>11</v>
      </c>
      <c r="L2014" t="s">
        <v>177</v>
      </c>
      <c r="M2014">
        <v>0.67446211412535095</v>
      </c>
      <c r="N2014">
        <v>0.625</v>
      </c>
      <c r="O2014">
        <v>7.5832474389448706E-2</v>
      </c>
    </row>
    <row r="2015" spans="1:15">
      <c r="A2015">
        <v>2017</v>
      </c>
      <c r="B2015" t="s">
        <v>183</v>
      </c>
      <c r="C2015">
        <v>1.22935032749159</v>
      </c>
      <c r="D2015" t="s">
        <v>185</v>
      </c>
      <c r="E2015">
        <v>2139.0695698353702</v>
      </c>
      <c r="F2015">
        <v>3</v>
      </c>
      <c r="G2015">
        <v>9999</v>
      </c>
      <c r="H2015">
        <v>9999</v>
      </c>
      <c r="I2015" t="s">
        <v>185</v>
      </c>
      <c r="J2015">
        <v>1</v>
      </c>
      <c r="K2015">
        <v>11</v>
      </c>
      <c r="L2015" t="s">
        <v>177</v>
      </c>
      <c r="M2015">
        <v>0.32553788587464899</v>
      </c>
      <c r="N2015">
        <v>0.375</v>
      </c>
      <c r="O2015">
        <v>5.4327463469464203E-2</v>
      </c>
    </row>
    <row r="2016" spans="1:15">
      <c r="A2016">
        <v>2017</v>
      </c>
      <c r="B2016" t="s">
        <v>187</v>
      </c>
      <c r="C2016">
        <v>1.2238570357570999</v>
      </c>
      <c r="D2016" t="s">
        <v>181</v>
      </c>
      <c r="E2016">
        <v>1385779.44087295</v>
      </c>
      <c r="F2016">
        <v>1620</v>
      </c>
      <c r="G2016">
        <v>9999</v>
      </c>
      <c r="H2016">
        <v>9999</v>
      </c>
      <c r="I2016" t="s">
        <v>185</v>
      </c>
      <c r="J2016">
        <v>1</v>
      </c>
      <c r="K2016">
        <v>11</v>
      </c>
      <c r="L2016" t="s">
        <v>177</v>
      </c>
      <c r="M2016">
        <v>0.74202310661415405</v>
      </c>
      <c r="N2016">
        <v>0.73837739288969895</v>
      </c>
      <c r="O2016">
        <v>7.36871568076337E-2</v>
      </c>
    </row>
    <row r="2017" spans="1:15">
      <c r="A2017">
        <v>2017</v>
      </c>
      <c r="B2017" t="s">
        <v>187</v>
      </c>
      <c r="C2017">
        <v>1.2238570357570999</v>
      </c>
      <c r="D2017" t="s">
        <v>183</v>
      </c>
      <c r="E2017">
        <v>1064.7556211086801</v>
      </c>
      <c r="F2017">
        <v>1</v>
      </c>
      <c r="G2017">
        <v>9999</v>
      </c>
      <c r="H2017">
        <v>9999</v>
      </c>
      <c r="I2017" t="s">
        <v>185</v>
      </c>
      <c r="J2017">
        <v>1</v>
      </c>
      <c r="K2017">
        <v>11</v>
      </c>
      <c r="L2017" t="s">
        <v>177</v>
      </c>
      <c r="M2017">
        <v>5.7012916374502801E-4</v>
      </c>
      <c r="N2017">
        <v>4.5578851412944398E-4</v>
      </c>
      <c r="O2017">
        <v>7.5969263010827806E-2</v>
      </c>
    </row>
    <row r="2018" spans="1:15">
      <c r="A2018">
        <v>2017</v>
      </c>
      <c r="B2018" t="s">
        <v>187</v>
      </c>
      <c r="C2018">
        <v>1.2238570357570999</v>
      </c>
      <c r="D2018" t="s">
        <v>185</v>
      </c>
      <c r="E2018">
        <v>480724.924360212</v>
      </c>
      <c r="F2018">
        <v>573</v>
      </c>
      <c r="G2018">
        <v>9999</v>
      </c>
      <c r="H2018">
        <v>9999</v>
      </c>
      <c r="I2018" t="s">
        <v>185</v>
      </c>
      <c r="J2018">
        <v>1</v>
      </c>
      <c r="K2018">
        <v>11</v>
      </c>
      <c r="L2018" t="s">
        <v>177</v>
      </c>
      <c r="M2018">
        <v>0.25740676422210101</v>
      </c>
      <c r="N2018">
        <v>0.26116681859617102</v>
      </c>
      <c r="O2018">
        <v>6.1617115344221797E-2</v>
      </c>
    </row>
    <row r="2019" spans="1:15">
      <c r="A2019">
        <v>2017</v>
      </c>
      <c r="B2019" t="s">
        <v>178</v>
      </c>
      <c r="C2019">
        <v>1.2650633461168901</v>
      </c>
      <c r="D2019" t="s">
        <v>181</v>
      </c>
      <c r="E2019">
        <v>104269.051113646</v>
      </c>
      <c r="F2019">
        <v>100</v>
      </c>
      <c r="G2019">
        <v>9999</v>
      </c>
      <c r="H2019">
        <v>9999</v>
      </c>
      <c r="I2019" t="s">
        <v>185</v>
      </c>
      <c r="J2019">
        <v>1</v>
      </c>
      <c r="K2019">
        <v>12</v>
      </c>
      <c r="L2019" t="s">
        <v>177</v>
      </c>
      <c r="M2019">
        <v>0.60670435473898099</v>
      </c>
      <c r="N2019">
        <v>0.61728395061728403</v>
      </c>
      <c r="O2019">
        <v>2.88934686990928E-2</v>
      </c>
    </row>
    <row r="2020" spans="1:15">
      <c r="A2020">
        <v>2017</v>
      </c>
      <c r="B2020" t="s">
        <v>178</v>
      </c>
      <c r="C2020">
        <v>1.2650633461168901</v>
      </c>
      <c r="D2020" t="s">
        <v>185</v>
      </c>
      <c r="E2020">
        <v>67592.334583025295</v>
      </c>
      <c r="F2020">
        <v>62</v>
      </c>
      <c r="G2020">
        <v>9999</v>
      </c>
      <c r="H2020">
        <v>9999</v>
      </c>
      <c r="I2020" t="s">
        <v>185</v>
      </c>
      <c r="J2020">
        <v>1</v>
      </c>
      <c r="K2020">
        <v>12</v>
      </c>
      <c r="L2020" t="s">
        <v>177</v>
      </c>
      <c r="M2020">
        <v>0.39329564526101901</v>
      </c>
      <c r="N2020">
        <v>0.38271604938271597</v>
      </c>
      <c r="O2020">
        <v>4.2317339654665803E-2</v>
      </c>
    </row>
    <row r="2021" spans="1:15">
      <c r="A2021">
        <v>2017</v>
      </c>
      <c r="B2021" t="s">
        <v>183</v>
      </c>
      <c r="C2021">
        <v>1.22935032749159</v>
      </c>
      <c r="D2021" t="s">
        <v>185</v>
      </c>
      <c r="E2021">
        <v>695.81228536024105</v>
      </c>
      <c r="F2021">
        <v>1</v>
      </c>
      <c r="G2021">
        <v>9999</v>
      </c>
      <c r="H2021">
        <v>9999</v>
      </c>
      <c r="I2021" t="s">
        <v>185</v>
      </c>
      <c r="J2021">
        <v>1</v>
      </c>
      <c r="K2021">
        <v>12</v>
      </c>
      <c r="L2021" t="s">
        <v>177</v>
      </c>
      <c r="M2021">
        <v>1</v>
      </c>
      <c r="N2021">
        <v>1</v>
      </c>
      <c r="O2021">
        <v>1.76720369676533E-2</v>
      </c>
    </row>
    <row r="2022" spans="1:15">
      <c r="A2022">
        <v>2017</v>
      </c>
      <c r="B2022" t="s">
        <v>187</v>
      </c>
      <c r="C2022">
        <v>1.2238570357570999</v>
      </c>
      <c r="D2022" t="s">
        <v>181</v>
      </c>
      <c r="E2022">
        <v>498468.40366461797</v>
      </c>
      <c r="F2022">
        <v>589</v>
      </c>
      <c r="G2022">
        <v>9999</v>
      </c>
      <c r="H2022">
        <v>9999</v>
      </c>
      <c r="I2022" t="s">
        <v>185</v>
      </c>
      <c r="J2022">
        <v>1</v>
      </c>
      <c r="K2022">
        <v>12</v>
      </c>
      <c r="L2022" t="s">
        <v>177</v>
      </c>
      <c r="M2022">
        <v>0.58640940805178599</v>
      </c>
      <c r="N2022">
        <v>0.59195979899497497</v>
      </c>
      <c r="O2022">
        <v>2.6505458474219899E-2</v>
      </c>
    </row>
    <row r="2023" spans="1:15">
      <c r="A2023">
        <v>2017</v>
      </c>
      <c r="B2023" t="s">
        <v>187</v>
      </c>
      <c r="C2023">
        <v>1.2238570357570999</v>
      </c>
      <c r="D2023" t="s">
        <v>183</v>
      </c>
      <c r="E2023">
        <v>1811.3084129205099</v>
      </c>
      <c r="F2023">
        <v>2</v>
      </c>
      <c r="G2023">
        <v>9999</v>
      </c>
      <c r="H2023">
        <v>9999</v>
      </c>
      <c r="I2023" t="s">
        <v>185</v>
      </c>
      <c r="J2023">
        <v>1</v>
      </c>
      <c r="K2023">
        <v>12</v>
      </c>
      <c r="L2023" t="s">
        <v>177</v>
      </c>
      <c r="M2023">
        <v>2.1308638349214E-3</v>
      </c>
      <c r="N2023">
        <v>2.0100502512562799E-3</v>
      </c>
      <c r="O2023">
        <v>0.129235068110374</v>
      </c>
    </row>
    <row r="2024" spans="1:15">
      <c r="A2024">
        <v>2017</v>
      </c>
      <c r="B2024" t="s">
        <v>187</v>
      </c>
      <c r="C2024">
        <v>1.2238570357570999</v>
      </c>
      <c r="D2024" t="s">
        <v>185</v>
      </c>
      <c r="E2024">
        <v>349755.08753570099</v>
      </c>
      <c r="F2024">
        <v>404</v>
      </c>
      <c r="G2024">
        <v>9999</v>
      </c>
      <c r="H2024">
        <v>9999</v>
      </c>
      <c r="I2024" t="s">
        <v>185</v>
      </c>
      <c r="J2024">
        <v>1</v>
      </c>
      <c r="K2024">
        <v>12</v>
      </c>
      <c r="L2024" t="s">
        <v>177</v>
      </c>
      <c r="M2024">
        <v>0.41145972811329301</v>
      </c>
      <c r="N2024">
        <v>0.40603015075376903</v>
      </c>
      <c r="O2024">
        <v>4.48300025208749E-2</v>
      </c>
    </row>
    <row r="2025" spans="1:15">
      <c r="A2025">
        <v>2017</v>
      </c>
      <c r="B2025" t="s">
        <v>178</v>
      </c>
      <c r="C2025">
        <v>1.2650633461168901</v>
      </c>
      <c r="D2025" t="s">
        <v>181</v>
      </c>
      <c r="E2025">
        <v>272709.70552241697</v>
      </c>
      <c r="F2025">
        <v>237</v>
      </c>
      <c r="G2025">
        <v>9999</v>
      </c>
      <c r="H2025">
        <v>9999</v>
      </c>
      <c r="I2025" t="s">
        <v>185</v>
      </c>
      <c r="J2025">
        <v>1</v>
      </c>
      <c r="K2025">
        <v>21</v>
      </c>
      <c r="L2025" t="s">
        <v>177</v>
      </c>
      <c r="M2025">
        <v>0.777661136423487</v>
      </c>
      <c r="N2025">
        <v>0.77960526315789502</v>
      </c>
      <c r="O2025">
        <v>7.5569205399813599E-2</v>
      </c>
    </row>
    <row r="2026" spans="1:15">
      <c r="A2026">
        <v>2017</v>
      </c>
      <c r="B2026" t="s">
        <v>178</v>
      </c>
      <c r="C2026">
        <v>1.2650633461168901</v>
      </c>
      <c r="D2026" t="s">
        <v>185</v>
      </c>
      <c r="E2026">
        <v>77969.649211222102</v>
      </c>
      <c r="F2026">
        <v>67</v>
      </c>
      <c r="G2026">
        <v>9999</v>
      </c>
      <c r="H2026">
        <v>9999</v>
      </c>
      <c r="I2026" t="s">
        <v>185</v>
      </c>
      <c r="J2026">
        <v>1</v>
      </c>
      <c r="K2026">
        <v>21</v>
      </c>
      <c r="L2026" t="s">
        <v>177</v>
      </c>
      <c r="M2026">
        <v>0.222338863576513</v>
      </c>
      <c r="N2026">
        <v>0.220394736842105</v>
      </c>
      <c r="O2026">
        <v>4.88142353534722E-2</v>
      </c>
    </row>
    <row r="2027" spans="1:15">
      <c r="A2027">
        <v>2017</v>
      </c>
      <c r="B2027" t="s">
        <v>183</v>
      </c>
      <c r="C2027">
        <v>1.22935032749159</v>
      </c>
      <c r="D2027" t="s">
        <v>181</v>
      </c>
      <c r="E2027">
        <v>1503.4954505222199</v>
      </c>
      <c r="F2027">
        <v>1</v>
      </c>
      <c r="G2027">
        <v>9999</v>
      </c>
      <c r="H2027">
        <v>9999</v>
      </c>
      <c r="I2027" t="s">
        <v>185</v>
      </c>
      <c r="J2027">
        <v>1</v>
      </c>
      <c r="K2027">
        <v>21</v>
      </c>
      <c r="L2027" t="s">
        <v>177</v>
      </c>
      <c r="M2027">
        <v>0.45908408408408402</v>
      </c>
      <c r="N2027">
        <v>0.33333333333333298</v>
      </c>
      <c r="O2027">
        <v>2.5726245819222102E-2</v>
      </c>
    </row>
    <row r="2028" spans="1:15">
      <c r="A2028">
        <v>2017</v>
      </c>
      <c r="B2028" t="s">
        <v>183</v>
      </c>
      <c r="C2028">
        <v>1.22935032749159</v>
      </c>
      <c r="D2028" t="s">
        <v>185</v>
      </c>
      <c r="E2028">
        <v>1771.4938219153801</v>
      </c>
      <c r="F2028">
        <v>2</v>
      </c>
      <c r="G2028">
        <v>9999</v>
      </c>
      <c r="H2028">
        <v>9999</v>
      </c>
      <c r="I2028" t="s">
        <v>185</v>
      </c>
      <c r="J2028">
        <v>1</v>
      </c>
      <c r="K2028">
        <v>21</v>
      </c>
      <c r="L2028" t="s">
        <v>177</v>
      </c>
      <c r="M2028">
        <v>0.54091591591591603</v>
      </c>
      <c r="N2028">
        <v>0.66666666666666696</v>
      </c>
      <c r="O2028">
        <v>4.49918821031597E-2</v>
      </c>
    </row>
    <row r="2029" spans="1:15">
      <c r="A2029">
        <v>2017</v>
      </c>
      <c r="B2029" t="s">
        <v>187</v>
      </c>
      <c r="C2029">
        <v>1.2238570357570999</v>
      </c>
      <c r="D2029" t="s">
        <v>181</v>
      </c>
      <c r="E2029">
        <v>1139122.0700294201</v>
      </c>
      <c r="F2029">
        <v>1282</v>
      </c>
      <c r="G2029">
        <v>9999</v>
      </c>
      <c r="H2029">
        <v>9999</v>
      </c>
      <c r="I2029" t="s">
        <v>185</v>
      </c>
      <c r="J2029">
        <v>1</v>
      </c>
      <c r="K2029">
        <v>21</v>
      </c>
      <c r="L2029" t="s">
        <v>177</v>
      </c>
      <c r="M2029">
        <v>0.83123893149336803</v>
      </c>
      <c r="N2029">
        <v>0.83084899546338298</v>
      </c>
      <c r="O2029">
        <v>6.0571447462389003E-2</v>
      </c>
    </row>
    <row r="2030" spans="1:15">
      <c r="A2030">
        <v>2017</v>
      </c>
      <c r="B2030" t="s">
        <v>187</v>
      </c>
      <c r="C2030">
        <v>1.2238570357570999</v>
      </c>
      <c r="D2030" t="s">
        <v>185</v>
      </c>
      <c r="E2030">
        <v>231268.592475913</v>
      </c>
      <c r="F2030">
        <v>261</v>
      </c>
      <c r="G2030">
        <v>9999</v>
      </c>
      <c r="H2030">
        <v>9999</v>
      </c>
      <c r="I2030" t="s">
        <v>185</v>
      </c>
      <c r="J2030">
        <v>1</v>
      </c>
      <c r="K2030">
        <v>21</v>
      </c>
      <c r="L2030" t="s">
        <v>177</v>
      </c>
      <c r="M2030">
        <v>0.168761068506632</v>
      </c>
      <c r="N2030">
        <v>0.16915100453661699</v>
      </c>
      <c r="O2030">
        <v>2.9642947174102399E-2</v>
      </c>
    </row>
    <row r="2031" spans="1:15">
      <c r="A2031">
        <v>2017</v>
      </c>
      <c r="B2031" t="s">
        <v>178</v>
      </c>
      <c r="C2031">
        <v>1.2650633461168901</v>
      </c>
      <c r="D2031" t="s">
        <v>181</v>
      </c>
      <c r="E2031">
        <v>122345.54126631</v>
      </c>
      <c r="F2031">
        <v>114</v>
      </c>
      <c r="G2031">
        <v>9999</v>
      </c>
      <c r="H2031">
        <v>9999</v>
      </c>
      <c r="I2031" t="s">
        <v>185</v>
      </c>
      <c r="J2031">
        <v>1</v>
      </c>
      <c r="K2031">
        <v>22</v>
      </c>
      <c r="L2031" t="s">
        <v>177</v>
      </c>
      <c r="M2031">
        <v>0.59358485702185604</v>
      </c>
      <c r="N2031">
        <v>0.58163265306122403</v>
      </c>
      <c r="O2031">
        <v>3.39025533396176E-2</v>
      </c>
    </row>
    <row r="2032" spans="1:15">
      <c r="A2032">
        <v>2017</v>
      </c>
      <c r="B2032" t="s">
        <v>178</v>
      </c>
      <c r="C2032">
        <v>1.2650633461168901</v>
      </c>
      <c r="D2032" t="s">
        <v>185</v>
      </c>
      <c r="E2032">
        <v>83767.434526475801</v>
      </c>
      <c r="F2032">
        <v>82</v>
      </c>
      <c r="G2032">
        <v>9999</v>
      </c>
      <c r="H2032">
        <v>9999</v>
      </c>
      <c r="I2032" t="s">
        <v>185</v>
      </c>
      <c r="J2032">
        <v>1</v>
      </c>
      <c r="K2032">
        <v>22</v>
      </c>
      <c r="L2032" t="s">
        <v>177</v>
      </c>
      <c r="M2032">
        <v>0.40641514297814402</v>
      </c>
      <c r="N2032">
        <v>0.41836734693877597</v>
      </c>
      <c r="O2032">
        <v>5.24440382289603E-2</v>
      </c>
    </row>
    <row r="2033" spans="1:15">
      <c r="A2033">
        <v>2017</v>
      </c>
      <c r="B2033" t="s">
        <v>183</v>
      </c>
      <c r="C2033">
        <v>1.22935032749159</v>
      </c>
      <c r="D2033" t="s">
        <v>185</v>
      </c>
      <c r="E2033">
        <v>1028.96622411046</v>
      </c>
      <c r="F2033">
        <v>1</v>
      </c>
      <c r="G2033">
        <v>9999</v>
      </c>
      <c r="H2033">
        <v>9999</v>
      </c>
      <c r="I2033" t="s">
        <v>185</v>
      </c>
      <c r="J2033">
        <v>1</v>
      </c>
      <c r="K2033">
        <v>22</v>
      </c>
      <c r="L2033" t="s">
        <v>177</v>
      </c>
      <c r="M2033">
        <v>1</v>
      </c>
      <c r="N2033">
        <v>1</v>
      </c>
      <c r="O2033">
        <v>2.6133383289621601E-2</v>
      </c>
    </row>
    <row r="2034" spans="1:15">
      <c r="A2034">
        <v>2017</v>
      </c>
      <c r="B2034" t="s">
        <v>187</v>
      </c>
      <c r="C2034">
        <v>1.2238570357570999</v>
      </c>
      <c r="D2034" t="s">
        <v>181</v>
      </c>
      <c r="E2034">
        <v>700721.79353680101</v>
      </c>
      <c r="F2034">
        <v>840</v>
      </c>
      <c r="G2034">
        <v>9999</v>
      </c>
      <c r="H2034">
        <v>9999</v>
      </c>
      <c r="I2034" t="s">
        <v>185</v>
      </c>
      <c r="J2034">
        <v>1</v>
      </c>
      <c r="K2034">
        <v>22</v>
      </c>
      <c r="L2034" t="s">
        <v>177</v>
      </c>
      <c r="M2034">
        <v>0.56893584377695405</v>
      </c>
      <c r="N2034">
        <v>0.57613168724279795</v>
      </c>
      <c r="O2034">
        <v>3.72600394809917E-2</v>
      </c>
    </row>
    <row r="2035" spans="1:15">
      <c r="A2035">
        <v>2017</v>
      </c>
      <c r="B2035" t="s">
        <v>187</v>
      </c>
      <c r="C2035">
        <v>1.2238570357570999</v>
      </c>
      <c r="D2035" t="s">
        <v>183</v>
      </c>
      <c r="E2035">
        <v>1242.2148912934599</v>
      </c>
      <c r="F2035">
        <v>1</v>
      </c>
      <c r="G2035">
        <v>9999</v>
      </c>
      <c r="H2035">
        <v>9999</v>
      </c>
      <c r="I2035" t="s">
        <v>185</v>
      </c>
      <c r="J2035">
        <v>1</v>
      </c>
      <c r="K2035">
        <v>22</v>
      </c>
      <c r="L2035" t="s">
        <v>177</v>
      </c>
      <c r="M2035">
        <v>1.0085894057371299E-3</v>
      </c>
      <c r="N2035">
        <v>6.85871056241427E-4</v>
      </c>
      <c r="O2035">
        <v>8.8630806845965804E-2</v>
      </c>
    </row>
    <row r="2036" spans="1:15">
      <c r="A2036">
        <v>2017</v>
      </c>
      <c r="B2036" t="s">
        <v>187</v>
      </c>
      <c r="C2036">
        <v>1.2238570357570999</v>
      </c>
      <c r="D2036" t="s">
        <v>185</v>
      </c>
      <c r="E2036">
        <v>529671.86264828104</v>
      </c>
      <c r="F2036">
        <v>617</v>
      </c>
      <c r="G2036">
        <v>9999</v>
      </c>
      <c r="H2036">
        <v>9999</v>
      </c>
      <c r="I2036" t="s">
        <v>185</v>
      </c>
      <c r="J2036">
        <v>1</v>
      </c>
      <c r="K2036">
        <v>22</v>
      </c>
      <c r="L2036" t="s">
        <v>177</v>
      </c>
      <c r="M2036">
        <v>0.430055566817309</v>
      </c>
      <c r="N2036">
        <v>0.42318244170095998</v>
      </c>
      <c r="O2036">
        <v>6.7890909336194197E-2</v>
      </c>
    </row>
    <row r="2037" spans="1:15">
      <c r="A2037">
        <v>2017</v>
      </c>
      <c r="B2037" t="s">
        <v>178</v>
      </c>
      <c r="C2037">
        <v>1.2650633461168901</v>
      </c>
      <c r="D2037" t="s">
        <v>181</v>
      </c>
      <c r="E2037">
        <v>177972.906721762</v>
      </c>
      <c r="F2037">
        <v>161</v>
      </c>
      <c r="G2037">
        <v>9999</v>
      </c>
      <c r="H2037">
        <v>9999</v>
      </c>
      <c r="I2037" t="s">
        <v>185</v>
      </c>
      <c r="J2037">
        <v>1</v>
      </c>
      <c r="K2037">
        <v>23</v>
      </c>
      <c r="L2037" t="s">
        <v>177</v>
      </c>
      <c r="M2037">
        <v>0.709048389454214</v>
      </c>
      <c r="N2037">
        <v>0.69696969696969702</v>
      </c>
      <c r="O2037">
        <v>4.9317170864507903E-2</v>
      </c>
    </row>
    <row r="2038" spans="1:15">
      <c r="A2038">
        <v>2017</v>
      </c>
      <c r="B2038" t="s">
        <v>178</v>
      </c>
      <c r="C2038">
        <v>1.2650633461168901</v>
      </c>
      <c r="D2038" t="s">
        <v>185</v>
      </c>
      <c r="E2038">
        <v>73029.576844635594</v>
      </c>
      <c r="F2038">
        <v>70</v>
      </c>
      <c r="G2038">
        <v>9999</v>
      </c>
      <c r="H2038">
        <v>9999</v>
      </c>
      <c r="I2038" t="s">
        <v>185</v>
      </c>
      <c r="J2038">
        <v>1</v>
      </c>
      <c r="K2038">
        <v>23</v>
      </c>
      <c r="L2038" t="s">
        <v>177</v>
      </c>
      <c r="M2038">
        <v>0.290951610545786</v>
      </c>
      <c r="N2038">
        <v>0.30303030303030298</v>
      </c>
      <c r="O2038">
        <v>4.5721418371412102E-2</v>
      </c>
    </row>
    <row r="2039" spans="1:15">
      <c r="A2039">
        <v>2017</v>
      </c>
      <c r="B2039" t="s">
        <v>179</v>
      </c>
      <c r="C2039">
        <v>1.46641662989655</v>
      </c>
      <c r="D2039" t="s">
        <v>181</v>
      </c>
      <c r="E2039">
        <v>1456.1517134872799</v>
      </c>
      <c r="F2039">
        <v>1</v>
      </c>
      <c r="G2039">
        <v>9999</v>
      </c>
      <c r="H2039">
        <v>9999</v>
      </c>
      <c r="I2039" t="s">
        <v>185</v>
      </c>
      <c r="J2039">
        <v>1</v>
      </c>
      <c r="K2039">
        <v>23</v>
      </c>
      <c r="L2039" t="s">
        <v>177</v>
      </c>
      <c r="M2039">
        <v>1</v>
      </c>
      <c r="N2039">
        <v>1</v>
      </c>
      <c r="O2039">
        <v>0.102024041919244</v>
      </c>
    </row>
    <row r="2040" spans="1:15">
      <c r="A2040">
        <v>2017</v>
      </c>
      <c r="B2040" t="s">
        <v>183</v>
      </c>
      <c r="C2040">
        <v>1.22935032749159</v>
      </c>
      <c r="D2040" t="s">
        <v>181</v>
      </c>
      <c r="E2040">
        <v>4058.0854310497398</v>
      </c>
      <c r="F2040">
        <v>4</v>
      </c>
      <c r="G2040">
        <v>9999</v>
      </c>
      <c r="H2040">
        <v>9999</v>
      </c>
      <c r="I2040" t="s">
        <v>185</v>
      </c>
      <c r="J2040">
        <v>1</v>
      </c>
      <c r="K2040">
        <v>23</v>
      </c>
      <c r="L2040" t="s">
        <v>177</v>
      </c>
      <c r="M2040">
        <v>0.77470077446608798</v>
      </c>
      <c r="N2040">
        <v>0.8</v>
      </c>
      <c r="O2040">
        <v>6.94377248154147E-2</v>
      </c>
    </row>
    <row r="2041" spans="1:15">
      <c r="A2041">
        <v>2017</v>
      </c>
      <c r="B2041" t="s">
        <v>183</v>
      </c>
      <c r="C2041">
        <v>1.22935032749159</v>
      </c>
      <c r="D2041" t="s">
        <v>185</v>
      </c>
      <c r="E2041">
        <v>1180.17631439193</v>
      </c>
      <c r="F2041">
        <v>1</v>
      </c>
      <c r="G2041">
        <v>9999</v>
      </c>
      <c r="H2041">
        <v>9999</v>
      </c>
      <c r="I2041" t="s">
        <v>185</v>
      </c>
      <c r="J2041">
        <v>1</v>
      </c>
      <c r="K2041">
        <v>23</v>
      </c>
      <c r="L2041" t="s">
        <v>177</v>
      </c>
      <c r="M2041">
        <v>0.22529922553391199</v>
      </c>
      <c r="N2041">
        <v>0.2</v>
      </c>
      <c r="O2041">
        <v>2.9973772948669899E-2</v>
      </c>
    </row>
    <row r="2042" spans="1:15">
      <c r="A2042">
        <v>2017</v>
      </c>
      <c r="B2042" t="s">
        <v>187</v>
      </c>
      <c r="C2042">
        <v>1.2238570357570999</v>
      </c>
      <c r="D2042" t="s">
        <v>181</v>
      </c>
      <c r="E2042">
        <v>901238.53027524496</v>
      </c>
      <c r="F2042">
        <v>1062</v>
      </c>
      <c r="G2042">
        <v>9999</v>
      </c>
      <c r="H2042">
        <v>9999</v>
      </c>
      <c r="I2042" t="s">
        <v>185</v>
      </c>
      <c r="J2042">
        <v>1</v>
      </c>
      <c r="K2042">
        <v>23</v>
      </c>
      <c r="L2042" t="s">
        <v>177</v>
      </c>
      <c r="M2042">
        <v>0.65713729892576001</v>
      </c>
      <c r="N2042">
        <v>0.65717821782178198</v>
      </c>
      <c r="O2042">
        <v>4.7922276043899002E-2</v>
      </c>
    </row>
    <row r="2043" spans="1:15">
      <c r="A2043">
        <v>2017</v>
      </c>
      <c r="B2043" t="s">
        <v>187</v>
      </c>
      <c r="C2043">
        <v>1.2238570357570999</v>
      </c>
      <c r="D2043" t="s">
        <v>185</v>
      </c>
      <c r="E2043">
        <v>470223.00713638001</v>
      </c>
      <c r="F2043">
        <v>554</v>
      </c>
      <c r="G2043">
        <v>9999</v>
      </c>
      <c r="H2043">
        <v>9999</v>
      </c>
      <c r="I2043" t="s">
        <v>185</v>
      </c>
      <c r="J2043">
        <v>1</v>
      </c>
      <c r="K2043">
        <v>23</v>
      </c>
      <c r="L2043" t="s">
        <v>177</v>
      </c>
      <c r="M2043">
        <v>0.34286270107423999</v>
      </c>
      <c r="N2043">
        <v>0.34282178217821802</v>
      </c>
      <c r="O2043">
        <v>6.0271027774958498E-2</v>
      </c>
    </row>
    <row r="2044" spans="1:15">
      <c r="A2044">
        <v>2017</v>
      </c>
      <c r="B2044" t="s">
        <v>178</v>
      </c>
      <c r="C2044">
        <v>1.2650633461168901</v>
      </c>
      <c r="D2044" t="s">
        <v>181</v>
      </c>
      <c r="E2044">
        <v>427273.88008763199</v>
      </c>
      <c r="F2044">
        <v>388</v>
      </c>
      <c r="G2044">
        <v>9999</v>
      </c>
      <c r="H2044">
        <v>9999</v>
      </c>
      <c r="I2044" t="s">
        <v>185</v>
      </c>
      <c r="J2044">
        <v>1</v>
      </c>
      <c r="K2044">
        <v>24</v>
      </c>
      <c r="L2044" t="s">
        <v>177</v>
      </c>
      <c r="M2044">
        <v>0.74241155329882302</v>
      </c>
      <c r="N2044">
        <v>0.75193798449612403</v>
      </c>
      <c r="O2044">
        <v>0.118399701046443</v>
      </c>
    </row>
    <row r="2045" spans="1:15">
      <c r="A2045">
        <v>2017</v>
      </c>
      <c r="B2045" t="s">
        <v>178</v>
      </c>
      <c r="C2045">
        <v>1.2650633461168901</v>
      </c>
      <c r="D2045" t="s">
        <v>183</v>
      </c>
      <c r="E2045">
        <v>1039.88207050808</v>
      </c>
      <c r="F2045">
        <v>1</v>
      </c>
      <c r="G2045">
        <v>9999</v>
      </c>
      <c r="H2045">
        <v>9999</v>
      </c>
      <c r="I2045" t="s">
        <v>185</v>
      </c>
      <c r="J2045">
        <v>1</v>
      </c>
      <c r="K2045">
        <v>24</v>
      </c>
      <c r="L2045" t="s">
        <v>177</v>
      </c>
      <c r="M2045">
        <v>1.8068515282403E-3</v>
      </c>
      <c r="N2045">
        <v>1.9379844961240299E-3</v>
      </c>
      <c r="O2045">
        <v>0.53795811518324599</v>
      </c>
    </row>
    <row r="2046" spans="1:15">
      <c r="A2046">
        <v>2017</v>
      </c>
      <c r="B2046" t="s">
        <v>178</v>
      </c>
      <c r="C2046">
        <v>1.2650633461168901</v>
      </c>
      <c r="D2046" t="s">
        <v>185</v>
      </c>
      <c r="E2046">
        <v>147207.83120754501</v>
      </c>
      <c r="F2046">
        <v>127</v>
      </c>
      <c r="G2046">
        <v>9999</v>
      </c>
      <c r="H2046">
        <v>9999</v>
      </c>
      <c r="I2046" t="s">
        <v>185</v>
      </c>
      <c r="J2046">
        <v>1</v>
      </c>
      <c r="K2046">
        <v>24</v>
      </c>
      <c r="L2046" t="s">
        <v>177</v>
      </c>
      <c r="M2046">
        <v>0.25578159517293703</v>
      </c>
      <c r="N2046">
        <v>0.24612403100775199</v>
      </c>
      <c r="O2046">
        <v>9.2161985992429904E-2</v>
      </c>
    </row>
    <row r="2047" spans="1:15">
      <c r="A2047">
        <v>2017</v>
      </c>
      <c r="B2047" t="s">
        <v>183</v>
      </c>
      <c r="C2047">
        <v>1.22935032749159</v>
      </c>
      <c r="D2047" t="s">
        <v>181</v>
      </c>
      <c r="E2047">
        <v>1834.19068861745</v>
      </c>
      <c r="F2047">
        <v>2</v>
      </c>
      <c r="G2047">
        <v>9999</v>
      </c>
      <c r="H2047">
        <v>9999</v>
      </c>
      <c r="I2047" t="s">
        <v>185</v>
      </c>
      <c r="J2047">
        <v>1</v>
      </c>
      <c r="K2047">
        <v>24</v>
      </c>
      <c r="L2047" t="s">
        <v>177</v>
      </c>
      <c r="M2047">
        <v>0.49143610013175199</v>
      </c>
      <c r="N2047">
        <v>0.5</v>
      </c>
      <c r="O2047">
        <v>3.1384757777824498E-2</v>
      </c>
    </row>
    <row r="2048" spans="1:15">
      <c r="A2048">
        <v>2017</v>
      </c>
      <c r="B2048" t="s">
        <v>183</v>
      </c>
      <c r="C2048">
        <v>1.22935032749159</v>
      </c>
      <c r="D2048" t="s">
        <v>183</v>
      </c>
      <c r="E2048">
        <v>1177.7176137369399</v>
      </c>
      <c r="F2048">
        <v>1</v>
      </c>
      <c r="G2048">
        <v>9999</v>
      </c>
      <c r="H2048">
        <v>9999</v>
      </c>
      <c r="I2048" t="s">
        <v>185</v>
      </c>
      <c r="J2048">
        <v>1</v>
      </c>
      <c r="K2048">
        <v>24</v>
      </c>
      <c r="L2048" t="s">
        <v>177</v>
      </c>
      <c r="M2048">
        <v>0.31554677206851101</v>
      </c>
      <c r="N2048">
        <v>0.25</v>
      </c>
      <c r="O2048">
        <v>0.185371517027864</v>
      </c>
    </row>
    <row r="2049" spans="1:15">
      <c r="A2049">
        <v>2017</v>
      </c>
      <c r="B2049" t="s">
        <v>183</v>
      </c>
      <c r="C2049">
        <v>1.22935032749159</v>
      </c>
      <c r="D2049" t="s">
        <v>185</v>
      </c>
      <c r="E2049">
        <v>720.39929191007298</v>
      </c>
      <c r="F2049">
        <v>1</v>
      </c>
      <c r="G2049">
        <v>9999</v>
      </c>
      <c r="H2049">
        <v>9999</v>
      </c>
      <c r="I2049" t="s">
        <v>185</v>
      </c>
      <c r="J2049">
        <v>1</v>
      </c>
      <c r="K2049">
        <v>24</v>
      </c>
      <c r="L2049" t="s">
        <v>177</v>
      </c>
      <c r="M2049">
        <v>0.19301712779973601</v>
      </c>
      <c r="N2049">
        <v>0.25</v>
      </c>
      <c r="O2049">
        <v>1.8296490570750602E-2</v>
      </c>
    </row>
    <row r="2050" spans="1:15">
      <c r="A2050">
        <v>2017</v>
      </c>
      <c r="B2050" t="s">
        <v>187</v>
      </c>
      <c r="C2050">
        <v>1.2238570357570999</v>
      </c>
      <c r="D2050" t="s">
        <v>179</v>
      </c>
      <c r="E2050">
        <v>615.60008898582305</v>
      </c>
      <c r="F2050">
        <v>1</v>
      </c>
      <c r="G2050">
        <v>9999</v>
      </c>
      <c r="H2050">
        <v>9999</v>
      </c>
      <c r="I2050" t="s">
        <v>185</v>
      </c>
      <c r="J2050">
        <v>1</v>
      </c>
      <c r="K2050">
        <v>24</v>
      </c>
      <c r="L2050" t="s">
        <v>177</v>
      </c>
      <c r="M2050">
        <v>5.05475312605831E-4</v>
      </c>
      <c r="N2050">
        <v>7.0224719101123604E-4</v>
      </c>
      <c r="O2050">
        <v>0.35372714486638501</v>
      </c>
    </row>
    <row r="2051" spans="1:15">
      <c r="A2051">
        <v>2017</v>
      </c>
      <c r="B2051" t="s">
        <v>187</v>
      </c>
      <c r="C2051">
        <v>1.2238570357570999</v>
      </c>
      <c r="D2051" t="s">
        <v>181</v>
      </c>
      <c r="E2051">
        <v>975689.42533145705</v>
      </c>
      <c r="F2051">
        <v>1135</v>
      </c>
      <c r="G2051">
        <v>9999</v>
      </c>
      <c r="H2051">
        <v>9999</v>
      </c>
      <c r="I2051" t="s">
        <v>185</v>
      </c>
      <c r="J2051">
        <v>1</v>
      </c>
      <c r="K2051">
        <v>24</v>
      </c>
      <c r="L2051" t="s">
        <v>177</v>
      </c>
      <c r="M2051">
        <v>0.80114822284728304</v>
      </c>
      <c r="N2051">
        <v>0.79705056179775302</v>
      </c>
      <c r="O2051">
        <v>5.18811129386215E-2</v>
      </c>
    </row>
    <row r="2052" spans="1:15">
      <c r="A2052">
        <v>2017</v>
      </c>
      <c r="B2052" t="s">
        <v>187</v>
      </c>
      <c r="C2052">
        <v>1.2238570357570999</v>
      </c>
      <c r="D2052" t="s">
        <v>185</v>
      </c>
      <c r="E2052">
        <v>241558.78243255799</v>
      </c>
      <c r="F2052">
        <v>288</v>
      </c>
      <c r="G2052">
        <v>9999</v>
      </c>
      <c r="H2052">
        <v>9999</v>
      </c>
      <c r="I2052" t="s">
        <v>185</v>
      </c>
      <c r="J2052">
        <v>1</v>
      </c>
      <c r="K2052">
        <v>24</v>
      </c>
      <c r="L2052" t="s">
        <v>177</v>
      </c>
      <c r="M2052">
        <v>0.19834630184011101</v>
      </c>
      <c r="N2052">
        <v>0.202247191011236</v>
      </c>
      <c r="O2052">
        <v>3.0961896513615899E-2</v>
      </c>
    </row>
    <row r="2053" spans="1:15">
      <c r="A2053">
        <v>2017</v>
      </c>
      <c r="B2053" t="s">
        <v>178</v>
      </c>
      <c r="C2053">
        <v>1.2650633461168901</v>
      </c>
      <c r="D2053" t="s">
        <v>181</v>
      </c>
      <c r="E2053">
        <v>68821.976155450902</v>
      </c>
      <c r="F2053">
        <v>55</v>
      </c>
      <c r="G2053">
        <v>9999</v>
      </c>
      <c r="H2053">
        <v>9999</v>
      </c>
      <c r="I2053" t="s">
        <v>185</v>
      </c>
      <c r="J2053">
        <v>1</v>
      </c>
      <c r="K2053">
        <v>31</v>
      </c>
      <c r="L2053" t="s">
        <v>177</v>
      </c>
      <c r="M2053">
        <v>0.78419558041312898</v>
      </c>
      <c r="N2053">
        <v>0.79710144927536197</v>
      </c>
      <c r="O2053">
        <v>1.9070909273835202E-2</v>
      </c>
    </row>
    <row r="2054" spans="1:15">
      <c r="A2054">
        <v>2017</v>
      </c>
      <c r="B2054" t="s">
        <v>178</v>
      </c>
      <c r="C2054">
        <v>1.2650633461168901</v>
      </c>
      <c r="D2054" t="s">
        <v>185</v>
      </c>
      <c r="E2054">
        <v>18939.263354715898</v>
      </c>
      <c r="F2054">
        <v>14</v>
      </c>
      <c r="G2054">
        <v>9999</v>
      </c>
      <c r="H2054">
        <v>9999</v>
      </c>
      <c r="I2054" t="s">
        <v>185</v>
      </c>
      <c r="J2054">
        <v>1</v>
      </c>
      <c r="K2054">
        <v>31</v>
      </c>
      <c r="L2054" t="s">
        <v>177</v>
      </c>
      <c r="M2054">
        <v>0.21580441958687099</v>
      </c>
      <c r="N2054">
        <v>0.202898550724638</v>
      </c>
      <c r="O2054">
        <v>1.18572504579824E-2</v>
      </c>
    </row>
    <row r="2055" spans="1:15">
      <c r="A2055">
        <v>2017</v>
      </c>
      <c r="B2055" t="s">
        <v>183</v>
      </c>
      <c r="C2055">
        <v>1.22935032749159</v>
      </c>
      <c r="D2055" t="s">
        <v>181</v>
      </c>
      <c r="E2055">
        <v>1738.30136307311</v>
      </c>
      <c r="F2055">
        <v>2</v>
      </c>
      <c r="G2055">
        <v>9999</v>
      </c>
      <c r="H2055">
        <v>9999</v>
      </c>
      <c r="I2055" t="s">
        <v>185</v>
      </c>
      <c r="J2055">
        <v>1</v>
      </c>
      <c r="K2055">
        <v>31</v>
      </c>
      <c r="L2055" t="s">
        <v>177</v>
      </c>
      <c r="M2055">
        <v>0.62677304964539005</v>
      </c>
      <c r="N2055">
        <v>0.66666666666666696</v>
      </c>
      <c r="O2055">
        <v>2.97439996634342E-2</v>
      </c>
    </row>
    <row r="2056" spans="1:15">
      <c r="A2056">
        <v>2017</v>
      </c>
      <c r="B2056" t="s">
        <v>183</v>
      </c>
      <c r="C2056">
        <v>1.22935032749159</v>
      </c>
      <c r="D2056" t="s">
        <v>183</v>
      </c>
      <c r="E2056">
        <v>1035.11297574792</v>
      </c>
      <c r="F2056">
        <v>1</v>
      </c>
      <c r="G2056">
        <v>9999</v>
      </c>
      <c r="H2056">
        <v>9999</v>
      </c>
      <c r="I2056" t="s">
        <v>185</v>
      </c>
      <c r="J2056">
        <v>1</v>
      </c>
      <c r="K2056">
        <v>31</v>
      </c>
      <c r="L2056" t="s">
        <v>177</v>
      </c>
      <c r="M2056">
        <v>0.37322695035461001</v>
      </c>
      <c r="N2056">
        <v>0.33333333333333298</v>
      </c>
      <c r="O2056">
        <v>0.16292569659442699</v>
      </c>
    </row>
    <row r="2057" spans="1:15">
      <c r="A2057">
        <v>2017</v>
      </c>
      <c r="B2057" t="s">
        <v>187</v>
      </c>
      <c r="C2057">
        <v>1.2238570357570999</v>
      </c>
      <c r="D2057" t="s">
        <v>181</v>
      </c>
      <c r="E2057">
        <v>432952.88882646902</v>
      </c>
      <c r="F2057">
        <v>471</v>
      </c>
      <c r="G2057">
        <v>9999</v>
      </c>
      <c r="H2057">
        <v>9999</v>
      </c>
      <c r="I2057" t="s">
        <v>185</v>
      </c>
      <c r="J2057">
        <v>1</v>
      </c>
      <c r="K2057">
        <v>31</v>
      </c>
      <c r="L2057" t="s">
        <v>177</v>
      </c>
      <c r="M2057">
        <v>0.79689541453041501</v>
      </c>
      <c r="N2057">
        <v>0.80238500851788797</v>
      </c>
      <c r="O2057">
        <v>2.3021749687076602E-2</v>
      </c>
    </row>
    <row r="2058" spans="1:15">
      <c r="A2058">
        <v>2017</v>
      </c>
      <c r="B2058" t="s">
        <v>187</v>
      </c>
      <c r="C2058">
        <v>1.2238570357570999</v>
      </c>
      <c r="D2058" t="s">
        <v>185</v>
      </c>
      <c r="E2058">
        <v>110346.621914968</v>
      </c>
      <c r="F2058">
        <v>116</v>
      </c>
      <c r="G2058">
        <v>9999</v>
      </c>
      <c r="H2058">
        <v>9999</v>
      </c>
      <c r="I2058" t="s">
        <v>185</v>
      </c>
      <c r="J2058">
        <v>1</v>
      </c>
      <c r="K2058">
        <v>31</v>
      </c>
      <c r="L2058" t="s">
        <v>177</v>
      </c>
      <c r="M2058">
        <v>0.20310458546958499</v>
      </c>
      <c r="N2058">
        <v>0.19761499148211201</v>
      </c>
      <c r="O2058">
        <v>1.4143723751017899E-2</v>
      </c>
    </row>
    <row r="2059" spans="1:15">
      <c r="A2059">
        <v>2017</v>
      </c>
      <c r="B2059" t="s">
        <v>178</v>
      </c>
      <c r="C2059">
        <v>1.2650633461168901</v>
      </c>
      <c r="D2059" t="s">
        <v>181</v>
      </c>
      <c r="E2059">
        <v>39872.266542912002</v>
      </c>
      <c r="F2059">
        <v>32</v>
      </c>
      <c r="G2059">
        <v>9999</v>
      </c>
      <c r="H2059">
        <v>9999</v>
      </c>
      <c r="I2059" t="s">
        <v>185</v>
      </c>
      <c r="J2059">
        <v>1</v>
      </c>
      <c r="K2059">
        <v>32</v>
      </c>
      <c r="L2059" t="s">
        <v>177</v>
      </c>
      <c r="M2059">
        <v>0.71863742076702097</v>
      </c>
      <c r="N2059">
        <v>0.69565217391304301</v>
      </c>
      <c r="O2059">
        <v>1.1048801854577701E-2</v>
      </c>
    </row>
    <row r="2060" spans="1:15">
      <c r="A2060">
        <v>2017</v>
      </c>
      <c r="B2060" t="s">
        <v>178</v>
      </c>
      <c r="C2060">
        <v>1.2650633461168901</v>
      </c>
      <c r="D2060" t="s">
        <v>185</v>
      </c>
      <c r="E2060">
        <v>15610.881691082401</v>
      </c>
      <c r="F2060">
        <v>14</v>
      </c>
      <c r="G2060">
        <v>9999</v>
      </c>
      <c r="H2060">
        <v>9999</v>
      </c>
      <c r="I2060" t="s">
        <v>185</v>
      </c>
      <c r="J2060">
        <v>1</v>
      </c>
      <c r="K2060">
        <v>32</v>
      </c>
      <c r="L2060" t="s">
        <v>177</v>
      </c>
      <c r="M2060">
        <v>0.28136257923297903</v>
      </c>
      <c r="N2060">
        <v>0.30434782608695699</v>
      </c>
      <c r="O2060">
        <v>9.7734600662282602E-3</v>
      </c>
    </row>
    <row r="2061" spans="1:15">
      <c r="A2061">
        <v>2017</v>
      </c>
      <c r="B2061" t="s">
        <v>187</v>
      </c>
      <c r="C2061">
        <v>1.2238570357570999</v>
      </c>
      <c r="D2061" t="s">
        <v>181</v>
      </c>
      <c r="E2061">
        <v>321050.74461905402</v>
      </c>
      <c r="F2061">
        <v>372</v>
      </c>
      <c r="G2061">
        <v>9999</v>
      </c>
      <c r="H2061">
        <v>9999</v>
      </c>
      <c r="I2061" t="s">
        <v>185</v>
      </c>
      <c r="J2061">
        <v>1</v>
      </c>
      <c r="K2061">
        <v>32</v>
      </c>
      <c r="L2061" t="s">
        <v>177</v>
      </c>
      <c r="M2061">
        <v>0.72962854798559296</v>
      </c>
      <c r="N2061">
        <v>0.72941176470588198</v>
      </c>
      <c r="O2061">
        <v>1.7071487614976601E-2</v>
      </c>
    </row>
    <row r="2062" spans="1:15">
      <c r="A2062">
        <v>2017</v>
      </c>
      <c r="B2062" t="s">
        <v>187</v>
      </c>
      <c r="C2062">
        <v>1.2238570357570999</v>
      </c>
      <c r="D2062" t="s">
        <v>185</v>
      </c>
      <c r="E2062">
        <v>118968.694731877</v>
      </c>
      <c r="F2062">
        <v>138</v>
      </c>
      <c r="G2062">
        <v>9999</v>
      </c>
      <c r="H2062">
        <v>9999</v>
      </c>
      <c r="I2062" t="s">
        <v>185</v>
      </c>
      <c r="J2062">
        <v>1</v>
      </c>
      <c r="K2062">
        <v>32</v>
      </c>
      <c r="L2062" t="s">
        <v>177</v>
      </c>
      <c r="M2062">
        <v>0.27037145201440699</v>
      </c>
      <c r="N2062">
        <v>0.27058823529411802</v>
      </c>
      <c r="O2062">
        <v>1.5248861488514599E-2</v>
      </c>
    </row>
    <row r="2063" spans="1:15">
      <c r="A2063">
        <v>2017</v>
      </c>
      <c r="B2063" t="s">
        <v>178</v>
      </c>
      <c r="C2063">
        <v>1.2650633461168901</v>
      </c>
      <c r="D2063" t="s">
        <v>181</v>
      </c>
      <c r="E2063">
        <v>13962.5041510921</v>
      </c>
      <c r="F2063">
        <v>13</v>
      </c>
      <c r="G2063">
        <v>9999</v>
      </c>
      <c r="H2063">
        <v>9999</v>
      </c>
      <c r="I2063" t="s">
        <v>185</v>
      </c>
      <c r="J2063">
        <v>1</v>
      </c>
      <c r="K2063">
        <v>33</v>
      </c>
      <c r="L2063" t="s">
        <v>177</v>
      </c>
      <c r="M2063">
        <v>0.220594407690924</v>
      </c>
      <c r="N2063">
        <v>0.22413793103448301</v>
      </c>
      <c r="O2063">
        <v>3.8690788142957898E-3</v>
      </c>
    </row>
    <row r="2064" spans="1:15">
      <c r="A2064">
        <v>2017</v>
      </c>
      <c r="B2064" t="s">
        <v>178</v>
      </c>
      <c r="C2064">
        <v>1.2650633461168901</v>
      </c>
      <c r="D2064" t="s">
        <v>185</v>
      </c>
      <c r="E2064">
        <v>49332.410245174098</v>
      </c>
      <c r="F2064">
        <v>45</v>
      </c>
      <c r="G2064">
        <v>9999</v>
      </c>
      <c r="H2064">
        <v>9999</v>
      </c>
      <c r="I2064" t="s">
        <v>185</v>
      </c>
      <c r="J2064">
        <v>1</v>
      </c>
      <c r="K2064">
        <v>33</v>
      </c>
      <c r="L2064" t="s">
        <v>177</v>
      </c>
      <c r="M2064">
        <v>0.77940559230907602</v>
      </c>
      <c r="N2064">
        <v>0.77586206896551702</v>
      </c>
      <c r="O2064">
        <v>3.0885401032628601E-2</v>
      </c>
    </row>
    <row r="2065" spans="1:15">
      <c r="A2065">
        <v>2017</v>
      </c>
      <c r="B2065" t="s">
        <v>183</v>
      </c>
      <c r="C2065">
        <v>1.22935032749159</v>
      </c>
      <c r="D2065" t="s">
        <v>183</v>
      </c>
      <c r="E2065">
        <v>1028.96622411046</v>
      </c>
      <c r="F2065">
        <v>1</v>
      </c>
      <c r="G2065">
        <v>9999</v>
      </c>
      <c r="H2065">
        <v>9999</v>
      </c>
      <c r="I2065" t="s">
        <v>185</v>
      </c>
      <c r="J2065">
        <v>1</v>
      </c>
      <c r="K2065">
        <v>33</v>
      </c>
      <c r="L2065" t="s">
        <v>177</v>
      </c>
      <c r="M2065">
        <v>1</v>
      </c>
      <c r="N2065">
        <v>1</v>
      </c>
      <c r="O2065">
        <v>0.161958204334365</v>
      </c>
    </row>
    <row r="2066" spans="1:15">
      <c r="A2066">
        <v>2017</v>
      </c>
      <c r="B2066" t="s">
        <v>187</v>
      </c>
      <c r="C2066">
        <v>1.2238570357570999</v>
      </c>
      <c r="D2066" t="s">
        <v>181</v>
      </c>
      <c r="E2066">
        <v>109183.95773099799</v>
      </c>
      <c r="F2066">
        <v>121</v>
      </c>
      <c r="G2066">
        <v>9999</v>
      </c>
      <c r="H2066">
        <v>9999</v>
      </c>
      <c r="I2066" t="s">
        <v>185</v>
      </c>
      <c r="J2066">
        <v>1</v>
      </c>
      <c r="K2066">
        <v>33</v>
      </c>
      <c r="L2066" t="s">
        <v>177</v>
      </c>
      <c r="M2066">
        <v>0.35620797597942899</v>
      </c>
      <c r="N2066">
        <v>0.35174418604651198</v>
      </c>
      <c r="O2066">
        <v>5.8057257720132201E-3</v>
      </c>
    </row>
    <row r="2067" spans="1:15">
      <c r="A2067">
        <v>2017</v>
      </c>
      <c r="B2067" t="s">
        <v>187</v>
      </c>
      <c r="C2067">
        <v>1.2238570357570999</v>
      </c>
      <c r="D2067" t="s">
        <v>183</v>
      </c>
      <c r="E2067">
        <v>576.43666384159599</v>
      </c>
      <c r="F2067">
        <v>1</v>
      </c>
      <c r="G2067">
        <v>9999</v>
      </c>
      <c r="H2067">
        <v>9999</v>
      </c>
      <c r="I2067" t="s">
        <v>185</v>
      </c>
      <c r="J2067">
        <v>1</v>
      </c>
      <c r="K2067">
        <v>33</v>
      </c>
      <c r="L2067" t="s">
        <v>177</v>
      </c>
      <c r="M2067">
        <v>1.8805998754252301E-3</v>
      </c>
      <c r="N2067">
        <v>2.9069767441860499E-3</v>
      </c>
      <c r="O2067">
        <v>4.1128187216206799E-2</v>
      </c>
    </row>
    <row r="2068" spans="1:15">
      <c r="A2068">
        <v>2017</v>
      </c>
      <c r="B2068" t="s">
        <v>187</v>
      </c>
      <c r="C2068">
        <v>1.2238570357570999</v>
      </c>
      <c r="D2068" t="s">
        <v>185</v>
      </c>
      <c r="E2068">
        <v>196757.04792459801</v>
      </c>
      <c r="F2068">
        <v>222</v>
      </c>
      <c r="G2068">
        <v>9999</v>
      </c>
      <c r="H2068">
        <v>9999</v>
      </c>
      <c r="I2068" t="s">
        <v>185</v>
      </c>
      <c r="J2068">
        <v>1</v>
      </c>
      <c r="K2068">
        <v>33</v>
      </c>
      <c r="L2068" t="s">
        <v>177</v>
      </c>
      <c r="M2068">
        <v>0.64191142414514601</v>
      </c>
      <c r="N2068">
        <v>0.64534883720930203</v>
      </c>
      <c r="O2068">
        <v>2.5219415724894299E-2</v>
      </c>
    </row>
    <row r="2069" spans="1:15">
      <c r="A2069">
        <v>2017</v>
      </c>
      <c r="B2069" t="s">
        <v>178</v>
      </c>
      <c r="C2069">
        <v>1.2650633461168901</v>
      </c>
      <c r="D2069" t="s">
        <v>181</v>
      </c>
      <c r="E2069">
        <v>126916.21513583099</v>
      </c>
      <c r="F2069">
        <v>99</v>
      </c>
      <c r="G2069">
        <v>9999</v>
      </c>
      <c r="H2069">
        <v>9999</v>
      </c>
      <c r="I2069" t="s">
        <v>185</v>
      </c>
      <c r="J2069">
        <v>1</v>
      </c>
      <c r="K2069">
        <v>34</v>
      </c>
      <c r="L2069" t="s">
        <v>177</v>
      </c>
      <c r="M2069">
        <v>0.59085019670663597</v>
      </c>
      <c r="N2069">
        <v>0.568965517241379</v>
      </c>
      <c r="O2069">
        <v>3.5169109628106397E-2</v>
      </c>
    </row>
    <row r="2070" spans="1:15">
      <c r="A2070">
        <v>2017</v>
      </c>
      <c r="B2070" t="s">
        <v>178</v>
      </c>
      <c r="C2070">
        <v>1.2650633461168901</v>
      </c>
      <c r="D2070" t="s">
        <v>185</v>
      </c>
      <c r="E2070">
        <v>87886.480781432299</v>
      </c>
      <c r="F2070">
        <v>75</v>
      </c>
      <c r="G2070">
        <v>9999</v>
      </c>
      <c r="H2070">
        <v>9999</v>
      </c>
      <c r="I2070" t="s">
        <v>185</v>
      </c>
      <c r="J2070">
        <v>1</v>
      </c>
      <c r="K2070">
        <v>34</v>
      </c>
      <c r="L2070" t="s">
        <v>177</v>
      </c>
      <c r="M2070">
        <v>0.40914980329336398</v>
      </c>
      <c r="N2070">
        <v>0.431034482758621</v>
      </c>
      <c r="O2070">
        <v>5.5022837740762498E-2</v>
      </c>
    </row>
    <row r="2071" spans="1:15">
      <c r="A2071">
        <v>2017</v>
      </c>
      <c r="B2071" t="s">
        <v>179</v>
      </c>
      <c r="C2071">
        <v>1.46641662989655</v>
      </c>
      <c r="D2071" t="s">
        <v>185</v>
      </c>
      <c r="E2071">
        <v>1467.88304652645</v>
      </c>
      <c r="F2071">
        <v>1</v>
      </c>
      <c r="G2071">
        <v>9999</v>
      </c>
      <c r="H2071">
        <v>9999</v>
      </c>
      <c r="I2071" t="s">
        <v>185</v>
      </c>
      <c r="J2071">
        <v>1</v>
      </c>
      <c r="K2071">
        <v>34</v>
      </c>
      <c r="L2071" t="s">
        <v>177</v>
      </c>
      <c r="M2071">
        <v>1</v>
      </c>
      <c r="N2071">
        <v>1</v>
      </c>
      <c r="O2071">
        <v>0.62367601246105897</v>
      </c>
    </row>
    <row r="2072" spans="1:15">
      <c r="A2072">
        <v>2017</v>
      </c>
      <c r="B2072" t="s">
        <v>183</v>
      </c>
      <c r="C2072">
        <v>1.22935032749159</v>
      </c>
      <c r="D2072" t="s">
        <v>181</v>
      </c>
      <c r="E2072">
        <v>1498.5780492122501</v>
      </c>
      <c r="F2072">
        <v>2</v>
      </c>
      <c r="G2072">
        <v>9999</v>
      </c>
      <c r="H2072">
        <v>9999</v>
      </c>
      <c r="I2072" t="s">
        <v>185</v>
      </c>
      <c r="J2072">
        <v>1</v>
      </c>
      <c r="K2072">
        <v>34</v>
      </c>
      <c r="L2072" t="s">
        <v>177</v>
      </c>
      <c r="M2072">
        <v>0.267794376098418</v>
      </c>
      <c r="N2072">
        <v>0.33333333333333298</v>
      </c>
      <c r="O2072">
        <v>2.5642104377458501E-2</v>
      </c>
    </row>
    <row r="2073" spans="1:15">
      <c r="A2073">
        <v>2017</v>
      </c>
      <c r="B2073" t="s">
        <v>183</v>
      </c>
      <c r="C2073">
        <v>1.22935032749159</v>
      </c>
      <c r="D2073" t="s">
        <v>185</v>
      </c>
      <c r="E2073">
        <v>4097.4246415294701</v>
      </c>
      <c r="F2073">
        <v>4</v>
      </c>
      <c r="G2073">
        <v>9999</v>
      </c>
      <c r="H2073">
        <v>9999</v>
      </c>
      <c r="I2073" t="s">
        <v>185</v>
      </c>
      <c r="J2073">
        <v>1</v>
      </c>
      <c r="K2073">
        <v>34</v>
      </c>
      <c r="L2073" t="s">
        <v>177</v>
      </c>
      <c r="M2073">
        <v>0.73220562390158195</v>
      </c>
      <c r="N2073">
        <v>0.66666666666666696</v>
      </c>
      <c r="O2073">
        <v>0.104065192956163</v>
      </c>
    </row>
    <row r="2074" spans="1:15">
      <c r="A2074">
        <v>2017</v>
      </c>
      <c r="B2074" t="s">
        <v>187</v>
      </c>
      <c r="C2074">
        <v>1.2238570357570999</v>
      </c>
      <c r="D2074" t="s">
        <v>181</v>
      </c>
      <c r="E2074">
        <v>306917.64357013098</v>
      </c>
      <c r="F2074">
        <v>339</v>
      </c>
      <c r="G2074">
        <v>9999</v>
      </c>
      <c r="H2074">
        <v>9999</v>
      </c>
      <c r="I2074" t="s">
        <v>185</v>
      </c>
      <c r="J2074">
        <v>1</v>
      </c>
      <c r="K2074">
        <v>34</v>
      </c>
      <c r="L2074" t="s">
        <v>177</v>
      </c>
      <c r="M2074">
        <v>0.52401191035887795</v>
      </c>
      <c r="N2074">
        <v>0.51441578148710199</v>
      </c>
      <c r="O2074">
        <v>1.6319976947078398E-2</v>
      </c>
    </row>
    <row r="2075" spans="1:15">
      <c r="A2075">
        <v>2017</v>
      </c>
      <c r="B2075" t="s">
        <v>187</v>
      </c>
      <c r="C2075">
        <v>1.2238570357570999</v>
      </c>
      <c r="D2075" t="s">
        <v>185</v>
      </c>
      <c r="E2075">
        <v>278789.73731732502</v>
      </c>
      <c r="F2075">
        <v>320</v>
      </c>
      <c r="G2075">
        <v>9999</v>
      </c>
      <c r="H2075">
        <v>9999</v>
      </c>
      <c r="I2075" t="s">
        <v>185</v>
      </c>
      <c r="J2075">
        <v>1</v>
      </c>
      <c r="K2075">
        <v>34</v>
      </c>
      <c r="L2075" t="s">
        <v>177</v>
      </c>
      <c r="M2075">
        <v>0.47598808964112199</v>
      </c>
      <c r="N2075">
        <v>0.48558421851289801</v>
      </c>
      <c r="O2075">
        <v>3.5733989503309201E-2</v>
      </c>
    </row>
    <row r="2076" spans="1:15">
      <c r="A2076">
        <v>2017</v>
      </c>
      <c r="B2076" t="s">
        <v>178</v>
      </c>
      <c r="C2076">
        <v>1.2650633461168901</v>
      </c>
      <c r="D2076" t="s">
        <v>181</v>
      </c>
      <c r="E2076">
        <v>398618.93023473897</v>
      </c>
      <c r="F2076">
        <v>358</v>
      </c>
      <c r="G2076">
        <v>9999</v>
      </c>
      <c r="H2076">
        <v>9999</v>
      </c>
      <c r="I2076" t="s">
        <v>185</v>
      </c>
      <c r="J2076">
        <v>1</v>
      </c>
      <c r="K2076">
        <v>35</v>
      </c>
      <c r="L2076" t="s">
        <v>177</v>
      </c>
      <c r="M2076">
        <v>0.76483809893684196</v>
      </c>
      <c r="N2076">
        <v>0.77155172413793105</v>
      </c>
      <c r="O2076">
        <v>0.11045927301141401</v>
      </c>
    </row>
    <row r="2077" spans="1:15">
      <c r="A2077">
        <v>2017</v>
      </c>
      <c r="B2077" t="s">
        <v>178</v>
      </c>
      <c r="C2077">
        <v>1.2650633461168901</v>
      </c>
      <c r="D2077" t="s">
        <v>185</v>
      </c>
      <c r="E2077">
        <v>122561.867098496</v>
      </c>
      <c r="F2077">
        <v>106</v>
      </c>
      <c r="G2077">
        <v>9999</v>
      </c>
      <c r="H2077">
        <v>9999</v>
      </c>
      <c r="I2077" t="s">
        <v>185</v>
      </c>
      <c r="J2077">
        <v>1</v>
      </c>
      <c r="K2077">
        <v>35</v>
      </c>
      <c r="L2077" t="s">
        <v>177</v>
      </c>
      <c r="M2077">
        <v>0.23516190106315801</v>
      </c>
      <c r="N2077">
        <v>0.22844827586206901</v>
      </c>
      <c r="O2077">
        <v>7.6731957709588794E-2</v>
      </c>
    </row>
    <row r="2078" spans="1:15">
      <c r="A2078">
        <v>2017</v>
      </c>
      <c r="B2078" t="s">
        <v>183</v>
      </c>
      <c r="C2078">
        <v>1.22935032749159</v>
      </c>
      <c r="D2078" t="s">
        <v>181</v>
      </c>
      <c r="E2078">
        <v>3140.9900867410201</v>
      </c>
      <c r="F2078">
        <v>4</v>
      </c>
      <c r="G2078">
        <v>9999</v>
      </c>
      <c r="H2078">
        <v>9999</v>
      </c>
      <c r="I2078" t="s">
        <v>185</v>
      </c>
      <c r="J2078">
        <v>1</v>
      </c>
      <c r="K2078">
        <v>35</v>
      </c>
      <c r="L2078" t="s">
        <v>177</v>
      </c>
      <c r="M2078">
        <v>0.49305287533770698</v>
      </c>
      <c r="N2078">
        <v>0.57142857142857095</v>
      </c>
      <c r="O2078">
        <v>5.37453459265025E-2</v>
      </c>
    </row>
    <row r="2079" spans="1:15">
      <c r="A2079">
        <v>2017</v>
      </c>
      <c r="B2079" t="s">
        <v>183</v>
      </c>
      <c r="C2079">
        <v>1.22935032749159</v>
      </c>
      <c r="D2079" t="s">
        <v>183</v>
      </c>
      <c r="E2079">
        <v>1057.24128164277</v>
      </c>
      <c r="F2079">
        <v>1</v>
      </c>
      <c r="G2079">
        <v>9999</v>
      </c>
      <c r="H2079">
        <v>9999</v>
      </c>
      <c r="I2079" t="s">
        <v>185</v>
      </c>
      <c r="J2079">
        <v>1</v>
      </c>
      <c r="K2079">
        <v>35</v>
      </c>
      <c r="L2079" t="s">
        <v>177</v>
      </c>
      <c r="M2079">
        <v>0.16595908915476701</v>
      </c>
      <c r="N2079">
        <v>0.14285714285714299</v>
      </c>
      <c r="O2079">
        <v>0.16640866873064999</v>
      </c>
    </row>
    <row r="2080" spans="1:15">
      <c r="A2080">
        <v>2017</v>
      </c>
      <c r="B2080" t="s">
        <v>183</v>
      </c>
      <c r="C2080">
        <v>1.22935032749159</v>
      </c>
      <c r="D2080" t="s">
        <v>185</v>
      </c>
      <c r="E2080">
        <v>2172.26202867764</v>
      </c>
      <c r="F2080">
        <v>2</v>
      </c>
      <c r="G2080">
        <v>9999</v>
      </c>
      <c r="H2080">
        <v>9999</v>
      </c>
      <c r="I2080" t="s">
        <v>185</v>
      </c>
      <c r="J2080">
        <v>1</v>
      </c>
      <c r="K2080">
        <v>35</v>
      </c>
      <c r="L2080" t="s">
        <v>177</v>
      </c>
      <c r="M2080">
        <v>0.34098803550752599</v>
      </c>
      <c r="N2080">
        <v>0.28571428571428598</v>
      </c>
      <c r="O2080">
        <v>5.5170475833645601E-2</v>
      </c>
    </row>
    <row r="2081" spans="1:15">
      <c r="A2081">
        <v>2017</v>
      </c>
      <c r="B2081" t="s">
        <v>187</v>
      </c>
      <c r="C2081">
        <v>1.2238570357570999</v>
      </c>
      <c r="D2081" t="s">
        <v>181</v>
      </c>
      <c r="E2081">
        <v>1449209.5033221701</v>
      </c>
      <c r="F2081">
        <v>1655</v>
      </c>
      <c r="G2081">
        <v>9999</v>
      </c>
      <c r="H2081">
        <v>9999</v>
      </c>
      <c r="I2081" t="s">
        <v>185</v>
      </c>
      <c r="J2081">
        <v>1</v>
      </c>
      <c r="K2081">
        <v>35</v>
      </c>
      <c r="L2081" t="s">
        <v>177</v>
      </c>
      <c r="M2081">
        <v>0.82989544772175805</v>
      </c>
      <c r="N2081">
        <v>0.83249496981891302</v>
      </c>
      <c r="O2081">
        <v>7.7059974169586598E-2</v>
      </c>
    </row>
    <row r="2082" spans="1:15">
      <c r="A2082">
        <v>2017</v>
      </c>
      <c r="B2082" t="s">
        <v>187</v>
      </c>
      <c r="C2082">
        <v>1.2238570357570999</v>
      </c>
      <c r="D2082" t="s">
        <v>185</v>
      </c>
      <c r="E2082">
        <v>297046.01271971402</v>
      </c>
      <c r="F2082">
        <v>333</v>
      </c>
      <c r="G2082">
        <v>9999</v>
      </c>
      <c r="H2082">
        <v>9999</v>
      </c>
      <c r="I2082" t="s">
        <v>185</v>
      </c>
      <c r="J2082">
        <v>1</v>
      </c>
      <c r="K2082">
        <v>35</v>
      </c>
      <c r="L2082" t="s">
        <v>177</v>
      </c>
      <c r="M2082">
        <v>0.170104552278242</v>
      </c>
      <c r="N2082">
        <v>0.16750503018108701</v>
      </c>
      <c r="O2082">
        <v>3.8073995128609303E-2</v>
      </c>
    </row>
    <row r="2083" spans="1:15">
      <c r="A2083">
        <v>2017</v>
      </c>
      <c r="B2083" t="s">
        <v>178</v>
      </c>
      <c r="C2083">
        <v>1.2650633461168901</v>
      </c>
      <c r="D2083" t="s">
        <v>181</v>
      </c>
      <c r="E2083">
        <v>304653.82007521502</v>
      </c>
      <c r="F2083">
        <v>273</v>
      </c>
      <c r="G2083">
        <v>9999</v>
      </c>
      <c r="H2083">
        <v>9999</v>
      </c>
      <c r="I2083" t="s">
        <v>185</v>
      </c>
      <c r="J2083">
        <v>1</v>
      </c>
      <c r="K2083">
        <v>41</v>
      </c>
      <c r="L2083" t="s">
        <v>177</v>
      </c>
      <c r="M2083">
        <v>0.83509955821259896</v>
      </c>
      <c r="N2083">
        <v>0.842592592592593</v>
      </c>
      <c r="O2083">
        <v>8.4421077207350301E-2</v>
      </c>
    </row>
    <row r="2084" spans="1:15">
      <c r="A2084">
        <v>2017</v>
      </c>
      <c r="B2084" t="s">
        <v>178</v>
      </c>
      <c r="C2084">
        <v>1.2650633461168901</v>
      </c>
      <c r="D2084" t="s">
        <v>185</v>
      </c>
      <c r="E2084">
        <v>60157.557297896303</v>
      </c>
      <c r="F2084">
        <v>51</v>
      </c>
      <c r="G2084">
        <v>9999</v>
      </c>
      <c r="H2084">
        <v>9999</v>
      </c>
      <c r="I2084" t="s">
        <v>185</v>
      </c>
      <c r="J2084">
        <v>1</v>
      </c>
      <c r="K2084">
        <v>41</v>
      </c>
      <c r="L2084" t="s">
        <v>177</v>
      </c>
      <c r="M2084">
        <v>0.16490044178740099</v>
      </c>
      <c r="N2084">
        <v>0.157407407407407</v>
      </c>
      <c r="O2084">
        <v>3.7662669897030203E-2</v>
      </c>
    </row>
    <row r="2085" spans="1:15">
      <c r="A2085">
        <v>2017</v>
      </c>
      <c r="B2085" t="s">
        <v>179</v>
      </c>
      <c r="C2085">
        <v>1.46641662989655</v>
      </c>
      <c r="D2085" t="s">
        <v>181</v>
      </c>
      <c r="E2085">
        <v>4415.3804726185199</v>
      </c>
      <c r="F2085">
        <v>4</v>
      </c>
      <c r="G2085">
        <v>9999</v>
      </c>
      <c r="H2085">
        <v>9999</v>
      </c>
      <c r="I2085" t="s">
        <v>185</v>
      </c>
      <c r="J2085">
        <v>1</v>
      </c>
      <c r="K2085">
        <v>41</v>
      </c>
      <c r="L2085" t="s">
        <v>177</v>
      </c>
      <c r="M2085">
        <v>1</v>
      </c>
      <c r="N2085">
        <v>1</v>
      </c>
      <c r="O2085">
        <v>0.309359909585945</v>
      </c>
    </row>
    <row r="2086" spans="1:15">
      <c r="A2086">
        <v>2017</v>
      </c>
      <c r="B2086" t="s">
        <v>183</v>
      </c>
      <c r="C2086">
        <v>1.22935032749159</v>
      </c>
      <c r="D2086" t="s">
        <v>181</v>
      </c>
      <c r="E2086">
        <v>7067.5350327491597</v>
      </c>
      <c r="F2086">
        <v>8</v>
      </c>
      <c r="G2086">
        <v>9999</v>
      </c>
      <c r="H2086">
        <v>9999</v>
      </c>
      <c r="I2086" t="s">
        <v>185</v>
      </c>
      <c r="J2086">
        <v>1</v>
      </c>
      <c r="K2086">
        <v>41</v>
      </c>
      <c r="L2086" t="s">
        <v>177</v>
      </c>
      <c r="M2086">
        <v>1</v>
      </c>
      <c r="N2086">
        <v>1</v>
      </c>
      <c r="O2086">
        <v>0.120932287174741</v>
      </c>
    </row>
    <row r="2087" spans="1:15">
      <c r="A2087">
        <v>2017</v>
      </c>
      <c r="B2087" t="s">
        <v>187</v>
      </c>
      <c r="C2087">
        <v>1.2238570357570999</v>
      </c>
      <c r="D2087" t="s">
        <v>181</v>
      </c>
      <c r="E2087">
        <v>2014856.64353653</v>
      </c>
      <c r="F2087">
        <v>2355</v>
      </c>
      <c r="G2087">
        <v>9999</v>
      </c>
      <c r="H2087">
        <v>9999</v>
      </c>
      <c r="I2087" t="s">
        <v>185</v>
      </c>
      <c r="J2087">
        <v>1</v>
      </c>
      <c r="K2087">
        <v>41</v>
      </c>
      <c r="L2087" t="s">
        <v>177</v>
      </c>
      <c r="M2087">
        <v>0.87929582286722396</v>
      </c>
      <c r="N2087">
        <v>0.88367729831144504</v>
      </c>
      <c r="O2087">
        <v>0.107137581247167</v>
      </c>
    </row>
    <row r="2088" spans="1:15">
      <c r="A2088">
        <v>2017</v>
      </c>
      <c r="B2088" t="s">
        <v>187</v>
      </c>
      <c r="C2088">
        <v>1.2238570357570999</v>
      </c>
      <c r="D2088" t="s">
        <v>185</v>
      </c>
      <c r="E2088">
        <v>276586.79465296201</v>
      </c>
      <c r="F2088">
        <v>310</v>
      </c>
      <c r="G2088">
        <v>9999</v>
      </c>
      <c r="H2088">
        <v>9999</v>
      </c>
      <c r="I2088" t="s">
        <v>185</v>
      </c>
      <c r="J2088">
        <v>1</v>
      </c>
      <c r="K2088">
        <v>41</v>
      </c>
      <c r="L2088" t="s">
        <v>177</v>
      </c>
      <c r="M2088">
        <v>0.12070417713277599</v>
      </c>
      <c r="N2088">
        <v>0.11632270168855501</v>
      </c>
      <c r="O2088">
        <v>3.54516264192078E-2</v>
      </c>
    </row>
    <row r="2089" spans="1:15">
      <c r="A2089">
        <v>2017</v>
      </c>
      <c r="B2089" t="s">
        <v>178</v>
      </c>
      <c r="C2089">
        <v>1.2650633461168901</v>
      </c>
      <c r="D2089" t="s">
        <v>181</v>
      </c>
      <c r="E2089">
        <v>87017.382262650004</v>
      </c>
      <c r="F2089">
        <v>82</v>
      </c>
      <c r="G2089">
        <v>9999</v>
      </c>
      <c r="H2089">
        <v>9999</v>
      </c>
      <c r="I2089" t="s">
        <v>185</v>
      </c>
      <c r="J2089">
        <v>1</v>
      </c>
      <c r="K2089">
        <v>42</v>
      </c>
      <c r="L2089" t="s">
        <v>177</v>
      </c>
      <c r="M2089">
        <v>0.84909270460437003</v>
      </c>
      <c r="N2089">
        <v>0.84536082474226804</v>
      </c>
      <c r="O2089">
        <v>2.4112946112289198E-2</v>
      </c>
    </row>
    <row r="2090" spans="1:15">
      <c r="A2090">
        <v>2017</v>
      </c>
      <c r="B2090" t="s">
        <v>178</v>
      </c>
      <c r="C2090">
        <v>1.2650633461168901</v>
      </c>
      <c r="D2090" t="s">
        <v>185</v>
      </c>
      <c r="E2090">
        <v>15465.399406278901</v>
      </c>
      <c r="F2090">
        <v>15</v>
      </c>
      <c r="G2090">
        <v>9999</v>
      </c>
      <c r="H2090">
        <v>9999</v>
      </c>
      <c r="I2090" t="s">
        <v>185</v>
      </c>
      <c r="J2090">
        <v>1</v>
      </c>
      <c r="K2090">
        <v>42</v>
      </c>
      <c r="L2090" t="s">
        <v>177</v>
      </c>
      <c r="M2090">
        <v>0.15090729539563</v>
      </c>
      <c r="N2090">
        <v>0.15463917525773199</v>
      </c>
      <c r="O2090">
        <v>9.6823783881394201E-3</v>
      </c>
    </row>
    <row r="2091" spans="1:15">
      <c r="A2091">
        <v>2017</v>
      </c>
      <c r="B2091" t="s">
        <v>183</v>
      </c>
      <c r="C2091">
        <v>1.22935032749159</v>
      </c>
      <c r="D2091" t="s">
        <v>181</v>
      </c>
      <c r="E2091">
        <v>1708.79695521331</v>
      </c>
      <c r="F2091">
        <v>2</v>
      </c>
      <c r="G2091">
        <v>9999</v>
      </c>
      <c r="H2091">
        <v>9999</v>
      </c>
      <c r="I2091" t="s">
        <v>185</v>
      </c>
      <c r="J2091">
        <v>1</v>
      </c>
      <c r="K2091">
        <v>42</v>
      </c>
      <c r="L2091" t="s">
        <v>177</v>
      </c>
      <c r="M2091">
        <v>0.50582241630276603</v>
      </c>
      <c r="N2091">
        <v>0.5</v>
      </c>
      <c r="O2091">
        <v>2.9239151012852599E-2</v>
      </c>
    </row>
    <row r="2092" spans="1:15">
      <c r="A2092">
        <v>2017</v>
      </c>
      <c r="B2092" t="s">
        <v>183</v>
      </c>
      <c r="C2092">
        <v>1.22935032749159</v>
      </c>
      <c r="D2092" t="s">
        <v>185</v>
      </c>
      <c r="E2092">
        <v>1669.4577447335801</v>
      </c>
      <c r="F2092">
        <v>2</v>
      </c>
      <c r="G2092">
        <v>9999</v>
      </c>
      <c r="H2092">
        <v>9999</v>
      </c>
      <c r="I2092" t="s">
        <v>185</v>
      </c>
      <c r="J2092">
        <v>1</v>
      </c>
      <c r="K2092">
        <v>42</v>
      </c>
      <c r="L2092" t="s">
        <v>177</v>
      </c>
      <c r="M2092">
        <v>0.49417758369723402</v>
      </c>
      <c r="N2092">
        <v>0.5</v>
      </c>
      <c r="O2092">
        <v>4.2400399650306002E-2</v>
      </c>
    </row>
    <row r="2093" spans="1:15">
      <c r="A2093">
        <v>2017</v>
      </c>
      <c r="B2093" t="s">
        <v>187</v>
      </c>
      <c r="C2093">
        <v>1.2238570357570999</v>
      </c>
      <c r="D2093" t="s">
        <v>181</v>
      </c>
      <c r="E2093">
        <v>502026.15606756398</v>
      </c>
      <c r="F2093">
        <v>612</v>
      </c>
      <c r="G2093">
        <v>9999</v>
      </c>
      <c r="H2093">
        <v>9999</v>
      </c>
      <c r="I2093" t="s">
        <v>185</v>
      </c>
      <c r="J2093">
        <v>1</v>
      </c>
      <c r="K2093">
        <v>42</v>
      </c>
      <c r="L2093" t="s">
        <v>177</v>
      </c>
      <c r="M2093">
        <v>0.86116586995177702</v>
      </c>
      <c r="N2093">
        <v>0.86685552407931998</v>
      </c>
      <c r="O2093">
        <v>2.66946376837436E-2</v>
      </c>
    </row>
    <row r="2094" spans="1:15">
      <c r="A2094">
        <v>2017</v>
      </c>
      <c r="B2094" t="s">
        <v>187</v>
      </c>
      <c r="C2094">
        <v>1.2238570357570999</v>
      </c>
      <c r="D2094" t="s">
        <v>183</v>
      </c>
      <c r="E2094">
        <v>528.70623944706904</v>
      </c>
      <c r="F2094">
        <v>1</v>
      </c>
      <c r="G2094">
        <v>9999</v>
      </c>
      <c r="H2094">
        <v>9999</v>
      </c>
      <c r="I2094" t="s">
        <v>185</v>
      </c>
      <c r="J2094">
        <v>1</v>
      </c>
      <c r="K2094">
        <v>42</v>
      </c>
      <c r="L2094" t="s">
        <v>177</v>
      </c>
      <c r="M2094">
        <v>9.0693236425930701E-4</v>
      </c>
      <c r="N2094">
        <v>1.4164305949008499E-3</v>
      </c>
      <c r="O2094">
        <v>3.7722668529514503E-2</v>
      </c>
    </row>
    <row r="2095" spans="1:15">
      <c r="A2095">
        <v>2017</v>
      </c>
      <c r="B2095" t="s">
        <v>187</v>
      </c>
      <c r="C2095">
        <v>1.2238570357570999</v>
      </c>
      <c r="D2095" t="s">
        <v>185</v>
      </c>
      <c r="E2095">
        <v>80406.183392206003</v>
      </c>
      <c r="F2095">
        <v>93</v>
      </c>
      <c r="G2095">
        <v>9999</v>
      </c>
      <c r="H2095">
        <v>9999</v>
      </c>
      <c r="I2095" t="s">
        <v>185</v>
      </c>
      <c r="J2095">
        <v>1</v>
      </c>
      <c r="K2095">
        <v>42</v>
      </c>
      <c r="L2095" t="s">
        <v>177</v>
      </c>
      <c r="M2095">
        <v>0.137927197683963</v>
      </c>
      <c r="N2095">
        <v>0.131728045325779</v>
      </c>
      <c r="O2095">
        <v>1.03060957013201E-2</v>
      </c>
    </row>
    <row r="2096" spans="1:15">
      <c r="A2096">
        <v>2017</v>
      </c>
      <c r="B2096" t="s">
        <v>178</v>
      </c>
      <c r="C2096">
        <v>1.2650633461168901</v>
      </c>
      <c r="D2096" t="s">
        <v>181</v>
      </c>
      <c r="E2096">
        <v>18505.346626997802</v>
      </c>
      <c r="F2096">
        <v>17</v>
      </c>
      <c r="G2096">
        <v>9999</v>
      </c>
      <c r="H2096">
        <v>9999</v>
      </c>
      <c r="I2096" t="s">
        <v>185</v>
      </c>
      <c r="J2096">
        <v>1</v>
      </c>
      <c r="K2096">
        <v>51</v>
      </c>
      <c r="L2096" t="s">
        <v>177</v>
      </c>
      <c r="M2096">
        <v>0.95160031225605002</v>
      </c>
      <c r="N2096">
        <v>0.94444444444444398</v>
      </c>
      <c r="O2096">
        <v>5.1279228862479596E-3</v>
      </c>
    </row>
    <row r="2097" spans="1:15">
      <c r="A2097">
        <v>2017</v>
      </c>
      <c r="B2097" t="s">
        <v>178</v>
      </c>
      <c r="C2097">
        <v>1.2650633461168901</v>
      </c>
      <c r="D2097" t="s">
        <v>185</v>
      </c>
      <c r="E2097">
        <v>941.20712951096402</v>
      </c>
      <c r="F2097">
        <v>1</v>
      </c>
      <c r="G2097">
        <v>9999</v>
      </c>
      <c r="H2097">
        <v>9999</v>
      </c>
      <c r="I2097" t="s">
        <v>185</v>
      </c>
      <c r="J2097">
        <v>1</v>
      </c>
      <c r="K2097">
        <v>51</v>
      </c>
      <c r="L2097" t="s">
        <v>177</v>
      </c>
      <c r="M2097">
        <v>4.8399687743950003E-2</v>
      </c>
      <c r="N2097">
        <v>5.5555555555555601E-2</v>
      </c>
      <c r="O2097">
        <v>5.8925885650517196E-4</v>
      </c>
    </row>
    <row r="2098" spans="1:15">
      <c r="A2098">
        <v>2017</v>
      </c>
      <c r="B2098" t="s">
        <v>183</v>
      </c>
      <c r="C2098">
        <v>1.22935032749159</v>
      </c>
      <c r="D2098" t="s">
        <v>181</v>
      </c>
      <c r="E2098">
        <v>1274.8362896087799</v>
      </c>
      <c r="F2098">
        <v>1</v>
      </c>
      <c r="G2098">
        <v>9999</v>
      </c>
      <c r="H2098">
        <v>9999</v>
      </c>
      <c r="I2098" t="s">
        <v>185</v>
      </c>
      <c r="J2098">
        <v>1</v>
      </c>
      <c r="K2098">
        <v>51</v>
      </c>
      <c r="L2098" t="s">
        <v>177</v>
      </c>
      <c r="M2098">
        <v>1</v>
      </c>
      <c r="N2098">
        <v>1</v>
      </c>
      <c r="O2098">
        <v>2.1813668777214499E-2</v>
      </c>
    </row>
    <row r="2099" spans="1:15">
      <c r="A2099">
        <v>2017</v>
      </c>
      <c r="B2099" t="s">
        <v>187</v>
      </c>
      <c r="C2099">
        <v>1.2238570357570999</v>
      </c>
      <c r="D2099" t="s">
        <v>181</v>
      </c>
      <c r="E2099">
        <v>231333.45689880801</v>
      </c>
      <c r="F2099">
        <v>278</v>
      </c>
      <c r="G2099">
        <v>9999</v>
      </c>
      <c r="H2099">
        <v>9999</v>
      </c>
      <c r="I2099" t="s">
        <v>185</v>
      </c>
      <c r="J2099">
        <v>1</v>
      </c>
      <c r="K2099">
        <v>51</v>
      </c>
      <c r="L2099" t="s">
        <v>177</v>
      </c>
      <c r="M2099">
        <v>0.655163808282613</v>
      </c>
      <c r="N2099">
        <v>0.61915367483296202</v>
      </c>
      <c r="O2099">
        <v>1.2300878632328699E-2</v>
      </c>
    </row>
    <row r="2100" spans="1:15">
      <c r="A2100">
        <v>2017</v>
      </c>
      <c r="B2100" t="s">
        <v>187</v>
      </c>
      <c r="C2100">
        <v>1.2238570357570999</v>
      </c>
      <c r="D2100" t="s">
        <v>185</v>
      </c>
      <c r="E2100">
        <v>121759.088773403</v>
      </c>
      <c r="F2100">
        <v>171</v>
      </c>
      <c r="G2100">
        <v>9999</v>
      </c>
      <c r="H2100">
        <v>9999</v>
      </c>
      <c r="I2100" t="s">
        <v>185</v>
      </c>
      <c r="J2100">
        <v>1</v>
      </c>
      <c r="K2100">
        <v>51</v>
      </c>
      <c r="L2100" t="s">
        <v>177</v>
      </c>
      <c r="M2100">
        <v>0.344836191717387</v>
      </c>
      <c r="N2100">
        <v>0.38084632516703798</v>
      </c>
      <c r="O2100">
        <v>1.5606521395043101E-2</v>
      </c>
    </row>
    <row r="2101" spans="1:15">
      <c r="A2101">
        <v>2017</v>
      </c>
      <c r="B2101" t="s">
        <v>178</v>
      </c>
      <c r="C2101">
        <v>1.2650633461168901</v>
      </c>
      <c r="D2101" t="s">
        <v>181</v>
      </c>
      <c r="E2101">
        <v>84812.376850368295</v>
      </c>
      <c r="F2101">
        <v>74</v>
      </c>
      <c r="G2101">
        <v>9999</v>
      </c>
      <c r="H2101">
        <v>9999</v>
      </c>
      <c r="I2101" t="s">
        <v>185</v>
      </c>
      <c r="J2101">
        <v>1</v>
      </c>
      <c r="K2101">
        <v>52</v>
      </c>
      <c r="L2101" t="s">
        <v>177</v>
      </c>
      <c r="M2101">
        <v>0.75582011476759003</v>
      </c>
      <c r="N2101">
        <v>0.76288659793814395</v>
      </c>
      <c r="O2101">
        <v>2.35019282294118E-2</v>
      </c>
    </row>
    <row r="2102" spans="1:15">
      <c r="A2102">
        <v>2017</v>
      </c>
      <c r="B2102" t="s">
        <v>178</v>
      </c>
      <c r="C2102">
        <v>1.2650633461168901</v>
      </c>
      <c r="D2102" t="s">
        <v>185</v>
      </c>
      <c r="E2102">
        <v>27400.007013545601</v>
      </c>
      <c r="F2102">
        <v>23</v>
      </c>
      <c r="G2102">
        <v>9999</v>
      </c>
      <c r="H2102">
        <v>9999</v>
      </c>
      <c r="I2102" t="s">
        <v>185</v>
      </c>
      <c r="J2102">
        <v>1</v>
      </c>
      <c r="K2102">
        <v>52</v>
      </c>
      <c r="L2102" t="s">
        <v>177</v>
      </c>
      <c r="M2102">
        <v>0.24417988523240999</v>
      </c>
      <c r="N2102">
        <v>0.23711340206185599</v>
      </c>
      <c r="O2102">
        <v>1.7154244049792398E-2</v>
      </c>
    </row>
    <row r="2103" spans="1:15">
      <c r="A2103">
        <v>2017</v>
      </c>
      <c r="B2103" t="s">
        <v>183</v>
      </c>
      <c r="C2103">
        <v>1.22935032749159</v>
      </c>
      <c r="D2103" t="s">
        <v>181</v>
      </c>
      <c r="E2103">
        <v>1212.13942290671</v>
      </c>
      <c r="F2103">
        <v>1</v>
      </c>
      <c r="G2103">
        <v>9999</v>
      </c>
      <c r="H2103">
        <v>9999</v>
      </c>
      <c r="I2103" t="s">
        <v>185</v>
      </c>
      <c r="J2103">
        <v>1</v>
      </c>
      <c r="K2103">
        <v>52</v>
      </c>
      <c r="L2103" t="s">
        <v>177</v>
      </c>
      <c r="M2103">
        <v>0.41151919866444098</v>
      </c>
      <c r="N2103">
        <v>0.33333333333333298</v>
      </c>
      <c r="O2103">
        <v>2.0740865394728501E-2</v>
      </c>
    </row>
    <row r="2104" spans="1:15">
      <c r="A2104">
        <v>2017</v>
      </c>
      <c r="B2104" t="s">
        <v>183</v>
      </c>
      <c r="C2104">
        <v>1.22935032749159</v>
      </c>
      <c r="D2104" t="s">
        <v>185</v>
      </c>
      <c r="E2104">
        <v>1733.38396176314</v>
      </c>
      <c r="F2104">
        <v>2</v>
      </c>
      <c r="G2104">
        <v>9999</v>
      </c>
      <c r="H2104">
        <v>9999</v>
      </c>
      <c r="I2104" t="s">
        <v>185</v>
      </c>
      <c r="J2104">
        <v>1</v>
      </c>
      <c r="K2104">
        <v>52</v>
      </c>
      <c r="L2104" t="s">
        <v>177</v>
      </c>
      <c r="M2104">
        <v>0.58848080133555902</v>
      </c>
      <c r="N2104">
        <v>0.66666666666666696</v>
      </c>
      <c r="O2104">
        <v>4.4023979018358902E-2</v>
      </c>
    </row>
    <row r="2105" spans="1:15">
      <c r="A2105">
        <v>2017</v>
      </c>
      <c r="B2105" t="s">
        <v>187</v>
      </c>
      <c r="C2105">
        <v>1.2238570357570999</v>
      </c>
      <c r="D2105" t="s">
        <v>181</v>
      </c>
      <c r="E2105">
        <v>810556.84321082302</v>
      </c>
      <c r="F2105">
        <v>889</v>
      </c>
      <c r="G2105">
        <v>9999</v>
      </c>
      <c r="H2105">
        <v>9999</v>
      </c>
      <c r="I2105" t="s">
        <v>185</v>
      </c>
      <c r="J2105">
        <v>1</v>
      </c>
      <c r="K2105">
        <v>52</v>
      </c>
      <c r="L2105" t="s">
        <v>177</v>
      </c>
      <c r="M2105">
        <v>0.77016294084266002</v>
      </c>
      <c r="N2105">
        <v>0.77103209019948005</v>
      </c>
      <c r="O2105">
        <v>4.3100386284813198E-2</v>
      </c>
    </row>
    <row r="2106" spans="1:15">
      <c r="A2106">
        <v>2017</v>
      </c>
      <c r="B2106" t="s">
        <v>187</v>
      </c>
      <c r="C2106">
        <v>1.2238570357570999</v>
      </c>
      <c r="D2106" t="s">
        <v>185</v>
      </c>
      <c r="E2106">
        <v>241891.67154628399</v>
      </c>
      <c r="F2106">
        <v>264</v>
      </c>
      <c r="G2106">
        <v>9999</v>
      </c>
      <c r="H2106">
        <v>9999</v>
      </c>
      <c r="I2106" t="s">
        <v>185</v>
      </c>
      <c r="J2106">
        <v>1</v>
      </c>
      <c r="K2106">
        <v>52</v>
      </c>
      <c r="L2106" t="s">
        <v>177</v>
      </c>
      <c r="M2106">
        <v>0.22983705915734001</v>
      </c>
      <c r="N2106">
        <v>0.22896790980052001</v>
      </c>
      <c r="O2106">
        <v>3.10045647129913E-2</v>
      </c>
    </row>
    <row r="2107" spans="1:15">
      <c r="A2107">
        <v>2017</v>
      </c>
      <c r="B2107" t="s">
        <v>178</v>
      </c>
      <c r="C2107">
        <v>1.2650633461168901</v>
      </c>
      <c r="D2107" t="s">
        <v>181</v>
      </c>
      <c r="E2107">
        <v>123844.641331459</v>
      </c>
      <c r="F2107">
        <v>107</v>
      </c>
      <c r="G2107">
        <v>9999</v>
      </c>
      <c r="H2107">
        <v>9999</v>
      </c>
      <c r="I2107" t="s">
        <v>185</v>
      </c>
      <c r="J2107">
        <v>1</v>
      </c>
      <c r="K2107">
        <v>53</v>
      </c>
      <c r="L2107" t="s">
        <v>177</v>
      </c>
      <c r="M2107">
        <v>0.84332761903121001</v>
      </c>
      <c r="N2107">
        <v>0.84251968503937003</v>
      </c>
      <c r="O2107">
        <v>3.4317961366702898E-2</v>
      </c>
    </row>
    <row r="2108" spans="1:15">
      <c r="A2108">
        <v>2017</v>
      </c>
      <c r="B2108" t="s">
        <v>178</v>
      </c>
      <c r="C2108">
        <v>1.2650633461168901</v>
      </c>
      <c r="D2108" t="s">
        <v>185</v>
      </c>
      <c r="E2108">
        <v>23007.707075827799</v>
      </c>
      <c r="F2108">
        <v>20</v>
      </c>
      <c r="G2108">
        <v>9999</v>
      </c>
      <c r="H2108">
        <v>9999</v>
      </c>
      <c r="I2108" t="s">
        <v>185</v>
      </c>
      <c r="J2108">
        <v>1</v>
      </c>
      <c r="K2108">
        <v>53</v>
      </c>
      <c r="L2108" t="s">
        <v>177</v>
      </c>
      <c r="M2108">
        <v>0.15667238096878999</v>
      </c>
      <c r="N2108">
        <v>0.15748031496063</v>
      </c>
      <c r="O2108">
        <v>1.4404369386101601E-2</v>
      </c>
    </row>
    <row r="2109" spans="1:15">
      <c r="A2109">
        <v>2017</v>
      </c>
      <c r="B2109" t="s">
        <v>183</v>
      </c>
      <c r="C2109">
        <v>1.22935032749159</v>
      </c>
      <c r="D2109" t="s">
        <v>181</v>
      </c>
      <c r="E2109">
        <v>5757.0475836431197</v>
      </c>
      <c r="F2109">
        <v>7</v>
      </c>
      <c r="G2109">
        <v>9999</v>
      </c>
      <c r="H2109">
        <v>9999</v>
      </c>
      <c r="I2109" t="s">
        <v>185</v>
      </c>
      <c r="J2109">
        <v>1</v>
      </c>
      <c r="K2109">
        <v>53</v>
      </c>
      <c r="L2109" t="s">
        <v>177</v>
      </c>
      <c r="M2109">
        <v>0.88542257515598399</v>
      </c>
      <c r="N2109">
        <v>0.875</v>
      </c>
      <c r="O2109">
        <v>9.8508592944740098E-2</v>
      </c>
    </row>
    <row r="2110" spans="1:15">
      <c r="A2110">
        <v>2017</v>
      </c>
      <c r="B2110" t="s">
        <v>183</v>
      </c>
      <c r="C2110">
        <v>1.22935032749159</v>
      </c>
      <c r="D2110" t="s">
        <v>185</v>
      </c>
      <c r="E2110">
        <v>744.98629845990399</v>
      </c>
      <c r="F2110">
        <v>1</v>
      </c>
      <c r="G2110">
        <v>9999</v>
      </c>
      <c r="H2110">
        <v>9999</v>
      </c>
      <c r="I2110" t="s">
        <v>185</v>
      </c>
      <c r="J2110">
        <v>1</v>
      </c>
      <c r="K2110">
        <v>53</v>
      </c>
      <c r="L2110" t="s">
        <v>177</v>
      </c>
      <c r="M2110">
        <v>0.11457742484401599</v>
      </c>
      <c r="N2110">
        <v>0.125</v>
      </c>
      <c r="O2110">
        <v>1.89209441738479E-2</v>
      </c>
    </row>
    <row r="2111" spans="1:15">
      <c r="A2111">
        <v>2017</v>
      </c>
      <c r="B2111" t="s">
        <v>187</v>
      </c>
      <c r="C2111">
        <v>1.2238570357570999</v>
      </c>
      <c r="D2111" t="s">
        <v>179</v>
      </c>
      <c r="E2111">
        <v>1124.72461586078</v>
      </c>
      <c r="F2111">
        <v>1</v>
      </c>
      <c r="G2111">
        <v>9999</v>
      </c>
      <c r="H2111">
        <v>9999</v>
      </c>
      <c r="I2111" t="s">
        <v>185</v>
      </c>
      <c r="J2111">
        <v>1</v>
      </c>
      <c r="K2111">
        <v>53</v>
      </c>
      <c r="L2111" t="s">
        <v>177</v>
      </c>
      <c r="M2111">
        <v>1.21551038871202E-3</v>
      </c>
      <c r="N2111">
        <v>9.7276264591439701E-4</v>
      </c>
      <c r="O2111">
        <v>0.64627285513361499</v>
      </c>
    </row>
    <row r="2112" spans="1:15">
      <c r="A2112">
        <v>2017</v>
      </c>
      <c r="B2112" t="s">
        <v>187</v>
      </c>
      <c r="C2112">
        <v>1.2238570357570999</v>
      </c>
      <c r="D2112" t="s">
        <v>181</v>
      </c>
      <c r="E2112">
        <v>782201.299549366</v>
      </c>
      <c r="F2112">
        <v>871</v>
      </c>
      <c r="G2112">
        <v>9999</v>
      </c>
      <c r="H2112">
        <v>9999</v>
      </c>
      <c r="I2112" t="s">
        <v>185</v>
      </c>
      <c r="J2112">
        <v>1</v>
      </c>
      <c r="K2112">
        <v>53</v>
      </c>
      <c r="L2112" t="s">
        <v>177</v>
      </c>
      <c r="M2112">
        <v>0.84533919882125896</v>
      </c>
      <c r="N2112">
        <v>0.84727626459144001</v>
      </c>
      <c r="O2112">
        <v>4.1592614318712098E-2</v>
      </c>
    </row>
    <row r="2113" spans="1:15">
      <c r="A2113">
        <v>2017</v>
      </c>
      <c r="B2113" t="s">
        <v>187</v>
      </c>
      <c r="C2113">
        <v>1.2238570357570999</v>
      </c>
      <c r="D2113" t="s">
        <v>183</v>
      </c>
      <c r="E2113">
        <v>774.70150363424705</v>
      </c>
      <c r="F2113">
        <v>1</v>
      </c>
      <c r="G2113">
        <v>9999</v>
      </c>
      <c r="H2113">
        <v>9999</v>
      </c>
      <c r="I2113" t="s">
        <v>185</v>
      </c>
      <c r="J2113">
        <v>1</v>
      </c>
      <c r="K2113">
        <v>53</v>
      </c>
      <c r="L2113" t="s">
        <v>177</v>
      </c>
      <c r="M2113">
        <v>8.3723403270371003E-4</v>
      </c>
      <c r="N2113">
        <v>9.7276264591439701E-4</v>
      </c>
      <c r="O2113">
        <v>5.5274187914774703E-2</v>
      </c>
    </row>
    <row r="2114" spans="1:15">
      <c r="A2114">
        <v>2017</v>
      </c>
      <c r="B2114" t="s">
        <v>187</v>
      </c>
      <c r="C2114">
        <v>1.2238570357570999</v>
      </c>
      <c r="D2114" t="s">
        <v>185</v>
      </c>
      <c r="E2114">
        <v>141209.84864268999</v>
      </c>
      <c r="F2114">
        <v>155</v>
      </c>
      <c r="G2114">
        <v>9999</v>
      </c>
      <c r="H2114">
        <v>9999</v>
      </c>
      <c r="I2114" t="s">
        <v>185</v>
      </c>
      <c r="J2114">
        <v>1</v>
      </c>
      <c r="K2114">
        <v>53</v>
      </c>
      <c r="L2114" t="s">
        <v>177</v>
      </c>
      <c r="M2114">
        <v>0.152608056757325</v>
      </c>
      <c r="N2114">
        <v>0.15077821011673201</v>
      </c>
      <c r="O2114">
        <v>1.8099630559278101E-2</v>
      </c>
    </row>
    <row r="2115" spans="1:15">
      <c r="A2115">
        <v>2017</v>
      </c>
      <c r="B2115" t="s">
        <v>178</v>
      </c>
      <c r="C2115">
        <v>1.2650633461168901</v>
      </c>
      <c r="D2115" t="s">
        <v>181</v>
      </c>
      <c r="E2115">
        <v>43344.8654280029</v>
      </c>
      <c r="F2115">
        <v>38</v>
      </c>
      <c r="G2115">
        <v>9999</v>
      </c>
      <c r="H2115">
        <v>9999</v>
      </c>
      <c r="I2115" t="s">
        <v>185</v>
      </c>
      <c r="J2115">
        <v>1</v>
      </c>
      <c r="K2115">
        <v>54</v>
      </c>
      <c r="L2115" t="s">
        <v>177</v>
      </c>
      <c r="M2115">
        <v>0.45687655012401002</v>
      </c>
      <c r="N2115">
        <v>0.47499999999999998</v>
      </c>
      <c r="O2115">
        <v>1.20110761451678E-2</v>
      </c>
    </row>
    <row r="2116" spans="1:15">
      <c r="A2116">
        <v>2017</v>
      </c>
      <c r="B2116" t="s">
        <v>178</v>
      </c>
      <c r="C2116">
        <v>1.2650633461168901</v>
      </c>
      <c r="D2116" t="s">
        <v>185</v>
      </c>
      <c r="E2116">
        <v>51527.295150686899</v>
      </c>
      <c r="F2116">
        <v>42</v>
      </c>
      <c r="G2116">
        <v>9999</v>
      </c>
      <c r="H2116">
        <v>9999</v>
      </c>
      <c r="I2116" t="s">
        <v>185</v>
      </c>
      <c r="J2116">
        <v>1</v>
      </c>
      <c r="K2116">
        <v>54</v>
      </c>
      <c r="L2116" t="s">
        <v>177</v>
      </c>
      <c r="M2116">
        <v>0.54312344987599004</v>
      </c>
      <c r="N2116">
        <v>0.52500000000000002</v>
      </c>
      <c r="O2116">
        <v>3.2259546349881901E-2</v>
      </c>
    </row>
    <row r="2117" spans="1:15">
      <c r="A2117">
        <v>2017</v>
      </c>
      <c r="B2117" t="s">
        <v>183</v>
      </c>
      <c r="C2117">
        <v>1.22935032749159</v>
      </c>
      <c r="D2117" t="s">
        <v>181</v>
      </c>
      <c r="E2117">
        <v>978.56286068330701</v>
      </c>
      <c r="F2117">
        <v>1</v>
      </c>
      <c r="G2117">
        <v>9999</v>
      </c>
      <c r="H2117">
        <v>9999</v>
      </c>
      <c r="I2117" t="s">
        <v>185</v>
      </c>
      <c r="J2117">
        <v>1</v>
      </c>
      <c r="K2117">
        <v>54</v>
      </c>
      <c r="L2117" t="s">
        <v>177</v>
      </c>
      <c r="M2117">
        <v>0.36099773242630401</v>
      </c>
      <c r="N2117">
        <v>0.33333333333333298</v>
      </c>
      <c r="O2117">
        <v>1.6744146910957301E-2</v>
      </c>
    </row>
    <row r="2118" spans="1:15">
      <c r="A2118">
        <v>2017</v>
      </c>
      <c r="B2118" t="s">
        <v>183</v>
      </c>
      <c r="C2118">
        <v>1.22935032749159</v>
      </c>
      <c r="D2118" t="s">
        <v>185</v>
      </c>
      <c r="E2118">
        <v>1732.1546114356499</v>
      </c>
      <c r="F2118">
        <v>2</v>
      </c>
      <c r="G2118">
        <v>9999</v>
      </c>
      <c r="H2118">
        <v>9999</v>
      </c>
      <c r="I2118" t="s">
        <v>185</v>
      </c>
      <c r="J2118">
        <v>1</v>
      </c>
      <c r="K2118">
        <v>54</v>
      </c>
      <c r="L2118" t="s">
        <v>177</v>
      </c>
      <c r="M2118">
        <v>0.63900226757369605</v>
      </c>
      <c r="N2118">
        <v>0.66666666666666696</v>
      </c>
      <c r="O2118">
        <v>4.3992756338204098E-2</v>
      </c>
    </row>
    <row r="2119" spans="1:15">
      <c r="A2119">
        <v>2017</v>
      </c>
      <c r="B2119" t="s">
        <v>187</v>
      </c>
      <c r="C2119">
        <v>1.2238570357570999</v>
      </c>
      <c r="D2119" t="s">
        <v>181</v>
      </c>
      <c r="E2119">
        <v>356202.36640006898</v>
      </c>
      <c r="F2119">
        <v>404</v>
      </c>
      <c r="G2119">
        <v>9999</v>
      </c>
      <c r="H2119">
        <v>9999</v>
      </c>
      <c r="I2119" t="s">
        <v>185</v>
      </c>
      <c r="J2119">
        <v>1</v>
      </c>
      <c r="K2119">
        <v>54</v>
      </c>
      <c r="L2119" t="s">
        <v>177</v>
      </c>
      <c r="M2119">
        <v>0.56932574620953502</v>
      </c>
      <c r="N2119">
        <v>0.58550724637681195</v>
      </c>
      <c r="O2119">
        <v>1.89406328698584E-2</v>
      </c>
    </row>
    <row r="2120" spans="1:15">
      <c r="A2120">
        <v>2017</v>
      </c>
      <c r="B2120" t="s">
        <v>187</v>
      </c>
      <c r="C2120">
        <v>1.2238570357570999</v>
      </c>
      <c r="D2120" t="s">
        <v>185</v>
      </c>
      <c r="E2120">
        <v>269454.15584856999</v>
      </c>
      <c r="F2120">
        <v>286</v>
      </c>
      <c r="G2120">
        <v>9999</v>
      </c>
      <c r="H2120">
        <v>9999</v>
      </c>
      <c r="I2120" t="s">
        <v>185</v>
      </c>
      <c r="J2120">
        <v>1</v>
      </c>
      <c r="K2120">
        <v>54</v>
      </c>
      <c r="L2120" t="s">
        <v>177</v>
      </c>
      <c r="M2120">
        <v>0.43067425379046498</v>
      </c>
      <c r="N2120">
        <v>0.41449275362318799</v>
      </c>
      <c r="O2120">
        <v>3.4537397500239597E-2</v>
      </c>
    </row>
    <row r="2121" spans="1:15">
      <c r="A2121">
        <v>2017</v>
      </c>
      <c r="B2121" t="s">
        <v>183</v>
      </c>
      <c r="D2121" t="s">
        <v>185</v>
      </c>
      <c r="F2121">
        <v>1</v>
      </c>
      <c r="G2121">
        <v>9999</v>
      </c>
      <c r="H2121">
        <v>9999</v>
      </c>
      <c r="I2121" t="s">
        <v>185</v>
      </c>
      <c r="J2121">
        <v>3</v>
      </c>
      <c r="K2121">
        <v>54</v>
      </c>
      <c r="L2121" t="s">
        <v>177</v>
      </c>
      <c r="N2121">
        <v>1</v>
      </c>
    </row>
    <row r="2122" spans="1:15">
      <c r="A2122">
        <v>2017</v>
      </c>
      <c r="B2122" t="s">
        <v>178</v>
      </c>
      <c r="C2122">
        <v>1.2650633461168901</v>
      </c>
      <c r="D2122" t="s">
        <v>181</v>
      </c>
      <c r="E2122">
        <v>177971.64165841599</v>
      </c>
      <c r="F2122">
        <v>171</v>
      </c>
      <c r="G2122">
        <v>9999</v>
      </c>
      <c r="H2122">
        <v>9999</v>
      </c>
      <c r="I2122" t="s">
        <v>185</v>
      </c>
      <c r="J2122">
        <v>1</v>
      </c>
      <c r="K2122">
        <v>61</v>
      </c>
      <c r="L2122" t="s">
        <v>177</v>
      </c>
      <c r="M2122">
        <v>0.70610378594337397</v>
      </c>
      <c r="N2122">
        <v>0.71250000000000002</v>
      </c>
      <c r="O2122">
        <v>4.93168203092108E-2</v>
      </c>
    </row>
    <row r="2123" spans="1:15">
      <c r="A2123">
        <v>2017</v>
      </c>
      <c r="B2123" t="s">
        <v>178</v>
      </c>
      <c r="C2123">
        <v>1.2650633461168901</v>
      </c>
      <c r="D2123" t="s">
        <v>185</v>
      </c>
      <c r="E2123">
        <v>74075.784231874306</v>
      </c>
      <c r="F2123">
        <v>69</v>
      </c>
      <c r="G2123">
        <v>9999</v>
      </c>
      <c r="H2123">
        <v>9999</v>
      </c>
      <c r="I2123" t="s">
        <v>185</v>
      </c>
      <c r="J2123">
        <v>1</v>
      </c>
      <c r="K2123">
        <v>61</v>
      </c>
      <c r="L2123" t="s">
        <v>177</v>
      </c>
      <c r="M2123">
        <v>0.29389621405662603</v>
      </c>
      <c r="N2123">
        <v>0.28749999999999998</v>
      </c>
      <c r="O2123">
        <v>4.6376414439059599E-2</v>
      </c>
    </row>
    <row r="2124" spans="1:15">
      <c r="A2124">
        <v>2017</v>
      </c>
      <c r="B2124" t="s">
        <v>179</v>
      </c>
      <c r="C2124">
        <v>1.46641662989655</v>
      </c>
      <c r="D2124" t="s">
        <v>181</v>
      </c>
      <c r="E2124">
        <v>3318.5008334559002</v>
      </c>
      <c r="F2124">
        <v>3</v>
      </c>
      <c r="G2124">
        <v>9999</v>
      </c>
      <c r="H2124">
        <v>9999</v>
      </c>
      <c r="I2124" t="s">
        <v>185</v>
      </c>
      <c r="J2124">
        <v>1</v>
      </c>
      <c r="K2124">
        <v>61</v>
      </c>
      <c r="L2124" t="s">
        <v>177</v>
      </c>
      <c r="M2124">
        <v>1</v>
      </c>
      <c r="N2124">
        <v>1</v>
      </c>
      <c r="O2124">
        <v>0.23250796260145901</v>
      </c>
    </row>
    <row r="2125" spans="1:15">
      <c r="A2125">
        <v>2017</v>
      </c>
      <c r="B2125" t="s">
        <v>183</v>
      </c>
      <c r="C2125">
        <v>1.22935032749159</v>
      </c>
      <c r="D2125" t="s">
        <v>181</v>
      </c>
      <c r="E2125">
        <v>3722.4727916445399</v>
      </c>
      <c r="F2125">
        <v>4</v>
      </c>
      <c r="G2125">
        <v>9999</v>
      </c>
      <c r="H2125">
        <v>9999</v>
      </c>
      <c r="I2125" t="s">
        <v>185</v>
      </c>
      <c r="J2125">
        <v>1</v>
      </c>
      <c r="K2125">
        <v>61</v>
      </c>
      <c r="L2125" t="s">
        <v>177</v>
      </c>
      <c r="M2125">
        <v>0.42067240900250102</v>
      </c>
      <c r="N2125">
        <v>0.44444444444444398</v>
      </c>
      <c r="O2125">
        <v>6.3695071415048696E-2</v>
      </c>
    </row>
    <row r="2126" spans="1:15">
      <c r="A2126">
        <v>2017</v>
      </c>
      <c r="B2126" t="s">
        <v>183</v>
      </c>
      <c r="C2126">
        <v>1.22935032749159</v>
      </c>
      <c r="D2126" t="s">
        <v>185</v>
      </c>
      <c r="E2126">
        <v>5126.3908656399399</v>
      </c>
      <c r="F2126">
        <v>5</v>
      </c>
      <c r="G2126">
        <v>9999</v>
      </c>
      <c r="H2126">
        <v>9999</v>
      </c>
      <c r="I2126" t="s">
        <v>185</v>
      </c>
      <c r="J2126">
        <v>1</v>
      </c>
      <c r="K2126">
        <v>61</v>
      </c>
      <c r="L2126" t="s">
        <v>177</v>
      </c>
      <c r="M2126">
        <v>0.57932759099749898</v>
      </c>
      <c r="N2126">
        <v>0.55555555555555602</v>
      </c>
      <c r="O2126">
        <v>0.13019857624578501</v>
      </c>
    </row>
    <row r="2127" spans="1:15">
      <c r="A2127">
        <v>2017</v>
      </c>
      <c r="B2127" t="s">
        <v>187</v>
      </c>
      <c r="C2127">
        <v>1.2238570357570999</v>
      </c>
      <c r="D2127" t="s">
        <v>181</v>
      </c>
      <c r="E2127">
        <v>1286959.10452074</v>
      </c>
      <c r="F2127">
        <v>1498</v>
      </c>
      <c r="G2127">
        <v>9999</v>
      </c>
      <c r="H2127">
        <v>9999</v>
      </c>
      <c r="I2127" t="s">
        <v>185</v>
      </c>
      <c r="J2127">
        <v>1</v>
      </c>
      <c r="K2127">
        <v>61</v>
      </c>
      <c r="L2127" t="s">
        <v>177</v>
      </c>
      <c r="M2127">
        <v>0.63868594296917702</v>
      </c>
      <c r="N2127">
        <v>0.64099272571673105</v>
      </c>
      <c r="O2127">
        <v>6.8432504150944595E-2</v>
      </c>
    </row>
    <row r="2128" spans="1:15">
      <c r="A2128">
        <v>2017</v>
      </c>
      <c r="B2128" t="s">
        <v>187</v>
      </c>
      <c r="C2128">
        <v>1.2238570357570999</v>
      </c>
      <c r="D2128" t="s">
        <v>183</v>
      </c>
      <c r="E2128">
        <v>701.27008148881998</v>
      </c>
      <c r="F2128">
        <v>1</v>
      </c>
      <c r="G2128">
        <v>9999</v>
      </c>
      <c r="H2128">
        <v>9999</v>
      </c>
      <c r="I2128" t="s">
        <v>185</v>
      </c>
      <c r="J2128">
        <v>1</v>
      </c>
      <c r="K2128">
        <v>61</v>
      </c>
      <c r="L2128" t="s">
        <v>177</v>
      </c>
      <c r="M2128">
        <v>3.4802298044936901E-4</v>
      </c>
      <c r="N2128">
        <v>4.2789901583226402E-4</v>
      </c>
      <c r="O2128">
        <v>5.0034928396786603E-2</v>
      </c>
    </row>
    <row r="2129" spans="1:15">
      <c r="A2129">
        <v>2017</v>
      </c>
      <c r="B2129" t="s">
        <v>187</v>
      </c>
      <c r="C2129">
        <v>1.2238570357570999</v>
      </c>
      <c r="D2129" t="s">
        <v>185</v>
      </c>
      <c r="E2129">
        <v>727350.47492080403</v>
      </c>
      <c r="F2129">
        <v>838</v>
      </c>
      <c r="G2129">
        <v>9999</v>
      </c>
      <c r="H2129">
        <v>9999</v>
      </c>
      <c r="I2129" t="s">
        <v>185</v>
      </c>
      <c r="J2129">
        <v>1</v>
      </c>
      <c r="K2129">
        <v>61</v>
      </c>
      <c r="L2129" t="s">
        <v>177</v>
      </c>
      <c r="M2129">
        <v>0.36096603405037397</v>
      </c>
      <c r="N2129">
        <v>0.35857937526743699</v>
      </c>
      <c r="O2129">
        <v>9.3228446951270902E-2</v>
      </c>
    </row>
    <row r="2130" spans="1:15">
      <c r="A2130">
        <v>2017</v>
      </c>
      <c r="B2130" t="s">
        <v>183</v>
      </c>
      <c r="D2130" t="s">
        <v>185</v>
      </c>
      <c r="F2130">
        <v>1</v>
      </c>
      <c r="G2130">
        <v>9999</v>
      </c>
      <c r="H2130">
        <v>9999</v>
      </c>
      <c r="I2130" t="s">
        <v>185</v>
      </c>
      <c r="J2130">
        <v>3</v>
      </c>
      <c r="K2130">
        <v>61</v>
      </c>
      <c r="L2130" t="s">
        <v>177</v>
      </c>
      <c r="N2130">
        <v>1</v>
      </c>
    </row>
    <row r="2131" spans="1:15">
      <c r="A2131">
        <v>2017</v>
      </c>
      <c r="B2131" t="s">
        <v>178</v>
      </c>
      <c r="C2131">
        <v>1.2650633461168901</v>
      </c>
      <c r="D2131" t="s">
        <v>181</v>
      </c>
      <c r="E2131">
        <v>72397.045171577207</v>
      </c>
      <c r="F2131">
        <v>66</v>
      </c>
      <c r="G2131">
        <v>9999</v>
      </c>
      <c r="H2131">
        <v>9999</v>
      </c>
      <c r="I2131" t="s">
        <v>185</v>
      </c>
      <c r="J2131">
        <v>1</v>
      </c>
      <c r="K2131">
        <v>62</v>
      </c>
      <c r="L2131" t="s">
        <v>177</v>
      </c>
      <c r="M2131">
        <v>0.58067069149205996</v>
      </c>
      <c r="N2131">
        <v>0.55462184873949605</v>
      </c>
      <c r="O2131">
        <v>2.00615785434918E-2</v>
      </c>
    </row>
    <row r="2132" spans="1:15">
      <c r="A2132">
        <v>2017</v>
      </c>
      <c r="B2132" t="s">
        <v>178</v>
      </c>
      <c r="C2132">
        <v>1.2650633461168901</v>
      </c>
      <c r="D2132" t="s">
        <v>185</v>
      </c>
      <c r="E2132">
        <v>52281.272904972597</v>
      </c>
      <c r="F2132">
        <v>53</v>
      </c>
      <c r="G2132">
        <v>9999</v>
      </c>
      <c r="H2132">
        <v>9999</v>
      </c>
      <c r="I2132" t="s">
        <v>185</v>
      </c>
      <c r="J2132">
        <v>1</v>
      </c>
      <c r="K2132">
        <v>62</v>
      </c>
      <c r="L2132" t="s">
        <v>177</v>
      </c>
      <c r="M2132">
        <v>0.41932930850793998</v>
      </c>
      <c r="N2132">
        <v>0.44537815126050401</v>
      </c>
      <c r="O2132">
        <v>3.27315870467597E-2</v>
      </c>
    </row>
    <row r="2133" spans="1:15">
      <c r="A2133">
        <v>2017</v>
      </c>
      <c r="B2133" t="s">
        <v>183</v>
      </c>
      <c r="C2133">
        <v>1.22935032749159</v>
      </c>
      <c r="D2133" t="s">
        <v>181</v>
      </c>
      <c r="E2133">
        <v>3208.6043547530498</v>
      </c>
      <c r="F2133">
        <v>3</v>
      </c>
      <c r="G2133">
        <v>9999</v>
      </c>
      <c r="H2133">
        <v>9999</v>
      </c>
      <c r="I2133" t="s">
        <v>185</v>
      </c>
      <c r="J2133">
        <v>1</v>
      </c>
      <c r="K2133">
        <v>62</v>
      </c>
      <c r="L2133" t="s">
        <v>177</v>
      </c>
      <c r="M2133">
        <v>0.66277298120873596</v>
      </c>
      <c r="N2133">
        <v>0.6</v>
      </c>
      <c r="O2133">
        <v>5.4902290750752002E-2</v>
      </c>
    </row>
    <row r="2134" spans="1:15">
      <c r="A2134">
        <v>2017</v>
      </c>
      <c r="B2134" t="s">
        <v>183</v>
      </c>
      <c r="C2134">
        <v>1.22935032749159</v>
      </c>
      <c r="D2134" t="s">
        <v>185</v>
      </c>
      <c r="E2134">
        <v>1632.57723490883</v>
      </c>
      <c r="F2134">
        <v>2</v>
      </c>
      <c r="G2134">
        <v>9999</v>
      </c>
      <c r="H2134">
        <v>9999</v>
      </c>
      <c r="I2134" t="s">
        <v>185</v>
      </c>
      <c r="J2134">
        <v>1</v>
      </c>
      <c r="K2134">
        <v>62</v>
      </c>
      <c r="L2134" t="s">
        <v>177</v>
      </c>
      <c r="M2134">
        <v>0.33722701879126499</v>
      </c>
      <c r="N2134">
        <v>0.4</v>
      </c>
      <c r="O2134">
        <v>4.1463719245660099E-2</v>
      </c>
    </row>
    <row r="2135" spans="1:15">
      <c r="A2135">
        <v>2017</v>
      </c>
      <c r="B2135" t="s">
        <v>187</v>
      </c>
      <c r="C2135">
        <v>1.2238570357570999</v>
      </c>
      <c r="D2135" t="s">
        <v>181</v>
      </c>
      <c r="E2135">
        <v>352539.362292048</v>
      </c>
      <c r="F2135">
        <v>408</v>
      </c>
      <c r="G2135">
        <v>9999</v>
      </c>
      <c r="H2135">
        <v>9999</v>
      </c>
      <c r="I2135" t="s">
        <v>185</v>
      </c>
      <c r="J2135">
        <v>1</v>
      </c>
      <c r="K2135">
        <v>62</v>
      </c>
      <c r="L2135" t="s">
        <v>177</v>
      </c>
      <c r="M2135">
        <v>0.64610305134623502</v>
      </c>
      <c r="N2135">
        <v>0.65489566613162098</v>
      </c>
      <c r="O2135">
        <v>1.8745857027373101E-2</v>
      </c>
    </row>
    <row r="2136" spans="1:15">
      <c r="A2136">
        <v>2017</v>
      </c>
      <c r="B2136" t="s">
        <v>187</v>
      </c>
      <c r="C2136">
        <v>1.2238570357570999</v>
      </c>
      <c r="D2136" t="s">
        <v>183</v>
      </c>
      <c r="E2136">
        <v>521.363097232526</v>
      </c>
      <c r="F2136">
        <v>1</v>
      </c>
      <c r="G2136">
        <v>9999</v>
      </c>
      <c r="H2136">
        <v>9999</v>
      </c>
      <c r="I2136" t="s">
        <v>185</v>
      </c>
      <c r="J2136">
        <v>1</v>
      </c>
      <c r="K2136">
        <v>62</v>
      </c>
      <c r="L2136" t="s">
        <v>177</v>
      </c>
      <c r="M2136">
        <v>9.5550830350173599E-4</v>
      </c>
      <c r="N2136">
        <v>1.6051364365971101E-3</v>
      </c>
      <c r="O2136">
        <v>3.7198742577715702E-2</v>
      </c>
    </row>
    <row r="2137" spans="1:15">
      <c r="A2137">
        <v>2017</v>
      </c>
      <c r="B2137" t="s">
        <v>187</v>
      </c>
      <c r="C2137">
        <v>1.2238570357570999</v>
      </c>
      <c r="D2137" t="s">
        <v>185</v>
      </c>
      <c r="E2137">
        <v>192578.80000452299</v>
      </c>
      <c r="F2137">
        <v>214</v>
      </c>
      <c r="G2137">
        <v>9999</v>
      </c>
      <c r="H2137">
        <v>9999</v>
      </c>
      <c r="I2137" t="s">
        <v>185</v>
      </c>
      <c r="J2137">
        <v>1</v>
      </c>
      <c r="K2137">
        <v>62</v>
      </c>
      <c r="L2137" t="s">
        <v>177</v>
      </c>
      <c r="M2137">
        <v>0.35294144035026298</v>
      </c>
      <c r="N2137">
        <v>0.34349919743178198</v>
      </c>
      <c r="O2137">
        <v>2.4683867075382001E-2</v>
      </c>
    </row>
    <row r="2138" spans="1:15">
      <c r="A2138">
        <v>2017</v>
      </c>
      <c r="B2138" t="s">
        <v>178</v>
      </c>
      <c r="C2138">
        <v>1.2650633461168901</v>
      </c>
      <c r="D2138" t="s">
        <v>181</v>
      </c>
      <c r="E2138">
        <v>151907.54153836999</v>
      </c>
      <c r="F2138">
        <v>136</v>
      </c>
      <c r="G2138">
        <v>9999</v>
      </c>
      <c r="H2138">
        <v>9999</v>
      </c>
      <c r="I2138" t="s">
        <v>185</v>
      </c>
      <c r="J2138">
        <v>1</v>
      </c>
      <c r="K2138">
        <v>71</v>
      </c>
      <c r="L2138" t="s">
        <v>177</v>
      </c>
      <c r="M2138">
        <v>0.67136123985933005</v>
      </c>
      <c r="N2138">
        <v>0.67661691542288604</v>
      </c>
      <c r="O2138">
        <v>4.2094329522680399E-2</v>
      </c>
    </row>
    <row r="2139" spans="1:15">
      <c r="A2139">
        <v>2017</v>
      </c>
      <c r="B2139" t="s">
        <v>178</v>
      </c>
      <c r="C2139">
        <v>1.2650633461168901</v>
      </c>
      <c r="D2139" t="s">
        <v>183</v>
      </c>
      <c r="E2139">
        <v>893.13472235852203</v>
      </c>
      <c r="F2139">
        <v>1</v>
      </c>
      <c r="G2139">
        <v>9999</v>
      </c>
      <c r="H2139">
        <v>9999</v>
      </c>
      <c r="I2139" t="s">
        <v>185</v>
      </c>
      <c r="J2139">
        <v>1</v>
      </c>
      <c r="K2139">
        <v>71</v>
      </c>
      <c r="L2139" t="s">
        <v>177</v>
      </c>
      <c r="M2139">
        <v>3.9472433592941903E-3</v>
      </c>
      <c r="N2139">
        <v>4.97512437810945E-3</v>
      </c>
      <c r="O2139">
        <v>0.46204188481675401</v>
      </c>
    </row>
    <row r="2140" spans="1:15">
      <c r="A2140">
        <v>2017</v>
      </c>
      <c r="B2140" t="s">
        <v>178</v>
      </c>
      <c r="C2140">
        <v>1.2650633461168901</v>
      </c>
      <c r="D2140" t="s">
        <v>185</v>
      </c>
      <c r="E2140">
        <v>73467.288762392098</v>
      </c>
      <c r="F2140">
        <v>64</v>
      </c>
      <c r="G2140">
        <v>9999</v>
      </c>
      <c r="H2140">
        <v>9999</v>
      </c>
      <c r="I2140" t="s">
        <v>185</v>
      </c>
      <c r="J2140">
        <v>1</v>
      </c>
      <c r="K2140">
        <v>71</v>
      </c>
      <c r="L2140" t="s">
        <v>177</v>
      </c>
      <c r="M2140">
        <v>0.32469151678137498</v>
      </c>
      <c r="N2140">
        <v>0.31840796019900502</v>
      </c>
      <c r="O2140">
        <v>4.5995455420270698E-2</v>
      </c>
    </row>
    <row r="2141" spans="1:15">
      <c r="A2141">
        <v>2017</v>
      </c>
      <c r="B2141" t="s">
        <v>179</v>
      </c>
      <c r="C2141">
        <v>1.46641662989655</v>
      </c>
      <c r="D2141" t="s">
        <v>181</v>
      </c>
      <c r="E2141">
        <v>2984.1578418394902</v>
      </c>
      <c r="F2141">
        <v>4</v>
      </c>
      <c r="G2141">
        <v>9999</v>
      </c>
      <c r="H2141">
        <v>9999</v>
      </c>
      <c r="I2141" t="s">
        <v>185</v>
      </c>
      <c r="J2141">
        <v>1</v>
      </c>
      <c r="K2141">
        <v>71</v>
      </c>
      <c r="L2141" t="s">
        <v>177</v>
      </c>
      <c r="M2141">
        <v>0.77112542629783998</v>
      </c>
      <c r="N2141">
        <v>0.8</v>
      </c>
      <c r="O2141">
        <v>0.209082502825439</v>
      </c>
    </row>
    <row r="2142" spans="1:15">
      <c r="A2142">
        <v>2017</v>
      </c>
      <c r="B2142" t="s">
        <v>179</v>
      </c>
      <c r="C2142">
        <v>1.46641662989655</v>
      </c>
      <c r="D2142" t="s">
        <v>185</v>
      </c>
      <c r="E2142">
        <v>885.71564445751801</v>
      </c>
      <c r="F2142">
        <v>1</v>
      </c>
      <c r="G2142">
        <v>9999</v>
      </c>
      <c r="H2142">
        <v>9999</v>
      </c>
      <c r="I2142" t="s">
        <v>185</v>
      </c>
      <c r="J2142">
        <v>1</v>
      </c>
      <c r="K2142">
        <v>71</v>
      </c>
      <c r="L2142" t="s">
        <v>177</v>
      </c>
      <c r="M2142">
        <v>0.22887457370215999</v>
      </c>
      <c r="N2142">
        <v>0.2</v>
      </c>
      <c r="O2142">
        <v>0.37632398753894097</v>
      </c>
    </row>
    <row r="2143" spans="1:15">
      <c r="A2143">
        <v>2017</v>
      </c>
      <c r="B2143" t="s">
        <v>183</v>
      </c>
      <c r="C2143">
        <v>1.22935032749159</v>
      </c>
      <c r="D2143" t="s">
        <v>181</v>
      </c>
      <c r="E2143">
        <v>4682.59539741547</v>
      </c>
      <c r="F2143">
        <v>5</v>
      </c>
      <c r="G2143">
        <v>9999</v>
      </c>
      <c r="H2143">
        <v>9999</v>
      </c>
      <c r="I2143" t="s">
        <v>185</v>
      </c>
      <c r="J2143">
        <v>1</v>
      </c>
      <c r="K2143">
        <v>71</v>
      </c>
      <c r="L2143" t="s">
        <v>177</v>
      </c>
      <c r="M2143">
        <v>1</v>
      </c>
      <c r="N2143">
        <v>1</v>
      </c>
      <c r="O2143">
        <v>8.0123687919392506E-2</v>
      </c>
    </row>
    <row r="2144" spans="1:15">
      <c r="A2144">
        <v>2017</v>
      </c>
      <c r="B2144" t="s">
        <v>187</v>
      </c>
      <c r="C2144">
        <v>1.2238570357570999</v>
      </c>
      <c r="D2144" t="s">
        <v>181</v>
      </c>
      <c r="E2144">
        <v>1014250.71281409</v>
      </c>
      <c r="F2144">
        <v>1147</v>
      </c>
      <c r="G2144">
        <v>9999</v>
      </c>
      <c r="H2144">
        <v>9999</v>
      </c>
      <c r="I2144" t="s">
        <v>185</v>
      </c>
      <c r="J2144">
        <v>1</v>
      </c>
      <c r="K2144">
        <v>71</v>
      </c>
      <c r="L2144" t="s">
        <v>177</v>
      </c>
      <c r="M2144">
        <v>0.65884202015640803</v>
      </c>
      <c r="N2144">
        <v>0.66300578034682101</v>
      </c>
      <c r="O2144">
        <v>5.3931563070604399E-2</v>
      </c>
    </row>
    <row r="2145" spans="1:15">
      <c r="A2145">
        <v>2017</v>
      </c>
      <c r="B2145" t="s">
        <v>187</v>
      </c>
      <c r="C2145">
        <v>1.2238570357570999</v>
      </c>
      <c r="D2145" t="s">
        <v>185</v>
      </c>
      <c r="E2145">
        <v>525193.769754446</v>
      </c>
      <c r="F2145">
        <v>583</v>
      </c>
      <c r="G2145">
        <v>9999</v>
      </c>
      <c r="H2145">
        <v>9999</v>
      </c>
      <c r="I2145" t="s">
        <v>185</v>
      </c>
      <c r="J2145">
        <v>1</v>
      </c>
      <c r="K2145">
        <v>71</v>
      </c>
      <c r="L2145" t="s">
        <v>177</v>
      </c>
      <c r="M2145">
        <v>0.34115797984359197</v>
      </c>
      <c r="N2145">
        <v>0.33699421965317899</v>
      </c>
      <c r="O2145">
        <v>6.7316927933568096E-2</v>
      </c>
    </row>
    <row r="2146" spans="1:15">
      <c r="A2146">
        <v>2017</v>
      </c>
      <c r="B2146" t="s">
        <v>178</v>
      </c>
      <c r="C2146">
        <v>1.2650633461168901</v>
      </c>
      <c r="D2146" t="s">
        <v>181</v>
      </c>
      <c r="E2146">
        <v>53165.552183908301</v>
      </c>
      <c r="F2146">
        <v>46</v>
      </c>
      <c r="G2146">
        <v>9999</v>
      </c>
      <c r="H2146">
        <v>9999</v>
      </c>
      <c r="I2146" t="s">
        <v>185</v>
      </c>
      <c r="J2146">
        <v>1</v>
      </c>
      <c r="K2146">
        <v>72</v>
      </c>
      <c r="L2146" t="s">
        <v>177</v>
      </c>
      <c r="M2146">
        <v>0.62616961678288297</v>
      </c>
      <c r="N2146">
        <v>0.62162162162162204</v>
      </c>
      <c r="O2146">
        <v>1.47324369166979E-2</v>
      </c>
    </row>
    <row r="2147" spans="1:15">
      <c r="A2147">
        <v>2017</v>
      </c>
      <c r="B2147" t="s">
        <v>178</v>
      </c>
      <c r="C2147">
        <v>1.2650633461168901</v>
      </c>
      <c r="D2147" t="s">
        <v>185</v>
      </c>
      <c r="E2147">
        <v>31740.4393540727</v>
      </c>
      <c r="F2147">
        <v>28</v>
      </c>
      <c r="G2147">
        <v>9999</v>
      </c>
      <c r="H2147">
        <v>9999</v>
      </c>
      <c r="I2147" t="s">
        <v>185</v>
      </c>
      <c r="J2147">
        <v>1</v>
      </c>
      <c r="K2147">
        <v>72</v>
      </c>
      <c r="L2147" t="s">
        <v>177</v>
      </c>
      <c r="M2147">
        <v>0.37383038321711698</v>
      </c>
      <c r="N2147">
        <v>0.37837837837837801</v>
      </c>
      <c r="O2147">
        <v>1.9871646115207999E-2</v>
      </c>
    </row>
    <row r="2148" spans="1:15">
      <c r="A2148">
        <v>2017</v>
      </c>
      <c r="B2148" t="s">
        <v>183</v>
      </c>
      <c r="C2148">
        <v>1.22935032749159</v>
      </c>
      <c r="D2148" t="s">
        <v>181</v>
      </c>
      <c r="E2148">
        <v>1551.4401132943899</v>
      </c>
      <c r="F2148">
        <v>1</v>
      </c>
      <c r="G2148">
        <v>9999</v>
      </c>
      <c r="H2148">
        <v>9999</v>
      </c>
      <c r="I2148" t="s">
        <v>185</v>
      </c>
      <c r="J2148">
        <v>1</v>
      </c>
      <c r="K2148">
        <v>72</v>
      </c>
      <c r="L2148" t="s">
        <v>177</v>
      </c>
      <c r="M2148">
        <v>1</v>
      </c>
      <c r="N2148">
        <v>1</v>
      </c>
      <c r="O2148">
        <v>2.6546624876417301E-2</v>
      </c>
    </row>
    <row r="2149" spans="1:15">
      <c r="A2149">
        <v>2017</v>
      </c>
      <c r="B2149" t="s">
        <v>187</v>
      </c>
      <c r="C2149">
        <v>1.2238570357570999</v>
      </c>
      <c r="D2149" t="s">
        <v>181</v>
      </c>
      <c r="E2149">
        <v>356059.175126886</v>
      </c>
      <c r="F2149">
        <v>401</v>
      </c>
      <c r="G2149">
        <v>9999</v>
      </c>
      <c r="H2149">
        <v>9999</v>
      </c>
      <c r="I2149" t="s">
        <v>185</v>
      </c>
      <c r="J2149">
        <v>1</v>
      </c>
      <c r="K2149">
        <v>72</v>
      </c>
      <c r="L2149" t="s">
        <v>177</v>
      </c>
      <c r="M2149">
        <v>0.70175286254248304</v>
      </c>
      <c r="N2149">
        <v>0.70474516695957801</v>
      </c>
      <c r="O2149">
        <v>1.8933018845945698E-2</v>
      </c>
    </row>
    <row r="2150" spans="1:15">
      <c r="A2150">
        <v>2017</v>
      </c>
      <c r="B2150" t="s">
        <v>187</v>
      </c>
      <c r="C2150">
        <v>1.2238570357570999</v>
      </c>
      <c r="D2150" t="s">
        <v>185</v>
      </c>
      <c r="E2150">
        <v>151326.25090025901</v>
      </c>
      <c r="F2150">
        <v>168</v>
      </c>
      <c r="G2150">
        <v>9999</v>
      </c>
      <c r="H2150">
        <v>9999</v>
      </c>
      <c r="I2150" t="s">
        <v>185</v>
      </c>
      <c r="J2150">
        <v>1</v>
      </c>
      <c r="K2150">
        <v>72</v>
      </c>
      <c r="L2150" t="s">
        <v>177</v>
      </c>
      <c r="M2150">
        <v>0.29824713745751702</v>
      </c>
      <c r="N2150">
        <v>0.29525483304042199</v>
      </c>
      <c r="O2150">
        <v>1.9396304588823701E-2</v>
      </c>
    </row>
    <row r="2151" spans="1:15">
      <c r="A2151">
        <v>2017</v>
      </c>
      <c r="B2151" t="s">
        <v>178</v>
      </c>
      <c r="C2151">
        <v>1.2650633461168901</v>
      </c>
      <c r="D2151" t="s">
        <v>181</v>
      </c>
      <c r="E2151">
        <v>51357.776662307202</v>
      </c>
      <c r="F2151">
        <v>40</v>
      </c>
      <c r="G2151">
        <v>9999</v>
      </c>
      <c r="H2151">
        <v>9999</v>
      </c>
      <c r="I2151" t="s">
        <v>185</v>
      </c>
      <c r="J2151">
        <v>1</v>
      </c>
      <c r="K2151">
        <v>81</v>
      </c>
      <c r="L2151" t="s">
        <v>177</v>
      </c>
      <c r="M2151">
        <v>0.77237875991704896</v>
      </c>
      <c r="N2151">
        <v>0.74074074074074103</v>
      </c>
      <c r="O2151">
        <v>1.4231493397115699E-2</v>
      </c>
    </row>
    <row r="2152" spans="1:15">
      <c r="A2152">
        <v>2017</v>
      </c>
      <c r="B2152" t="s">
        <v>178</v>
      </c>
      <c r="C2152">
        <v>1.2650633461168901</v>
      </c>
      <c r="D2152" t="s">
        <v>185</v>
      </c>
      <c r="E2152">
        <v>15135.217872942399</v>
      </c>
      <c r="F2152">
        <v>14</v>
      </c>
      <c r="G2152">
        <v>9999</v>
      </c>
      <c r="H2152">
        <v>9999</v>
      </c>
      <c r="I2152" t="s">
        <v>185</v>
      </c>
      <c r="J2152">
        <v>1</v>
      </c>
      <c r="K2152">
        <v>81</v>
      </c>
      <c r="L2152" t="s">
        <v>177</v>
      </c>
      <c r="M2152">
        <v>0.22762124008295101</v>
      </c>
      <c r="N2152">
        <v>0.25925925925925902</v>
      </c>
      <c r="O2152">
        <v>9.4756625796073701E-3</v>
      </c>
    </row>
    <row r="2153" spans="1:15">
      <c r="A2153">
        <v>2017</v>
      </c>
      <c r="B2153" t="s">
        <v>183</v>
      </c>
      <c r="C2153">
        <v>1.22935032749159</v>
      </c>
      <c r="D2153" t="s">
        <v>181</v>
      </c>
      <c r="E2153">
        <v>4439.1840325721396</v>
      </c>
      <c r="F2153">
        <v>4</v>
      </c>
      <c r="G2153">
        <v>9999</v>
      </c>
      <c r="H2153">
        <v>9999</v>
      </c>
      <c r="I2153" t="s">
        <v>185</v>
      </c>
      <c r="J2153">
        <v>1</v>
      </c>
      <c r="K2153">
        <v>81</v>
      </c>
      <c r="L2153" t="s">
        <v>177</v>
      </c>
      <c r="M2153">
        <v>1</v>
      </c>
      <c r="N2153">
        <v>1</v>
      </c>
      <c r="O2153">
        <v>7.5958686552094104E-2</v>
      </c>
    </row>
    <row r="2154" spans="1:15">
      <c r="A2154">
        <v>2017</v>
      </c>
      <c r="B2154" t="s">
        <v>187</v>
      </c>
      <c r="C2154">
        <v>1.2238570357570999</v>
      </c>
      <c r="D2154" t="s">
        <v>181</v>
      </c>
      <c r="E2154">
        <v>471262.06175973802</v>
      </c>
      <c r="F2154">
        <v>546</v>
      </c>
      <c r="G2154">
        <v>9999</v>
      </c>
      <c r="H2154">
        <v>9999</v>
      </c>
      <c r="I2154" t="s">
        <v>185</v>
      </c>
      <c r="J2154">
        <v>1</v>
      </c>
      <c r="K2154">
        <v>81</v>
      </c>
      <c r="L2154" t="s">
        <v>177</v>
      </c>
      <c r="M2154">
        <v>0.62522305445370097</v>
      </c>
      <c r="N2154">
        <v>0.64084507042253502</v>
      </c>
      <c r="O2154">
        <v>2.5058793930803E-2</v>
      </c>
    </row>
    <row r="2155" spans="1:15">
      <c r="A2155">
        <v>2017</v>
      </c>
      <c r="B2155" t="s">
        <v>187</v>
      </c>
      <c r="C2155">
        <v>1.2238570357570999</v>
      </c>
      <c r="D2155" t="s">
        <v>183</v>
      </c>
      <c r="E2155">
        <v>0</v>
      </c>
      <c r="F2155">
        <v>1</v>
      </c>
      <c r="G2155">
        <v>9999</v>
      </c>
      <c r="H2155">
        <v>9999</v>
      </c>
      <c r="I2155" t="s">
        <v>185</v>
      </c>
      <c r="J2155">
        <v>1</v>
      </c>
      <c r="K2155">
        <v>81</v>
      </c>
      <c r="L2155" t="s">
        <v>177</v>
      </c>
      <c r="M2155">
        <v>0</v>
      </c>
      <c r="N2155">
        <v>1.17370892018779E-3</v>
      </c>
      <c r="O2155">
        <v>0</v>
      </c>
    </row>
    <row r="2156" spans="1:15">
      <c r="A2156">
        <v>2017</v>
      </c>
      <c r="B2156" t="s">
        <v>187</v>
      </c>
      <c r="C2156">
        <v>1.2238570357570999</v>
      </c>
      <c r="D2156" t="s">
        <v>185</v>
      </c>
      <c r="E2156">
        <v>282488.23327938298</v>
      </c>
      <c r="F2156">
        <v>305</v>
      </c>
      <c r="G2156">
        <v>9999</v>
      </c>
      <c r="H2156">
        <v>9999</v>
      </c>
      <c r="I2156" t="s">
        <v>185</v>
      </c>
      <c r="J2156">
        <v>1</v>
      </c>
      <c r="K2156">
        <v>81</v>
      </c>
      <c r="L2156" t="s">
        <v>177</v>
      </c>
      <c r="M2156">
        <v>0.37477694554629898</v>
      </c>
      <c r="N2156">
        <v>0.357981220657277</v>
      </c>
      <c r="O2156">
        <v>3.6208045747839403E-2</v>
      </c>
    </row>
    <row r="2157" spans="1:15">
      <c r="A2157">
        <v>2017</v>
      </c>
      <c r="B2157" t="s">
        <v>178</v>
      </c>
      <c r="C2157">
        <v>1.2650633461168901</v>
      </c>
      <c r="D2157" t="s">
        <v>181</v>
      </c>
      <c r="E2157">
        <v>66964.8631633513</v>
      </c>
      <c r="F2157">
        <v>60</v>
      </c>
      <c r="G2157">
        <v>9999</v>
      </c>
      <c r="H2157">
        <v>9999</v>
      </c>
      <c r="I2157" t="s">
        <v>185</v>
      </c>
      <c r="J2157">
        <v>1</v>
      </c>
      <c r="K2157">
        <v>82</v>
      </c>
      <c r="L2157" t="s">
        <v>177</v>
      </c>
      <c r="M2157">
        <v>0.425015656865736</v>
      </c>
      <c r="N2157">
        <v>0.42553191489361702</v>
      </c>
      <c r="O2157">
        <v>1.8556294097665401E-2</v>
      </c>
    </row>
    <row r="2158" spans="1:15">
      <c r="A2158">
        <v>2017</v>
      </c>
      <c r="B2158" t="s">
        <v>178</v>
      </c>
      <c r="C2158">
        <v>1.2650633461168901</v>
      </c>
      <c r="D2158" t="s">
        <v>185</v>
      </c>
      <c r="E2158">
        <v>90593.716342122498</v>
      </c>
      <c r="F2158">
        <v>81</v>
      </c>
      <c r="G2158">
        <v>9999</v>
      </c>
      <c r="H2158">
        <v>9999</v>
      </c>
      <c r="I2158" t="s">
        <v>185</v>
      </c>
      <c r="J2158">
        <v>1</v>
      </c>
      <c r="K2158">
        <v>82</v>
      </c>
      <c r="L2158" t="s">
        <v>177</v>
      </c>
      <c r="M2158">
        <v>0.57498434313426405</v>
      </c>
      <c r="N2158">
        <v>0.57446808510638303</v>
      </c>
      <c r="O2158">
        <v>5.6717748967807E-2</v>
      </c>
    </row>
    <row r="2159" spans="1:15">
      <c r="A2159">
        <v>2017</v>
      </c>
      <c r="B2159" t="s">
        <v>183</v>
      </c>
      <c r="C2159">
        <v>1.22935032749159</v>
      </c>
      <c r="D2159" t="s">
        <v>185</v>
      </c>
      <c r="E2159">
        <v>1696.5034519384001</v>
      </c>
      <c r="F2159">
        <v>2</v>
      </c>
      <c r="G2159">
        <v>9999</v>
      </c>
      <c r="H2159">
        <v>9999</v>
      </c>
      <c r="I2159" t="s">
        <v>185</v>
      </c>
      <c r="J2159">
        <v>1</v>
      </c>
      <c r="K2159">
        <v>82</v>
      </c>
      <c r="L2159" t="s">
        <v>177</v>
      </c>
      <c r="M2159">
        <v>1</v>
      </c>
      <c r="N2159">
        <v>1</v>
      </c>
      <c r="O2159">
        <v>4.3087298613713E-2</v>
      </c>
    </row>
    <row r="2160" spans="1:15">
      <c r="A2160">
        <v>2017</v>
      </c>
      <c r="B2160" t="s">
        <v>187</v>
      </c>
      <c r="C2160">
        <v>1.2238570357570999</v>
      </c>
      <c r="D2160" t="s">
        <v>181</v>
      </c>
      <c r="E2160">
        <v>609330.26939163997</v>
      </c>
      <c r="F2160">
        <v>711</v>
      </c>
      <c r="G2160">
        <v>9999</v>
      </c>
      <c r="H2160">
        <v>9999</v>
      </c>
      <c r="I2160" t="s">
        <v>185</v>
      </c>
      <c r="J2160">
        <v>1</v>
      </c>
      <c r="K2160">
        <v>82</v>
      </c>
      <c r="L2160" t="s">
        <v>177</v>
      </c>
      <c r="M2160">
        <v>0.59913212683078299</v>
      </c>
      <c r="N2160">
        <v>0.60562180579216396</v>
      </c>
      <c r="O2160">
        <v>3.2400404987979602E-2</v>
      </c>
    </row>
    <row r="2161" spans="1:15">
      <c r="A2161">
        <v>2017</v>
      </c>
      <c r="B2161" t="s">
        <v>187</v>
      </c>
      <c r="C2161">
        <v>1.2238570357570999</v>
      </c>
      <c r="D2161" t="s">
        <v>183</v>
      </c>
      <c r="E2161">
        <v>3944.4912262451498</v>
      </c>
      <c r="F2161">
        <v>4</v>
      </c>
      <c r="G2161">
        <v>9999</v>
      </c>
      <c r="H2161">
        <v>9999</v>
      </c>
      <c r="I2161" t="s">
        <v>185</v>
      </c>
      <c r="J2161">
        <v>1</v>
      </c>
      <c r="K2161">
        <v>82</v>
      </c>
      <c r="L2161" t="s">
        <v>177</v>
      </c>
      <c r="M2161">
        <v>3.8784736888340101E-3</v>
      </c>
      <c r="N2161">
        <v>3.4071550255536601E-3</v>
      </c>
      <c r="O2161">
        <v>0.281435557107929</v>
      </c>
    </row>
    <row r="2162" spans="1:15">
      <c r="A2162">
        <v>2017</v>
      </c>
      <c r="B2162" t="s">
        <v>187</v>
      </c>
      <c r="C2162">
        <v>1.2238570357570999</v>
      </c>
      <c r="D2162" t="s">
        <v>185</v>
      </c>
      <c r="E2162">
        <v>403746.76452516101</v>
      </c>
      <c r="F2162">
        <v>459</v>
      </c>
      <c r="G2162">
        <v>9999</v>
      </c>
      <c r="H2162">
        <v>9999</v>
      </c>
      <c r="I2162" t="s">
        <v>185</v>
      </c>
      <c r="J2162">
        <v>1</v>
      </c>
      <c r="K2162">
        <v>82</v>
      </c>
      <c r="L2162" t="s">
        <v>177</v>
      </c>
      <c r="M2162">
        <v>0.39698939948038298</v>
      </c>
      <c r="N2162">
        <v>0.39097103918228299</v>
      </c>
      <c r="O2162">
        <v>5.1750407975439401E-2</v>
      </c>
    </row>
    <row r="2163" spans="1:15">
      <c r="A2163">
        <v>2017</v>
      </c>
      <c r="B2163" t="s">
        <v>178</v>
      </c>
      <c r="C2163">
        <v>1.2650633461168901</v>
      </c>
      <c r="D2163" t="s">
        <v>181</v>
      </c>
      <c r="E2163">
        <v>30117.3630810047</v>
      </c>
      <c r="F2163">
        <v>27</v>
      </c>
      <c r="G2163">
        <v>9999</v>
      </c>
      <c r="H2163">
        <v>9999</v>
      </c>
      <c r="I2163" t="s">
        <v>185</v>
      </c>
      <c r="J2163">
        <v>1</v>
      </c>
      <c r="K2163">
        <v>91</v>
      </c>
      <c r="L2163" t="s">
        <v>177</v>
      </c>
      <c r="M2163">
        <v>0.83009065550906602</v>
      </c>
      <c r="N2163">
        <v>0.81818181818181801</v>
      </c>
      <c r="O2163">
        <v>8.3456699584977603E-3</v>
      </c>
    </row>
    <row r="2164" spans="1:15">
      <c r="A2164">
        <v>2017</v>
      </c>
      <c r="B2164" t="s">
        <v>178</v>
      </c>
      <c r="C2164">
        <v>1.2650633461168901</v>
      </c>
      <c r="D2164" t="s">
        <v>185</v>
      </c>
      <c r="E2164">
        <v>6164.6536856275898</v>
      </c>
      <c r="F2164">
        <v>6</v>
      </c>
      <c r="G2164">
        <v>9999</v>
      </c>
      <c r="H2164">
        <v>9999</v>
      </c>
      <c r="I2164" t="s">
        <v>185</v>
      </c>
      <c r="J2164">
        <v>1</v>
      </c>
      <c r="K2164">
        <v>91</v>
      </c>
      <c r="L2164" t="s">
        <v>177</v>
      </c>
      <c r="M2164">
        <v>0.16990934449093401</v>
      </c>
      <c r="N2164">
        <v>0.18181818181818199</v>
      </c>
      <c r="O2164">
        <v>3.8594871071904601E-3</v>
      </c>
    </row>
    <row r="2165" spans="1:15">
      <c r="A2165">
        <v>2017</v>
      </c>
      <c r="B2165" t="s">
        <v>183</v>
      </c>
      <c r="C2165">
        <v>1.22935032749159</v>
      </c>
      <c r="D2165" t="s">
        <v>181</v>
      </c>
      <c r="E2165">
        <v>1032.65427509294</v>
      </c>
      <c r="F2165">
        <v>1</v>
      </c>
      <c r="G2165">
        <v>9999</v>
      </c>
      <c r="H2165">
        <v>9999</v>
      </c>
      <c r="I2165" t="s">
        <v>185</v>
      </c>
      <c r="J2165">
        <v>1</v>
      </c>
      <c r="K2165">
        <v>91</v>
      </c>
      <c r="L2165" t="s">
        <v>177</v>
      </c>
      <c r="M2165">
        <v>0.52434456928838902</v>
      </c>
      <c r="N2165">
        <v>0.5</v>
      </c>
      <c r="O2165">
        <v>1.7669702770356999E-2</v>
      </c>
    </row>
    <row r="2166" spans="1:15">
      <c r="A2166">
        <v>2017</v>
      </c>
      <c r="B2166" t="s">
        <v>183</v>
      </c>
      <c r="C2166">
        <v>1.22935032749159</v>
      </c>
      <c r="D2166" t="s">
        <v>185</v>
      </c>
      <c r="E2166">
        <v>936.76494954859299</v>
      </c>
      <c r="F2166">
        <v>1</v>
      </c>
      <c r="G2166">
        <v>9999</v>
      </c>
      <c r="H2166">
        <v>9999</v>
      </c>
      <c r="I2166" t="s">
        <v>185</v>
      </c>
      <c r="J2166">
        <v>1</v>
      </c>
      <c r="K2166">
        <v>91</v>
      </c>
      <c r="L2166" t="s">
        <v>177</v>
      </c>
      <c r="M2166">
        <v>0.47565543071160998</v>
      </c>
      <c r="N2166">
        <v>0.5</v>
      </c>
      <c r="O2166">
        <v>2.3791682278006699E-2</v>
      </c>
    </row>
    <row r="2167" spans="1:15">
      <c r="A2167">
        <v>2017</v>
      </c>
      <c r="B2167" t="s">
        <v>187</v>
      </c>
      <c r="C2167">
        <v>1.2238570357570999</v>
      </c>
      <c r="D2167" t="s">
        <v>181</v>
      </c>
      <c r="E2167">
        <v>331715.43482864101</v>
      </c>
      <c r="F2167">
        <v>369</v>
      </c>
      <c r="G2167">
        <v>9999</v>
      </c>
      <c r="H2167">
        <v>9999</v>
      </c>
      <c r="I2167" t="s">
        <v>185</v>
      </c>
      <c r="J2167">
        <v>1</v>
      </c>
      <c r="K2167">
        <v>91</v>
      </c>
      <c r="L2167" t="s">
        <v>177</v>
      </c>
      <c r="M2167">
        <v>0.72554856290839398</v>
      </c>
      <c r="N2167">
        <v>0.72352941176470598</v>
      </c>
      <c r="O2167">
        <v>1.7638569703655699E-2</v>
      </c>
    </row>
    <row r="2168" spans="1:15">
      <c r="A2168">
        <v>2017</v>
      </c>
      <c r="B2168" t="s">
        <v>187</v>
      </c>
      <c r="C2168">
        <v>1.2238570357570999</v>
      </c>
      <c r="D2168" t="s">
        <v>185</v>
      </c>
      <c r="E2168">
        <v>125477.16644803299</v>
      </c>
      <c r="F2168">
        <v>141</v>
      </c>
      <c r="G2168">
        <v>9999</v>
      </c>
      <c r="H2168">
        <v>9999</v>
      </c>
      <c r="I2168" t="s">
        <v>185</v>
      </c>
      <c r="J2168">
        <v>1</v>
      </c>
      <c r="K2168">
        <v>91</v>
      </c>
      <c r="L2168" t="s">
        <v>177</v>
      </c>
      <c r="M2168">
        <v>0.27445143709160602</v>
      </c>
      <c r="N2168">
        <v>0.27647058823529402</v>
      </c>
      <c r="O2168">
        <v>1.60830875336542E-2</v>
      </c>
    </row>
    <row r="2169" spans="1:15">
      <c r="A2169">
        <v>2017</v>
      </c>
      <c r="B2169" t="s">
        <v>178</v>
      </c>
      <c r="C2169">
        <v>1.2650633461168901</v>
      </c>
      <c r="D2169" t="s">
        <v>181</v>
      </c>
      <c r="E2169">
        <v>216934.32765547</v>
      </c>
      <c r="F2169">
        <v>197</v>
      </c>
      <c r="G2169">
        <v>9999</v>
      </c>
      <c r="H2169">
        <v>9999</v>
      </c>
      <c r="I2169" t="s">
        <v>185</v>
      </c>
      <c r="J2169">
        <v>1</v>
      </c>
      <c r="K2169">
        <v>92</v>
      </c>
      <c r="L2169" t="s">
        <v>177</v>
      </c>
      <c r="M2169">
        <v>0.60959101331295196</v>
      </c>
      <c r="N2169">
        <v>0.62738853503184699</v>
      </c>
      <c r="O2169">
        <v>6.0113572905160402E-2</v>
      </c>
    </row>
    <row r="2170" spans="1:15">
      <c r="A2170">
        <v>2017</v>
      </c>
      <c r="B2170" t="s">
        <v>178</v>
      </c>
      <c r="C2170">
        <v>1.2650633461168901</v>
      </c>
      <c r="D2170" t="s">
        <v>185</v>
      </c>
      <c r="E2170">
        <v>138934.31692394099</v>
      </c>
      <c r="F2170">
        <v>117</v>
      </c>
      <c r="G2170">
        <v>9999</v>
      </c>
      <c r="H2170">
        <v>9999</v>
      </c>
      <c r="I2170" t="s">
        <v>185</v>
      </c>
      <c r="J2170">
        <v>1</v>
      </c>
      <c r="K2170">
        <v>92</v>
      </c>
      <c r="L2170" t="s">
        <v>177</v>
      </c>
      <c r="M2170">
        <v>0.39040898668704799</v>
      </c>
      <c r="N2170">
        <v>0.37261146496815301</v>
      </c>
      <c r="O2170">
        <v>8.6982210560247394E-2</v>
      </c>
    </row>
    <row r="2171" spans="1:15">
      <c r="A2171">
        <v>2017</v>
      </c>
      <c r="B2171" t="s">
        <v>179</v>
      </c>
      <c r="C2171">
        <v>1.46641662989655</v>
      </c>
      <c r="D2171" t="s">
        <v>181</v>
      </c>
      <c r="E2171">
        <v>2098.4421973819699</v>
      </c>
      <c r="F2171">
        <v>2</v>
      </c>
      <c r="G2171">
        <v>9999</v>
      </c>
      <c r="H2171">
        <v>9999</v>
      </c>
      <c r="I2171" t="s">
        <v>185</v>
      </c>
      <c r="J2171">
        <v>1</v>
      </c>
      <c r="K2171">
        <v>92</v>
      </c>
      <c r="L2171" t="s">
        <v>177</v>
      </c>
      <c r="M2171">
        <v>0.70946950917203799</v>
      </c>
      <c r="N2171">
        <v>0.66666666666666696</v>
      </c>
      <c r="O2171">
        <v>0.147025583067913</v>
      </c>
    </row>
    <row r="2172" spans="1:15">
      <c r="A2172">
        <v>2017</v>
      </c>
      <c r="B2172" t="s">
        <v>179</v>
      </c>
      <c r="C2172">
        <v>1.46641662989655</v>
      </c>
      <c r="D2172" t="s">
        <v>183</v>
      </c>
      <c r="E2172">
        <v>859.32014511937996</v>
      </c>
      <c r="F2172">
        <v>1</v>
      </c>
      <c r="G2172">
        <v>9999</v>
      </c>
      <c r="H2172">
        <v>9999</v>
      </c>
      <c r="I2172" t="s">
        <v>185</v>
      </c>
      <c r="J2172">
        <v>1</v>
      </c>
      <c r="K2172">
        <v>92</v>
      </c>
      <c r="L2172" t="s">
        <v>177</v>
      </c>
      <c r="M2172">
        <v>0.29053049082796201</v>
      </c>
      <c r="N2172">
        <v>0.33333333333333298</v>
      </c>
      <c r="O2172">
        <v>1</v>
      </c>
    </row>
    <row r="2173" spans="1:15">
      <c r="A2173">
        <v>2017</v>
      </c>
      <c r="B2173" t="s">
        <v>183</v>
      </c>
      <c r="C2173">
        <v>1.22935032749159</v>
      </c>
      <c r="D2173" t="s">
        <v>181</v>
      </c>
      <c r="E2173">
        <v>1858.7776951672899</v>
      </c>
      <c r="F2173">
        <v>2</v>
      </c>
      <c r="G2173">
        <v>9999</v>
      </c>
      <c r="H2173">
        <v>9999</v>
      </c>
      <c r="I2173" t="s">
        <v>185</v>
      </c>
      <c r="J2173">
        <v>1</v>
      </c>
      <c r="K2173">
        <v>92</v>
      </c>
      <c r="L2173" t="s">
        <v>177</v>
      </c>
      <c r="M2173">
        <v>0.17179865924326801</v>
      </c>
      <c r="N2173">
        <v>0.18181818181818199</v>
      </c>
      <c r="O2173">
        <v>3.1805464986642502E-2</v>
      </c>
    </row>
    <row r="2174" spans="1:15">
      <c r="A2174">
        <v>2017</v>
      </c>
      <c r="B2174" t="s">
        <v>183</v>
      </c>
      <c r="C2174">
        <v>1.22935032749159</v>
      </c>
      <c r="D2174" t="s">
        <v>183</v>
      </c>
      <c r="E2174">
        <v>656.47307488051001</v>
      </c>
      <c r="F2174">
        <v>1</v>
      </c>
      <c r="G2174">
        <v>9999</v>
      </c>
      <c r="H2174">
        <v>9999</v>
      </c>
      <c r="I2174" t="s">
        <v>185</v>
      </c>
      <c r="J2174">
        <v>1</v>
      </c>
      <c r="K2174">
        <v>92</v>
      </c>
      <c r="L2174" t="s">
        <v>177</v>
      </c>
      <c r="M2174">
        <v>6.067492330417E-2</v>
      </c>
      <c r="N2174">
        <v>9.0909090909090898E-2</v>
      </c>
      <c r="O2174">
        <v>0.103328173374613</v>
      </c>
    </row>
    <row r="2175" spans="1:15">
      <c r="A2175">
        <v>2017</v>
      </c>
      <c r="B2175" t="s">
        <v>183</v>
      </c>
      <c r="C2175">
        <v>1.22935032749159</v>
      </c>
      <c r="D2175" t="s">
        <v>185</v>
      </c>
      <c r="E2175">
        <v>8304.2614622057008</v>
      </c>
      <c r="F2175">
        <v>8</v>
      </c>
      <c r="G2175">
        <v>9999</v>
      </c>
      <c r="H2175">
        <v>9999</v>
      </c>
      <c r="I2175" t="s">
        <v>185</v>
      </c>
      <c r="J2175">
        <v>1</v>
      </c>
      <c r="K2175">
        <v>92</v>
      </c>
      <c r="L2175" t="s">
        <v>177</v>
      </c>
      <c r="M2175">
        <v>0.767526417452562</v>
      </c>
      <c r="N2175">
        <v>0.72727272727272696</v>
      </c>
      <c r="O2175">
        <v>0.21090920444611</v>
      </c>
    </row>
    <row r="2176" spans="1:15">
      <c r="A2176">
        <v>2017</v>
      </c>
      <c r="B2176" t="s">
        <v>187</v>
      </c>
      <c r="C2176">
        <v>1.2238570357570999</v>
      </c>
      <c r="D2176" t="s">
        <v>181</v>
      </c>
      <c r="E2176">
        <v>1455415.68235049</v>
      </c>
      <c r="F2176">
        <v>1663</v>
      </c>
      <c r="G2176">
        <v>9999</v>
      </c>
      <c r="H2176">
        <v>9999</v>
      </c>
      <c r="I2176" t="s">
        <v>185</v>
      </c>
      <c r="J2176">
        <v>1</v>
      </c>
      <c r="K2176">
        <v>92</v>
      </c>
      <c r="L2176" t="s">
        <v>177</v>
      </c>
      <c r="M2176">
        <v>0.60276555529818099</v>
      </c>
      <c r="N2176">
        <v>0.61433321019578901</v>
      </c>
      <c r="O2176">
        <v>7.7389980282931897E-2</v>
      </c>
    </row>
    <row r="2177" spans="1:15">
      <c r="A2177">
        <v>2017</v>
      </c>
      <c r="B2177" t="s">
        <v>187</v>
      </c>
      <c r="C2177">
        <v>1.2238570357570999</v>
      </c>
      <c r="D2177" t="s">
        <v>183</v>
      </c>
      <c r="E2177">
        <v>1919.00783206714</v>
      </c>
      <c r="F2177">
        <v>2</v>
      </c>
      <c r="G2177">
        <v>9999</v>
      </c>
      <c r="H2177">
        <v>9999</v>
      </c>
      <c r="I2177" t="s">
        <v>185</v>
      </c>
      <c r="J2177">
        <v>1</v>
      </c>
      <c r="K2177">
        <v>92</v>
      </c>
      <c r="L2177" t="s">
        <v>177</v>
      </c>
      <c r="M2177">
        <v>7.9476388467205597E-4</v>
      </c>
      <c r="N2177">
        <v>7.3882526782416001E-4</v>
      </c>
      <c r="O2177">
        <v>0.136919315403423</v>
      </c>
    </row>
    <row r="2178" spans="1:15">
      <c r="A2178">
        <v>2017</v>
      </c>
      <c r="B2178" t="s">
        <v>187</v>
      </c>
      <c r="C2178">
        <v>1.2238570357570999</v>
      </c>
      <c r="D2178" t="s">
        <v>185</v>
      </c>
      <c r="E2178">
        <v>957228.76580409706</v>
      </c>
      <c r="F2178">
        <v>1042</v>
      </c>
      <c r="G2178">
        <v>9999</v>
      </c>
      <c r="H2178">
        <v>9999</v>
      </c>
      <c r="I2178" t="s">
        <v>185</v>
      </c>
      <c r="J2178">
        <v>1</v>
      </c>
      <c r="K2178">
        <v>92</v>
      </c>
      <c r="L2178" t="s">
        <v>177</v>
      </c>
      <c r="M2178">
        <v>0.39643968081714698</v>
      </c>
      <c r="N2178">
        <v>0.384927964536387</v>
      </c>
      <c r="O2178">
        <v>0.122693191645629</v>
      </c>
    </row>
    <row r="2179" spans="1:15">
      <c r="A2179">
        <v>2018</v>
      </c>
      <c r="B2179" t="s">
        <v>179</v>
      </c>
      <c r="D2179" t="s">
        <v>179</v>
      </c>
      <c r="F2179">
        <v>8322</v>
      </c>
      <c r="G2179">
        <v>9999</v>
      </c>
      <c r="H2179">
        <v>9999</v>
      </c>
      <c r="I2179" t="s">
        <v>179</v>
      </c>
      <c r="J2179">
        <v>3</v>
      </c>
      <c r="K2179">
        <v>9999</v>
      </c>
      <c r="L2179" t="s">
        <v>177</v>
      </c>
      <c r="N2179">
        <v>1</v>
      </c>
    </row>
    <row r="2180" spans="1:15">
      <c r="A2180">
        <v>2018</v>
      </c>
      <c r="B2180" t="s">
        <v>179</v>
      </c>
      <c r="D2180" t="s">
        <v>179</v>
      </c>
      <c r="F2180">
        <v>15094</v>
      </c>
      <c r="G2180">
        <v>9999</v>
      </c>
      <c r="H2180">
        <v>9999</v>
      </c>
      <c r="I2180" t="s">
        <v>179</v>
      </c>
      <c r="J2180">
        <v>4</v>
      </c>
      <c r="K2180">
        <v>9999</v>
      </c>
      <c r="L2180" t="s">
        <v>177</v>
      </c>
      <c r="N2180">
        <v>1</v>
      </c>
    </row>
    <row r="2181" spans="1:15">
      <c r="A2181">
        <v>2018</v>
      </c>
      <c r="B2181" t="s">
        <v>178</v>
      </c>
      <c r="C2181">
        <v>1.2934444724285601</v>
      </c>
      <c r="D2181" t="s">
        <v>179</v>
      </c>
      <c r="E2181">
        <v>1540176.76621114</v>
      </c>
      <c r="F2181">
        <v>1230</v>
      </c>
      <c r="G2181">
        <v>9999</v>
      </c>
      <c r="H2181">
        <v>9999</v>
      </c>
      <c r="I2181" t="s">
        <v>181</v>
      </c>
      <c r="J2181">
        <v>1</v>
      </c>
      <c r="K2181">
        <v>9999</v>
      </c>
      <c r="L2181" t="s">
        <v>177</v>
      </c>
      <c r="M2181">
        <v>1</v>
      </c>
      <c r="N2181">
        <v>1</v>
      </c>
      <c r="O2181">
        <v>1</v>
      </c>
    </row>
    <row r="2182" spans="1:15">
      <c r="A2182">
        <v>2018</v>
      </c>
      <c r="B2182" t="s">
        <v>179</v>
      </c>
      <c r="C2182">
        <v>1.2427798990339001</v>
      </c>
      <c r="D2182" t="s">
        <v>179</v>
      </c>
      <c r="E2182">
        <v>11774.0967634472</v>
      </c>
      <c r="F2182">
        <v>12</v>
      </c>
      <c r="G2182">
        <v>9999</v>
      </c>
      <c r="H2182">
        <v>9999</v>
      </c>
      <c r="I2182" t="s">
        <v>181</v>
      </c>
      <c r="J2182">
        <v>1</v>
      </c>
      <c r="K2182">
        <v>9999</v>
      </c>
      <c r="L2182" t="s">
        <v>177</v>
      </c>
      <c r="M2182">
        <v>1</v>
      </c>
      <c r="N2182">
        <v>1</v>
      </c>
      <c r="O2182">
        <v>1</v>
      </c>
    </row>
    <row r="2183" spans="1:15">
      <c r="A2183">
        <v>2018</v>
      </c>
      <c r="B2183" t="s">
        <v>183</v>
      </c>
      <c r="C2183">
        <v>1.35102419567054</v>
      </c>
      <c r="D2183" t="s">
        <v>179</v>
      </c>
      <c r="E2183">
        <v>34241.708239269799</v>
      </c>
      <c r="F2183">
        <v>31</v>
      </c>
      <c r="G2183">
        <v>9999</v>
      </c>
      <c r="H2183">
        <v>9999</v>
      </c>
      <c r="I2183" t="s">
        <v>181</v>
      </c>
      <c r="J2183">
        <v>1</v>
      </c>
      <c r="K2183">
        <v>9999</v>
      </c>
      <c r="L2183" t="s">
        <v>177</v>
      </c>
      <c r="M2183">
        <v>1</v>
      </c>
      <c r="N2183">
        <v>1</v>
      </c>
      <c r="O2183">
        <v>1</v>
      </c>
    </row>
    <row r="2184" spans="1:15">
      <c r="A2184">
        <v>2018</v>
      </c>
      <c r="B2184" t="s">
        <v>187</v>
      </c>
      <c r="C2184">
        <v>1.2648677574965701</v>
      </c>
      <c r="D2184" t="s">
        <v>179</v>
      </c>
      <c r="E2184">
        <v>7060463.9952551704</v>
      </c>
      <c r="F2184">
        <v>7603</v>
      </c>
      <c r="G2184">
        <v>9999</v>
      </c>
      <c r="H2184">
        <v>9999</v>
      </c>
      <c r="I2184" t="s">
        <v>181</v>
      </c>
      <c r="J2184">
        <v>1</v>
      </c>
      <c r="K2184">
        <v>9999</v>
      </c>
      <c r="L2184" t="s">
        <v>177</v>
      </c>
      <c r="M2184">
        <v>0.98997429816540095</v>
      </c>
      <c r="N2184">
        <v>0.98280765253360902</v>
      </c>
      <c r="O2184">
        <v>1</v>
      </c>
    </row>
    <row r="2185" spans="1:15">
      <c r="A2185">
        <v>2018</v>
      </c>
      <c r="B2185" t="s">
        <v>187</v>
      </c>
      <c r="C2185">
        <v>1.2648677574965701</v>
      </c>
      <c r="D2185" t="s">
        <v>181</v>
      </c>
      <c r="E2185">
        <v>64271.725361673001</v>
      </c>
      <c r="F2185">
        <v>119</v>
      </c>
      <c r="G2185">
        <v>9999</v>
      </c>
      <c r="H2185">
        <v>9999</v>
      </c>
      <c r="I2185" t="s">
        <v>181</v>
      </c>
      <c r="J2185">
        <v>1</v>
      </c>
      <c r="K2185">
        <v>9999</v>
      </c>
      <c r="L2185" t="s">
        <v>177</v>
      </c>
      <c r="M2185">
        <v>9.0117811307530299E-3</v>
      </c>
      <c r="N2185">
        <v>1.5382626680455E-2</v>
      </c>
      <c r="O2185">
        <v>1</v>
      </c>
    </row>
    <row r="2186" spans="1:15">
      <c r="A2186">
        <v>2018</v>
      </c>
      <c r="B2186" t="s">
        <v>187</v>
      </c>
      <c r="C2186">
        <v>1.2648677574965701</v>
      </c>
      <c r="D2186" t="s">
        <v>185</v>
      </c>
      <c r="E2186">
        <v>7231.2489696078701</v>
      </c>
      <c r="F2186">
        <v>14</v>
      </c>
      <c r="G2186">
        <v>9999</v>
      </c>
      <c r="H2186">
        <v>9999</v>
      </c>
      <c r="I2186" t="s">
        <v>181</v>
      </c>
      <c r="J2186">
        <v>1</v>
      </c>
      <c r="K2186">
        <v>9999</v>
      </c>
      <c r="L2186" t="s">
        <v>177</v>
      </c>
      <c r="M2186">
        <v>1.01392070384577E-3</v>
      </c>
      <c r="N2186">
        <v>1.8097207859358801E-3</v>
      </c>
      <c r="O2186">
        <v>1</v>
      </c>
    </row>
    <row r="2187" spans="1:15">
      <c r="A2187">
        <v>2018</v>
      </c>
      <c r="B2187" t="s">
        <v>179</v>
      </c>
      <c r="D2187" t="s">
        <v>179</v>
      </c>
      <c r="F2187">
        <v>349</v>
      </c>
      <c r="G2187">
        <v>9999</v>
      </c>
      <c r="H2187">
        <v>9999</v>
      </c>
      <c r="I2187" t="s">
        <v>181</v>
      </c>
      <c r="J2187">
        <v>2</v>
      </c>
      <c r="K2187">
        <v>9999</v>
      </c>
      <c r="L2187" t="s">
        <v>177</v>
      </c>
      <c r="N2187">
        <v>1</v>
      </c>
    </row>
    <row r="2188" spans="1:15">
      <c r="A2188">
        <v>2018</v>
      </c>
      <c r="B2188" t="s">
        <v>179</v>
      </c>
      <c r="D2188" t="s">
        <v>179</v>
      </c>
      <c r="F2188">
        <v>2609</v>
      </c>
      <c r="G2188">
        <v>9999</v>
      </c>
      <c r="H2188">
        <v>9999</v>
      </c>
      <c r="I2188" t="s">
        <v>181</v>
      </c>
      <c r="J2188">
        <v>3</v>
      </c>
      <c r="K2188">
        <v>9999</v>
      </c>
      <c r="L2188" t="s">
        <v>177</v>
      </c>
      <c r="N2188">
        <v>1</v>
      </c>
    </row>
    <row r="2189" spans="1:15">
      <c r="A2189">
        <v>2018</v>
      </c>
      <c r="B2189" t="s">
        <v>179</v>
      </c>
      <c r="D2189" t="s">
        <v>179</v>
      </c>
      <c r="F2189">
        <v>3727</v>
      </c>
      <c r="G2189">
        <v>9999</v>
      </c>
      <c r="H2189">
        <v>9999</v>
      </c>
      <c r="I2189" t="s">
        <v>181</v>
      </c>
      <c r="J2189">
        <v>4</v>
      </c>
      <c r="K2189">
        <v>9999</v>
      </c>
      <c r="L2189" t="s">
        <v>177</v>
      </c>
      <c r="N2189">
        <v>1</v>
      </c>
    </row>
    <row r="2190" spans="1:15">
      <c r="A2190">
        <v>2018</v>
      </c>
      <c r="B2190" t="s">
        <v>178</v>
      </c>
      <c r="C2190">
        <v>1.2934444724285601</v>
      </c>
      <c r="D2190" t="s">
        <v>181</v>
      </c>
      <c r="E2190">
        <v>3776431.0228154901</v>
      </c>
      <c r="F2190">
        <v>3144</v>
      </c>
      <c r="G2190">
        <v>9999</v>
      </c>
      <c r="H2190">
        <v>9999</v>
      </c>
      <c r="I2190" t="s">
        <v>185</v>
      </c>
      <c r="J2190">
        <v>1</v>
      </c>
      <c r="K2190">
        <v>9999</v>
      </c>
      <c r="L2190" t="s">
        <v>177</v>
      </c>
      <c r="M2190">
        <v>0.71951014550040904</v>
      </c>
      <c r="N2190">
        <v>0.71895723759432895</v>
      </c>
      <c r="O2190">
        <v>1</v>
      </c>
    </row>
    <row r="2191" spans="1:15">
      <c r="A2191">
        <v>2018</v>
      </c>
      <c r="B2191" t="s">
        <v>178</v>
      </c>
      <c r="C2191">
        <v>1.2934444724285601</v>
      </c>
      <c r="D2191" t="s">
        <v>183</v>
      </c>
      <c r="E2191">
        <v>11956.600703129599</v>
      </c>
      <c r="F2191">
        <v>9</v>
      </c>
      <c r="G2191">
        <v>9999</v>
      </c>
      <c r="H2191">
        <v>9999</v>
      </c>
      <c r="I2191" t="s">
        <v>185</v>
      </c>
      <c r="J2191">
        <v>1</v>
      </c>
      <c r="K2191">
        <v>9999</v>
      </c>
      <c r="L2191" t="s">
        <v>177</v>
      </c>
      <c r="M2191">
        <v>2.2780491579547598E-3</v>
      </c>
      <c r="N2191">
        <v>2.0580836954036102E-3</v>
      </c>
      <c r="O2191">
        <v>1</v>
      </c>
    </row>
    <row r="2192" spans="1:15">
      <c r="A2192">
        <v>2018</v>
      </c>
      <c r="B2192" t="s">
        <v>178</v>
      </c>
      <c r="C2192">
        <v>1.2934444724285601</v>
      </c>
      <c r="D2192" t="s">
        <v>185</v>
      </c>
      <c r="E2192">
        <v>1460226.3764813801</v>
      </c>
      <c r="F2192">
        <v>1220</v>
      </c>
      <c r="G2192">
        <v>9999</v>
      </c>
      <c r="H2192">
        <v>9999</v>
      </c>
      <c r="I2192" t="s">
        <v>185</v>
      </c>
      <c r="J2192">
        <v>1</v>
      </c>
      <c r="K2192">
        <v>9999</v>
      </c>
      <c r="L2192" t="s">
        <v>177</v>
      </c>
      <c r="M2192">
        <v>0.27821180534163598</v>
      </c>
      <c r="N2192">
        <v>0.278984678710268</v>
      </c>
      <c r="O2192">
        <v>1</v>
      </c>
    </row>
    <row r="2193" spans="1:15">
      <c r="A2193">
        <v>2018</v>
      </c>
      <c r="B2193" t="s">
        <v>179</v>
      </c>
      <c r="C2193">
        <v>1.2427798990339001</v>
      </c>
      <c r="D2193" t="s">
        <v>179</v>
      </c>
      <c r="E2193">
        <v>39128.9251210824</v>
      </c>
      <c r="F2193">
        <v>38</v>
      </c>
      <c r="G2193">
        <v>9999</v>
      </c>
      <c r="H2193">
        <v>9999</v>
      </c>
      <c r="I2193" t="s">
        <v>185</v>
      </c>
      <c r="J2193">
        <v>1</v>
      </c>
      <c r="K2193">
        <v>9999</v>
      </c>
      <c r="L2193" t="s">
        <v>177</v>
      </c>
      <c r="M2193">
        <v>0.80683186838531096</v>
      </c>
      <c r="N2193">
        <v>0.79166666666666696</v>
      </c>
      <c r="O2193">
        <v>1</v>
      </c>
    </row>
    <row r="2194" spans="1:15">
      <c r="A2194">
        <v>2018</v>
      </c>
      <c r="B2194" t="s">
        <v>179</v>
      </c>
      <c r="C2194">
        <v>1.2427798990339001</v>
      </c>
      <c r="D2194" t="s">
        <v>181</v>
      </c>
      <c r="E2194">
        <v>5650.9202009071596</v>
      </c>
      <c r="F2194">
        <v>6</v>
      </c>
      <c r="G2194">
        <v>9999</v>
      </c>
      <c r="H2194">
        <v>9999</v>
      </c>
      <c r="I2194" t="s">
        <v>185</v>
      </c>
      <c r="J2194">
        <v>1</v>
      </c>
      <c r="K2194">
        <v>9999</v>
      </c>
      <c r="L2194" t="s">
        <v>177</v>
      </c>
      <c r="M2194">
        <v>0.116521026061553</v>
      </c>
      <c r="N2194">
        <v>0.125</v>
      </c>
      <c r="O2194">
        <v>1</v>
      </c>
    </row>
    <row r="2195" spans="1:15">
      <c r="A2195">
        <v>2018</v>
      </c>
      <c r="B2195" t="s">
        <v>179</v>
      </c>
      <c r="C2195">
        <v>1.2427798990339001</v>
      </c>
      <c r="D2195" t="s">
        <v>185</v>
      </c>
      <c r="E2195">
        <v>3717.1546780103999</v>
      </c>
      <c r="F2195">
        <v>4</v>
      </c>
      <c r="G2195">
        <v>9999</v>
      </c>
      <c r="H2195">
        <v>9999</v>
      </c>
      <c r="I2195" t="s">
        <v>185</v>
      </c>
      <c r="J2195">
        <v>1</v>
      </c>
      <c r="K2195">
        <v>9999</v>
      </c>
      <c r="L2195" t="s">
        <v>177</v>
      </c>
      <c r="M2195">
        <v>7.6647105553135295E-2</v>
      </c>
      <c r="N2195">
        <v>8.3333333333333301E-2</v>
      </c>
      <c r="O2195">
        <v>1</v>
      </c>
    </row>
    <row r="2196" spans="1:15">
      <c r="A2196">
        <v>2018</v>
      </c>
      <c r="B2196" t="s">
        <v>183</v>
      </c>
      <c r="C2196">
        <v>1.35102419567054</v>
      </c>
      <c r="D2196" t="s">
        <v>181</v>
      </c>
      <c r="E2196">
        <v>66446.071991468503</v>
      </c>
      <c r="F2196">
        <v>60</v>
      </c>
      <c r="G2196">
        <v>9999</v>
      </c>
      <c r="H2196">
        <v>9999</v>
      </c>
      <c r="I2196" t="s">
        <v>185</v>
      </c>
      <c r="J2196">
        <v>1</v>
      </c>
      <c r="K2196">
        <v>9999</v>
      </c>
      <c r="L2196" t="s">
        <v>177</v>
      </c>
      <c r="M2196">
        <v>0.681162832569284</v>
      </c>
      <c r="N2196">
        <v>0.68965517241379304</v>
      </c>
      <c r="O2196">
        <v>1</v>
      </c>
    </row>
    <row r="2197" spans="1:15">
      <c r="A2197">
        <v>2018</v>
      </c>
      <c r="B2197" t="s">
        <v>183</v>
      </c>
      <c r="C2197">
        <v>1.35102419567054</v>
      </c>
      <c r="D2197" t="s">
        <v>183</v>
      </c>
      <c r="E2197">
        <v>7449.5474149273596</v>
      </c>
      <c r="F2197">
        <v>7</v>
      </c>
      <c r="G2197">
        <v>9999</v>
      </c>
      <c r="H2197">
        <v>9999</v>
      </c>
      <c r="I2197" t="s">
        <v>185</v>
      </c>
      <c r="J2197">
        <v>1</v>
      </c>
      <c r="K2197">
        <v>9999</v>
      </c>
      <c r="L2197" t="s">
        <v>177</v>
      </c>
      <c r="M2197">
        <v>7.63680179493927E-2</v>
      </c>
      <c r="N2197">
        <v>8.04597701149425E-2</v>
      </c>
      <c r="O2197">
        <v>1</v>
      </c>
    </row>
    <row r="2198" spans="1:15">
      <c r="A2198">
        <v>2018</v>
      </c>
      <c r="B2198" t="s">
        <v>183</v>
      </c>
      <c r="C2198">
        <v>1.35102419567054</v>
      </c>
      <c r="D2198" t="s">
        <v>185</v>
      </c>
      <c r="E2198">
        <v>23652.380593604099</v>
      </c>
      <c r="F2198">
        <v>20</v>
      </c>
      <c r="G2198">
        <v>9999</v>
      </c>
      <c r="H2198">
        <v>9999</v>
      </c>
      <c r="I2198" t="s">
        <v>185</v>
      </c>
      <c r="J2198">
        <v>1</v>
      </c>
      <c r="K2198">
        <v>9999</v>
      </c>
      <c r="L2198" t="s">
        <v>177</v>
      </c>
      <c r="M2198">
        <v>0.242469149481323</v>
      </c>
      <c r="N2198">
        <v>0.229885057471264</v>
      </c>
      <c r="O2198">
        <v>1</v>
      </c>
    </row>
    <row r="2199" spans="1:15">
      <c r="A2199">
        <v>2018</v>
      </c>
      <c r="B2199" t="s">
        <v>187</v>
      </c>
      <c r="C2199">
        <v>1.2648677574965701</v>
      </c>
      <c r="D2199" t="s">
        <v>179</v>
      </c>
      <c r="E2199">
        <v>4688.8647770397702</v>
      </c>
      <c r="F2199">
        <v>4</v>
      </c>
      <c r="G2199">
        <v>9999</v>
      </c>
      <c r="H2199">
        <v>9999</v>
      </c>
      <c r="I2199" t="s">
        <v>185</v>
      </c>
      <c r="J2199">
        <v>1</v>
      </c>
      <c r="K2199">
        <v>9999</v>
      </c>
      <c r="L2199" t="s">
        <v>177</v>
      </c>
      <c r="M2199">
        <v>1.74135565124634E-4</v>
      </c>
      <c r="N2199">
        <v>1.3109166584734401E-4</v>
      </c>
      <c r="O2199">
        <v>1</v>
      </c>
    </row>
    <row r="2200" spans="1:15">
      <c r="A2200">
        <v>2018</v>
      </c>
      <c r="B2200" t="s">
        <v>187</v>
      </c>
      <c r="C2200">
        <v>1.2648677574965701</v>
      </c>
      <c r="D2200" t="s">
        <v>181</v>
      </c>
      <c r="E2200">
        <v>19208418.371060699</v>
      </c>
      <c r="F2200">
        <v>21882</v>
      </c>
      <c r="G2200">
        <v>9999</v>
      </c>
      <c r="H2200">
        <v>9999</v>
      </c>
      <c r="I2200" t="s">
        <v>185</v>
      </c>
      <c r="J2200">
        <v>1</v>
      </c>
      <c r="K2200">
        <v>9999</v>
      </c>
      <c r="L2200" t="s">
        <v>177</v>
      </c>
      <c r="M2200">
        <v>0.71336431039215897</v>
      </c>
      <c r="N2200">
        <v>0.71713695801789401</v>
      </c>
      <c r="O2200">
        <v>1</v>
      </c>
    </row>
    <row r="2201" spans="1:15">
      <c r="A2201">
        <v>2018</v>
      </c>
      <c r="B2201" t="s">
        <v>187</v>
      </c>
      <c r="C2201">
        <v>1.2648677574965701</v>
      </c>
      <c r="D2201" t="s">
        <v>183</v>
      </c>
      <c r="E2201">
        <v>19069.146312018202</v>
      </c>
      <c r="F2201">
        <v>23</v>
      </c>
      <c r="G2201">
        <v>9999</v>
      </c>
      <c r="H2201">
        <v>9999</v>
      </c>
      <c r="I2201" t="s">
        <v>185</v>
      </c>
      <c r="J2201">
        <v>1</v>
      </c>
      <c r="K2201">
        <v>9999</v>
      </c>
      <c r="L2201" t="s">
        <v>177</v>
      </c>
      <c r="M2201">
        <v>7.0819200966252703E-4</v>
      </c>
      <c r="N2201">
        <v>7.5377707862222696E-4</v>
      </c>
      <c r="O2201">
        <v>1</v>
      </c>
    </row>
    <row r="2202" spans="1:15">
      <c r="A2202">
        <v>2018</v>
      </c>
      <c r="B2202" t="s">
        <v>187</v>
      </c>
      <c r="C2202">
        <v>1.2648677574965701</v>
      </c>
      <c r="D2202" t="s">
        <v>185</v>
      </c>
      <c r="E2202">
        <v>7694343.6178502701</v>
      </c>
      <c r="F2202">
        <v>8604</v>
      </c>
      <c r="G2202">
        <v>9999</v>
      </c>
      <c r="H2202">
        <v>9999</v>
      </c>
      <c r="I2202" t="s">
        <v>185</v>
      </c>
      <c r="J2202">
        <v>1</v>
      </c>
      <c r="K2202">
        <v>9999</v>
      </c>
      <c r="L2202" t="s">
        <v>177</v>
      </c>
      <c r="M2202">
        <v>0.28575336203305401</v>
      </c>
      <c r="N2202">
        <v>0.28197817323763602</v>
      </c>
      <c r="O2202">
        <v>1</v>
      </c>
    </row>
    <row r="2203" spans="1:15">
      <c r="A2203">
        <v>2018</v>
      </c>
      <c r="B2203" t="s">
        <v>179</v>
      </c>
      <c r="D2203" t="s">
        <v>179</v>
      </c>
      <c r="F2203">
        <v>1328</v>
      </c>
      <c r="G2203">
        <v>9999</v>
      </c>
      <c r="H2203">
        <v>9999</v>
      </c>
      <c r="I2203" t="s">
        <v>185</v>
      </c>
      <c r="J2203">
        <v>2</v>
      </c>
      <c r="K2203">
        <v>9999</v>
      </c>
      <c r="L2203" t="s">
        <v>177</v>
      </c>
      <c r="N2203">
        <v>1</v>
      </c>
    </row>
    <row r="2204" spans="1:15">
      <c r="A2204">
        <v>2018</v>
      </c>
      <c r="B2204" t="s">
        <v>179</v>
      </c>
      <c r="D2204" t="s">
        <v>179</v>
      </c>
      <c r="F2204">
        <v>14089</v>
      </c>
      <c r="G2204">
        <v>9999</v>
      </c>
      <c r="H2204">
        <v>9999</v>
      </c>
      <c r="I2204" t="s">
        <v>185</v>
      </c>
      <c r="J2204">
        <v>3</v>
      </c>
      <c r="K2204">
        <v>9999</v>
      </c>
      <c r="L2204" t="s">
        <v>177</v>
      </c>
      <c r="N2204">
        <v>1</v>
      </c>
    </row>
    <row r="2205" spans="1:15">
      <c r="A2205">
        <v>2018</v>
      </c>
      <c r="B2205" t="s">
        <v>179</v>
      </c>
      <c r="D2205" t="s">
        <v>179</v>
      </c>
      <c r="F2205">
        <v>8322</v>
      </c>
      <c r="G2205">
        <v>-9</v>
      </c>
      <c r="H2205">
        <v>9999</v>
      </c>
      <c r="I2205" t="s">
        <v>179</v>
      </c>
      <c r="J2205">
        <v>3</v>
      </c>
      <c r="K2205">
        <v>9999</v>
      </c>
      <c r="L2205" t="s">
        <v>177</v>
      </c>
      <c r="N2205">
        <v>1</v>
      </c>
    </row>
    <row r="2206" spans="1:15">
      <c r="A2206">
        <v>2018</v>
      </c>
      <c r="B2206" t="s">
        <v>179</v>
      </c>
      <c r="D2206" t="s">
        <v>179</v>
      </c>
      <c r="F2206">
        <v>15092</v>
      </c>
      <c r="G2206">
        <v>-9</v>
      </c>
      <c r="H2206">
        <v>9999</v>
      </c>
      <c r="I2206" t="s">
        <v>179</v>
      </c>
      <c r="J2206">
        <v>4</v>
      </c>
      <c r="K2206">
        <v>9999</v>
      </c>
      <c r="L2206" t="s">
        <v>177</v>
      </c>
      <c r="N2206">
        <v>1</v>
      </c>
    </row>
    <row r="2207" spans="1:15">
      <c r="A2207">
        <v>2018</v>
      </c>
      <c r="B2207" t="s">
        <v>179</v>
      </c>
      <c r="D2207" t="s">
        <v>179</v>
      </c>
      <c r="F2207">
        <v>1</v>
      </c>
      <c r="G2207">
        <v>-8</v>
      </c>
      <c r="H2207">
        <v>9999</v>
      </c>
      <c r="I2207" t="s">
        <v>179</v>
      </c>
      <c r="J2207">
        <v>4</v>
      </c>
      <c r="K2207">
        <v>9999</v>
      </c>
      <c r="L2207" t="s">
        <v>177</v>
      </c>
      <c r="N2207">
        <v>1</v>
      </c>
    </row>
    <row r="2208" spans="1:15">
      <c r="A2208">
        <v>2018</v>
      </c>
      <c r="B2208" t="s">
        <v>179</v>
      </c>
      <c r="D2208" t="s">
        <v>179</v>
      </c>
      <c r="F2208">
        <v>1</v>
      </c>
      <c r="G2208">
        <v>16</v>
      </c>
      <c r="H2208">
        <v>9999</v>
      </c>
      <c r="I2208" t="s">
        <v>179</v>
      </c>
      <c r="J2208">
        <v>4</v>
      </c>
      <c r="K2208">
        <v>9999</v>
      </c>
      <c r="L2208" t="s">
        <v>177</v>
      </c>
      <c r="N2208">
        <v>1</v>
      </c>
    </row>
    <row r="2209" spans="1:15">
      <c r="A2209">
        <v>2018</v>
      </c>
      <c r="B2209" t="s">
        <v>179</v>
      </c>
      <c r="C2209">
        <v>1.2427798990339001</v>
      </c>
      <c r="D2209" t="s">
        <v>179</v>
      </c>
      <c r="E2209">
        <v>8655.9619967711405</v>
      </c>
      <c r="F2209">
        <v>9</v>
      </c>
      <c r="G2209">
        <v>-9</v>
      </c>
      <c r="H2209">
        <v>9999</v>
      </c>
      <c r="I2209" t="s">
        <v>181</v>
      </c>
      <c r="J2209">
        <v>1</v>
      </c>
      <c r="K2209">
        <v>9999</v>
      </c>
      <c r="L2209" t="s">
        <v>177</v>
      </c>
      <c r="M2209">
        <v>1</v>
      </c>
      <c r="N2209">
        <v>1</v>
      </c>
      <c r="O2209">
        <v>0.73516993877981796</v>
      </c>
    </row>
    <row r="2210" spans="1:15">
      <c r="A2210">
        <v>2018</v>
      </c>
      <c r="B2210" t="s">
        <v>179</v>
      </c>
      <c r="D2210" t="s">
        <v>179</v>
      </c>
      <c r="F2210">
        <v>349</v>
      </c>
      <c r="G2210">
        <v>-9</v>
      </c>
      <c r="H2210">
        <v>9999</v>
      </c>
      <c r="I2210" t="s">
        <v>181</v>
      </c>
      <c r="J2210">
        <v>2</v>
      </c>
      <c r="K2210">
        <v>9999</v>
      </c>
      <c r="L2210" t="s">
        <v>177</v>
      </c>
      <c r="N2210">
        <v>1</v>
      </c>
    </row>
    <row r="2211" spans="1:15">
      <c r="A2211">
        <v>2018</v>
      </c>
      <c r="B2211" t="s">
        <v>179</v>
      </c>
      <c r="D2211" t="s">
        <v>179</v>
      </c>
      <c r="F2211">
        <v>2600</v>
      </c>
      <c r="G2211">
        <v>-9</v>
      </c>
      <c r="H2211">
        <v>9999</v>
      </c>
      <c r="I2211" t="s">
        <v>181</v>
      </c>
      <c r="J2211">
        <v>3</v>
      </c>
      <c r="K2211">
        <v>9999</v>
      </c>
      <c r="L2211" t="s">
        <v>177</v>
      </c>
      <c r="N2211">
        <v>1</v>
      </c>
    </row>
    <row r="2212" spans="1:15">
      <c r="A2212">
        <v>2018</v>
      </c>
      <c r="B2212" t="s">
        <v>179</v>
      </c>
      <c r="D2212" t="s">
        <v>179</v>
      </c>
      <c r="F2212">
        <v>3727</v>
      </c>
      <c r="G2212">
        <v>-9</v>
      </c>
      <c r="H2212">
        <v>9999</v>
      </c>
      <c r="I2212" t="s">
        <v>181</v>
      </c>
      <c r="J2212">
        <v>4</v>
      </c>
      <c r="K2212">
        <v>9999</v>
      </c>
      <c r="L2212" t="s">
        <v>177</v>
      </c>
      <c r="N2212">
        <v>1</v>
      </c>
    </row>
    <row r="2213" spans="1:15">
      <c r="A2213">
        <v>2018</v>
      </c>
      <c r="B2213" t="s">
        <v>178</v>
      </c>
      <c r="C2213">
        <v>1.2934444724285601</v>
      </c>
      <c r="D2213" t="s">
        <v>179</v>
      </c>
      <c r="E2213">
        <v>4783.1576590408004</v>
      </c>
      <c r="F2213">
        <v>4</v>
      </c>
      <c r="G2213">
        <v>-8</v>
      </c>
      <c r="H2213">
        <v>9999</v>
      </c>
      <c r="I2213" t="s">
        <v>181</v>
      </c>
      <c r="J2213">
        <v>1</v>
      </c>
      <c r="K2213">
        <v>9999</v>
      </c>
      <c r="L2213" t="s">
        <v>177</v>
      </c>
      <c r="M2213">
        <v>1</v>
      </c>
      <c r="N2213">
        <v>1</v>
      </c>
      <c r="O2213">
        <v>3.1055900621118002E-3</v>
      </c>
    </row>
    <row r="2214" spans="1:15">
      <c r="A2214">
        <v>2018</v>
      </c>
      <c r="B2214" t="s">
        <v>183</v>
      </c>
      <c r="C2214">
        <v>1.35102419567054</v>
      </c>
      <c r="D2214" t="s">
        <v>179</v>
      </c>
      <c r="E2214">
        <v>4924.48319321912</v>
      </c>
      <c r="F2214">
        <v>4</v>
      </c>
      <c r="G2214">
        <v>-8</v>
      </c>
      <c r="H2214">
        <v>9999</v>
      </c>
      <c r="I2214" t="s">
        <v>181</v>
      </c>
      <c r="J2214">
        <v>1</v>
      </c>
      <c r="K2214">
        <v>9999</v>
      </c>
      <c r="L2214" t="s">
        <v>177</v>
      </c>
      <c r="M2214">
        <v>1</v>
      </c>
      <c r="N2214">
        <v>1</v>
      </c>
      <c r="O2214">
        <v>0.14381534819490999</v>
      </c>
    </row>
    <row r="2215" spans="1:15">
      <c r="A2215">
        <v>2018</v>
      </c>
      <c r="B2215" t="s">
        <v>187</v>
      </c>
      <c r="C2215">
        <v>1.2648677574965701</v>
      </c>
      <c r="D2215" t="s">
        <v>179</v>
      </c>
      <c r="E2215">
        <v>34318.3919963968</v>
      </c>
      <c r="F2215">
        <v>32</v>
      </c>
      <c r="G2215">
        <v>-8</v>
      </c>
      <c r="H2215">
        <v>9999</v>
      </c>
      <c r="I2215" t="s">
        <v>181</v>
      </c>
      <c r="J2215">
        <v>1</v>
      </c>
      <c r="K2215">
        <v>9999</v>
      </c>
      <c r="L2215" t="s">
        <v>177</v>
      </c>
      <c r="M2215">
        <v>0.85928741092636596</v>
      </c>
      <c r="N2215">
        <v>0.76190476190476197</v>
      </c>
      <c r="O2215">
        <v>4.8606425894190198E-3</v>
      </c>
    </row>
    <row r="2216" spans="1:15">
      <c r="A2216">
        <v>2018</v>
      </c>
      <c r="B2216" t="s">
        <v>187</v>
      </c>
      <c r="C2216">
        <v>1.2648677574965701</v>
      </c>
      <c r="D2216" t="s">
        <v>181</v>
      </c>
      <c r="E2216">
        <v>2973.7040978744299</v>
      </c>
      <c r="F2216">
        <v>6</v>
      </c>
      <c r="G2216">
        <v>-8</v>
      </c>
      <c r="H2216">
        <v>9999</v>
      </c>
      <c r="I2216" t="s">
        <v>181</v>
      </c>
      <c r="J2216">
        <v>1</v>
      </c>
      <c r="K2216">
        <v>9999</v>
      </c>
      <c r="L2216" t="s">
        <v>177</v>
      </c>
      <c r="M2216">
        <v>7.4457640538400593E-2</v>
      </c>
      <c r="N2216">
        <v>0.14285714285714299</v>
      </c>
      <c r="O2216">
        <v>4.626768740283E-2</v>
      </c>
    </row>
    <row r="2217" spans="1:15">
      <c r="A2217">
        <v>2018</v>
      </c>
      <c r="B2217" t="s">
        <v>187</v>
      </c>
      <c r="C2217">
        <v>1.2648677574965701</v>
      </c>
      <c r="D2217" t="s">
        <v>185</v>
      </c>
      <c r="E2217">
        <v>2646.1033486828201</v>
      </c>
      <c r="F2217">
        <v>4</v>
      </c>
      <c r="G2217">
        <v>-8</v>
      </c>
      <c r="H2217">
        <v>9999</v>
      </c>
      <c r="I2217" t="s">
        <v>181</v>
      </c>
      <c r="J2217">
        <v>1</v>
      </c>
      <c r="K2217">
        <v>9999</v>
      </c>
      <c r="L2217" t="s">
        <v>177</v>
      </c>
      <c r="M2217">
        <v>6.6254948535233602E-2</v>
      </c>
      <c r="N2217">
        <v>9.5238095238095205E-2</v>
      </c>
      <c r="O2217">
        <v>0.36592618506209601</v>
      </c>
    </row>
    <row r="2218" spans="1:15">
      <c r="A2218">
        <v>2018</v>
      </c>
      <c r="B2218" t="s">
        <v>187</v>
      </c>
      <c r="C2218">
        <v>1.2648677574965701</v>
      </c>
      <c r="D2218" t="s">
        <v>179</v>
      </c>
      <c r="E2218">
        <v>90525.3205362718</v>
      </c>
      <c r="F2218">
        <v>101</v>
      </c>
      <c r="G2218">
        <v>1</v>
      </c>
      <c r="H2218">
        <v>9999</v>
      </c>
      <c r="I2218" t="s">
        <v>181</v>
      </c>
      <c r="J2218">
        <v>1</v>
      </c>
      <c r="K2218">
        <v>9999</v>
      </c>
      <c r="L2218" t="s">
        <v>177</v>
      </c>
      <c r="M2218">
        <v>0.98379336888986602</v>
      </c>
      <c r="N2218">
        <v>0.97115384615384603</v>
      </c>
      <c r="O2218">
        <v>1.2821440715101299E-2</v>
      </c>
    </row>
    <row r="2219" spans="1:15">
      <c r="A2219">
        <v>2018</v>
      </c>
      <c r="B2219" t="s">
        <v>187</v>
      </c>
      <c r="C2219">
        <v>1.2648677574965701</v>
      </c>
      <c r="D2219" t="s">
        <v>181</v>
      </c>
      <c r="E2219">
        <v>980.27251205983896</v>
      </c>
      <c r="F2219">
        <v>2</v>
      </c>
      <c r="G2219">
        <v>1</v>
      </c>
      <c r="H2219">
        <v>9999</v>
      </c>
      <c r="I2219" t="s">
        <v>181</v>
      </c>
      <c r="J2219">
        <v>1</v>
      </c>
      <c r="K2219">
        <v>9999</v>
      </c>
      <c r="L2219" t="s">
        <v>177</v>
      </c>
      <c r="M2219">
        <v>1.0653213834057301E-2</v>
      </c>
      <c r="N2219">
        <v>1.9230769230769201E-2</v>
      </c>
      <c r="O2219">
        <v>1.5252002440320401E-2</v>
      </c>
    </row>
    <row r="2220" spans="1:15">
      <c r="A2220">
        <v>2018</v>
      </c>
      <c r="B2220" t="s">
        <v>187</v>
      </c>
      <c r="C2220">
        <v>1.2648677574965701</v>
      </c>
      <c r="D2220" t="s">
        <v>185</v>
      </c>
      <c r="E2220">
        <v>511.00657402861299</v>
      </c>
      <c r="F2220">
        <v>1</v>
      </c>
      <c r="G2220">
        <v>1</v>
      </c>
      <c r="H2220">
        <v>9999</v>
      </c>
      <c r="I2220" t="s">
        <v>181</v>
      </c>
      <c r="J2220">
        <v>1</v>
      </c>
      <c r="K2220">
        <v>9999</v>
      </c>
      <c r="L2220" t="s">
        <v>177</v>
      </c>
      <c r="M2220">
        <v>5.5534172760763204E-3</v>
      </c>
      <c r="N2220">
        <v>9.6153846153846194E-3</v>
      </c>
      <c r="O2220">
        <v>7.0666433444113996E-2</v>
      </c>
    </row>
    <row r="2221" spans="1:15">
      <c r="A2221">
        <v>2018</v>
      </c>
      <c r="B2221" t="s">
        <v>179</v>
      </c>
      <c r="D2221" t="s">
        <v>179</v>
      </c>
      <c r="F2221">
        <v>1</v>
      </c>
      <c r="G2221">
        <v>1</v>
      </c>
      <c r="H2221">
        <v>9999</v>
      </c>
      <c r="I2221" t="s">
        <v>181</v>
      </c>
      <c r="J2221">
        <v>3</v>
      </c>
      <c r="K2221">
        <v>9999</v>
      </c>
      <c r="L2221" t="s">
        <v>177</v>
      </c>
      <c r="N2221">
        <v>1</v>
      </c>
    </row>
    <row r="2222" spans="1:15">
      <c r="A2222">
        <v>2018</v>
      </c>
      <c r="B2222" t="s">
        <v>178</v>
      </c>
      <c r="C2222">
        <v>1.2934444724285601</v>
      </c>
      <c r="D2222" t="s">
        <v>179</v>
      </c>
      <c r="E2222">
        <v>3374.5966285661102</v>
      </c>
      <c r="F2222">
        <v>3</v>
      </c>
      <c r="G2222">
        <v>2</v>
      </c>
      <c r="H2222">
        <v>9999</v>
      </c>
      <c r="I2222" t="s">
        <v>181</v>
      </c>
      <c r="J2222">
        <v>1</v>
      </c>
      <c r="K2222">
        <v>9999</v>
      </c>
      <c r="L2222" t="s">
        <v>177</v>
      </c>
      <c r="M2222">
        <v>1</v>
      </c>
      <c r="N2222">
        <v>1</v>
      </c>
      <c r="O2222">
        <v>2.1910450167792598E-3</v>
      </c>
    </row>
    <row r="2223" spans="1:15">
      <c r="A2223">
        <v>2018</v>
      </c>
      <c r="B2223" t="s">
        <v>187</v>
      </c>
      <c r="C2223">
        <v>1.2648677574965701</v>
      </c>
      <c r="D2223" t="s">
        <v>179</v>
      </c>
      <c r="E2223">
        <v>39769.972031206999</v>
      </c>
      <c r="F2223">
        <v>43</v>
      </c>
      <c r="G2223">
        <v>2</v>
      </c>
      <c r="H2223">
        <v>9999</v>
      </c>
      <c r="I2223" t="s">
        <v>181</v>
      </c>
      <c r="J2223">
        <v>1</v>
      </c>
      <c r="K2223">
        <v>9999</v>
      </c>
      <c r="L2223" t="s">
        <v>177</v>
      </c>
      <c r="M2223">
        <v>0.99154840744244699</v>
      </c>
      <c r="N2223">
        <v>0.97727272727272696</v>
      </c>
      <c r="O2223">
        <v>5.6327703190517803E-3</v>
      </c>
    </row>
    <row r="2224" spans="1:15">
      <c r="A2224">
        <v>2018</v>
      </c>
      <c r="B2224" t="s">
        <v>187</v>
      </c>
      <c r="C2224">
        <v>1.2648677574965701</v>
      </c>
      <c r="D2224" t="s">
        <v>181</v>
      </c>
      <c r="E2224">
        <v>338.98455900907999</v>
      </c>
      <c r="F2224">
        <v>1</v>
      </c>
      <c r="G2224">
        <v>2</v>
      </c>
      <c r="H2224">
        <v>9999</v>
      </c>
      <c r="I2224" t="s">
        <v>181</v>
      </c>
      <c r="J2224">
        <v>1</v>
      </c>
      <c r="K2224">
        <v>9999</v>
      </c>
      <c r="L2224" t="s">
        <v>177</v>
      </c>
      <c r="M2224">
        <v>8.4515925575528207E-3</v>
      </c>
      <c r="N2224">
        <v>2.27272727272727E-2</v>
      </c>
      <c r="O2224">
        <v>5.2742408438785299E-3</v>
      </c>
    </row>
    <row r="2225" spans="1:15">
      <c r="A2225">
        <v>2018</v>
      </c>
      <c r="B2225" t="s">
        <v>178</v>
      </c>
      <c r="C2225">
        <v>1.2934444724285601</v>
      </c>
      <c r="D2225" t="s">
        <v>179</v>
      </c>
      <c r="E2225">
        <v>69937.836068684497</v>
      </c>
      <c r="F2225">
        <v>51</v>
      </c>
      <c r="G2225">
        <v>3</v>
      </c>
      <c r="H2225">
        <v>9999</v>
      </c>
      <c r="I2225" t="s">
        <v>181</v>
      </c>
      <c r="J2225">
        <v>1</v>
      </c>
      <c r="K2225">
        <v>9999</v>
      </c>
      <c r="L2225" t="s">
        <v>177</v>
      </c>
      <c r="M2225">
        <v>1</v>
      </c>
      <c r="N2225">
        <v>1</v>
      </c>
      <c r="O2225">
        <v>4.5408967076378398E-2</v>
      </c>
    </row>
    <row r="2226" spans="1:15">
      <c r="A2226">
        <v>2018</v>
      </c>
      <c r="B2226" t="s">
        <v>183</v>
      </c>
      <c r="C2226">
        <v>1.35102419567054</v>
      </c>
      <c r="D2226" t="s">
        <v>179</v>
      </c>
      <c r="E2226">
        <v>2108.9487694417098</v>
      </c>
      <c r="F2226">
        <v>2</v>
      </c>
      <c r="G2226">
        <v>3</v>
      </c>
      <c r="H2226">
        <v>9999</v>
      </c>
      <c r="I2226" t="s">
        <v>181</v>
      </c>
      <c r="J2226">
        <v>1</v>
      </c>
      <c r="K2226">
        <v>9999</v>
      </c>
      <c r="L2226" t="s">
        <v>177</v>
      </c>
      <c r="M2226">
        <v>1</v>
      </c>
      <c r="N2226">
        <v>1</v>
      </c>
      <c r="O2226">
        <v>6.1590057210495201E-2</v>
      </c>
    </row>
    <row r="2227" spans="1:15">
      <c r="A2227">
        <v>2018</v>
      </c>
      <c r="B2227" t="s">
        <v>187</v>
      </c>
      <c r="C2227">
        <v>1.2648677574965701</v>
      </c>
      <c r="D2227" t="s">
        <v>179</v>
      </c>
      <c r="E2227">
        <v>754544.21205700201</v>
      </c>
      <c r="F2227">
        <v>825</v>
      </c>
      <c r="G2227">
        <v>3</v>
      </c>
      <c r="H2227">
        <v>9999</v>
      </c>
      <c r="I2227" t="s">
        <v>181</v>
      </c>
      <c r="J2227">
        <v>1</v>
      </c>
      <c r="K2227">
        <v>9999</v>
      </c>
      <c r="L2227" t="s">
        <v>177</v>
      </c>
      <c r="M2227">
        <v>0.988755627158873</v>
      </c>
      <c r="N2227">
        <v>0.98097502972651596</v>
      </c>
      <c r="O2227">
        <v>0.106868927107918</v>
      </c>
    </row>
    <row r="2228" spans="1:15">
      <c r="A2228">
        <v>2018</v>
      </c>
      <c r="B2228" t="s">
        <v>187</v>
      </c>
      <c r="C2228">
        <v>1.2648677574965701</v>
      </c>
      <c r="D2228" t="s">
        <v>181</v>
      </c>
      <c r="E2228">
        <v>8580.8628668567108</v>
      </c>
      <c r="F2228">
        <v>16</v>
      </c>
      <c r="G2228">
        <v>3</v>
      </c>
      <c r="H2228">
        <v>9999</v>
      </c>
      <c r="I2228" t="s">
        <v>181</v>
      </c>
      <c r="J2228">
        <v>1</v>
      </c>
      <c r="K2228">
        <v>9999</v>
      </c>
      <c r="L2228" t="s">
        <v>177</v>
      </c>
      <c r="M2228">
        <v>1.1244372841126799E-2</v>
      </c>
      <c r="N2228">
        <v>1.9024970273483901E-2</v>
      </c>
      <c r="O2228">
        <v>0.133509141361463</v>
      </c>
    </row>
    <row r="2229" spans="1:15">
      <c r="A2229">
        <v>2018</v>
      </c>
      <c r="B2229" t="s">
        <v>179</v>
      </c>
      <c r="D2229" t="s">
        <v>179</v>
      </c>
      <c r="F2229">
        <v>1</v>
      </c>
      <c r="G2229">
        <v>3</v>
      </c>
      <c r="H2229">
        <v>9999</v>
      </c>
      <c r="I2229" t="s">
        <v>181</v>
      </c>
      <c r="J2229">
        <v>3</v>
      </c>
      <c r="K2229">
        <v>9999</v>
      </c>
      <c r="L2229" t="s">
        <v>177</v>
      </c>
      <c r="N2229">
        <v>1</v>
      </c>
    </row>
    <row r="2230" spans="1:15">
      <c r="A2230">
        <v>2018</v>
      </c>
      <c r="B2230" t="s">
        <v>178</v>
      </c>
      <c r="C2230">
        <v>1.2934444724285601</v>
      </c>
      <c r="D2230" t="s">
        <v>179</v>
      </c>
      <c r="E2230">
        <v>4278.7143147936704</v>
      </c>
      <c r="F2230">
        <v>1</v>
      </c>
      <c r="G2230">
        <v>4</v>
      </c>
      <c r="H2230">
        <v>9999</v>
      </c>
      <c r="I2230" t="s">
        <v>181</v>
      </c>
      <c r="J2230">
        <v>1</v>
      </c>
      <c r="K2230">
        <v>9999</v>
      </c>
      <c r="L2230" t="s">
        <v>177</v>
      </c>
      <c r="M2230">
        <v>1</v>
      </c>
      <c r="N2230">
        <v>1</v>
      </c>
      <c r="O2230">
        <v>2.7780670431221898E-3</v>
      </c>
    </row>
    <row r="2231" spans="1:15">
      <c r="A2231">
        <v>2018</v>
      </c>
      <c r="B2231" t="s">
        <v>187</v>
      </c>
      <c r="C2231">
        <v>1.2648677574965701</v>
      </c>
      <c r="D2231" t="s">
        <v>179</v>
      </c>
      <c r="E2231">
        <v>53339.473333630202</v>
      </c>
      <c r="F2231">
        <v>56</v>
      </c>
      <c r="G2231">
        <v>4</v>
      </c>
      <c r="H2231">
        <v>9999</v>
      </c>
      <c r="I2231" t="s">
        <v>181</v>
      </c>
      <c r="J2231">
        <v>1</v>
      </c>
      <c r="K2231">
        <v>9999</v>
      </c>
      <c r="L2231" t="s">
        <v>177</v>
      </c>
      <c r="M2231">
        <v>0.99009203606311003</v>
      </c>
      <c r="N2231">
        <v>0.98245614035087703</v>
      </c>
      <c r="O2231">
        <v>7.5546696887734098E-3</v>
      </c>
    </row>
    <row r="2232" spans="1:15">
      <c r="A2232">
        <v>2018</v>
      </c>
      <c r="B2232" t="s">
        <v>187</v>
      </c>
      <c r="C2232">
        <v>1.2648677574965701</v>
      </c>
      <c r="D2232" t="s">
        <v>181</v>
      </c>
      <c r="E2232">
        <v>533.77419366355105</v>
      </c>
      <c r="F2232">
        <v>1</v>
      </c>
      <c r="G2232">
        <v>4</v>
      </c>
      <c r="H2232">
        <v>9999</v>
      </c>
      <c r="I2232" t="s">
        <v>181</v>
      </c>
      <c r="J2232">
        <v>1</v>
      </c>
      <c r="K2232">
        <v>9999</v>
      </c>
      <c r="L2232" t="s">
        <v>177</v>
      </c>
      <c r="M2232">
        <v>9.9079639368895595E-3</v>
      </c>
      <c r="N2232">
        <v>1.7543859649122799E-2</v>
      </c>
      <c r="O2232">
        <v>8.3049613287938095E-3</v>
      </c>
    </row>
    <row r="2233" spans="1:15">
      <c r="A2233">
        <v>2018</v>
      </c>
      <c r="B2233" t="s">
        <v>178</v>
      </c>
      <c r="C2233">
        <v>1.2934444724285601</v>
      </c>
      <c r="D2233" t="s">
        <v>179</v>
      </c>
      <c r="E2233">
        <v>9389.1134253589007</v>
      </c>
      <c r="F2233">
        <v>7</v>
      </c>
      <c r="G2233">
        <v>5</v>
      </c>
      <c r="H2233">
        <v>9999</v>
      </c>
      <c r="I2233" t="s">
        <v>181</v>
      </c>
      <c r="J2233">
        <v>1</v>
      </c>
      <c r="K2233">
        <v>9999</v>
      </c>
      <c r="L2233" t="s">
        <v>177</v>
      </c>
      <c r="M2233">
        <v>1</v>
      </c>
      <c r="N2233">
        <v>1</v>
      </c>
      <c r="O2233">
        <v>6.0961271662708398E-3</v>
      </c>
    </row>
    <row r="2234" spans="1:15">
      <c r="A2234">
        <v>2018</v>
      </c>
      <c r="B2234" t="s">
        <v>183</v>
      </c>
      <c r="C2234">
        <v>1.35102419567054</v>
      </c>
      <c r="D2234" t="s">
        <v>179</v>
      </c>
      <c r="E2234">
        <v>1068.6601387753999</v>
      </c>
      <c r="F2234">
        <v>1</v>
      </c>
      <c r="G2234">
        <v>5</v>
      </c>
      <c r="H2234">
        <v>9999</v>
      </c>
      <c r="I2234" t="s">
        <v>181</v>
      </c>
      <c r="J2234">
        <v>1</v>
      </c>
      <c r="K2234">
        <v>9999</v>
      </c>
      <c r="L2234" t="s">
        <v>177</v>
      </c>
      <c r="M2234">
        <v>1</v>
      </c>
      <c r="N2234">
        <v>1</v>
      </c>
      <c r="O2234">
        <v>3.12093115012823E-2</v>
      </c>
    </row>
    <row r="2235" spans="1:15">
      <c r="A2235">
        <v>2018</v>
      </c>
      <c r="B2235" t="s">
        <v>187</v>
      </c>
      <c r="C2235">
        <v>1.2648677574965701</v>
      </c>
      <c r="D2235" t="s">
        <v>179</v>
      </c>
      <c r="E2235">
        <v>65997.004982898303</v>
      </c>
      <c r="F2235">
        <v>72</v>
      </c>
      <c r="G2235">
        <v>5</v>
      </c>
      <c r="H2235">
        <v>9999</v>
      </c>
      <c r="I2235" t="s">
        <v>181</v>
      </c>
      <c r="J2235">
        <v>1</v>
      </c>
      <c r="K2235">
        <v>9999</v>
      </c>
      <c r="L2235" t="s">
        <v>177</v>
      </c>
      <c r="M2235">
        <v>1</v>
      </c>
      <c r="N2235">
        <v>1</v>
      </c>
      <c r="O2235">
        <v>9.3474033756492797E-3</v>
      </c>
    </row>
    <row r="2236" spans="1:15">
      <c r="A2236">
        <v>2018</v>
      </c>
      <c r="B2236" t="s">
        <v>178</v>
      </c>
      <c r="C2236">
        <v>1.2934444724285601</v>
      </c>
      <c r="D2236" t="s">
        <v>179</v>
      </c>
      <c r="E2236">
        <v>107019.59564873901</v>
      </c>
      <c r="F2236">
        <v>95</v>
      </c>
      <c r="G2236">
        <v>6</v>
      </c>
      <c r="H2236">
        <v>9999</v>
      </c>
      <c r="I2236" t="s">
        <v>181</v>
      </c>
      <c r="J2236">
        <v>1</v>
      </c>
      <c r="K2236">
        <v>9999</v>
      </c>
      <c r="L2236" t="s">
        <v>177</v>
      </c>
      <c r="M2236">
        <v>1</v>
      </c>
      <c r="N2236">
        <v>1</v>
      </c>
      <c r="O2236">
        <v>6.9485268182566395E-2</v>
      </c>
    </row>
    <row r="2237" spans="1:15">
      <c r="A2237">
        <v>2018</v>
      </c>
      <c r="B2237" t="s">
        <v>179</v>
      </c>
      <c r="C2237">
        <v>1.2427798990339001</v>
      </c>
      <c r="D2237" t="s">
        <v>179</v>
      </c>
      <c r="E2237">
        <v>1293.73387489429</v>
      </c>
      <c r="F2237">
        <v>1</v>
      </c>
      <c r="G2237">
        <v>6</v>
      </c>
      <c r="H2237">
        <v>9999</v>
      </c>
      <c r="I2237" t="s">
        <v>181</v>
      </c>
      <c r="J2237">
        <v>1</v>
      </c>
      <c r="K2237">
        <v>9999</v>
      </c>
      <c r="L2237" t="s">
        <v>177</v>
      </c>
      <c r="M2237">
        <v>1</v>
      </c>
      <c r="N2237">
        <v>1</v>
      </c>
      <c r="O2237">
        <v>0.109879670677644</v>
      </c>
    </row>
    <row r="2238" spans="1:15">
      <c r="A2238">
        <v>2018</v>
      </c>
      <c r="B2238" t="s">
        <v>183</v>
      </c>
      <c r="C2238">
        <v>1.35102419567054</v>
      </c>
      <c r="D2238" t="s">
        <v>179</v>
      </c>
      <c r="E2238">
        <v>8104.7941498275704</v>
      </c>
      <c r="F2238">
        <v>8</v>
      </c>
      <c r="G2238">
        <v>6</v>
      </c>
      <c r="H2238">
        <v>9999</v>
      </c>
      <c r="I2238" t="s">
        <v>181</v>
      </c>
      <c r="J2238">
        <v>1</v>
      </c>
      <c r="K2238">
        <v>9999</v>
      </c>
      <c r="L2238" t="s">
        <v>177</v>
      </c>
      <c r="M2238">
        <v>1</v>
      </c>
      <c r="N2238">
        <v>1</v>
      </c>
      <c r="O2238">
        <v>0.23669362793450399</v>
      </c>
    </row>
    <row r="2239" spans="1:15">
      <c r="A2239">
        <v>2018</v>
      </c>
      <c r="B2239" t="s">
        <v>187</v>
      </c>
      <c r="C2239">
        <v>1.2648677574965701</v>
      </c>
      <c r="D2239" t="s">
        <v>179</v>
      </c>
      <c r="E2239">
        <v>556579.75933121401</v>
      </c>
      <c r="F2239">
        <v>578</v>
      </c>
      <c r="G2239">
        <v>6</v>
      </c>
      <c r="H2239">
        <v>9999</v>
      </c>
      <c r="I2239" t="s">
        <v>181</v>
      </c>
      <c r="J2239">
        <v>1</v>
      </c>
      <c r="K2239">
        <v>9999</v>
      </c>
      <c r="L2239" t="s">
        <v>177</v>
      </c>
      <c r="M2239">
        <v>0.994845244285682</v>
      </c>
      <c r="N2239">
        <v>0.99142367066895398</v>
      </c>
      <c r="O2239">
        <v>7.8830479088237204E-2</v>
      </c>
    </row>
    <row r="2240" spans="1:15">
      <c r="A2240">
        <v>2018</v>
      </c>
      <c r="B2240" t="s">
        <v>187</v>
      </c>
      <c r="C2240">
        <v>1.2648677574965701</v>
      </c>
      <c r="D2240" t="s">
        <v>181</v>
      </c>
      <c r="E2240">
        <v>2026.3181475095</v>
      </c>
      <c r="F2240">
        <v>3</v>
      </c>
      <c r="G2240">
        <v>6</v>
      </c>
      <c r="H2240">
        <v>9999</v>
      </c>
      <c r="I2240" t="s">
        <v>181</v>
      </c>
      <c r="J2240">
        <v>1</v>
      </c>
      <c r="K2240">
        <v>9999</v>
      </c>
      <c r="L2240" t="s">
        <v>177</v>
      </c>
      <c r="M2240">
        <v>3.6218941466392399E-3</v>
      </c>
      <c r="N2240">
        <v>5.1457975986277903E-3</v>
      </c>
      <c r="O2240">
        <v>3.1527365044378398E-2</v>
      </c>
    </row>
    <row r="2241" spans="1:15">
      <c r="A2241">
        <v>2018</v>
      </c>
      <c r="B2241" t="s">
        <v>187</v>
      </c>
      <c r="C2241">
        <v>1.2648677574965701</v>
      </c>
      <c r="D2241" t="s">
        <v>185</v>
      </c>
      <c r="E2241">
        <v>857.58033958267197</v>
      </c>
      <c r="F2241">
        <v>2</v>
      </c>
      <c r="G2241">
        <v>6</v>
      </c>
      <c r="H2241">
        <v>9999</v>
      </c>
      <c r="I2241" t="s">
        <v>181</v>
      </c>
      <c r="J2241">
        <v>1</v>
      </c>
      <c r="K2241">
        <v>9999</v>
      </c>
      <c r="L2241" t="s">
        <v>177</v>
      </c>
      <c r="M2241">
        <v>1.53286156767878E-3</v>
      </c>
      <c r="N2241">
        <v>3.43053173241852E-3</v>
      </c>
      <c r="O2241">
        <v>0.118593668007696</v>
      </c>
    </row>
    <row r="2242" spans="1:15">
      <c r="A2242">
        <v>2018</v>
      </c>
      <c r="B2242" t="s">
        <v>179</v>
      </c>
      <c r="D2242" t="s">
        <v>179</v>
      </c>
      <c r="F2242">
        <v>1</v>
      </c>
      <c r="G2242">
        <v>6</v>
      </c>
      <c r="H2242">
        <v>9999</v>
      </c>
      <c r="I2242" t="s">
        <v>181</v>
      </c>
      <c r="J2242">
        <v>3</v>
      </c>
      <c r="K2242">
        <v>9999</v>
      </c>
      <c r="L2242" t="s">
        <v>177</v>
      </c>
      <c r="N2242">
        <v>1</v>
      </c>
    </row>
    <row r="2243" spans="1:15">
      <c r="A2243">
        <v>2018</v>
      </c>
      <c r="B2243" t="s">
        <v>178</v>
      </c>
      <c r="C2243">
        <v>1.2934444724285601</v>
      </c>
      <c r="D2243" t="s">
        <v>179</v>
      </c>
      <c r="E2243">
        <v>166113.19326058199</v>
      </c>
      <c r="F2243">
        <v>128</v>
      </c>
      <c r="G2243">
        <v>7</v>
      </c>
      <c r="H2243">
        <v>9999</v>
      </c>
      <c r="I2243" t="s">
        <v>181</v>
      </c>
      <c r="J2243">
        <v>1</v>
      </c>
      <c r="K2243">
        <v>9999</v>
      </c>
      <c r="L2243" t="s">
        <v>177</v>
      </c>
      <c r="M2243">
        <v>1</v>
      </c>
      <c r="N2243">
        <v>1</v>
      </c>
      <c r="O2243">
        <v>0.107853330153281</v>
      </c>
    </row>
    <row r="2244" spans="1:15">
      <c r="A2244">
        <v>2018</v>
      </c>
      <c r="B2244" t="s">
        <v>179</v>
      </c>
      <c r="C2244">
        <v>1.2427798990339001</v>
      </c>
      <c r="D2244" t="s">
        <v>179</v>
      </c>
      <c r="E2244">
        <v>1083.70407195756</v>
      </c>
      <c r="F2244">
        <v>1</v>
      </c>
      <c r="G2244">
        <v>7</v>
      </c>
      <c r="H2244">
        <v>9999</v>
      </c>
      <c r="I2244" t="s">
        <v>181</v>
      </c>
      <c r="J2244">
        <v>1</v>
      </c>
      <c r="K2244">
        <v>9999</v>
      </c>
      <c r="L2244" t="s">
        <v>177</v>
      </c>
      <c r="M2244">
        <v>1</v>
      </c>
      <c r="N2244">
        <v>1</v>
      </c>
      <c r="O2244">
        <v>9.2041376398564495E-2</v>
      </c>
    </row>
    <row r="2245" spans="1:15">
      <c r="A2245">
        <v>2018</v>
      </c>
      <c r="B2245" t="s">
        <v>183</v>
      </c>
      <c r="C2245">
        <v>1.35102419567054</v>
      </c>
      <c r="D2245" t="s">
        <v>179</v>
      </c>
      <c r="E2245">
        <v>2546.6806088389699</v>
      </c>
      <c r="F2245">
        <v>2</v>
      </c>
      <c r="G2245">
        <v>7</v>
      </c>
      <c r="H2245">
        <v>9999</v>
      </c>
      <c r="I2245" t="s">
        <v>181</v>
      </c>
      <c r="J2245">
        <v>1</v>
      </c>
      <c r="K2245">
        <v>9999</v>
      </c>
      <c r="L2245" t="s">
        <v>177</v>
      </c>
      <c r="M2245">
        <v>1</v>
      </c>
      <c r="N2245">
        <v>1</v>
      </c>
      <c r="O2245">
        <v>7.4373643716709403E-2</v>
      </c>
    </row>
    <row r="2246" spans="1:15">
      <c r="A2246">
        <v>2018</v>
      </c>
      <c r="B2246" t="s">
        <v>187</v>
      </c>
      <c r="C2246">
        <v>1.2648677574965701</v>
      </c>
      <c r="D2246" t="s">
        <v>179</v>
      </c>
      <c r="E2246">
        <v>1003043.92629805</v>
      </c>
      <c r="F2246">
        <v>1044</v>
      </c>
      <c r="G2246">
        <v>7</v>
      </c>
      <c r="H2246">
        <v>9999</v>
      </c>
      <c r="I2246" t="s">
        <v>181</v>
      </c>
      <c r="J2246">
        <v>1</v>
      </c>
      <c r="K2246">
        <v>9999</v>
      </c>
      <c r="L2246" t="s">
        <v>177</v>
      </c>
      <c r="M2246">
        <v>0.98802907012238805</v>
      </c>
      <c r="N2246">
        <v>0.97752808988763995</v>
      </c>
      <c r="O2246">
        <v>0.14206487377771801</v>
      </c>
    </row>
    <row r="2247" spans="1:15">
      <c r="A2247">
        <v>2018</v>
      </c>
      <c r="B2247" t="s">
        <v>187</v>
      </c>
      <c r="C2247">
        <v>1.2648677574965701</v>
      </c>
      <c r="D2247" t="s">
        <v>181</v>
      </c>
      <c r="E2247">
        <v>10206.2179352398</v>
      </c>
      <c r="F2247">
        <v>20</v>
      </c>
      <c r="G2247">
        <v>7</v>
      </c>
      <c r="H2247">
        <v>9999</v>
      </c>
      <c r="I2247" t="s">
        <v>181</v>
      </c>
      <c r="J2247">
        <v>1</v>
      </c>
      <c r="K2247">
        <v>9999</v>
      </c>
      <c r="L2247" t="s">
        <v>177</v>
      </c>
      <c r="M2247">
        <v>1.00534380914291E-2</v>
      </c>
      <c r="N2247">
        <v>1.8726591760299598E-2</v>
      </c>
      <c r="O2247">
        <v>0.158797945407671</v>
      </c>
    </row>
    <row r="2248" spans="1:15">
      <c r="A2248">
        <v>2018</v>
      </c>
      <c r="B2248" t="s">
        <v>187</v>
      </c>
      <c r="C2248">
        <v>1.2648677574965701</v>
      </c>
      <c r="D2248" t="s">
        <v>185</v>
      </c>
      <c r="E2248">
        <v>1946.63147878722</v>
      </c>
      <c r="F2248">
        <v>4</v>
      </c>
      <c r="G2248">
        <v>7</v>
      </c>
      <c r="H2248">
        <v>9999</v>
      </c>
      <c r="I2248" t="s">
        <v>181</v>
      </c>
      <c r="J2248">
        <v>1</v>
      </c>
      <c r="K2248">
        <v>9999</v>
      </c>
      <c r="L2248" t="s">
        <v>177</v>
      </c>
      <c r="M2248">
        <v>1.9174917861828501E-3</v>
      </c>
      <c r="N2248">
        <v>3.7453183520599299E-3</v>
      </c>
      <c r="O2248">
        <v>0.26919713136260298</v>
      </c>
    </row>
    <row r="2249" spans="1:15">
      <c r="A2249">
        <v>2018</v>
      </c>
      <c r="B2249" t="s">
        <v>179</v>
      </c>
      <c r="D2249" t="s">
        <v>179</v>
      </c>
      <c r="F2249">
        <v>1</v>
      </c>
      <c r="G2249">
        <v>7</v>
      </c>
      <c r="H2249">
        <v>9999</v>
      </c>
      <c r="I2249" t="s">
        <v>181</v>
      </c>
      <c r="J2249">
        <v>3</v>
      </c>
      <c r="K2249">
        <v>9999</v>
      </c>
      <c r="L2249" t="s">
        <v>177</v>
      </c>
      <c r="N2249">
        <v>1</v>
      </c>
    </row>
    <row r="2250" spans="1:15">
      <c r="A2250">
        <v>2018</v>
      </c>
      <c r="B2250" t="s">
        <v>178</v>
      </c>
      <c r="C2250">
        <v>1.2934444724285601</v>
      </c>
      <c r="D2250" t="s">
        <v>179</v>
      </c>
      <c r="E2250">
        <v>64826.143513646901</v>
      </c>
      <c r="F2250">
        <v>53</v>
      </c>
      <c r="G2250">
        <v>8</v>
      </c>
      <c r="H2250">
        <v>9999</v>
      </c>
      <c r="I2250" t="s">
        <v>181</v>
      </c>
      <c r="J2250">
        <v>1</v>
      </c>
      <c r="K2250">
        <v>9999</v>
      </c>
      <c r="L2250" t="s">
        <v>177</v>
      </c>
      <c r="M2250">
        <v>1</v>
      </c>
      <c r="N2250">
        <v>1</v>
      </c>
      <c r="O2250">
        <v>4.2090067150616903E-2</v>
      </c>
    </row>
    <row r="2251" spans="1:15">
      <c r="A2251">
        <v>2018</v>
      </c>
      <c r="B2251" t="s">
        <v>187</v>
      </c>
      <c r="C2251">
        <v>1.2648677574965701</v>
      </c>
      <c r="D2251" t="s">
        <v>179</v>
      </c>
      <c r="E2251">
        <v>353544.451765623</v>
      </c>
      <c r="F2251">
        <v>374</v>
      </c>
      <c r="G2251">
        <v>8</v>
      </c>
      <c r="H2251">
        <v>9999</v>
      </c>
      <c r="I2251" t="s">
        <v>181</v>
      </c>
      <c r="J2251">
        <v>1</v>
      </c>
      <c r="K2251">
        <v>9999</v>
      </c>
      <c r="L2251" t="s">
        <v>177</v>
      </c>
      <c r="M2251">
        <v>0.99184554077406994</v>
      </c>
      <c r="N2251">
        <v>0.98680738786279698</v>
      </c>
      <c r="O2251">
        <v>5.00738268764227E-2</v>
      </c>
    </row>
    <row r="2252" spans="1:15">
      <c r="A2252">
        <v>2018</v>
      </c>
      <c r="B2252" t="s">
        <v>187</v>
      </c>
      <c r="C2252">
        <v>1.2648677574965701</v>
      </c>
      <c r="D2252" t="s">
        <v>181</v>
      </c>
      <c r="E2252">
        <v>2570.2112832330199</v>
      </c>
      <c r="F2252">
        <v>4</v>
      </c>
      <c r="G2252">
        <v>8</v>
      </c>
      <c r="H2252">
        <v>9999</v>
      </c>
      <c r="I2252" t="s">
        <v>181</v>
      </c>
      <c r="J2252">
        <v>1</v>
      </c>
      <c r="K2252">
        <v>9999</v>
      </c>
      <c r="L2252" t="s">
        <v>177</v>
      </c>
      <c r="M2252">
        <v>7.2105575052606504E-3</v>
      </c>
      <c r="N2252">
        <v>1.05540897097625E-2</v>
      </c>
      <c r="O2252">
        <v>3.9989766398362603E-2</v>
      </c>
    </row>
    <row r="2253" spans="1:15">
      <c r="A2253">
        <v>2018</v>
      </c>
      <c r="B2253" t="s">
        <v>187</v>
      </c>
      <c r="C2253">
        <v>1.2648677574965701</v>
      </c>
      <c r="D2253" t="s">
        <v>185</v>
      </c>
      <c r="E2253">
        <v>336.45482349408701</v>
      </c>
      <c r="F2253">
        <v>1</v>
      </c>
      <c r="G2253">
        <v>8</v>
      </c>
      <c r="H2253">
        <v>9999</v>
      </c>
      <c r="I2253" t="s">
        <v>181</v>
      </c>
      <c r="J2253">
        <v>1</v>
      </c>
      <c r="K2253">
        <v>9999</v>
      </c>
      <c r="L2253" t="s">
        <v>177</v>
      </c>
      <c r="M2253">
        <v>9.4390172066896399E-4</v>
      </c>
      <c r="N2253">
        <v>2.6385224274406301E-3</v>
      </c>
      <c r="O2253">
        <v>4.6527899247857302E-2</v>
      </c>
    </row>
    <row r="2254" spans="1:15">
      <c r="A2254">
        <v>2018</v>
      </c>
      <c r="B2254" t="s">
        <v>178</v>
      </c>
      <c r="C2254">
        <v>1.2934444724285601</v>
      </c>
      <c r="D2254" t="s">
        <v>179</v>
      </c>
      <c r="E2254">
        <v>98812.690471179594</v>
      </c>
      <c r="F2254">
        <v>69</v>
      </c>
      <c r="G2254">
        <v>9</v>
      </c>
      <c r="H2254">
        <v>9999</v>
      </c>
      <c r="I2254" t="s">
        <v>181</v>
      </c>
      <c r="J2254">
        <v>1</v>
      </c>
      <c r="K2254">
        <v>9999</v>
      </c>
      <c r="L2254" t="s">
        <v>177</v>
      </c>
      <c r="M2254">
        <v>1</v>
      </c>
      <c r="N2254">
        <v>1</v>
      </c>
      <c r="O2254">
        <v>6.4156720604389095E-2</v>
      </c>
    </row>
    <row r="2255" spans="1:15">
      <c r="A2255">
        <v>2018</v>
      </c>
      <c r="B2255" t="s">
        <v>183</v>
      </c>
      <c r="C2255">
        <v>1.35102419567054</v>
      </c>
      <c r="D2255" t="s">
        <v>179</v>
      </c>
      <c r="E2255">
        <v>2929.0204562137301</v>
      </c>
      <c r="F2255">
        <v>2</v>
      </c>
      <c r="G2255">
        <v>9</v>
      </c>
      <c r="H2255">
        <v>9999</v>
      </c>
      <c r="I2255" t="s">
        <v>181</v>
      </c>
      <c r="J2255">
        <v>1</v>
      </c>
      <c r="K2255">
        <v>9999</v>
      </c>
      <c r="L2255" t="s">
        <v>177</v>
      </c>
      <c r="M2255">
        <v>1</v>
      </c>
      <c r="N2255">
        <v>1</v>
      </c>
      <c r="O2255">
        <v>8.5539554152692807E-2</v>
      </c>
    </row>
    <row r="2256" spans="1:15">
      <c r="A2256">
        <v>2018</v>
      </c>
      <c r="B2256" t="s">
        <v>187</v>
      </c>
      <c r="C2256">
        <v>1.2648677574965701</v>
      </c>
      <c r="D2256" t="s">
        <v>179</v>
      </c>
      <c r="E2256">
        <v>468978.81305027398</v>
      </c>
      <c r="F2256">
        <v>481</v>
      </c>
      <c r="G2256">
        <v>9</v>
      </c>
      <c r="H2256">
        <v>9999</v>
      </c>
      <c r="I2256" t="s">
        <v>181</v>
      </c>
      <c r="J2256">
        <v>1</v>
      </c>
      <c r="K2256">
        <v>9999</v>
      </c>
      <c r="L2256" t="s">
        <v>177</v>
      </c>
      <c r="M2256">
        <v>0.98665996072232598</v>
      </c>
      <c r="N2256">
        <v>0.97963340122199605</v>
      </c>
      <c r="O2256">
        <v>6.6423228468474801E-2</v>
      </c>
    </row>
    <row r="2257" spans="1:15">
      <c r="A2257">
        <v>2018</v>
      </c>
      <c r="B2257" t="s">
        <v>187</v>
      </c>
      <c r="C2257">
        <v>1.2648677574965701</v>
      </c>
      <c r="D2257" t="s">
        <v>181</v>
      </c>
      <c r="E2257">
        <v>5824.7160232716897</v>
      </c>
      <c r="F2257">
        <v>9</v>
      </c>
      <c r="G2257">
        <v>9</v>
      </c>
      <c r="H2257">
        <v>9999</v>
      </c>
      <c r="I2257" t="s">
        <v>181</v>
      </c>
      <c r="J2257">
        <v>1</v>
      </c>
      <c r="K2257">
        <v>9999</v>
      </c>
      <c r="L2257" t="s">
        <v>177</v>
      </c>
      <c r="M2257">
        <v>1.22543149558525E-2</v>
      </c>
      <c r="N2257">
        <v>1.83299389002037E-2</v>
      </c>
      <c r="O2257">
        <v>9.0626414500226293E-2</v>
      </c>
    </row>
    <row r="2258" spans="1:15">
      <c r="A2258">
        <v>2018</v>
      </c>
      <c r="B2258" t="s">
        <v>187</v>
      </c>
      <c r="C2258">
        <v>1.2648677574965701</v>
      </c>
      <c r="D2258" t="s">
        <v>185</v>
      </c>
      <c r="E2258">
        <v>516.066045058599</v>
      </c>
      <c r="F2258">
        <v>1</v>
      </c>
      <c r="G2258">
        <v>9</v>
      </c>
      <c r="H2258">
        <v>9999</v>
      </c>
      <c r="I2258" t="s">
        <v>181</v>
      </c>
      <c r="J2258">
        <v>1</v>
      </c>
      <c r="K2258">
        <v>9999</v>
      </c>
      <c r="L2258" t="s">
        <v>177</v>
      </c>
      <c r="M2258">
        <v>1.08572432182146E-3</v>
      </c>
      <c r="N2258">
        <v>2.0366598778004102E-3</v>
      </c>
      <c r="O2258">
        <v>7.1366101101976595E-2</v>
      </c>
    </row>
    <row r="2259" spans="1:15">
      <c r="A2259">
        <v>2018</v>
      </c>
      <c r="B2259" t="s">
        <v>179</v>
      </c>
      <c r="D2259" t="s">
        <v>179</v>
      </c>
      <c r="F2259">
        <v>1</v>
      </c>
      <c r="G2259">
        <v>9</v>
      </c>
      <c r="H2259">
        <v>9999</v>
      </c>
      <c r="I2259" t="s">
        <v>181</v>
      </c>
      <c r="J2259">
        <v>3</v>
      </c>
      <c r="K2259">
        <v>9999</v>
      </c>
      <c r="L2259" t="s">
        <v>177</v>
      </c>
      <c r="N2259">
        <v>1</v>
      </c>
    </row>
    <row r="2260" spans="1:15">
      <c r="A2260">
        <v>2018</v>
      </c>
      <c r="B2260" t="s">
        <v>178</v>
      </c>
      <c r="C2260">
        <v>1.2934444724285601</v>
      </c>
      <c r="D2260" t="s">
        <v>179</v>
      </c>
      <c r="E2260">
        <v>121193.160177611</v>
      </c>
      <c r="F2260">
        <v>92</v>
      </c>
      <c r="G2260">
        <v>10</v>
      </c>
      <c r="H2260">
        <v>9999</v>
      </c>
      <c r="I2260" t="s">
        <v>181</v>
      </c>
      <c r="J2260">
        <v>1</v>
      </c>
      <c r="K2260">
        <v>9999</v>
      </c>
      <c r="L2260" t="s">
        <v>177</v>
      </c>
      <c r="M2260">
        <v>1</v>
      </c>
      <c r="N2260">
        <v>1</v>
      </c>
      <c r="O2260">
        <v>7.8687825213561796E-2</v>
      </c>
    </row>
    <row r="2261" spans="1:15">
      <c r="A2261">
        <v>2018</v>
      </c>
      <c r="B2261" t="s">
        <v>187</v>
      </c>
      <c r="C2261">
        <v>1.2648677574965701</v>
      </c>
      <c r="D2261" t="s">
        <v>179</v>
      </c>
      <c r="E2261">
        <v>221251.93300905699</v>
      </c>
      <c r="F2261">
        <v>234</v>
      </c>
      <c r="G2261">
        <v>10</v>
      </c>
      <c r="H2261">
        <v>9999</v>
      </c>
      <c r="I2261" t="s">
        <v>181</v>
      </c>
      <c r="J2261">
        <v>1</v>
      </c>
      <c r="K2261">
        <v>9999</v>
      </c>
      <c r="L2261" t="s">
        <v>177</v>
      </c>
      <c r="M2261">
        <v>0.99766725603148299</v>
      </c>
      <c r="N2261">
        <v>0.99574468085106405</v>
      </c>
      <c r="O2261">
        <v>3.1336741205357697E-2</v>
      </c>
    </row>
    <row r="2262" spans="1:15">
      <c r="A2262">
        <v>2018</v>
      </c>
      <c r="B2262" t="s">
        <v>187</v>
      </c>
      <c r="C2262">
        <v>1.2648677574965701</v>
      </c>
      <c r="D2262" t="s">
        <v>181</v>
      </c>
      <c r="E2262">
        <v>517.33091281609597</v>
      </c>
      <c r="F2262">
        <v>1</v>
      </c>
      <c r="G2262">
        <v>10</v>
      </c>
      <c r="H2262">
        <v>9999</v>
      </c>
      <c r="I2262" t="s">
        <v>181</v>
      </c>
      <c r="J2262">
        <v>1</v>
      </c>
      <c r="K2262">
        <v>9999</v>
      </c>
      <c r="L2262" t="s">
        <v>177</v>
      </c>
      <c r="M2262">
        <v>2.33274396851651E-3</v>
      </c>
      <c r="N2262">
        <v>4.2553191489361703E-3</v>
      </c>
      <c r="O2262">
        <v>8.0491212878594093E-3</v>
      </c>
    </row>
    <row r="2263" spans="1:15">
      <c r="A2263">
        <v>2018</v>
      </c>
      <c r="B2263" t="s">
        <v>178</v>
      </c>
      <c r="C2263">
        <v>1.2934444724285601</v>
      </c>
      <c r="D2263" t="s">
        <v>179</v>
      </c>
      <c r="E2263">
        <v>124421.59758079299</v>
      </c>
      <c r="F2263">
        <v>104</v>
      </c>
      <c r="G2263">
        <v>11</v>
      </c>
      <c r="H2263">
        <v>9999</v>
      </c>
      <c r="I2263" t="s">
        <v>181</v>
      </c>
      <c r="J2263">
        <v>1</v>
      </c>
      <c r="K2263">
        <v>9999</v>
      </c>
      <c r="L2263" t="s">
        <v>177</v>
      </c>
      <c r="M2263">
        <v>1</v>
      </c>
      <c r="N2263">
        <v>1</v>
      </c>
      <c r="O2263">
        <v>8.0783972535095394E-2</v>
      </c>
    </row>
    <row r="2264" spans="1:15">
      <c r="A2264">
        <v>2018</v>
      </c>
      <c r="B2264" t="s">
        <v>187</v>
      </c>
      <c r="C2264">
        <v>1.2648677574965701</v>
      </c>
      <c r="D2264" t="s">
        <v>179</v>
      </c>
      <c r="E2264">
        <v>216574.452041835</v>
      </c>
      <c r="F2264">
        <v>234</v>
      </c>
      <c r="G2264">
        <v>11</v>
      </c>
      <c r="H2264">
        <v>9999</v>
      </c>
      <c r="I2264" t="s">
        <v>181</v>
      </c>
      <c r="J2264">
        <v>1</v>
      </c>
      <c r="K2264">
        <v>9999</v>
      </c>
      <c r="L2264" t="s">
        <v>177</v>
      </c>
      <c r="M2264">
        <v>0.98951669296162104</v>
      </c>
      <c r="N2264">
        <v>0.98319327731092399</v>
      </c>
      <c r="O2264">
        <v>3.0674252030373501E-2</v>
      </c>
    </row>
    <row r="2265" spans="1:15">
      <c r="A2265">
        <v>2018</v>
      </c>
      <c r="B2265" t="s">
        <v>187</v>
      </c>
      <c r="C2265">
        <v>1.2648677574965701</v>
      </c>
      <c r="D2265" t="s">
        <v>181</v>
      </c>
      <c r="E2265">
        <v>2294.4701120987702</v>
      </c>
      <c r="F2265">
        <v>4</v>
      </c>
      <c r="G2265">
        <v>11</v>
      </c>
      <c r="H2265">
        <v>9999</v>
      </c>
      <c r="I2265" t="s">
        <v>181</v>
      </c>
      <c r="J2265">
        <v>1</v>
      </c>
      <c r="K2265">
        <v>9999</v>
      </c>
      <c r="L2265" t="s">
        <v>177</v>
      </c>
      <c r="M2265">
        <v>1.0483307038379099E-2</v>
      </c>
      <c r="N2265">
        <v>1.6806722689075598E-2</v>
      </c>
      <c r="O2265">
        <v>3.5699525711924099E-2</v>
      </c>
    </row>
    <row r="2266" spans="1:15">
      <c r="A2266">
        <v>2018</v>
      </c>
      <c r="B2266" t="s">
        <v>179</v>
      </c>
      <c r="D2266" t="s">
        <v>179</v>
      </c>
      <c r="F2266">
        <v>1</v>
      </c>
      <c r="G2266">
        <v>11</v>
      </c>
      <c r="H2266">
        <v>9999</v>
      </c>
      <c r="I2266" t="s">
        <v>181</v>
      </c>
      <c r="J2266">
        <v>3</v>
      </c>
      <c r="K2266">
        <v>9999</v>
      </c>
      <c r="L2266" t="s">
        <v>177</v>
      </c>
      <c r="N2266">
        <v>1</v>
      </c>
    </row>
    <row r="2267" spans="1:15">
      <c r="A2267">
        <v>2018</v>
      </c>
      <c r="B2267" t="s">
        <v>178</v>
      </c>
      <c r="C2267">
        <v>1.2934444724285601</v>
      </c>
      <c r="D2267" t="s">
        <v>179</v>
      </c>
      <c r="E2267">
        <v>30120.441429443799</v>
      </c>
      <c r="F2267">
        <v>24</v>
      </c>
      <c r="G2267">
        <v>12</v>
      </c>
      <c r="H2267">
        <v>9999</v>
      </c>
      <c r="I2267" t="s">
        <v>181</v>
      </c>
      <c r="J2267">
        <v>1</v>
      </c>
      <c r="K2267">
        <v>9999</v>
      </c>
      <c r="L2267" t="s">
        <v>177</v>
      </c>
      <c r="M2267">
        <v>1</v>
      </c>
      <c r="N2267">
        <v>1</v>
      </c>
      <c r="O2267">
        <v>1.9556483444131301E-2</v>
      </c>
    </row>
    <row r="2268" spans="1:15">
      <c r="A2268">
        <v>2018</v>
      </c>
      <c r="B2268" t="s">
        <v>187</v>
      </c>
      <c r="C2268">
        <v>1.2648677574965701</v>
      </c>
      <c r="D2268" t="s">
        <v>179</v>
      </c>
      <c r="E2268">
        <v>66223.416311490204</v>
      </c>
      <c r="F2268">
        <v>72</v>
      </c>
      <c r="G2268">
        <v>12</v>
      </c>
      <c r="H2268">
        <v>9999</v>
      </c>
      <c r="I2268" t="s">
        <v>181</v>
      </c>
      <c r="J2268">
        <v>1</v>
      </c>
      <c r="K2268">
        <v>9999</v>
      </c>
      <c r="L2268" t="s">
        <v>177</v>
      </c>
      <c r="M2268">
        <v>1</v>
      </c>
      <c r="N2268">
        <v>1</v>
      </c>
      <c r="O2268">
        <v>9.3794708614043307E-3</v>
      </c>
    </row>
    <row r="2269" spans="1:15">
      <c r="A2269">
        <v>2018</v>
      </c>
      <c r="B2269" t="s">
        <v>178</v>
      </c>
      <c r="C2269">
        <v>1.2934444724285601</v>
      </c>
      <c r="D2269" t="s">
        <v>179</v>
      </c>
      <c r="E2269">
        <v>184852.616777127</v>
      </c>
      <c r="F2269">
        <v>149</v>
      </c>
      <c r="G2269">
        <v>13</v>
      </c>
      <c r="H2269">
        <v>9999</v>
      </c>
      <c r="I2269" t="s">
        <v>181</v>
      </c>
      <c r="J2269">
        <v>1</v>
      </c>
      <c r="K2269">
        <v>9999</v>
      </c>
      <c r="L2269" t="s">
        <v>177</v>
      </c>
      <c r="M2269">
        <v>1</v>
      </c>
      <c r="N2269">
        <v>1</v>
      </c>
      <c r="O2269">
        <v>0.120020390407439</v>
      </c>
    </row>
    <row r="2270" spans="1:15">
      <c r="A2270">
        <v>2018</v>
      </c>
      <c r="B2270" t="s">
        <v>183</v>
      </c>
      <c r="C2270">
        <v>1.35102419567054</v>
      </c>
      <c r="D2270" t="s">
        <v>179</v>
      </c>
      <c r="E2270">
        <v>4159.8034984695896</v>
      </c>
      <c r="F2270">
        <v>3</v>
      </c>
      <c r="G2270">
        <v>13</v>
      </c>
      <c r="H2270">
        <v>9999</v>
      </c>
      <c r="I2270" t="s">
        <v>181</v>
      </c>
      <c r="J2270">
        <v>1</v>
      </c>
      <c r="K2270">
        <v>9999</v>
      </c>
      <c r="L2270" t="s">
        <v>177</v>
      </c>
      <c r="M2270">
        <v>1</v>
      </c>
      <c r="N2270">
        <v>1</v>
      </c>
      <c r="O2270">
        <v>0.121483527322943</v>
      </c>
    </row>
    <row r="2271" spans="1:15">
      <c r="A2271">
        <v>2018</v>
      </c>
      <c r="B2271" t="s">
        <v>187</v>
      </c>
      <c r="C2271">
        <v>1.2648677574965701</v>
      </c>
      <c r="D2271" t="s">
        <v>179</v>
      </c>
      <c r="E2271">
        <v>385034.59945625701</v>
      </c>
      <c r="F2271">
        <v>416</v>
      </c>
      <c r="G2271">
        <v>13</v>
      </c>
      <c r="H2271">
        <v>9999</v>
      </c>
      <c r="I2271" t="s">
        <v>181</v>
      </c>
      <c r="J2271">
        <v>1</v>
      </c>
      <c r="K2271">
        <v>9999</v>
      </c>
      <c r="L2271" t="s">
        <v>177</v>
      </c>
      <c r="M2271">
        <v>0.99459259888519302</v>
      </c>
      <c r="N2271">
        <v>0.99047619047619095</v>
      </c>
      <c r="O2271">
        <v>5.4533894615851203E-2</v>
      </c>
    </row>
    <row r="2272" spans="1:15">
      <c r="A2272">
        <v>2018</v>
      </c>
      <c r="B2272" t="s">
        <v>187</v>
      </c>
      <c r="C2272">
        <v>1.2648677574965701</v>
      </c>
      <c r="D2272" t="s">
        <v>181</v>
      </c>
      <c r="E2272">
        <v>2093.3561386568199</v>
      </c>
      <c r="F2272">
        <v>4</v>
      </c>
      <c r="G2272">
        <v>13</v>
      </c>
      <c r="H2272">
        <v>9999</v>
      </c>
      <c r="I2272" t="s">
        <v>181</v>
      </c>
      <c r="J2272">
        <v>1</v>
      </c>
      <c r="K2272">
        <v>9999</v>
      </c>
      <c r="L2272" t="s">
        <v>177</v>
      </c>
      <c r="M2272">
        <v>5.4074011148068004E-3</v>
      </c>
      <c r="N2272">
        <v>9.5238095238095195E-3</v>
      </c>
      <c r="O2272">
        <v>3.2570405211264801E-2</v>
      </c>
    </row>
    <row r="2273" spans="1:15">
      <c r="A2273">
        <v>2018</v>
      </c>
      <c r="B2273" t="s">
        <v>178</v>
      </c>
      <c r="C2273">
        <v>1.2934444724285601</v>
      </c>
      <c r="D2273" t="s">
        <v>179</v>
      </c>
      <c r="E2273">
        <v>89336.916266168002</v>
      </c>
      <c r="F2273">
        <v>71</v>
      </c>
      <c r="G2273">
        <v>14</v>
      </c>
      <c r="H2273">
        <v>9999</v>
      </c>
      <c r="I2273" t="s">
        <v>181</v>
      </c>
      <c r="J2273">
        <v>1</v>
      </c>
      <c r="K2273">
        <v>9999</v>
      </c>
      <c r="L2273" t="s">
        <v>177</v>
      </c>
      <c r="M2273">
        <v>1</v>
      </c>
      <c r="N2273">
        <v>1</v>
      </c>
      <c r="O2273">
        <v>5.8004326663061101E-2</v>
      </c>
    </row>
    <row r="2274" spans="1:15">
      <c r="A2274">
        <v>2018</v>
      </c>
      <c r="B2274" t="s">
        <v>183</v>
      </c>
      <c r="C2274">
        <v>1.35102419567054</v>
      </c>
      <c r="D2274" t="s">
        <v>179</v>
      </c>
      <c r="E2274">
        <v>1933.31562400454</v>
      </c>
      <c r="F2274">
        <v>2</v>
      </c>
      <c r="G2274">
        <v>14</v>
      </c>
      <c r="H2274">
        <v>9999</v>
      </c>
      <c r="I2274" t="s">
        <v>181</v>
      </c>
      <c r="J2274">
        <v>1</v>
      </c>
      <c r="K2274">
        <v>9999</v>
      </c>
      <c r="L2274" t="s">
        <v>177</v>
      </c>
      <c r="M2274">
        <v>1</v>
      </c>
      <c r="N2274">
        <v>1</v>
      </c>
      <c r="O2274">
        <v>5.64608404024462E-2</v>
      </c>
    </row>
    <row r="2275" spans="1:15">
      <c r="A2275">
        <v>2018</v>
      </c>
      <c r="B2275" t="s">
        <v>187</v>
      </c>
      <c r="C2275">
        <v>1.2648677574965701</v>
      </c>
      <c r="D2275" t="s">
        <v>179</v>
      </c>
      <c r="E2275">
        <v>338062.470413865</v>
      </c>
      <c r="F2275">
        <v>368</v>
      </c>
      <c r="G2275">
        <v>14</v>
      </c>
      <c r="H2275">
        <v>9999</v>
      </c>
      <c r="I2275" t="s">
        <v>181</v>
      </c>
      <c r="J2275">
        <v>1</v>
      </c>
      <c r="K2275">
        <v>9999</v>
      </c>
      <c r="L2275" t="s">
        <v>177</v>
      </c>
      <c r="M2275">
        <v>0.98591242760706799</v>
      </c>
      <c r="N2275">
        <v>0.97612732095490695</v>
      </c>
      <c r="O2275">
        <v>4.7881055783451698E-2</v>
      </c>
    </row>
    <row r="2276" spans="1:15">
      <c r="A2276">
        <v>2018</v>
      </c>
      <c r="B2276" t="s">
        <v>187</v>
      </c>
      <c r="C2276">
        <v>1.2648677574965701</v>
      </c>
      <c r="D2276" t="s">
        <v>181</v>
      </c>
      <c r="E2276">
        <v>4830.5299658793901</v>
      </c>
      <c r="F2276">
        <v>9</v>
      </c>
      <c r="G2276">
        <v>14</v>
      </c>
      <c r="H2276">
        <v>9999</v>
      </c>
      <c r="I2276" t="s">
        <v>181</v>
      </c>
      <c r="J2276">
        <v>1</v>
      </c>
      <c r="K2276">
        <v>9999</v>
      </c>
      <c r="L2276" t="s">
        <v>177</v>
      </c>
      <c r="M2276">
        <v>1.40875723929322E-2</v>
      </c>
      <c r="N2276">
        <v>2.3872679045092798E-2</v>
      </c>
      <c r="O2276">
        <v>7.5157932025269103E-2</v>
      </c>
    </row>
    <row r="2277" spans="1:15">
      <c r="A2277">
        <v>2018</v>
      </c>
      <c r="B2277" t="s">
        <v>178</v>
      </c>
      <c r="C2277">
        <v>1.2934444724285601</v>
      </c>
      <c r="D2277" t="s">
        <v>179</v>
      </c>
      <c r="E2277">
        <v>87924.474902275993</v>
      </c>
      <c r="F2277">
        <v>68</v>
      </c>
      <c r="G2277">
        <v>15</v>
      </c>
      <c r="H2277">
        <v>9999</v>
      </c>
      <c r="I2277" t="s">
        <v>181</v>
      </c>
      <c r="J2277">
        <v>1</v>
      </c>
      <c r="K2277">
        <v>9999</v>
      </c>
      <c r="L2277" t="s">
        <v>177</v>
      </c>
      <c r="M2277">
        <v>1</v>
      </c>
      <c r="N2277">
        <v>1</v>
      </c>
      <c r="O2277">
        <v>5.7087262209890202E-2</v>
      </c>
    </row>
    <row r="2278" spans="1:15">
      <c r="A2278">
        <v>2018</v>
      </c>
      <c r="B2278" t="s">
        <v>183</v>
      </c>
      <c r="C2278">
        <v>1.35102419567054</v>
      </c>
      <c r="D2278" t="s">
        <v>179</v>
      </c>
      <c r="E2278">
        <v>1904.9441158954601</v>
      </c>
      <c r="F2278">
        <v>2</v>
      </c>
      <c r="G2278">
        <v>15</v>
      </c>
      <c r="H2278">
        <v>9999</v>
      </c>
      <c r="I2278" t="s">
        <v>181</v>
      </c>
      <c r="J2278">
        <v>1</v>
      </c>
      <c r="K2278">
        <v>9999</v>
      </c>
      <c r="L2278" t="s">
        <v>177</v>
      </c>
      <c r="M2278">
        <v>1</v>
      </c>
      <c r="N2278">
        <v>1</v>
      </c>
      <c r="O2278">
        <v>5.56322746103768E-2</v>
      </c>
    </row>
    <row r="2279" spans="1:15">
      <c r="A2279">
        <v>2018</v>
      </c>
      <c r="B2279" t="s">
        <v>187</v>
      </c>
      <c r="C2279">
        <v>1.2648677574965701</v>
      </c>
      <c r="D2279" t="s">
        <v>179</v>
      </c>
      <c r="E2279">
        <v>420997.31953739998</v>
      </c>
      <c r="F2279">
        <v>467</v>
      </c>
      <c r="G2279">
        <v>15</v>
      </c>
      <c r="H2279">
        <v>9999</v>
      </c>
      <c r="I2279" t="s">
        <v>181</v>
      </c>
      <c r="J2279">
        <v>1</v>
      </c>
      <c r="K2279">
        <v>9999</v>
      </c>
      <c r="L2279" t="s">
        <v>177</v>
      </c>
      <c r="M2279">
        <v>0.99449030873991195</v>
      </c>
      <c r="N2279">
        <v>0.98940677966101698</v>
      </c>
      <c r="O2279">
        <v>5.9627429559915901E-2</v>
      </c>
    </row>
    <row r="2280" spans="1:15">
      <c r="A2280">
        <v>2018</v>
      </c>
      <c r="B2280" t="s">
        <v>187</v>
      </c>
      <c r="C2280">
        <v>1.2648677574965701</v>
      </c>
      <c r="D2280" t="s">
        <v>181</v>
      </c>
      <c r="E2280">
        <v>2332.41614482367</v>
      </c>
      <c r="F2280">
        <v>5</v>
      </c>
      <c r="G2280">
        <v>15</v>
      </c>
      <c r="H2280">
        <v>9999</v>
      </c>
      <c r="I2280" t="s">
        <v>181</v>
      </c>
      <c r="J2280">
        <v>1</v>
      </c>
      <c r="K2280">
        <v>9999</v>
      </c>
      <c r="L2280" t="s">
        <v>177</v>
      </c>
      <c r="M2280">
        <v>5.5096912600878997E-3</v>
      </c>
      <c r="N2280">
        <v>1.0593220338983101E-2</v>
      </c>
      <c r="O2280">
        <v>3.6289925806388103E-2</v>
      </c>
    </row>
    <row r="2281" spans="1:15">
      <c r="A2281">
        <v>2018</v>
      </c>
      <c r="B2281" t="s">
        <v>178</v>
      </c>
      <c r="C2281">
        <v>1.2934444724285601</v>
      </c>
      <c r="D2281" t="s">
        <v>179</v>
      </c>
      <c r="E2281">
        <v>113248.824227955</v>
      </c>
      <c r="F2281">
        <v>95</v>
      </c>
      <c r="G2281">
        <v>16</v>
      </c>
      <c r="H2281">
        <v>9999</v>
      </c>
      <c r="I2281" t="s">
        <v>181</v>
      </c>
      <c r="J2281">
        <v>1</v>
      </c>
      <c r="K2281">
        <v>9999</v>
      </c>
      <c r="L2281" t="s">
        <v>177</v>
      </c>
      <c r="M2281">
        <v>1</v>
      </c>
      <c r="N2281">
        <v>1</v>
      </c>
      <c r="O2281">
        <v>7.35297575657817E-2</v>
      </c>
    </row>
    <row r="2282" spans="1:15">
      <c r="A2282">
        <v>2018</v>
      </c>
      <c r="B2282" t="s">
        <v>183</v>
      </c>
      <c r="C2282">
        <v>1.35102419567054</v>
      </c>
      <c r="D2282" t="s">
        <v>179</v>
      </c>
      <c r="E2282">
        <v>1237.5381632342101</v>
      </c>
      <c r="F2282">
        <v>1</v>
      </c>
      <c r="G2282">
        <v>16</v>
      </c>
      <c r="H2282">
        <v>9999</v>
      </c>
      <c r="I2282" t="s">
        <v>181</v>
      </c>
      <c r="J2282">
        <v>1</v>
      </c>
      <c r="K2282">
        <v>9999</v>
      </c>
      <c r="L2282" t="s">
        <v>177</v>
      </c>
      <c r="M2282">
        <v>1</v>
      </c>
      <c r="N2282">
        <v>1</v>
      </c>
      <c r="O2282">
        <v>3.6141250739790902E-2</v>
      </c>
    </row>
    <row r="2283" spans="1:15">
      <c r="A2283">
        <v>2018</v>
      </c>
      <c r="B2283" t="s">
        <v>187</v>
      </c>
      <c r="C2283">
        <v>1.2648677574965701</v>
      </c>
      <c r="D2283" t="s">
        <v>179</v>
      </c>
      <c r="E2283">
        <v>639318.55395233701</v>
      </c>
      <c r="F2283">
        <v>711</v>
      </c>
      <c r="G2283">
        <v>16</v>
      </c>
      <c r="H2283">
        <v>9999</v>
      </c>
      <c r="I2283" t="s">
        <v>181</v>
      </c>
      <c r="J2283">
        <v>1</v>
      </c>
      <c r="K2283">
        <v>9999</v>
      </c>
      <c r="L2283" t="s">
        <v>177</v>
      </c>
      <c r="M2283">
        <v>0.99174726135045899</v>
      </c>
      <c r="N2283">
        <v>0.98613037447988905</v>
      </c>
      <c r="O2283">
        <v>9.0549084930109006E-2</v>
      </c>
    </row>
    <row r="2284" spans="1:15">
      <c r="A2284">
        <v>2018</v>
      </c>
      <c r="B2284" t="s">
        <v>187</v>
      </c>
      <c r="C2284">
        <v>1.2648677574965701</v>
      </c>
      <c r="D2284" t="s">
        <v>181</v>
      </c>
      <c r="E2284">
        <v>5320.0337880305597</v>
      </c>
      <c r="F2284">
        <v>10</v>
      </c>
      <c r="G2284">
        <v>16</v>
      </c>
      <c r="H2284">
        <v>9999</v>
      </c>
      <c r="I2284" t="s">
        <v>181</v>
      </c>
      <c r="J2284">
        <v>1</v>
      </c>
      <c r="K2284">
        <v>9999</v>
      </c>
      <c r="L2284" t="s">
        <v>177</v>
      </c>
      <c r="M2284">
        <v>8.2527386495411508E-3</v>
      </c>
      <c r="N2284">
        <v>1.3869625520110999E-2</v>
      </c>
      <c r="O2284">
        <v>8.2774093243854902E-2</v>
      </c>
    </row>
    <row r="2285" spans="1:15">
      <c r="A2285">
        <v>2018</v>
      </c>
      <c r="B2285" t="s">
        <v>179</v>
      </c>
      <c r="D2285" t="s">
        <v>179</v>
      </c>
      <c r="F2285">
        <v>1</v>
      </c>
      <c r="G2285">
        <v>16</v>
      </c>
      <c r="H2285">
        <v>9999</v>
      </c>
      <c r="I2285" t="s">
        <v>181</v>
      </c>
      <c r="J2285">
        <v>3</v>
      </c>
      <c r="K2285">
        <v>9999</v>
      </c>
      <c r="L2285" t="s">
        <v>177</v>
      </c>
      <c r="N2285">
        <v>1</v>
      </c>
    </row>
    <row r="2286" spans="1:15">
      <c r="A2286">
        <v>2018</v>
      </c>
      <c r="B2286" t="s">
        <v>178</v>
      </c>
      <c r="C2286">
        <v>1.2934444724285601</v>
      </c>
      <c r="D2286" t="s">
        <v>179</v>
      </c>
      <c r="E2286">
        <v>153538.32609963199</v>
      </c>
      <c r="F2286">
        <v>135</v>
      </c>
      <c r="G2286">
        <v>17</v>
      </c>
      <c r="H2286">
        <v>9999</v>
      </c>
      <c r="I2286" t="s">
        <v>181</v>
      </c>
      <c r="J2286">
        <v>1</v>
      </c>
      <c r="K2286">
        <v>9999</v>
      </c>
      <c r="L2286" t="s">
        <v>177</v>
      </c>
      <c r="M2286">
        <v>1</v>
      </c>
      <c r="N2286">
        <v>1</v>
      </c>
      <c r="O2286">
        <v>9.9688769151698595E-2</v>
      </c>
    </row>
    <row r="2287" spans="1:15">
      <c r="A2287">
        <v>2018</v>
      </c>
      <c r="B2287" t="s">
        <v>179</v>
      </c>
      <c r="C2287">
        <v>1.2427798990339001</v>
      </c>
      <c r="D2287" t="s">
        <v>179</v>
      </c>
      <c r="E2287">
        <v>740.69681982420605</v>
      </c>
      <c r="F2287">
        <v>1</v>
      </c>
      <c r="G2287">
        <v>17</v>
      </c>
      <c r="H2287">
        <v>9999</v>
      </c>
      <c r="I2287" t="s">
        <v>181</v>
      </c>
      <c r="J2287">
        <v>1</v>
      </c>
      <c r="K2287">
        <v>9999</v>
      </c>
      <c r="L2287" t="s">
        <v>177</v>
      </c>
      <c r="M2287">
        <v>1</v>
      </c>
      <c r="N2287">
        <v>1</v>
      </c>
      <c r="O2287">
        <v>6.2909014143972999E-2</v>
      </c>
    </row>
    <row r="2288" spans="1:15">
      <c r="A2288">
        <v>2018</v>
      </c>
      <c r="B2288" t="s">
        <v>183</v>
      </c>
      <c r="C2288">
        <v>1.35102419567054</v>
      </c>
      <c r="D2288" t="s">
        <v>179</v>
      </c>
      <c r="E2288">
        <v>1838.7439303076101</v>
      </c>
      <c r="F2288">
        <v>2</v>
      </c>
      <c r="G2288">
        <v>17</v>
      </c>
      <c r="H2288">
        <v>9999</v>
      </c>
      <c r="I2288" t="s">
        <v>181</v>
      </c>
      <c r="J2288">
        <v>1</v>
      </c>
      <c r="K2288">
        <v>9999</v>
      </c>
      <c r="L2288" t="s">
        <v>177</v>
      </c>
      <c r="M2288">
        <v>1</v>
      </c>
      <c r="N2288">
        <v>1</v>
      </c>
      <c r="O2288">
        <v>5.3698954428881403E-2</v>
      </c>
    </row>
    <row r="2289" spans="1:15">
      <c r="A2289">
        <v>2018</v>
      </c>
      <c r="B2289" t="s">
        <v>187</v>
      </c>
      <c r="C2289">
        <v>1.2648677574965701</v>
      </c>
      <c r="D2289" t="s">
        <v>179</v>
      </c>
      <c r="E2289">
        <v>950190.16218329803</v>
      </c>
      <c r="F2289">
        <v>1064</v>
      </c>
      <c r="G2289">
        <v>17</v>
      </c>
      <c r="H2289">
        <v>9999</v>
      </c>
      <c r="I2289" t="s">
        <v>181</v>
      </c>
      <c r="J2289">
        <v>1</v>
      </c>
      <c r="K2289">
        <v>9999</v>
      </c>
      <c r="L2289" t="s">
        <v>177</v>
      </c>
      <c r="M2289">
        <v>0.988698401166617</v>
      </c>
      <c r="N2289">
        <v>0.98245614035087703</v>
      </c>
      <c r="O2289">
        <v>0.13457899690754799</v>
      </c>
    </row>
    <row r="2290" spans="1:15">
      <c r="A2290">
        <v>2018</v>
      </c>
      <c r="B2290" t="s">
        <v>187</v>
      </c>
      <c r="C2290">
        <v>1.2648677574965701</v>
      </c>
      <c r="D2290" t="s">
        <v>181</v>
      </c>
      <c r="E2290">
        <v>10444.013073649199</v>
      </c>
      <c r="F2290">
        <v>18</v>
      </c>
      <c r="G2290">
        <v>17</v>
      </c>
      <c r="H2290">
        <v>9999</v>
      </c>
      <c r="I2290" t="s">
        <v>181</v>
      </c>
      <c r="J2290">
        <v>1</v>
      </c>
      <c r="K2290">
        <v>9999</v>
      </c>
      <c r="L2290" t="s">
        <v>177</v>
      </c>
      <c r="M2290">
        <v>1.0867276297571501E-2</v>
      </c>
      <c r="N2290">
        <v>1.6620498614958401E-2</v>
      </c>
      <c r="O2290">
        <v>0.16249778599964601</v>
      </c>
    </row>
    <row r="2291" spans="1:15">
      <c r="A2291">
        <v>2018</v>
      </c>
      <c r="B2291" t="s">
        <v>187</v>
      </c>
      <c r="C2291">
        <v>1.2648677574965701</v>
      </c>
      <c r="D2291" t="s">
        <v>185</v>
      </c>
      <c r="E2291">
        <v>417.40635997386698</v>
      </c>
      <c r="F2291">
        <v>1</v>
      </c>
      <c r="G2291">
        <v>17</v>
      </c>
      <c r="H2291">
        <v>9999</v>
      </c>
      <c r="I2291" t="s">
        <v>181</v>
      </c>
      <c r="J2291">
        <v>1</v>
      </c>
      <c r="K2291">
        <v>9999</v>
      </c>
      <c r="L2291" t="s">
        <v>177</v>
      </c>
      <c r="M2291">
        <v>4.34322535811867E-4</v>
      </c>
      <c r="N2291">
        <v>9.2336103416435801E-4</v>
      </c>
      <c r="O2291">
        <v>5.7722581773657501E-2</v>
      </c>
    </row>
    <row r="2292" spans="1:15">
      <c r="A2292">
        <v>2018</v>
      </c>
      <c r="B2292" t="s">
        <v>178</v>
      </c>
      <c r="C2292">
        <v>1.2934444724285601</v>
      </c>
      <c r="D2292" t="s">
        <v>179</v>
      </c>
      <c r="E2292">
        <v>97793.456226905895</v>
      </c>
      <c r="F2292">
        <v>75</v>
      </c>
      <c r="G2292">
        <v>18</v>
      </c>
      <c r="H2292">
        <v>9999</v>
      </c>
      <c r="I2292" t="s">
        <v>181</v>
      </c>
      <c r="J2292">
        <v>1</v>
      </c>
      <c r="K2292">
        <v>9999</v>
      </c>
      <c r="L2292" t="s">
        <v>177</v>
      </c>
      <c r="M2292">
        <v>1</v>
      </c>
      <c r="N2292">
        <v>1</v>
      </c>
      <c r="O2292">
        <v>6.3494956145507597E-2</v>
      </c>
    </row>
    <row r="2293" spans="1:15">
      <c r="A2293">
        <v>2018</v>
      </c>
      <c r="B2293" t="s">
        <v>183</v>
      </c>
      <c r="C2293">
        <v>1.35102419567054</v>
      </c>
      <c r="D2293" t="s">
        <v>179</v>
      </c>
      <c r="E2293">
        <v>1484.7755910419201</v>
      </c>
      <c r="F2293">
        <v>2</v>
      </c>
      <c r="G2293">
        <v>18</v>
      </c>
      <c r="H2293">
        <v>9999</v>
      </c>
      <c r="I2293" t="s">
        <v>181</v>
      </c>
      <c r="J2293">
        <v>1</v>
      </c>
      <c r="K2293">
        <v>9999</v>
      </c>
      <c r="L2293" t="s">
        <v>177</v>
      </c>
      <c r="M2293">
        <v>1</v>
      </c>
      <c r="N2293">
        <v>1</v>
      </c>
      <c r="O2293">
        <v>4.3361609784967399E-2</v>
      </c>
    </row>
    <row r="2294" spans="1:15">
      <c r="A2294">
        <v>2018</v>
      </c>
      <c r="B2294" t="s">
        <v>187</v>
      </c>
      <c r="C2294">
        <v>1.2648677574965701</v>
      </c>
      <c r="D2294" t="s">
        <v>179</v>
      </c>
      <c r="E2294">
        <v>386778.85209384502</v>
      </c>
      <c r="F2294">
        <v>415</v>
      </c>
      <c r="G2294">
        <v>18</v>
      </c>
      <c r="H2294">
        <v>9999</v>
      </c>
      <c r="I2294" t="s">
        <v>181</v>
      </c>
      <c r="J2294">
        <v>1</v>
      </c>
      <c r="K2294">
        <v>9999</v>
      </c>
      <c r="L2294" t="s">
        <v>177</v>
      </c>
      <c r="M2294">
        <v>0.99488867993896302</v>
      </c>
      <c r="N2294">
        <v>0.98809523809523803</v>
      </c>
      <c r="O2294">
        <v>5.47809396597407E-2</v>
      </c>
    </row>
    <row r="2295" spans="1:15">
      <c r="A2295">
        <v>2018</v>
      </c>
      <c r="B2295" t="s">
        <v>187</v>
      </c>
      <c r="C2295">
        <v>1.2648677574965701</v>
      </c>
      <c r="D2295" t="s">
        <v>181</v>
      </c>
      <c r="E2295">
        <v>1987.1072470271099</v>
      </c>
      <c r="F2295">
        <v>5</v>
      </c>
      <c r="G2295">
        <v>18</v>
      </c>
      <c r="H2295">
        <v>9999</v>
      </c>
      <c r="I2295" t="s">
        <v>181</v>
      </c>
      <c r="J2295">
        <v>1</v>
      </c>
      <c r="K2295">
        <v>9999</v>
      </c>
      <c r="L2295" t="s">
        <v>177</v>
      </c>
      <c r="M2295">
        <v>5.1113200610365204E-3</v>
      </c>
      <c r="N2295">
        <v>1.1904761904761901E-2</v>
      </c>
      <c r="O2295">
        <v>3.09172849467656E-2</v>
      </c>
    </row>
    <row r="2296" spans="1:15">
      <c r="A2296">
        <v>2018</v>
      </c>
      <c r="B2296" t="s">
        <v>179</v>
      </c>
      <c r="D2296" t="s">
        <v>179</v>
      </c>
      <c r="F2296">
        <v>2</v>
      </c>
      <c r="G2296">
        <v>18</v>
      </c>
      <c r="H2296">
        <v>9999</v>
      </c>
      <c r="I2296" t="s">
        <v>181</v>
      </c>
      <c r="J2296">
        <v>3</v>
      </c>
      <c r="K2296">
        <v>9999</v>
      </c>
      <c r="L2296" t="s">
        <v>177</v>
      </c>
      <c r="N2296">
        <v>1</v>
      </c>
    </row>
    <row r="2297" spans="1:15">
      <c r="A2297">
        <v>2018</v>
      </c>
      <c r="B2297" t="s">
        <v>178</v>
      </c>
      <c r="C2297">
        <v>1.2934444724285601</v>
      </c>
      <c r="D2297" t="s">
        <v>179</v>
      </c>
      <c r="E2297">
        <v>7155.3348214747803</v>
      </c>
      <c r="F2297">
        <v>4</v>
      </c>
      <c r="G2297">
        <v>20</v>
      </c>
      <c r="H2297">
        <v>9999</v>
      </c>
      <c r="I2297" t="s">
        <v>181</v>
      </c>
      <c r="J2297">
        <v>1</v>
      </c>
      <c r="K2297">
        <v>9999</v>
      </c>
      <c r="L2297" t="s">
        <v>177</v>
      </c>
      <c r="M2297">
        <v>1</v>
      </c>
      <c r="N2297">
        <v>1</v>
      </c>
      <c r="O2297">
        <v>4.6457880539757896E-3</v>
      </c>
    </row>
    <row r="2298" spans="1:15">
      <c r="A2298">
        <v>2018</v>
      </c>
      <c r="B2298" t="s">
        <v>187</v>
      </c>
      <c r="C2298">
        <v>1.2648677574965701</v>
      </c>
      <c r="D2298" t="s">
        <v>179</v>
      </c>
      <c r="E2298">
        <v>9195.58859700004</v>
      </c>
      <c r="F2298">
        <v>10</v>
      </c>
      <c r="G2298">
        <v>20</v>
      </c>
      <c r="H2298">
        <v>9999</v>
      </c>
      <c r="I2298" t="s">
        <v>181</v>
      </c>
      <c r="J2298">
        <v>1</v>
      </c>
      <c r="K2298">
        <v>9999</v>
      </c>
      <c r="L2298" t="s">
        <v>177</v>
      </c>
      <c r="M2298">
        <v>0.95657894736842097</v>
      </c>
      <c r="N2298">
        <v>0.90909090909090895</v>
      </c>
      <c r="O2298">
        <v>1.3024057063642999E-3</v>
      </c>
    </row>
    <row r="2299" spans="1:15">
      <c r="A2299">
        <v>2018</v>
      </c>
      <c r="B2299" t="s">
        <v>187</v>
      </c>
      <c r="C2299">
        <v>1.2648677574965701</v>
      </c>
      <c r="D2299" t="s">
        <v>181</v>
      </c>
      <c r="E2299">
        <v>417.40635997386698</v>
      </c>
      <c r="F2299">
        <v>1</v>
      </c>
      <c r="G2299">
        <v>20</v>
      </c>
      <c r="H2299">
        <v>9999</v>
      </c>
      <c r="I2299" t="s">
        <v>181</v>
      </c>
      <c r="J2299">
        <v>1</v>
      </c>
      <c r="K2299">
        <v>9999</v>
      </c>
      <c r="L2299" t="s">
        <v>177</v>
      </c>
      <c r="M2299">
        <v>4.3421052631578999E-2</v>
      </c>
      <c r="N2299">
        <v>9.0909090909090898E-2</v>
      </c>
      <c r="O2299">
        <v>6.4944010391041699E-3</v>
      </c>
    </row>
    <row r="2300" spans="1:15">
      <c r="A2300">
        <v>2018</v>
      </c>
      <c r="B2300" t="s">
        <v>178</v>
      </c>
      <c r="C2300">
        <v>1.2934444724285601</v>
      </c>
      <c r="D2300" t="s">
        <v>179</v>
      </c>
      <c r="E2300">
        <v>2056.57671116141</v>
      </c>
      <c r="F2300">
        <v>2</v>
      </c>
      <c r="G2300">
        <v>21</v>
      </c>
      <c r="H2300">
        <v>9999</v>
      </c>
      <c r="I2300" t="s">
        <v>181</v>
      </c>
      <c r="J2300">
        <v>1</v>
      </c>
      <c r="K2300">
        <v>9999</v>
      </c>
      <c r="L2300" t="s">
        <v>177</v>
      </c>
      <c r="M2300">
        <v>1</v>
      </c>
      <c r="N2300">
        <v>1</v>
      </c>
      <c r="O2300">
        <v>1.33528615434228E-3</v>
      </c>
    </row>
    <row r="2301" spans="1:15">
      <c r="A2301">
        <v>2018</v>
      </c>
      <c r="B2301" t="s">
        <v>187</v>
      </c>
      <c r="C2301">
        <v>1.2648677574965701</v>
      </c>
      <c r="D2301" t="s">
        <v>179</v>
      </c>
      <c r="E2301">
        <v>6195.3222762181804</v>
      </c>
      <c r="F2301">
        <v>6</v>
      </c>
      <c r="G2301">
        <v>21</v>
      </c>
      <c r="H2301">
        <v>9999</v>
      </c>
      <c r="I2301" t="s">
        <v>181</v>
      </c>
      <c r="J2301">
        <v>1</v>
      </c>
      <c r="K2301">
        <v>9999</v>
      </c>
      <c r="L2301" t="s">
        <v>177</v>
      </c>
      <c r="M2301">
        <v>1</v>
      </c>
      <c r="N2301">
        <v>1</v>
      </c>
      <c r="O2301">
        <v>8.7746673311861901E-4</v>
      </c>
    </row>
    <row r="2302" spans="1:15">
      <c r="A2302">
        <v>2018</v>
      </c>
      <c r="B2302" t="s">
        <v>179</v>
      </c>
      <c r="C2302">
        <v>1.2427798990339001</v>
      </c>
      <c r="D2302" t="s">
        <v>179</v>
      </c>
      <c r="E2302">
        <v>39128.9251210824</v>
      </c>
      <c r="F2302">
        <v>38</v>
      </c>
      <c r="G2302">
        <v>-9</v>
      </c>
      <c r="H2302">
        <v>9999</v>
      </c>
      <c r="I2302" t="s">
        <v>185</v>
      </c>
      <c r="J2302">
        <v>1</v>
      </c>
      <c r="K2302">
        <v>9999</v>
      </c>
      <c r="L2302" t="s">
        <v>177</v>
      </c>
      <c r="M2302">
        <v>1</v>
      </c>
      <c r="N2302">
        <v>1</v>
      </c>
      <c r="O2302">
        <v>1</v>
      </c>
    </row>
    <row r="2303" spans="1:15">
      <c r="A2303">
        <v>2018</v>
      </c>
      <c r="B2303" t="s">
        <v>179</v>
      </c>
      <c r="D2303" t="s">
        <v>179</v>
      </c>
      <c r="F2303">
        <v>1328</v>
      </c>
      <c r="G2303">
        <v>-9</v>
      </c>
      <c r="H2303">
        <v>9999</v>
      </c>
      <c r="I2303" t="s">
        <v>185</v>
      </c>
      <c r="J2303">
        <v>2</v>
      </c>
      <c r="K2303">
        <v>9999</v>
      </c>
      <c r="L2303" t="s">
        <v>177</v>
      </c>
      <c r="N2303">
        <v>1</v>
      </c>
    </row>
    <row r="2304" spans="1:15">
      <c r="A2304">
        <v>2018</v>
      </c>
      <c r="B2304" t="s">
        <v>179</v>
      </c>
      <c r="D2304" t="s">
        <v>179</v>
      </c>
      <c r="F2304">
        <v>14089</v>
      </c>
      <c r="G2304">
        <v>-9</v>
      </c>
      <c r="H2304">
        <v>9999</v>
      </c>
      <c r="I2304" t="s">
        <v>185</v>
      </c>
      <c r="J2304">
        <v>3</v>
      </c>
      <c r="K2304">
        <v>9999</v>
      </c>
      <c r="L2304" t="s">
        <v>177</v>
      </c>
      <c r="N2304">
        <v>1</v>
      </c>
    </row>
    <row r="2305" spans="1:15">
      <c r="A2305">
        <v>2018</v>
      </c>
      <c r="B2305" t="s">
        <v>178</v>
      </c>
      <c r="C2305">
        <v>1.2934444724285601</v>
      </c>
      <c r="D2305" t="s">
        <v>181</v>
      </c>
      <c r="E2305">
        <v>3683.72985747653</v>
      </c>
      <c r="F2305">
        <v>3</v>
      </c>
      <c r="G2305">
        <v>-8</v>
      </c>
      <c r="H2305">
        <v>9999</v>
      </c>
      <c r="I2305" t="s">
        <v>185</v>
      </c>
      <c r="J2305">
        <v>1</v>
      </c>
      <c r="K2305">
        <v>9999</v>
      </c>
      <c r="L2305" t="s">
        <v>177</v>
      </c>
      <c r="M2305">
        <v>0.54392666157372005</v>
      </c>
      <c r="N2305">
        <v>0.6</v>
      </c>
      <c r="O2305">
        <v>9.7545270527148599E-4</v>
      </c>
    </row>
    <row r="2306" spans="1:15">
      <c r="A2306">
        <v>2018</v>
      </c>
      <c r="B2306" t="s">
        <v>178</v>
      </c>
      <c r="C2306">
        <v>1.2934444724285601</v>
      </c>
      <c r="D2306" t="s">
        <v>183</v>
      </c>
      <c r="E2306">
        <v>3088.7454001593901</v>
      </c>
      <c r="F2306">
        <v>2</v>
      </c>
      <c r="G2306">
        <v>-8</v>
      </c>
      <c r="H2306">
        <v>9999</v>
      </c>
      <c r="I2306" t="s">
        <v>185</v>
      </c>
      <c r="J2306">
        <v>1</v>
      </c>
      <c r="K2306">
        <v>9999</v>
      </c>
      <c r="L2306" t="s">
        <v>177</v>
      </c>
      <c r="M2306">
        <v>0.45607333842628001</v>
      </c>
      <c r="N2306">
        <v>0.4</v>
      </c>
      <c r="O2306">
        <v>0.25832972739074</v>
      </c>
    </row>
    <row r="2307" spans="1:15">
      <c r="A2307">
        <v>2018</v>
      </c>
      <c r="B2307" t="s">
        <v>183</v>
      </c>
      <c r="C2307">
        <v>1.35102419567054</v>
      </c>
      <c r="D2307" t="s">
        <v>181</v>
      </c>
      <c r="E2307">
        <v>7064.50551916125</v>
      </c>
      <c r="F2307">
        <v>6</v>
      </c>
      <c r="G2307">
        <v>-8</v>
      </c>
      <c r="H2307">
        <v>9999</v>
      </c>
      <c r="I2307" t="s">
        <v>185</v>
      </c>
      <c r="J2307">
        <v>1</v>
      </c>
      <c r="K2307">
        <v>9999</v>
      </c>
      <c r="L2307" t="s">
        <v>177</v>
      </c>
      <c r="M2307">
        <v>0.51436159748180199</v>
      </c>
      <c r="N2307">
        <v>0.6</v>
      </c>
      <c r="O2307">
        <v>0.106319385140905</v>
      </c>
    </row>
    <row r="2308" spans="1:15">
      <c r="A2308">
        <v>2018</v>
      </c>
      <c r="B2308" t="s">
        <v>183</v>
      </c>
      <c r="C2308">
        <v>1.35102419567054</v>
      </c>
      <c r="D2308" t="s">
        <v>183</v>
      </c>
      <c r="E2308">
        <v>1979.25044665734</v>
      </c>
      <c r="F2308">
        <v>2</v>
      </c>
      <c r="G2308">
        <v>-8</v>
      </c>
      <c r="H2308">
        <v>9999</v>
      </c>
      <c r="I2308" t="s">
        <v>185</v>
      </c>
      <c r="J2308">
        <v>1</v>
      </c>
      <c r="K2308">
        <v>9999</v>
      </c>
      <c r="L2308" t="s">
        <v>177</v>
      </c>
      <c r="M2308">
        <v>0.14410781034822001</v>
      </c>
      <c r="N2308">
        <v>0.2</v>
      </c>
      <c r="O2308">
        <v>0.26568734131302102</v>
      </c>
    </row>
    <row r="2309" spans="1:15">
      <c r="A2309">
        <v>2018</v>
      </c>
      <c r="B2309" t="s">
        <v>183</v>
      </c>
      <c r="C2309">
        <v>1.35102419567054</v>
      </c>
      <c r="D2309" t="s">
        <v>185</v>
      </c>
      <c r="E2309">
        <v>4690.7560073681198</v>
      </c>
      <c r="F2309">
        <v>2</v>
      </c>
      <c r="G2309">
        <v>-8</v>
      </c>
      <c r="H2309">
        <v>9999</v>
      </c>
      <c r="I2309" t="s">
        <v>185</v>
      </c>
      <c r="J2309">
        <v>1</v>
      </c>
      <c r="K2309">
        <v>9999</v>
      </c>
      <c r="L2309" t="s">
        <v>177</v>
      </c>
      <c r="M2309">
        <v>0.341530592169978</v>
      </c>
      <c r="N2309">
        <v>0.2</v>
      </c>
      <c r="O2309">
        <v>0.19832067173130699</v>
      </c>
    </row>
    <row r="2310" spans="1:15">
      <c r="A2310">
        <v>2018</v>
      </c>
      <c r="B2310" t="s">
        <v>187</v>
      </c>
      <c r="C2310">
        <v>1.2648677574965701</v>
      </c>
      <c r="D2310" t="s">
        <v>181</v>
      </c>
      <c r="E2310">
        <v>77600.901790171803</v>
      </c>
      <c r="F2310">
        <v>136</v>
      </c>
      <c r="G2310">
        <v>-8</v>
      </c>
      <c r="H2310">
        <v>9999</v>
      </c>
      <c r="I2310" t="s">
        <v>185</v>
      </c>
      <c r="J2310">
        <v>1</v>
      </c>
      <c r="K2310">
        <v>9999</v>
      </c>
      <c r="L2310" t="s">
        <v>177</v>
      </c>
      <c r="M2310">
        <v>0.67201568558722402</v>
      </c>
      <c r="N2310">
        <v>0.66666666666666696</v>
      </c>
      <c r="O2310">
        <v>4.0399422946287497E-3</v>
      </c>
    </row>
    <row r="2311" spans="1:15">
      <c r="A2311">
        <v>2018</v>
      </c>
      <c r="B2311" t="s">
        <v>187</v>
      </c>
      <c r="C2311">
        <v>1.2648677574965701</v>
      </c>
      <c r="D2311" t="s">
        <v>185</v>
      </c>
      <c r="E2311">
        <v>37873.9352627197</v>
      </c>
      <c r="F2311">
        <v>68</v>
      </c>
      <c r="G2311">
        <v>-8</v>
      </c>
      <c r="H2311">
        <v>9999</v>
      </c>
      <c r="I2311" t="s">
        <v>185</v>
      </c>
      <c r="J2311">
        <v>1</v>
      </c>
      <c r="K2311">
        <v>9999</v>
      </c>
      <c r="L2311" t="s">
        <v>177</v>
      </c>
      <c r="M2311">
        <v>0.32798431441277598</v>
      </c>
      <c r="N2311">
        <v>0.33333333333333298</v>
      </c>
      <c r="O2311">
        <v>4.92230879510699E-3</v>
      </c>
    </row>
    <row r="2312" spans="1:15">
      <c r="A2312">
        <v>2018</v>
      </c>
      <c r="B2312" t="s">
        <v>178</v>
      </c>
      <c r="C2312">
        <v>1.2934444724285601</v>
      </c>
      <c r="D2312" t="s">
        <v>181</v>
      </c>
      <c r="E2312">
        <v>993.36535482513204</v>
      </c>
      <c r="F2312">
        <v>1</v>
      </c>
      <c r="G2312">
        <v>1</v>
      </c>
      <c r="H2312">
        <v>9999</v>
      </c>
      <c r="I2312" t="s">
        <v>185</v>
      </c>
      <c r="J2312">
        <v>1</v>
      </c>
      <c r="K2312">
        <v>9999</v>
      </c>
      <c r="L2312" t="s">
        <v>177</v>
      </c>
      <c r="M2312">
        <v>0.57874905802562204</v>
      </c>
      <c r="N2312">
        <v>0.5</v>
      </c>
      <c r="O2312">
        <v>2.6304342614062498E-4</v>
      </c>
    </row>
    <row r="2313" spans="1:15">
      <c r="A2313">
        <v>2018</v>
      </c>
      <c r="B2313" t="s">
        <v>178</v>
      </c>
      <c r="C2313">
        <v>1.2934444724285601</v>
      </c>
      <c r="D2313" t="s">
        <v>185</v>
      </c>
      <c r="E2313">
        <v>723.03546008756302</v>
      </c>
      <c r="F2313">
        <v>1</v>
      </c>
      <c r="G2313">
        <v>1</v>
      </c>
      <c r="H2313">
        <v>9999</v>
      </c>
      <c r="I2313" t="s">
        <v>185</v>
      </c>
      <c r="J2313">
        <v>1</v>
      </c>
      <c r="K2313">
        <v>9999</v>
      </c>
      <c r="L2313" t="s">
        <v>177</v>
      </c>
      <c r="M2313">
        <v>0.42125094197437801</v>
      </c>
      <c r="N2313">
        <v>0.5</v>
      </c>
      <c r="O2313">
        <v>4.9515299253107296E-4</v>
      </c>
    </row>
    <row r="2314" spans="1:15">
      <c r="A2314">
        <v>2018</v>
      </c>
      <c r="B2314" t="s">
        <v>187</v>
      </c>
      <c r="C2314">
        <v>1.2648677574965701</v>
      </c>
      <c r="D2314" t="s">
        <v>181</v>
      </c>
      <c r="E2314">
        <v>205629.551336217</v>
      </c>
      <c r="F2314">
        <v>234</v>
      </c>
      <c r="G2314">
        <v>1</v>
      </c>
      <c r="H2314">
        <v>9999</v>
      </c>
      <c r="I2314" t="s">
        <v>185</v>
      </c>
      <c r="J2314">
        <v>1</v>
      </c>
      <c r="K2314">
        <v>9999</v>
      </c>
      <c r="L2314" t="s">
        <v>177</v>
      </c>
      <c r="M2314">
        <v>0.58821826707721703</v>
      </c>
      <c r="N2314">
        <v>0.56796116504854399</v>
      </c>
      <c r="O2314">
        <v>1.0705178706749601E-2</v>
      </c>
    </row>
    <row r="2315" spans="1:15">
      <c r="A2315">
        <v>2018</v>
      </c>
      <c r="B2315" t="s">
        <v>187</v>
      </c>
      <c r="C2315">
        <v>1.2648677574965701</v>
      </c>
      <c r="D2315" t="s">
        <v>183</v>
      </c>
      <c r="E2315">
        <v>511.00657402861299</v>
      </c>
      <c r="F2315">
        <v>1</v>
      </c>
      <c r="G2315">
        <v>1</v>
      </c>
      <c r="H2315">
        <v>9999</v>
      </c>
      <c r="I2315" t="s">
        <v>185</v>
      </c>
      <c r="J2315">
        <v>1</v>
      </c>
      <c r="K2315">
        <v>9999</v>
      </c>
      <c r="L2315" t="s">
        <v>177</v>
      </c>
      <c r="M2315">
        <v>1.4617714209214201E-3</v>
      </c>
      <c r="N2315">
        <v>2.4271844660194199E-3</v>
      </c>
      <c r="O2315">
        <v>2.6797559034226599E-2</v>
      </c>
    </row>
    <row r="2316" spans="1:15">
      <c r="A2316">
        <v>2018</v>
      </c>
      <c r="B2316" t="s">
        <v>187</v>
      </c>
      <c r="C2316">
        <v>1.2648677574965701</v>
      </c>
      <c r="D2316" t="s">
        <v>185</v>
      </c>
      <c r="E2316">
        <v>143439.798303383</v>
      </c>
      <c r="F2316">
        <v>177</v>
      </c>
      <c r="G2316">
        <v>1</v>
      </c>
      <c r="H2316">
        <v>9999</v>
      </c>
      <c r="I2316" t="s">
        <v>185</v>
      </c>
      <c r="J2316">
        <v>1</v>
      </c>
      <c r="K2316">
        <v>9999</v>
      </c>
      <c r="L2316" t="s">
        <v>177</v>
      </c>
      <c r="M2316">
        <v>0.41031996150186201</v>
      </c>
      <c r="N2316">
        <v>0.42961165048543698</v>
      </c>
      <c r="O2316">
        <v>1.86422397318745E-2</v>
      </c>
    </row>
    <row r="2317" spans="1:15">
      <c r="A2317">
        <v>2018</v>
      </c>
      <c r="B2317" t="s">
        <v>178</v>
      </c>
      <c r="C2317">
        <v>1.2934444724285601</v>
      </c>
      <c r="D2317" t="s">
        <v>181</v>
      </c>
      <c r="E2317">
        <v>18099.168502692799</v>
      </c>
      <c r="F2317">
        <v>10</v>
      </c>
      <c r="G2317">
        <v>2</v>
      </c>
      <c r="H2317">
        <v>9999</v>
      </c>
      <c r="I2317" t="s">
        <v>185</v>
      </c>
      <c r="J2317">
        <v>1</v>
      </c>
      <c r="K2317">
        <v>9999</v>
      </c>
      <c r="L2317" t="s">
        <v>177</v>
      </c>
      <c r="M2317">
        <v>0.83665171898355795</v>
      </c>
      <c r="N2317">
        <v>0.76923076923076905</v>
      </c>
      <c r="O2317">
        <v>4.7926649244606403E-3</v>
      </c>
    </row>
    <row r="2318" spans="1:15">
      <c r="A2318">
        <v>2018</v>
      </c>
      <c r="B2318" t="s">
        <v>178</v>
      </c>
      <c r="C2318">
        <v>1.2934444724285601</v>
      </c>
      <c r="D2318" t="s">
        <v>185</v>
      </c>
      <c r="E2318">
        <v>3533.69029867482</v>
      </c>
      <c r="F2318">
        <v>3</v>
      </c>
      <c r="G2318">
        <v>2</v>
      </c>
      <c r="H2318">
        <v>9999</v>
      </c>
      <c r="I2318" t="s">
        <v>185</v>
      </c>
      <c r="J2318">
        <v>1</v>
      </c>
      <c r="K2318">
        <v>9999</v>
      </c>
      <c r="L2318" t="s">
        <v>177</v>
      </c>
      <c r="M2318">
        <v>0.163348281016442</v>
      </c>
      <c r="N2318">
        <v>0.230769230769231</v>
      </c>
      <c r="O2318">
        <v>2.4199606003486398E-3</v>
      </c>
    </row>
    <row r="2319" spans="1:15">
      <c r="A2319">
        <v>2018</v>
      </c>
      <c r="B2319" t="s">
        <v>187</v>
      </c>
      <c r="C2319">
        <v>1.2648677574965701</v>
      </c>
      <c r="D2319" t="s">
        <v>181</v>
      </c>
      <c r="E2319">
        <v>89703.156493899005</v>
      </c>
      <c r="F2319">
        <v>102</v>
      </c>
      <c r="G2319">
        <v>2</v>
      </c>
      <c r="H2319">
        <v>9999</v>
      </c>
      <c r="I2319" t="s">
        <v>185</v>
      </c>
      <c r="J2319">
        <v>1</v>
      </c>
      <c r="K2319">
        <v>9999</v>
      </c>
      <c r="L2319" t="s">
        <v>177</v>
      </c>
      <c r="M2319">
        <v>0.78756885216773298</v>
      </c>
      <c r="N2319">
        <v>0.79069767441860495</v>
      </c>
      <c r="O2319">
        <v>4.6699918109366799E-3</v>
      </c>
    </row>
    <row r="2320" spans="1:15">
      <c r="A2320">
        <v>2018</v>
      </c>
      <c r="B2320" t="s">
        <v>187</v>
      </c>
      <c r="C2320">
        <v>1.2648677574965701</v>
      </c>
      <c r="D2320" t="s">
        <v>185</v>
      </c>
      <c r="E2320">
        <v>24195.655333151801</v>
      </c>
      <c r="F2320">
        <v>27</v>
      </c>
      <c r="G2320">
        <v>2</v>
      </c>
      <c r="H2320">
        <v>9999</v>
      </c>
      <c r="I2320" t="s">
        <v>185</v>
      </c>
      <c r="J2320">
        <v>1</v>
      </c>
      <c r="K2320">
        <v>9999</v>
      </c>
      <c r="L2320" t="s">
        <v>177</v>
      </c>
      <c r="M2320">
        <v>0.21243114783226699</v>
      </c>
      <c r="N2320">
        <v>0.209302325581395</v>
      </c>
      <c r="O2320">
        <v>3.1446029102495301E-3</v>
      </c>
    </row>
    <row r="2321" spans="1:15">
      <c r="A2321">
        <v>2018</v>
      </c>
      <c r="B2321" t="s">
        <v>178</v>
      </c>
      <c r="C2321">
        <v>1.2934444724285601</v>
      </c>
      <c r="D2321" t="s">
        <v>181</v>
      </c>
      <c r="E2321">
        <v>125079.96081725899</v>
      </c>
      <c r="F2321">
        <v>110</v>
      </c>
      <c r="G2321">
        <v>3</v>
      </c>
      <c r="H2321">
        <v>9999</v>
      </c>
      <c r="I2321" t="s">
        <v>185</v>
      </c>
      <c r="J2321">
        <v>1</v>
      </c>
      <c r="K2321">
        <v>9999</v>
      </c>
      <c r="L2321" t="s">
        <v>177</v>
      </c>
      <c r="M2321">
        <v>0.79585706290943803</v>
      </c>
      <c r="N2321">
        <v>0.80291970802919699</v>
      </c>
      <c r="O2321">
        <v>3.3121208903746001E-2</v>
      </c>
    </row>
    <row r="2322" spans="1:15">
      <c r="A2322">
        <v>2018</v>
      </c>
      <c r="B2322" t="s">
        <v>178</v>
      </c>
      <c r="C2322">
        <v>1.2934444724285601</v>
      </c>
      <c r="D2322" t="s">
        <v>183</v>
      </c>
      <c r="E2322">
        <v>1541.7858111348401</v>
      </c>
      <c r="F2322">
        <v>2</v>
      </c>
      <c r="G2322">
        <v>3</v>
      </c>
      <c r="H2322">
        <v>9999</v>
      </c>
      <c r="I2322" t="s">
        <v>185</v>
      </c>
      <c r="J2322">
        <v>1</v>
      </c>
      <c r="K2322">
        <v>9999</v>
      </c>
      <c r="L2322" t="s">
        <v>177</v>
      </c>
      <c r="M2322">
        <v>9.8100536590183408E-3</v>
      </c>
      <c r="N2322">
        <v>1.4598540145985399E-2</v>
      </c>
      <c r="O2322">
        <v>0.12894850713976599</v>
      </c>
    </row>
    <row r="2323" spans="1:15">
      <c r="A2323">
        <v>2018</v>
      </c>
      <c r="B2323" t="s">
        <v>178</v>
      </c>
      <c r="C2323">
        <v>1.2934444724285601</v>
      </c>
      <c r="D2323" t="s">
        <v>185</v>
      </c>
      <c r="E2323">
        <v>30542.104327455501</v>
      </c>
      <c r="F2323">
        <v>25</v>
      </c>
      <c r="G2323">
        <v>3</v>
      </c>
      <c r="H2323">
        <v>9999</v>
      </c>
      <c r="I2323" t="s">
        <v>185</v>
      </c>
      <c r="J2323">
        <v>1</v>
      </c>
      <c r="K2323">
        <v>9999</v>
      </c>
      <c r="L2323" t="s">
        <v>177</v>
      </c>
      <c r="M2323">
        <v>0.19433288343154401</v>
      </c>
      <c r="N2323">
        <v>0.18248175182481799</v>
      </c>
      <c r="O2323">
        <v>2.0916006462676599E-2</v>
      </c>
    </row>
    <row r="2324" spans="1:15">
      <c r="A2324">
        <v>2018</v>
      </c>
      <c r="B2324" t="s">
        <v>183</v>
      </c>
      <c r="C2324">
        <v>1.35102419567054</v>
      </c>
      <c r="D2324" t="s">
        <v>181</v>
      </c>
      <c r="E2324">
        <v>2323.76161655333</v>
      </c>
      <c r="F2324">
        <v>3</v>
      </c>
      <c r="G2324">
        <v>3</v>
      </c>
      <c r="H2324">
        <v>9999</v>
      </c>
      <c r="I2324" t="s">
        <v>185</v>
      </c>
      <c r="J2324">
        <v>1</v>
      </c>
      <c r="K2324">
        <v>9999</v>
      </c>
      <c r="L2324" t="s">
        <v>177</v>
      </c>
      <c r="M2324">
        <v>1</v>
      </c>
      <c r="N2324">
        <v>1</v>
      </c>
      <c r="O2324">
        <v>3.4972144280427803E-2</v>
      </c>
    </row>
    <row r="2325" spans="1:15">
      <c r="A2325">
        <v>2018</v>
      </c>
      <c r="B2325" t="s">
        <v>187</v>
      </c>
      <c r="C2325">
        <v>1.2648677574965701</v>
      </c>
      <c r="D2325" t="s">
        <v>179</v>
      </c>
      <c r="E2325">
        <v>1325.5814098563999</v>
      </c>
      <c r="F2325">
        <v>1</v>
      </c>
      <c r="G2325">
        <v>3</v>
      </c>
      <c r="H2325">
        <v>9999</v>
      </c>
      <c r="I2325" t="s">
        <v>185</v>
      </c>
      <c r="J2325">
        <v>1</v>
      </c>
      <c r="K2325">
        <v>9999</v>
      </c>
      <c r="L2325" t="s">
        <v>177</v>
      </c>
      <c r="M2325">
        <v>4.9802074769641602E-4</v>
      </c>
      <c r="N2325">
        <v>3.30906684315023E-4</v>
      </c>
      <c r="O2325">
        <v>0.28270838953331501</v>
      </c>
    </row>
    <row r="2326" spans="1:15">
      <c r="A2326">
        <v>2018</v>
      </c>
      <c r="B2326" t="s">
        <v>187</v>
      </c>
      <c r="C2326">
        <v>1.2648677574965701</v>
      </c>
      <c r="D2326" t="s">
        <v>181</v>
      </c>
      <c r="E2326">
        <v>2000046.8441862999</v>
      </c>
      <c r="F2326">
        <v>2284</v>
      </c>
      <c r="G2326">
        <v>3</v>
      </c>
      <c r="H2326">
        <v>9999</v>
      </c>
      <c r="I2326" t="s">
        <v>185</v>
      </c>
      <c r="J2326">
        <v>1</v>
      </c>
      <c r="K2326">
        <v>9999</v>
      </c>
      <c r="L2326" t="s">
        <v>177</v>
      </c>
      <c r="M2326">
        <v>0.75141731572519499</v>
      </c>
      <c r="N2326">
        <v>0.75579086697551301</v>
      </c>
      <c r="O2326">
        <v>0.10412345282938899</v>
      </c>
    </row>
    <row r="2327" spans="1:15">
      <c r="A2327">
        <v>2018</v>
      </c>
      <c r="B2327" t="s">
        <v>187</v>
      </c>
      <c r="C2327">
        <v>1.2648677574965701</v>
      </c>
      <c r="D2327" t="s">
        <v>183</v>
      </c>
      <c r="E2327">
        <v>3172.2883358013901</v>
      </c>
      <c r="F2327">
        <v>3</v>
      </c>
      <c r="G2327">
        <v>3</v>
      </c>
      <c r="H2327">
        <v>9999</v>
      </c>
      <c r="I2327" t="s">
        <v>185</v>
      </c>
      <c r="J2327">
        <v>1</v>
      </c>
      <c r="K2327">
        <v>9999</v>
      </c>
      <c r="L2327" t="s">
        <v>177</v>
      </c>
      <c r="M2327">
        <v>1.1918282778841699E-3</v>
      </c>
      <c r="N2327">
        <v>9.9272005294506901E-4</v>
      </c>
      <c r="O2327">
        <v>0.166357123905545</v>
      </c>
    </row>
    <row r="2328" spans="1:15">
      <c r="A2328">
        <v>2018</v>
      </c>
      <c r="B2328" t="s">
        <v>187</v>
      </c>
      <c r="C2328">
        <v>1.2648677574965701</v>
      </c>
      <c r="D2328" t="s">
        <v>185</v>
      </c>
      <c r="E2328">
        <v>657154.45420079597</v>
      </c>
      <c r="F2328">
        <v>734</v>
      </c>
      <c r="G2328">
        <v>3</v>
      </c>
      <c r="H2328">
        <v>9999</v>
      </c>
      <c r="I2328" t="s">
        <v>185</v>
      </c>
      <c r="J2328">
        <v>1</v>
      </c>
      <c r="K2328">
        <v>9999</v>
      </c>
      <c r="L2328" t="s">
        <v>177</v>
      </c>
      <c r="M2328">
        <v>0.24689283524922401</v>
      </c>
      <c r="N2328">
        <v>0.24288550628722699</v>
      </c>
      <c r="O2328">
        <v>8.5407474222524898E-2</v>
      </c>
    </row>
    <row r="2329" spans="1:15">
      <c r="A2329">
        <v>2018</v>
      </c>
      <c r="B2329" t="s">
        <v>178</v>
      </c>
      <c r="C2329">
        <v>1.2934444724285601</v>
      </c>
      <c r="D2329" t="s">
        <v>181</v>
      </c>
      <c r="E2329">
        <v>6248.6302463023603</v>
      </c>
      <c r="F2329">
        <v>6</v>
      </c>
      <c r="G2329">
        <v>4</v>
      </c>
      <c r="H2329">
        <v>9999</v>
      </c>
      <c r="I2329" t="s">
        <v>185</v>
      </c>
      <c r="J2329">
        <v>1</v>
      </c>
      <c r="K2329">
        <v>9999</v>
      </c>
      <c r="L2329" t="s">
        <v>177</v>
      </c>
      <c r="M2329">
        <v>0.64267659970733004</v>
      </c>
      <c r="N2329">
        <v>0.66666666666666696</v>
      </c>
      <c r="O2329">
        <v>1.65463905167365E-3</v>
      </c>
    </row>
    <row r="2330" spans="1:15">
      <c r="A2330">
        <v>2018</v>
      </c>
      <c r="B2330" t="s">
        <v>178</v>
      </c>
      <c r="C2330">
        <v>1.2934444724285601</v>
      </c>
      <c r="D2330" t="s">
        <v>183</v>
      </c>
      <c r="E2330">
        <v>1546.95958902455</v>
      </c>
      <c r="F2330">
        <v>1</v>
      </c>
      <c r="G2330">
        <v>4</v>
      </c>
      <c r="H2330">
        <v>9999</v>
      </c>
      <c r="I2330" t="s">
        <v>185</v>
      </c>
      <c r="J2330">
        <v>1</v>
      </c>
      <c r="K2330">
        <v>9999</v>
      </c>
      <c r="L2330" t="s">
        <v>177</v>
      </c>
      <c r="M2330">
        <v>0.159106026340295</v>
      </c>
      <c r="N2330">
        <v>0.11111111111111099</v>
      </c>
      <c r="O2330">
        <v>0.12938122025097401</v>
      </c>
    </row>
    <row r="2331" spans="1:15">
      <c r="A2331">
        <v>2018</v>
      </c>
      <c r="B2331" t="s">
        <v>178</v>
      </c>
      <c r="C2331">
        <v>1.2934444724285601</v>
      </c>
      <c r="D2331" t="s">
        <v>185</v>
      </c>
      <c r="E2331">
        <v>1927.23226391855</v>
      </c>
      <c r="F2331">
        <v>2</v>
      </c>
      <c r="G2331">
        <v>4</v>
      </c>
      <c r="H2331">
        <v>9999</v>
      </c>
      <c r="I2331" t="s">
        <v>185</v>
      </c>
      <c r="J2331">
        <v>1</v>
      </c>
      <c r="K2331">
        <v>9999</v>
      </c>
      <c r="L2331" t="s">
        <v>177</v>
      </c>
      <c r="M2331">
        <v>0.19821737395237499</v>
      </c>
      <c r="N2331">
        <v>0.22222222222222199</v>
      </c>
      <c r="O2331">
        <v>1.31981745773041E-3</v>
      </c>
    </row>
    <row r="2332" spans="1:15">
      <c r="A2332">
        <v>2018</v>
      </c>
      <c r="B2332" t="s">
        <v>187</v>
      </c>
      <c r="C2332">
        <v>1.2648677574965701</v>
      </c>
      <c r="D2332" t="s">
        <v>181</v>
      </c>
      <c r="E2332">
        <v>152301.46181240401</v>
      </c>
      <c r="F2332">
        <v>171</v>
      </c>
      <c r="G2332">
        <v>4</v>
      </c>
      <c r="H2332">
        <v>9999</v>
      </c>
      <c r="I2332" t="s">
        <v>185</v>
      </c>
      <c r="J2332">
        <v>1</v>
      </c>
      <c r="K2332">
        <v>9999</v>
      </c>
      <c r="L2332" t="s">
        <v>177</v>
      </c>
      <c r="M2332">
        <v>0.80920026881720397</v>
      </c>
      <c r="N2332">
        <v>0.81042654028436001</v>
      </c>
      <c r="O2332">
        <v>7.9288913262041908E-3</v>
      </c>
    </row>
    <row r="2333" spans="1:15">
      <c r="A2333">
        <v>2018</v>
      </c>
      <c r="B2333" t="s">
        <v>187</v>
      </c>
      <c r="C2333">
        <v>1.2648677574965701</v>
      </c>
      <c r="D2333" t="s">
        <v>185</v>
      </c>
      <c r="E2333">
        <v>35910.860503085001</v>
      </c>
      <c r="F2333">
        <v>40</v>
      </c>
      <c r="G2333">
        <v>4</v>
      </c>
      <c r="H2333">
        <v>9999</v>
      </c>
      <c r="I2333" t="s">
        <v>185</v>
      </c>
      <c r="J2333">
        <v>1</v>
      </c>
      <c r="K2333">
        <v>9999</v>
      </c>
      <c r="L2333" t="s">
        <v>177</v>
      </c>
      <c r="M2333">
        <v>0.190799731182796</v>
      </c>
      <c r="N2333">
        <v>0.18957345971563999</v>
      </c>
      <c r="O2333">
        <v>4.6671766022737303E-3</v>
      </c>
    </row>
    <row r="2334" spans="1:15">
      <c r="A2334">
        <v>2018</v>
      </c>
      <c r="B2334" t="s">
        <v>178</v>
      </c>
      <c r="C2334">
        <v>1.2934444724285601</v>
      </c>
      <c r="D2334" t="s">
        <v>181</v>
      </c>
      <c r="E2334">
        <v>9823.7107680948902</v>
      </c>
      <c r="F2334">
        <v>8</v>
      </c>
      <c r="G2334">
        <v>5</v>
      </c>
      <c r="H2334">
        <v>9999</v>
      </c>
      <c r="I2334" t="s">
        <v>185</v>
      </c>
      <c r="J2334">
        <v>1</v>
      </c>
      <c r="K2334">
        <v>9999</v>
      </c>
      <c r="L2334" t="s">
        <v>177</v>
      </c>
      <c r="M2334">
        <v>0.59252613512248398</v>
      </c>
      <c r="N2334">
        <v>0.61538461538461497</v>
      </c>
      <c r="O2334">
        <v>2.601321382211E-3</v>
      </c>
    </row>
    <row r="2335" spans="1:15">
      <c r="A2335">
        <v>2018</v>
      </c>
      <c r="B2335" t="s">
        <v>178</v>
      </c>
      <c r="C2335">
        <v>1.2934444724285601</v>
      </c>
      <c r="D2335" t="s">
        <v>185</v>
      </c>
      <c r="E2335">
        <v>6755.6604794943496</v>
      </c>
      <c r="F2335">
        <v>5</v>
      </c>
      <c r="G2335">
        <v>5</v>
      </c>
      <c r="H2335">
        <v>9999</v>
      </c>
      <c r="I2335" t="s">
        <v>185</v>
      </c>
      <c r="J2335">
        <v>1</v>
      </c>
      <c r="K2335">
        <v>9999</v>
      </c>
      <c r="L2335" t="s">
        <v>177</v>
      </c>
      <c r="M2335">
        <v>0.40747386487751602</v>
      </c>
      <c r="N2335">
        <v>0.38461538461538503</v>
      </c>
      <c r="O2335">
        <v>4.6264473702858598E-3</v>
      </c>
    </row>
    <row r="2336" spans="1:15">
      <c r="A2336">
        <v>2018</v>
      </c>
      <c r="B2336" t="s">
        <v>187</v>
      </c>
      <c r="C2336">
        <v>1.2648677574965701</v>
      </c>
      <c r="D2336" t="s">
        <v>181</v>
      </c>
      <c r="E2336">
        <v>177565.93040064099</v>
      </c>
      <c r="F2336">
        <v>195</v>
      </c>
      <c r="G2336">
        <v>5</v>
      </c>
      <c r="H2336">
        <v>9999</v>
      </c>
      <c r="I2336" t="s">
        <v>185</v>
      </c>
      <c r="J2336">
        <v>1</v>
      </c>
      <c r="K2336">
        <v>9999</v>
      </c>
      <c r="L2336" t="s">
        <v>177</v>
      </c>
      <c r="M2336">
        <v>0.83390557430024204</v>
      </c>
      <c r="N2336">
        <v>0.83690987124463501</v>
      </c>
      <c r="O2336">
        <v>9.2441723712224297E-3</v>
      </c>
    </row>
    <row r="2337" spans="1:15">
      <c r="A2337">
        <v>2018</v>
      </c>
      <c r="B2337" t="s">
        <v>187</v>
      </c>
      <c r="C2337">
        <v>1.2648677574965701</v>
      </c>
      <c r="D2337" t="s">
        <v>185</v>
      </c>
      <c r="E2337">
        <v>35366.967367361503</v>
      </c>
      <c r="F2337">
        <v>38</v>
      </c>
      <c r="G2337">
        <v>5</v>
      </c>
      <c r="H2337">
        <v>9999</v>
      </c>
      <c r="I2337" t="s">
        <v>185</v>
      </c>
      <c r="J2337">
        <v>1</v>
      </c>
      <c r="K2337">
        <v>9999</v>
      </c>
      <c r="L2337" t="s">
        <v>177</v>
      </c>
      <c r="M2337">
        <v>0.16609442569975799</v>
      </c>
      <c r="N2337">
        <v>0.16309012875536499</v>
      </c>
      <c r="O2337">
        <v>4.5964892034861702E-3</v>
      </c>
    </row>
    <row r="2338" spans="1:15">
      <c r="A2338">
        <v>2018</v>
      </c>
      <c r="B2338" t="s">
        <v>178</v>
      </c>
      <c r="C2338">
        <v>1.2934444724285601</v>
      </c>
      <c r="D2338" t="s">
        <v>181</v>
      </c>
      <c r="E2338">
        <v>288756.304691786</v>
      </c>
      <c r="F2338">
        <v>244</v>
      </c>
      <c r="G2338">
        <v>6</v>
      </c>
      <c r="H2338">
        <v>9999</v>
      </c>
      <c r="I2338" t="s">
        <v>185</v>
      </c>
      <c r="J2338">
        <v>1</v>
      </c>
      <c r="K2338">
        <v>9999</v>
      </c>
      <c r="L2338" t="s">
        <v>177</v>
      </c>
      <c r="M2338">
        <v>0.79471014363775505</v>
      </c>
      <c r="N2338">
        <v>0.80794701986755002</v>
      </c>
      <c r="O2338">
        <v>7.6462750927330805E-2</v>
      </c>
    </row>
    <row r="2339" spans="1:15">
      <c r="A2339">
        <v>2018</v>
      </c>
      <c r="B2339" t="s">
        <v>178</v>
      </c>
      <c r="C2339">
        <v>1.2934444724285601</v>
      </c>
      <c r="D2339" t="s">
        <v>185</v>
      </c>
      <c r="E2339">
        <v>74591.649280482496</v>
      </c>
      <c r="F2339">
        <v>58</v>
      </c>
      <c r="G2339">
        <v>6</v>
      </c>
      <c r="H2339">
        <v>9999</v>
      </c>
      <c r="I2339" t="s">
        <v>185</v>
      </c>
      <c r="J2339">
        <v>1</v>
      </c>
      <c r="K2339">
        <v>9999</v>
      </c>
      <c r="L2339" t="s">
        <v>177</v>
      </c>
      <c r="M2339">
        <v>0.205289856362245</v>
      </c>
      <c r="N2339">
        <v>0.19205298013245001</v>
      </c>
      <c r="O2339">
        <v>5.1082250315338897E-2</v>
      </c>
    </row>
    <row r="2340" spans="1:15">
      <c r="A2340">
        <v>2018</v>
      </c>
      <c r="B2340" t="s">
        <v>179</v>
      </c>
      <c r="C2340">
        <v>1.2427798990339001</v>
      </c>
      <c r="D2340" t="s">
        <v>181</v>
      </c>
      <c r="E2340">
        <v>1114.7735694334101</v>
      </c>
      <c r="F2340">
        <v>1</v>
      </c>
      <c r="G2340">
        <v>6</v>
      </c>
      <c r="H2340">
        <v>9999</v>
      </c>
      <c r="I2340" t="s">
        <v>185</v>
      </c>
      <c r="J2340">
        <v>1</v>
      </c>
      <c r="K2340">
        <v>9999</v>
      </c>
      <c r="L2340" t="s">
        <v>177</v>
      </c>
      <c r="M2340">
        <v>1</v>
      </c>
      <c r="N2340">
        <v>1</v>
      </c>
      <c r="O2340">
        <v>0.19727292720475001</v>
      </c>
    </row>
    <row r="2341" spans="1:15">
      <c r="A2341">
        <v>2018</v>
      </c>
      <c r="B2341" t="s">
        <v>183</v>
      </c>
      <c r="C2341">
        <v>1.35102419567054</v>
      </c>
      <c r="D2341" t="s">
        <v>181</v>
      </c>
      <c r="E2341">
        <v>7268.5101727075098</v>
      </c>
      <c r="F2341">
        <v>8</v>
      </c>
      <c r="G2341">
        <v>6</v>
      </c>
      <c r="H2341">
        <v>9999</v>
      </c>
      <c r="I2341" t="s">
        <v>185</v>
      </c>
      <c r="J2341">
        <v>1</v>
      </c>
      <c r="K2341">
        <v>9999</v>
      </c>
      <c r="L2341" t="s">
        <v>177</v>
      </c>
      <c r="M2341">
        <v>1</v>
      </c>
      <c r="N2341">
        <v>1</v>
      </c>
      <c r="O2341">
        <v>0.10938961408645401</v>
      </c>
    </row>
    <row r="2342" spans="1:15">
      <c r="A2342">
        <v>2018</v>
      </c>
      <c r="B2342" t="s">
        <v>187</v>
      </c>
      <c r="C2342">
        <v>1.2648677574965701</v>
      </c>
      <c r="D2342" t="s">
        <v>179</v>
      </c>
      <c r="E2342">
        <v>1545.6683996608001</v>
      </c>
      <c r="F2342">
        <v>1</v>
      </c>
      <c r="G2342">
        <v>6</v>
      </c>
      <c r="H2342">
        <v>9999</v>
      </c>
      <c r="I2342" t="s">
        <v>185</v>
      </c>
      <c r="J2342">
        <v>1</v>
      </c>
      <c r="K2342">
        <v>9999</v>
      </c>
      <c r="L2342" t="s">
        <v>177</v>
      </c>
      <c r="M2342">
        <v>8.0753985823776603E-4</v>
      </c>
      <c r="N2342">
        <v>4.7192071731949002E-4</v>
      </c>
      <c r="O2342">
        <v>0.32964661451308302</v>
      </c>
    </row>
    <row r="2343" spans="1:15">
      <c r="A2343">
        <v>2018</v>
      </c>
      <c r="B2343" t="s">
        <v>187</v>
      </c>
      <c r="C2343">
        <v>1.2648677574965701</v>
      </c>
      <c r="D2343" t="s">
        <v>181</v>
      </c>
      <c r="E2343">
        <v>1671785.8340252701</v>
      </c>
      <c r="F2343">
        <v>1841</v>
      </c>
      <c r="G2343">
        <v>6</v>
      </c>
      <c r="H2343">
        <v>9999</v>
      </c>
      <c r="I2343" t="s">
        <v>185</v>
      </c>
      <c r="J2343">
        <v>1</v>
      </c>
      <c r="K2343">
        <v>9999</v>
      </c>
      <c r="L2343" t="s">
        <v>177</v>
      </c>
      <c r="M2343">
        <v>0.87343035266098301</v>
      </c>
      <c r="N2343">
        <v>0.86880604058518196</v>
      </c>
      <c r="O2343">
        <v>8.7034018196103999E-2</v>
      </c>
    </row>
    <row r="2344" spans="1:15">
      <c r="A2344">
        <v>2018</v>
      </c>
      <c r="B2344" t="s">
        <v>187</v>
      </c>
      <c r="C2344">
        <v>1.2648677574965701</v>
      </c>
      <c r="D2344" t="s">
        <v>185</v>
      </c>
      <c r="E2344">
        <v>240714.45319365701</v>
      </c>
      <c r="F2344">
        <v>277</v>
      </c>
      <c r="G2344">
        <v>6</v>
      </c>
      <c r="H2344">
        <v>9999</v>
      </c>
      <c r="I2344" t="s">
        <v>185</v>
      </c>
      <c r="J2344">
        <v>1</v>
      </c>
      <c r="K2344">
        <v>9999</v>
      </c>
      <c r="L2344" t="s">
        <v>177</v>
      </c>
      <c r="M2344">
        <v>0.12576210748078001</v>
      </c>
      <c r="N2344">
        <v>0.13072203869749899</v>
      </c>
      <c r="O2344">
        <v>3.1284598810380398E-2</v>
      </c>
    </row>
    <row r="2345" spans="1:15">
      <c r="A2345">
        <v>2018</v>
      </c>
      <c r="B2345" t="s">
        <v>178</v>
      </c>
      <c r="C2345">
        <v>1.2934444724285601</v>
      </c>
      <c r="D2345" t="s">
        <v>181</v>
      </c>
      <c r="E2345">
        <v>301455.34252208902</v>
      </c>
      <c r="F2345">
        <v>261</v>
      </c>
      <c r="G2345">
        <v>7</v>
      </c>
      <c r="H2345">
        <v>9999</v>
      </c>
      <c r="I2345" t="s">
        <v>185</v>
      </c>
      <c r="J2345">
        <v>1</v>
      </c>
      <c r="K2345">
        <v>9999</v>
      </c>
      <c r="L2345" t="s">
        <v>177</v>
      </c>
      <c r="M2345">
        <v>0.67829640106867795</v>
      </c>
      <c r="N2345">
        <v>0.694148936170213</v>
      </c>
      <c r="O2345">
        <v>7.9825459726612896E-2</v>
      </c>
    </row>
    <row r="2346" spans="1:15">
      <c r="A2346">
        <v>2018</v>
      </c>
      <c r="B2346" t="s">
        <v>178</v>
      </c>
      <c r="C2346">
        <v>1.2934444724285601</v>
      </c>
      <c r="D2346" t="s">
        <v>185</v>
      </c>
      <c r="E2346">
        <v>142974.765093308</v>
      </c>
      <c r="F2346">
        <v>115</v>
      </c>
      <c r="G2346">
        <v>7</v>
      </c>
      <c r="H2346">
        <v>9999</v>
      </c>
      <c r="I2346" t="s">
        <v>185</v>
      </c>
      <c r="J2346">
        <v>1</v>
      </c>
      <c r="K2346">
        <v>9999</v>
      </c>
      <c r="L2346" t="s">
        <v>177</v>
      </c>
      <c r="M2346">
        <v>0.321703598931322</v>
      </c>
      <c r="N2346">
        <v>0.305851063829787</v>
      </c>
      <c r="O2346">
        <v>9.7912739693022902E-2</v>
      </c>
    </row>
    <row r="2347" spans="1:15">
      <c r="A2347">
        <v>2018</v>
      </c>
      <c r="B2347" t="s">
        <v>183</v>
      </c>
      <c r="C2347">
        <v>1.35102419567054</v>
      </c>
      <c r="D2347" t="s">
        <v>181</v>
      </c>
      <c r="E2347">
        <v>4405.68990208163</v>
      </c>
      <c r="F2347">
        <v>4</v>
      </c>
      <c r="G2347">
        <v>7</v>
      </c>
      <c r="H2347">
        <v>9999</v>
      </c>
      <c r="I2347" t="s">
        <v>185</v>
      </c>
      <c r="J2347">
        <v>1</v>
      </c>
      <c r="K2347">
        <v>9999</v>
      </c>
      <c r="L2347" t="s">
        <v>177</v>
      </c>
      <c r="M2347">
        <v>0.66442542787286096</v>
      </c>
      <c r="N2347">
        <v>0.66666666666666696</v>
      </c>
      <c r="O2347">
        <v>6.6304745638648299E-2</v>
      </c>
    </row>
    <row r="2348" spans="1:15">
      <c r="A2348">
        <v>2018</v>
      </c>
      <c r="B2348" t="s">
        <v>183</v>
      </c>
      <c r="C2348">
        <v>1.35102419567054</v>
      </c>
      <c r="D2348" t="s">
        <v>185</v>
      </c>
      <c r="E2348">
        <v>2225.1368502693799</v>
      </c>
      <c r="F2348">
        <v>2</v>
      </c>
      <c r="G2348">
        <v>7</v>
      </c>
      <c r="H2348">
        <v>9999</v>
      </c>
      <c r="I2348" t="s">
        <v>185</v>
      </c>
      <c r="J2348">
        <v>1</v>
      </c>
      <c r="K2348">
        <v>9999</v>
      </c>
      <c r="L2348" t="s">
        <v>177</v>
      </c>
      <c r="M2348">
        <v>0.33557457212713898</v>
      </c>
      <c r="N2348">
        <v>0.33333333333333298</v>
      </c>
      <c r="O2348">
        <v>9.4076655052264799E-2</v>
      </c>
    </row>
    <row r="2349" spans="1:15">
      <c r="A2349">
        <v>2018</v>
      </c>
      <c r="B2349" t="s">
        <v>187</v>
      </c>
      <c r="C2349">
        <v>1.2648677574965701</v>
      </c>
      <c r="D2349" t="s">
        <v>181</v>
      </c>
      <c r="E2349">
        <v>2667456.8461648701</v>
      </c>
      <c r="F2349">
        <v>2979</v>
      </c>
      <c r="G2349">
        <v>7</v>
      </c>
      <c r="H2349">
        <v>9999</v>
      </c>
      <c r="I2349" t="s">
        <v>185</v>
      </c>
      <c r="J2349">
        <v>1</v>
      </c>
      <c r="K2349">
        <v>9999</v>
      </c>
      <c r="L2349" t="s">
        <v>177</v>
      </c>
      <c r="M2349">
        <v>0.71654784694035001</v>
      </c>
      <c r="N2349">
        <v>0.72323379461034198</v>
      </c>
      <c r="O2349">
        <v>0.13886915594173299</v>
      </c>
    </row>
    <row r="2350" spans="1:15">
      <c r="A2350">
        <v>2018</v>
      </c>
      <c r="B2350" t="s">
        <v>187</v>
      </c>
      <c r="C2350">
        <v>1.2648677574965701</v>
      </c>
      <c r="D2350" t="s">
        <v>183</v>
      </c>
      <c r="E2350">
        <v>3698.4733229199601</v>
      </c>
      <c r="F2350">
        <v>5</v>
      </c>
      <c r="G2350">
        <v>7</v>
      </c>
      <c r="H2350">
        <v>9999</v>
      </c>
      <c r="I2350" t="s">
        <v>185</v>
      </c>
      <c r="J2350">
        <v>1</v>
      </c>
      <c r="K2350">
        <v>9999</v>
      </c>
      <c r="L2350" t="s">
        <v>177</v>
      </c>
      <c r="M2350">
        <v>9.9350551830476195E-4</v>
      </c>
      <c r="N2350">
        <v>1.21388686574411E-3</v>
      </c>
      <c r="O2350">
        <v>0.193950650039798</v>
      </c>
    </row>
    <row r="2351" spans="1:15">
      <c r="A2351">
        <v>2018</v>
      </c>
      <c r="B2351" t="s">
        <v>187</v>
      </c>
      <c r="C2351">
        <v>1.2648677574965701</v>
      </c>
      <c r="D2351" t="s">
        <v>185</v>
      </c>
      <c r="E2351">
        <v>1051494.6857489599</v>
      </c>
      <c r="F2351">
        <v>1135</v>
      </c>
      <c r="G2351">
        <v>7</v>
      </c>
      <c r="H2351">
        <v>9999</v>
      </c>
      <c r="I2351" t="s">
        <v>185</v>
      </c>
      <c r="J2351">
        <v>1</v>
      </c>
      <c r="K2351">
        <v>9999</v>
      </c>
      <c r="L2351" t="s">
        <v>177</v>
      </c>
      <c r="M2351">
        <v>0.28245864754134598</v>
      </c>
      <c r="N2351">
        <v>0.27555231852391399</v>
      </c>
      <c r="O2351">
        <v>0.13665813979370101</v>
      </c>
    </row>
    <row r="2352" spans="1:15">
      <c r="A2352">
        <v>2018</v>
      </c>
      <c r="B2352" t="s">
        <v>178</v>
      </c>
      <c r="C2352">
        <v>1.2934444724285601</v>
      </c>
      <c r="D2352" t="s">
        <v>181</v>
      </c>
      <c r="E2352">
        <v>131500.619178394</v>
      </c>
      <c r="F2352">
        <v>115</v>
      </c>
      <c r="G2352">
        <v>8</v>
      </c>
      <c r="H2352">
        <v>9999</v>
      </c>
      <c r="I2352" t="s">
        <v>185</v>
      </c>
      <c r="J2352">
        <v>1</v>
      </c>
      <c r="K2352">
        <v>9999</v>
      </c>
      <c r="L2352" t="s">
        <v>177</v>
      </c>
      <c r="M2352">
        <v>0.46649077727815003</v>
      </c>
      <c r="N2352">
        <v>0.46184738955823301</v>
      </c>
      <c r="O2352">
        <v>3.4821401048748701E-2</v>
      </c>
    </row>
    <row r="2353" spans="1:15">
      <c r="A2353">
        <v>2018</v>
      </c>
      <c r="B2353" t="s">
        <v>178</v>
      </c>
      <c r="C2353">
        <v>1.2934444724285601</v>
      </c>
      <c r="D2353" t="s">
        <v>183</v>
      </c>
      <c r="E2353">
        <v>1618.0990350081299</v>
      </c>
      <c r="F2353">
        <v>1</v>
      </c>
      <c r="G2353">
        <v>8</v>
      </c>
      <c r="H2353">
        <v>9999</v>
      </c>
      <c r="I2353" t="s">
        <v>185</v>
      </c>
      <c r="J2353">
        <v>1</v>
      </c>
      <c r="K2353">
        <v>9999</v>
      </c>
      <c r="L2353" t="s">
        <v>177</v>
      </c>
      <c r="M2353">
        <v>5.7401119574194701E-3</v>
      </c>
      <c r="N2353">
        <v>4.0160642570281103E-3</v>
      </c>
      <c r="O2353">
        <v>0.13533102553007401</v>
      </c>
    </row>
    <row r="2354" spans="1:15">
      <c r="A2354">
        <v>2018</v>
      </c>
      <c r="B2354" t="s">
        <v>178</v>
      </c>
      <c r="C2354">
        <v>1.2934444724285601</v>
      </c>
      <c r="D2354" t="s">
        <v>185</v>
      </c>
      <c r="E2354">
        <v>148774.57010767801</v>
      </c>
      <c r="F2354">
        <v>133</v>
      </c>
      <c r="G2354">
        <v>8</v>
      </c>
      <c r="H2354">
        <v>9999</v>
      </c>
      <c r="I2354" t="s">
        <v>185</v>
      </c>
      <c r="J2354">
        <v>1</v>
      </c>
      <c r="K2354">
        <v>9999</v>
      </c>
      <c r="L2354" t="s">
        <v>177</v>
      </c>
      <c r="M2354">
        <v>0.527769110764431</v>
      </c>
      <c r="N2354">
        <v>0.53413654618473905</v>
      </c>
      <c r="O2354">
        <v>0.10188459303561601</v>
      </c>
    </row>
    <row r="2355" spans="1:15">
      <c r="A2355">
        <v>2018</v>
      </c>
      <c r="B2355" t="s">
        <v>183</v>
      </c>
      <c r="C2355">
        <v>1.35102419567054</v>
      </c>
      <c r="D2355" t="s">
        <v>181</v>
      </c>
      <c r="E2355">
        <v>2026.5362935058099</v>
      </c>
      <c r="F2355">
        <v>2</v>
      </c>
      <c r="G2355">
        <v>8</v>
      </c>
      <c r="H2355">
        <v>9999</v>
      </c>
      <c r="I2355" t="s">
        <v>185</v>
      </c>
      <c r="J2355">
        <v>1</v>
      </c>
      <c r="K2355">
        <v>9999</v>
      </c>
      <c r="L2355" t="s">
        <v>177</v>
      </c>
      <c r="M2355">
        <v>0.67144136078782402</v>
      </c>
      <c r="N2355">
        <v>0.66666666666666696</v>
      </c>
      <c r="O2355">
        <v>3.0498963035256801E-2</v>
      </c>
    </row>
    <row r="2356" spans="1:15">
      <c r="A2356">
        <v>2018</v>
      </c>
      <c r="B2356" t="s">
        <v>183</v>
      </c>
      <c r="C2356">
        <v>1.35102419567054</v>
      </c>
      <c r="D2356" t="s">
        <v>185</v>
      </c>
      <c r="E2356">
        <v>991.65175962217597</v>
      </c>
      <c r="F2356">
        <v>1</v>
      </c>
      <c r="G2356">
        <v>8</v>
      </c>
      <c r="H2356">
        <v>9999</v>
      </c>
      <c r="I2356" t="s">
        <v>185</v>
      </c>
      <c r="J2356">
        <v>1</v>
      </c>
      <c r="K2356">
        <v>9999</v>
      </c>
      <c r="L2356" t="s">
        <v>177</v>
      </c>
      <c r="M2356">
        <v>0.32855863921217499</v>
      </c>
      <c r="N2356">
        <v>0.33333333333333298</v>
      </c>
      <c r="O2356">
        <v>4.1926086708173903E-2</v>
      </c>
    </row>
    <row r="2357" spans="1:15">
      <c r="A2357">
        <v>2018</v>
      </c>
      <c r="B2357" t="s">
        <v>187</v>
      </c>
      <c r="C2357">
        <v>1.2648677574965701</v>
      </c>
      <c r="D2357" t="s">
        <v>181</v>
      </c>
      <c r="E2357">
        <v>790170.47731464996</v>
      </c>
      <c r="F2357">
        <v>909</v>
      </c>
      <c r="G2357">
        <v>8</v>
      </c>
      <c r="H2357">
        <v>9999</v>
      </c>
      <c r="I2357" t="s">
        <v>185</v>
      </c>
      <c r="J2357">
        <v>1</v>
      </c>
      <c r="K2357">
        <v>9999</v>
      </c>
      <c r="L2357" t="s">
        <v>177</v>
      </c>
      <c r="M2357">
        <v>0.58191163635110299</v>
      </c>
      <c r="N2357">
        <v>0.59606557377049196</v>
      </c>
      <c r="O2357">
        <v>4.1136675703873603E-2</v>
      </c>
    </row>
    <row r="2358" spans="1:15">
      <c r="A2358">
        <v>2018</v>
      </c>
      <c r="B2358" t="s">
        <v>187</v>
      </c>
      <c r="C2358">
        <v>1.2648677574965701</v>
      </c>
      <c r="D2358" t="s">
        <v>183</v>
      </c>
      <c r="E2358">
        <v>2469.0218626332999</v>
      </c>
      <c r="F2358">
        <v>3</v>
      </c>
      <c r="G2358">
        <v>8</v>
      </c>
      <c r="H2358">
        <v>9999</v>
      </c>
      <c r="I2358" t="s">
        <v>185</v>
      </c>
      <c r="J2358">
        <v>1</v>
      </c>
      <c r="K2358">
        <v>9999</v>
      </c>
      <c r="L2358" t="s">
        <v>177</v>
      </c>
      <c r="M2358">
        <v>1.81828174238338E-3</v>
      </c>
      <c r="N2358">
        <v>1.9672131147541001E-3</v>
      </c>
      <c r="O2358">
        <v>0.129477314937649</v>
      </c>
    </row>
    <row r="2359" spans="1:15">
      <c r="A2359">
        <v>2018</v>
      </c>
      <c r="B2359" t="s">
        <v>187</v>
      </c>
      <c r="C2359">
        <v>1.2648677574965701</v>
      </c>
      <c r="D2359" t="s">
        <v>185</v>
      </c>
      <c r="E2359">
        <v>565247.89807333797</v>
      </c>
      <c r="F2359">
        <v>613</v>
      </c>
      <c r="G2359">
        <v>8</v>
      </c>
      <c r="H2359">
        <v>9999</v>
      </c>
      <c r="I2359" t="s">
        <v>185</v>
      </c>
      <c r="J2359">
        <v>1</v>
      </c>
      <c r="K2359">
        <v>9999</v>
      </c>
      <c r="L2359" t="s">
        <v>177</v>
      </c>
      <c r="M2359">
        <v>0.41627008190651299</v>
      </c>
      <c r="N2359">
        <v>0.40196721311475397</v>
      </c>
      <c r="O2359">
        <v>7.34627833311223E-2</v>
      </c>
    </row>
    <row r="2360" spans="1:15">
      <c r="A2360">
        <v>2018</v>
      </c>
      <c r="B2360" t="s">
        <v>178</v>
      </c>
      <c r="C2360">
        <v>1.2934444724285601</v>
      </c>
      <c r="D2360" t="s">
        <v>181</v>
      </c>
      <c r="E2360">
        <v>103073.29656335901</v>
      </c>
      <c r="F2360">
        <v>81</v>
      </c>
      <c r="G2360">
        <v>9</v>
      </c>
      <c r="H2360">
        <v>9999</v>
      </c>
      <c r="I2360" t="s">
        <v>185</v>
      </c>
      <c r="J2360">
        <v>1</v>
      </c>
      <c r="K2360">
        <v>9999</v>
      </c>
      <c r="L2360" t="s">
        <v>177</v>
      </c>
      <c r="M2360">
        <v>0.43133423545331501</v>
      </c>
      <c r="N2360">
        <v>0.45</v>
      </c>
      <c r="O2360">
        <v>2.7293838002240001E-2</v>
      </c>
    </row>
    <row r="2361" spans="1:15">
      <c r="A2361">
        <v>2018</v>
      </c>
      <c r="B2361" t="s">
        <v>178</v>
      </c>
      <c r="C2361">
        <v>1.2934444724285601</v>
      </c>
      <c r="D2361" t="s">
        <v>183</v>
      </c>
      <c r="E2361">
        <v>1294.7379169009901</v>
      </c>
      <c r="F2361">
        <v>1</v>
      </c>
      <c r="G2361">
        <v>9</v>
      </c>
      <c r="H2361">
        <v>9999</v>
      </c>
      <c r="I2361" t="s">
        <v>185</v>
      </c>
      <c r="J2361">
        <v>1</v>
      </c>
      <c r="K2361">
        <v>9999</v>
      </c>
      <c r="L2361" t="s">
        <v>177</v>
      </c>
      <c r="M2361">
        <v>5.4181326116373501E-3</v>
      </c>
      <c r="N2361">
        <v>5.5555555555555601E-3</v>
      </c>
      <c r="O2361">
        <v>0.108286456079619</v>
      </c>
    </row>
    <row r="2362" spans="1:15">
      <c r="A2362">
        <v>2018</v>
      </c>
      <c r="B2362" t="s">
        <v>178</v>
      </c>
      <c r="C2362">
        <v>1.2934444724285601</v>
      </c>
      <c r="D2362" t="s">
        <v>185</v>
      </c>
      <c r="E2362">
        <v>134595.831800916</v>
      </c>
      <c r="F2362">
        <v>98</v>
      </c>
      <c r="G2362">
        <v>9</v>
      </c>
      <c r="H2362">
        <v>9999</v>
      </c>
      <c r="I2362" t="s">
        <v>185</v>
      </c>
      <c r="J2362">
        <v>1</v>
      </c>
      <c r="K2362">
        <v>9999</v>
      </c>
      <c r="L2362" t="s">
        <v>177</v>
      </c>
      <c r="M2362">
        <v>0.56324763193504701</v>
      </c>
      <c r="N2362">
        <v>0.54444444444444395</v>
      </c>
      <c r="O2362">
        <v>9.2174633994245997E-2</v>
      </c>
    </row>
    <row r="2363" spans="1:15">
      <c r="A2363">
        <v>2018</v>
      </c>
      <c r="B2363" t="s">
        <v>179</v>
      </c>
      <c r="C2363">
        <v>1.2427798990339001</v>
      </c>
      <c r="D2363" t="s">
        <v>185</v>
      </c>
      <c r="E2363">
        <v>1671.5389642006</v>
      </c>
      <c r="F2363">
        <v>2</v>
      </c>
      <c r="G2363">
        <v>9</v>
      </c>
      <c r="H2363">
        <v>9999</v>
      </c>
      <c r="I2363" t="s">
        <v>185</v>
      </c>
      <c r="J2363">
        <v>1</v>
      </c>
      <c r="K2363">
        <v>9999</v>
      </c>
      <c r="L2363" t="s">
        <v>177</v>
      </c>
      <c r="M2363">
        <v>1</v>
      </c>
      <c r="N2363">
        <v>1</v>
      </c>
      <c r="O2363">
        <v>0.449682380474758</v>
      </c>
    </row>
    <row r="2364" spans="1:15">
      <c r="A2364">
        <v>2018</v>
      </c>
      <c r="B2364" t="s">
        <v>183</v>
      </c>
      <c r="C2364">
        <v>1.35102419567054</v>
      </c>
      <c r="D2364" t="s">
        <v>181</v>
      </c>
      <c r="E2364">
        <v>3811.2392559865898</v>
      </c>
      <c r="F2364">
        <v>3</v>
      </c>
      <c r="G2364">
        <v>9</v>
      </c>
      <c r="H2364">
        <v>9999</v>
      </c>
      <c r="I2364" t="s">
        <v>185</v>
      </c>
      <c r="J2364">
        <v>1</v>
      </c>
      <c r="K2364">
        <v>9999</v>
      </c>
      <c r="L2364" t="s">
        <v>177</v>
      </c>
      <c r="M2364">
        <v>0.63895809739524401</v>
      </c>
      <c r="N2364">
        <v>0.6</v>
      </c>
      <c r="O2364">
        <v>5.7358383148306297E-2</v>
      </c>
    </row>
    <row r="2365" spans="1:15">
      <c r="A2365">
        <v>2018</v>
      </c>
      <c r="B2365" t="s">
        <v>183</v>
      </c>
      <c r="C2365">
        <v>1.35102419567054</v>
      </c>
      <c r="D2365" t="s">
        <v>183</v>
      </c>
      <c r="E2365">
        <v>1303.7383488220701</v>
      </c>
      <c r="F2365">
        <v>1</v>
      </c>
      <c r="G2365">
        <v>9</v>
      </c>
      <c r="H2365">
        <v>9999</v>
      </c>
      <c r="I2365" t="s">
        <v>185</v>
      </c>
      <c r="J2365">
        <v>1</v>
      </c>
      <c r="K2365">
        <v>9999</v>
      </c>
      <c r="L2365" t="s">
        <v>177</v>
      </c>
      <c r="M2365">
        <v>0.21857304643261599</v>
      </c>
      <c r="N2365">
        <v>0.2</v>
      </c>
      <c r="O2365">
        <v>0.17500906782734901</v>
      </c>
    </row>
    <row r="2366" spans="1:15">
      <c r="A2366">
        <v>2018</v>
      </c>
      <c r="B2366" t="s">
        <v>183</v>
      </c>
      <c r="C2366">
        <v>1.35102419567054</v>
      </c>
      <c r="D2366" t="s">
        <v>185</v>
      </c>
      <c r="E2366">
        <v>849.79421907676999</v>
      </c>
      <c r="F2366">
        <v>1</v>
      </c>
      <c r="G2366">
        <v>9</v>
      </c>
      <c r="H2366">
        <v>9999</v>
      </c>
      <c r="I2366" t="s">
        <v>185</v>
      </c>
      <c r="J2366">
        <v>1</v>
      </c>
      <c r="K2366">
        <v>9999</v>
      </c>
      <c r="L2366" t="s">
        <v>177</v>
      </c>
      <c r="M2366">
        <v>0.14246885617214</v>
      </c>
      <c r="N2366">
        <v>0.2</v>
      </c>
      <c r="O2366">
        <v>3.5928485748557698E-2</v>
      </c>
    </row>
    <row r="2367" spans="1:15">
      <c r="A2367">
        <v>2018</v>
      </c>
      <c r="B2367" t="s">
        <v>187</v>
      </c>
      <c r="C2367">
        <v>1.2648677574965701</v>
      </c>
      <c r="D2367" t="s">
        <v>181</v>
      </c>
      <c r="E2367">
        <v>598187.58421406394</v>
      </c>
      <c r="F2367">
        <v>672</v>
      </c>
      <c r="G2367">
        <v>9</v>
      </c>
      <c r="H2367">
        <v>9999</v>
      </c>
      <c r="I2367" t="s">
        <v>185</v>
      </c>
      <c r="J2367">
        <v>1</v>
      </c>
      <c r="K2367">
        <v>9999</v>
      </c>
      <c r="L2367" t="s">
        <v>177</v>
      </c>
      <c r="M2367">
        <v>0.41251721638432798</v>
      </c>
      <c r="N2367">
        <v>0.42911877394636</v>
      </c>
      <c r="O2367">
        <v>3.1141948944390499E-2</v>
      </c>
    </row>
    <row r="2368" spans="1:15">
      <c r="A2368">
        <v>2018</v>
      </c>
      <c r="B2368" t="s">
        <v>187</v>
      </c>
      <c r="C2368">
        <v>1.2648677574965701</v>
      </c>
      <c r="D2368" t="s">
        <v>185</v>
      </c>
      <c r="E2368">
        <v>851903.61308702803</v>
      </c>
      <c r="F2368">
        <v>894</v>
      </c>
      <c r="G2368">
        <v>9</v>
      </c>
      <c r="H2368">
        <v>9999</v>
      </c>
      <c r="I2368" t="s">
        <v>185</v>
      </c>
      <c r="J2368">
        <v>1</v>
      </c>
      <c r="K2368">
        <v>9999</v>
      </c>
      <c r="L2368" t="s">
        <v>177</v>
      </c>
      <c r="M2368">
        <v>0.58748278361567197</v>
      </c>
      <c r="N2368">
        <v>0.57088122605364</v>
      </c>
      <c r="O2368">
        <v>0.11071816588885899</v>
      </c>
    </row>
    <row r="2369" spans="1:15">
      <c r="A2369">
        <v>2018</v>
      </c>
      <c r="B2369" t="s">
        <v>178</v>
      </c>
      <c r="C2369">
        <v>1.2934444724285601</v>
      </c>
      <c r="D2369" t="s">
        <v>181</v>
      </c>
      <c r="E2369">
        <v>375981.02613447799</v>
      </c>
      <c r="F2369">
        <v>294</v>
      </c>
      <c r="G2369">
        <v>10</v>
      </c>
      <c r="H2369">
        <v>9999</v>
      </c>
      <c r="I2369" t="s">
        <v>185</v>
      </c>
      <c r="J2369">
        <v>1</v>
      </c>
      <c r="K2369">
        <v>9999</v>
      </c>
      <c r="L2369" t="s">
        <v>177</v>
      </c>
      <c r="M2369">
        <v>0.83971851654986296</v>
      </c>
      <c r="N2369">
        <v>0.82122905027933002</v>
      </c>
      <c r="O2369">
        <v>9.9559881767460001E-2</v>
      </c>
    </row>
    <row r="2370" spans="1:15">
      <c r="A2370">
        <v>2018</v>
      </c>
      <c r="B2370" t="s">
        <v>178</v>
      </c>
      <c r="C2370">
        <v>1.2934444724285601</v>
      </c>
      <c r="D2370" t="s">
        <v>185</v>
      </c>
      <c r="E2370">
        <v>71765.473108226099</v>
      </c>
      <c r="F2370">
        <v>64</v>
      </c>
      <c r="G2370">
        <v>10</v>
      </c>
      <c r="H2370">
        <v>9999</v>
      </c>
      <c r="I2370" t="s">
        <v>185</v>
      </c>
      <c r="J2370">
        <v>1</v>
      </c>
      <c r="K2370">
        <v>9999</v>
      </c>
      <c r="L2370" t="s">
        <v>177</v>
      </c>
      <c r="M2370">
        <v>0.16028148345013701</v>
      </c>
      <c r="N2370">
        <v>0.17877094972067001</v>
      </c>
      <c r="O2370">
        <v>4.91468133051772E-2</v>
      </c>
    </row>
    <row r="2371" spans="1:15">
      <c r="A2371">
        <v>2018</v>
      </c>
      <c r="B2371" t="s">
        <v>183</v>
      </c>
      <c r="C2371">
        <v>1.35102419567054</v>
      </c>
      <c r="D2371" t="s">
        <v>181</v>
      </c>
      <c r="E2371">
        <v>3031.69829508469</v>
      </c>
      <c r="F2371">
        <v>2</v>
      </c>
      <c r="G2371">
        <v>10</v>
      </c>
      <c r="H2371">
        <v>9999</v>
      </c>
      <c r="I2371" t="s">
        <v>185</v>
      </c>
      <c r="J2371">
        <v>1</v>
      </c>
      <c r="K2371">
        <v>9999</v>
      </c>
      <c r="L2371" t="s">
        <v>177</v>
      </c>
      <c r="M2371">
        <v>1</v>
      </c>
      <c r="N2371">
        <v>1</v>
      </c>
      <c r="O2371">
        <v>4.5626448700744199E-2</v>
      </c>
    </row>
    <row r="2372" spans="1:15">
      <c r="A2372">
        <v>2018</v>
      </c>
      <c r="B2372" t="s">
        <v>187</v>
      </c>
      <c r="C2372">
        <v>1.2648677574965701</v>
      </c>
      <c r="D2372" t="s">
        <v>181</v>
      </c>
      <c r="E2372">
        <v>674651.36989024596</v>
      </c>
      <c r="F2372">
        <v>727</v>
      </c>
      <c r="G2372">
        <v>10</v>
      </c>
      <c r="H2372">
        <v>9999</v>
      </c>
      <c r="I2372" t="s">
        <v>185</v>
      </c>
      <c r="J2372">
        <v>1</v>
      </c>
      <c r="K2372">
        <v>9999</v>
      </c>
      <c r="L2372" t="s">
        <v>177</v>
      </c>
      <c r="M2372">
        <v>0.76191380889052096</v>
      </c>
      <c r="N2372">
        <v>0.75808133472367001</v>
      </c>
      <c r="O2372">
        <v>3.5122692397551801E-2</v>
      </c>
    </row>
    <row r="2373" spans="1:15">
      <c r="A2373">
        <v>2018</v>
      </c>
      <c r="B2373" t="s">
        <v>187</v>
      </c>
      <c r="C2373">
        <v>1.2648677574965701</v>
      </c>
      <c r="D2373" t="s">
        <v>183</v>
      </c>
      <c r="E2373">
        <v>2052.88037041693</v>
      </c>
      <c r="F2373">
        <v>2</v>
      </c>
      <c r="G2373">
        <v>10</v>
      </c>
      <c r="H2373">
        <v>9999</v>
      </c>
      <c r="I2373" t="s">
        <v>185</v>
      </c>
      <c r="J2373">
        <v>1</v>
      </c>
      <c r="K2373">
        <v>9999</v>
      </c>
      <c r="L2373" t="s">
        <v>177</v>
      </c>
      <c r="M2373">
        <v>2.3184091399316301E-3</v>
      </c>
      <c r="N2373">
        <v>2.08550573514077E-3</v>
      </c>
      <c r="O2373">
        <v>0.107654550278588</v>
      </c>
    </row>
    <row r="2374" spans="1:15">
      <c r="A2374">
        <v>2018</v>
      </c>
      <c r="B2374" t="s">
        <v>187</v>
      </c>
      <c r="C2374">
        <v>1.2648677574965701</v>
      </c>
      <c r="D2374" t="s">
        <v>185</v>
      </c>
      <c r="E2374">
        <v>208765.158507051</v>
      </c>
      <c r="F2374">
        <v>230</v>
      </c>
      <c r="G2374">
        <v>10</v>
      </c>
      <c r="H2374">
        <v>9999</v>
      </c>
      <c r="I2374" t="s">
        <v>185</v>
      </c>
      <c r="J2374">
        <v>1</v>
      </c>
      <c r="K2374">
        <v>9999</v>
      </c>
      <c r="L2374" t="s">
        <v>177</v>
      </c>
      <c r="M2374">
        <v>0.23576778196954801</v>
      </c>
      <c r="N2374">
        <v>0.239833159541189</v>
      </c>
      <c r="O2374">
        <v>2.7132289494159301E-2</v>
      </c>
    </row>
    <row r="2375" spans="1:15">
      <c r="A2375">
        <v>2018</v>
      </c>
      <c r="B2375" t="s">
        <v>178</v>
      </c>
      <c r="C2375">
        <v>1.2934444724285601</v>
      </c>
      <c r="D2375" t="s">
        <v>181</v>
      </c>
      <c r="E2375">
        <v>364726.76577987702</v>
      </c>
      <c r="F2375">
        <v>309</v>
      </c>
      <c r="G2375">
        <v>11</v>
      </c>
      <c r="H2375">
        <v>9999</v>
      </c>
      <c r="I2375" t="s">
        <v>185</v>
      </c>
      <c r="J2375">
        <v>1</v>
      </c>
      <c r="K2375">
        <v>9999</v>
      </c>
      <c r="L2375" t="s">
        <v>177</v>
      </c>
      <c r="M2375">
        <v>0.81491981746878095</v>
      </c>
      <c r="N2375">
        <v>0.82841823056300301</v>
      </c>
      <c r="O2375">
        <v>9.6579750451249599E-2</v>
      </c>
    </row>
    <row r="2376" spans="1:15">
      <c r="A2376">
        <v>2018</v>
      </c>
      <c r="B2376" t="s">
        <v>178</v>
      </c>
      <c r="C2376">
        <v>1.2934444724285601</v>
      </c>
      <c r="D2376" t="s">
        <v>183</v>
      </c>
      <c r="E2376">
        <v>1733.2155930542699</v>
      </c>
      <c r="F2376">
        <v>1</v>
      </c>
      <c r="G2376">
        <v>11</v>
      </c>
      <c r="H2376">
        <v>9999</v>
      </c>
      <c r="I2376" t="s">
        <v>185</v>
      </c>
      <c r="J2376">
        <v>1</v>
      </c>
      <c r="K2376">
        <v>9999</v>
      </c>
      <c r="L2376" t="s">
        <v>177</v>
      </c>
      <c r="M2376">
        <v>3.87257494444011E-3</v>
      </c>
      <c r="N2376">
        <v>2.6809651474530801E-3</v>
      </c>
      <c r="O2376">
        <v>0.14495889225443501</v>
      </c>
    </row>
    <row r="2377" spans="1:15">
      <c r="A2377">
        <v>2018</v>
      </c>
      <c r="B2377" t="s">
        <v>178</v>
      </c>
      <c r="C2377">
        <v>1.2934444724285601</v>
      </c>
      <c r="D2377" t="s">
        <v>185</v>
      </c>
      <c r="E2377">
        <v>81101.555310215394</v>
      </c>
      <c r="F2377">
        <v>63</v>
      </c>
      <c r="G2377">
        <v>11</v>
      </c>
      <c r="H2377">
        <v>9999</v>
      </c>
      <c r="I2377" t="s">
        <v>185</v>
      </c>
      <c r="J2377">
        <v>1</v>
      </c>
      <c r="K2377">
        <v>9999</v>
      </c>
      <c r="L2377" t="s">
        <v>177</v>
      </c>
      <c r="M2377">
        <v>0.18120760758677901</v>
      </c>
      <c r="N2377">
        <v>0.16890080428954399</v>
      </c>
      <c r="O2377">
        <v>5.5540398815176001E-2</v>
      </c>
    </row>
    <row r="2378" spans="1:15">
      <c r="A2378">
        <v>2018</v>
      </c>
      <c r="B2378" t="s">
        <v>183</v>
      </c>
      <c r="C2378">
        <v>1.35102419567054</v>
      </c>
      <c r="D2378" t="s">
        <v>181</v>
      </c>
      <c r="E2378">
        <v>1138.91339695027</v>
      </c>
      <c r="F2378">
        <v>1</v>
      </c>
      <c r="G2378">
        <v>11</v>
      </c>
      <c r="H2378">
        <v>9999</v>
      </c>
      <c r="I2378" t="s">
        <v>185</v>
      </c>
      <c r="J2378">
        <v>1</v>
      </c>
      <c r="K2378">
        <v>9999</v>
      </c>
      <c r="L2378" t="s">
        <v>177</v>
      </c>
      <c r="M2378">
        <v>0.23064295485636099</v>
      </c>
      <c r="N2378">
        <v>0.33333333333333298</v>
      </c>
      <c r="O2378">
        <v>1.7140417225814299E-2</v>
      </c>
    </row>
    <row r="2379" spans="1:15">
      <c r="A2379">
        <v>2018</v>
      </c>
      <c r="B2379" t="s">
        <v>183</v>
      </c>
      <c r="C2379">
        <v>1.35102419567054</v>
      </c>
      <c r="D2379" t="s">
        <v>183</v>
      </c>
      <c r="E2379">
        <v>1752.2783817846901</v>
      </c>
      <c r="F2379">
        <v>1</v>
      </c>
      <c r="G2379">
        <v>11</v>
      </c>
      <c r="H2379">
        <v>9999</v>
      </c>
      <c r="I2379" t="s">
        <v>185</v>
      </c>
      <c r="J2379">
        <v>1</v>
      </c>
      <c r="K2379">
        <v>9999</v>
      </c>
      <c r="L2379" t="s">
        <v>177</v>
      </c>
      <c r="M2379">
        <v>0.35485636114911101</v>
      </c>
      <c r="N2379">
        <v>0.33333333333333298</v>
      </c>
      <c r="O2379">
        <v>0.23521944142183501</v>
      </c>
    </row>
    <row r="2380" spans="1:15">
      <c r="A2380">
        <v>2018</v>
      </c>
      <c r="B2380" t="s">
        <v>183</v>
      </c>
      <c r="C2380">
        <v>1.35102419567054</v>
      </c>
      <c r="D2380" t="s">
        <v>185</v>
      </c>
      <c r="E2380">
        <v>2046.8016564408699</v>
      </c>
      <c r="F2380">
        <v>1</v>
      </c>
      <c r="G2380">
        <v>11</v>
      </c>
      <c r="H2380">
        <v>9999</v>
      </c>
      <c r="I2380" t="s">
        <v>185</v>
      </c>
      <c r="J2380">
        <v>1</v>
      </c>
      <c r="K2380">
        <v>9999</v>
      </c>
      <c r="L2380" t="s">
        <v>177</v>
      </c>
      <c r="M2380">
        <v>0.414500683994528</v>
      </c>
      <c r="N2380">
        <v>0.33333333333333298</v>
      </c>
      <c r="O2380">
        <v>8.6536813845890195E-2</v>
      </c>
    </row>
    <row r="2381" spans="1:15">
      <c r="A2381">
        <v>2018</v>
      </c>
      <c r="B2381" t="s">
        <v>187</v>
      </c>
      <c r="C2381">
        <v>1.2648677574965701</v>
      </c>
      <c r="D2381" t="s">
        <v>181</v>
      </c>
      <c r="E2381">
        <v>707121.79009294102</v>
      </c>
      <c r="F2381">
        <v>790</v>
      </c>
      <c r="G2381">
        <v>11</v>
      </c>
      <c r="H2381">
        <v>9999</v>
      </c>
      <c r="I2381" t="s">
        <v>185</v>
      </c>
      <c r="J2381">
        <v>1</v>
      </c>
      <c r="K2381">
        <v>9999</v>
      </c>
      <c r="L2381" t="s">
        <v>177</v>
      </c>
      <c r="M2381">
        <v>0.849874050054652</v>
      </c>
      <c r="N2381">
        <v>0.84763948497854102</v>
      </c>
      <c r="O2381">
        <v>3.6813118937386702E-2</v>
      </c>
    </row>
    <row r="2382" spans="1:15">
      <c r="A2382">
        <v>2018</v>
      </c>
      <c r="B2382" t="s">
        <v>187</v>
      </c>
      <c r="C2382">
        <v>1.2648677574965701</v>
      </c>
      <c r="D2382" t="s">
        <v>185</v>
      </c>
      <c r="E2382">
        <v>124909.48565605799</v>
      </c>
      <c r="F2382">
        <v>142</v>
      </c>
      <c r="G2382">
        <v>11</v>
      </c>
      <c r="H2382">
        <v>9999</v>
      </c>
      <c r="I2382" t="s">
        <v>185</v>
      </c>
      <c r="J2382">
        <v>1</v>
      </c>
      <c r="K2382">
        <v>9999</v>
      </c>
      <c r="L2382" t="s">
        <v>177</v>
      </c>
      <c r="M2382">
        <v>0.150125949945348</v>
      </c>
      <c r="N2382">
        <v>0.152360515021459</v>
      </c>
      <c r="O2382">
        <v>1.62339364941122E-2</v>
      </c>
    </row>
    <row r="2383" spans="1:15">
      <c r="A2383">
        <v>2018</v>
      </c>
      <c r="B2383" t="s">
        <v>178</v>
      </c>
      <c r="C2383">
        <v>1.2934444724285601</v>
      </c>
      <c r="D2383" t="s">
        <v>181</v>
      </c>
      <c r="E2383">
        <v>55515.930201106101</v>
      </c>
      <c r="F2383">
        <v>45</v>
      </c>
      <c r="G2383">
        <v>12</v>
      </c>
      <c r="H2383">
        <v>9999</v>
      </c>
      <c r="I2383" t="s">
        <v>185</v>
      </c>
      <c r="J2383">
        <v>1</v>
      </c>
      <c r="K2383">
        <v>9999</v>
      </c>
      <c r="L2383" t="s">
        <v>177</v>
      </c>
      <c r="M2383">
        <v>0.82665973305598905</v>
      </c>
      <c r="N2383">
        <v>0.80357142857142905</v>
      </c>
      <c r="O2383">
        <v>1.47006339757575E-2</v>
      </c>
    </row>
    <row r="2384" spans="1:15">
      <c r="A2384">
        <v>2018</v>
      </c>
      <c r="B2384" t="s">
        <v>178</v>
      </c>
      <c r="C2384">
        <v>1.2934444724285601</v>
      </c>
      <c r="D2384" t="s">
        <v>185</v>
      </c>
      <c r="E2384">
        <v>11641.000251857</v>
      </c>
      <c r="F2384">
        <v>11</v>
      </c>
      <c r="G2384">
        <v>12</v>
      </c>
      <c r="H2384">
        <v>9999</v>
      </c>
      <c r="I2384" t="s">
        <v>185</v>
      </c>
      <c r="J2384">
        <v>1</v>
      </c>
      <c r="K2384">
        <v>9999</v>
      </c>
      <c r="L2384" t="s">
        <v>177</v>
      </c>
      <c r="M2384">
        <v>0.173340266944011</v>
      </c>
      <c r="N2384">
        <v>0.19642857142857101</v>
      </c>
      <c r="O2384">
        <v>7.9720517581031505E-3</v>
      </c>
    </row>
    <row r="2385" spans="1:15">
      <c r="A2385">
        <v>2018</v>
      </c>
      <c r="B2385" t="s">
        <v>187</v>
      </c>
      <c r="C2385">
        <v>1.2648677574965701</v>
      </c>
      <c r="D2385" t="s">
        <v>181</v>
      </c>
      <c r="E2385">
        <v>234817.63970820801</v>
      </c>
      <c r="F2385">
        <v>280</v>
      </c>
      <c r="G2385">
        <v>12</v>
      </c>
      <c r="H2385">
        <v>9999</v>
      </c>
      <c r="I2385" t="s">
        <v>185</v>
      </c>
      <c r="J2385">
        <v>1</v>
      </c>
      <c r="K2385">
        <v>9999</v>
      </c>
      <c r="L2385" t="s">
        <v>177</v>
      </c>
      <c r="M2385">
        <v>0.84834554203433699</v>
      </c>
      <c r="N2385">
        <v>0.85106382978723405</v>
      </c>
      <c r="O2385">
        <v>1.22247253871762E-2</v>
      </c>
    </row>
    <row r="2386" spans="1:15">
      <c r="A2386">
        <v>2018</v>
      </c>
      <c r="B2386" t="s">
        <v>187</v>
      </c>
      <c r="C2386">
        <v>1.2648677574965701</v>
      </c>
      <c r="D2386" t="s">
        <v>183</v>
      </c>
      <c r="E2386">
        <v>948.65081812242499</v>
      </c>
      <c r="F2386">
        <v>1</v>
      </c>
      <c r="G2386">
        <v>12</v>
      </c>
      <c r="H2386">
        <v>9999</v>
      </c>
      <c r="I2386" t="s">
        <v>185</v>
      </c>
      <c r="J2386">
        <v>1</v>
      </c>
      <c r="K2386">
        <v>9999</v>
      </c>
      <c r="L2386" t="s">
        <v>177</v>
      </c>
      <c r="M2386">
        <v>3.42727102402289E-3</v>
      </c>
      <c r="N2386">
        <v>3.0395136778115501E-3</v>
      </c>
      <c r="O2386">
        <v>4.9747943751658301E-2</v>
      </c>
    </row>
    <row r="2387" spans="1:15">
      <c r="A2387">
        <v>2018</v>
      </c>
      <c r="B2387" t="s">
        <v>187</v>
      </c>
      <c r="C2387">
        <v>1.2648677574965701</v>
      </c>
      <c r="D2387" t="s">
        <v>185</v>
      </c>
      <c r="E2387">
        <v>41028.5154499161</v>
      </c>
      <c r="F2387">
        <v>48</v>
      </c>
      <c r="G2387">
        <v>12</v>
      </c>
      <c r="H2387">
        <v>9999</v>
      </c>
      <c r="I2387" t="s">
        <v>185</v>
      </c>
      <c r="J2387">
        <v>1</v>
      </c>
      <c r="K2387">
        <v>9999</v>
      </c>
      <c r="L2387" t="s">
        <v>177</v>
      </c>
      <c r="M2387">
        <v>0.14822718694164</v>
      </c>
      <c r="N2387">
        <v>0.14589665653495401</v>
      </c>
      <c r="O2387">
        <v>5.3322957080748504E-3</v>
      </c>
    </row>
    <row r="2388" spans="1:15">
      <c r="A2388">
        <v>2018</v>
      </c>
      <c r="B2388" t="s">
        <v>178</v>
      </c>
      <c r="C2388">
        <v>1.2934444724285601</v>
      </c>
      <c r="D2388" t="s">
        <v>181</v>
      </c>
      <c r="E2388">
        <v>537872.41663705301</v>
      </c>
      <c r="F2388">
        <v>437</v>
      </c>
      <c r="G2388">
        <v>13</v>
      </c>
      <c r="H2388">
        <v>9999</v>
      </c>
      <c r="I2388" t="s">
        <v>185</v>
      </c>
      <c r="J2388">
        <v>1</v>
      </c>
      <c r="K2388">
        <v>9999</v>
      </c>
      <c r="L2388" t="s">
        <v>177</v>
      </c>
      <c r="M2388">
        <v>0.74925407018226597</v>
      </c>
      <c r="N2388">
        <v>0.74828767123287698</v>
      </c>
      <c r="O2388">
        <v>0.142428767634698</v>
      </c>
    </row>
    <row r="2389" spans="1:15">
      <c r="A2389">
        <v>2018</v>
      </c>
      <c r="B2389" t="s">
        <v>178</v>
      </c>
      <c r="C2389">
        <v>1.2934444724285601</v>
      </c>
      <c r="D2389" t="s">
        <v>185</v>
      </c>
      <c r="E2389">
        <v>180004.78689446501</v>
      </c>
      <c r="F2389">
        <v>147</v>
      </c>
      <c r="G2389">
        <v>13</v>
      </c>
      <c r="H2389">
        <v>9999</v>
      </c>
      <c r="I2389" t="s">
        <v>185</v>
      </c>
      <c r="J2389">
        <v>1</v>
      </c>
      <c r="K2389">
        <v>9999</v>
      </c>
      <c r="L2389" t="s">
        <v>177</v>
      </c>
      <c r="M2389">
        <v>0.25074592981773403</v>
      </c>
      <c r="N2389">
        <v>0.25171232876712302</v>
      </c>
      <c r="O2389">
        <v>0.123271836335549</v>
      </c>
    </row>
    <row r="2390" spans="1:15">
      <c r="A2390">
        <v>2018</v>
      </c>
      <c r="B2390" t="s">
        <v>183</v>
      </c>
      <c r="C2390">
        <v>1.35102419567054</v>
      </c>
      <c r="D2390" t="s">
        <v>181</v>
      </c>
      <c r="E2390">
        <v>7309.0408985776203</v>
      </c>
      <c r="F2390">
        <v>7</v>
      </c>
      <c r="G2390">
        <v>13</v>
      </c>
      <c r="H2390">
        <v>9999</v>
      </c>
      <c r="I2390" t="s">
        <v>185</v>
      </c>
      <c r="J2390">
        <v>1</v>
      </c>
      <c r="K2390">
        <v>9999</v>
      </c>
      <c r="L2390" t="s">
        <v>177</v>
      </c>
      <c r="M2390">
        <v>0.80112542573670997</v>
      </c>
      <c r="N2390">
        <v>0.77777777777777801</v>
      </c>
      <c r="O2390">
        <v>0.10999959334716</v>
      </c>
    </row>
    <row r="2391" spans="1:15">
      <c r="A2391">
        <v>2018</v>
      </c>
      <c r="B2391" t="s">
        <v>183</v>
      </c>
      <c r="C2391">
        <v>1.35102419567054</v>
      </c>
      <c r="D2391" t="s">
        <v>185</v>
      </c>
      <c r="E2391">
        <v>1814.42549478554</v>
      </c>
      <c r="F2391">
        <v>2</v>
      </c>
      <c r="G2391">
        <v>13</v>
      </c>
      <c r="H2391">
        <v>9999</v>
      </c>
      <c r="I2391" t="s">
        <v>185</v>
      </c>
      <c r="J2391">
        <v>1</v>
      </c>
      <c r="K2391">
        <v>9999</v>
      </c>
      <c r="L2391" t="s">
        <v>177</v>
      </c>
      <c r="M2391">
        <v>0.19887457426329</v>
      </c>
      <c r="N2391">
        <v>0.22222222222222199</v>
      </c>
      <c r="O2391">
        <v>7.6712172273947596E-2</v>
      </c>
    </row>
    <row r="2392" spans="1:15">
      <c r="A2392">
        <v>2018</v>
      </c>
      <c r="B2392" t="s">
        <v>187</v>
      </c>
      <c r="C2392">
        <v>1.2648677574965701</v>
      </c>
      <c r="D2392" t="s">
        <v>179</v>
      </c>
      <c r="E2392">
        <v>806.98562928280899</v>
      </c>
      <c r="F2392">
        <v>1</v>
      </c>
      <c r="G2392">
        <v>13</v>
      </c>
      <c r="H2392">
        <v>9999</v>
      </c>
      <c r="I2392" t="s">
        <v>185</v>
      </c>
      <c r="J2392">
        <v>1</v>
      </c>
      <c r="K2392">
        <v>9999</v>
      </c>
      <c r="L2392" t="s">
        <v>177</v>
      </c>
      <c r="M2392">
        <v>4.5208244906809399E-4</v>
      </c>
      <c r="N2392">
        <v>4.9726504226752899E-4</v>
      </c>
      <c r="O2392">
        <v>0.172106824925816</v>
      </c>
    </row>
    <row r="2393" spans="1:15">
      <c r="A2393">
        <v>2018</v>
      </c>
      <c r="B2393" t="s">
        <v>187</v>
      </c>
      <c r="C2393">
        <v>1.2648677574965701</v>
      </c>
      <c r="D2393" t="s">
        <v>181</v>
      </c>
      <c r="E2393">
        <v>1422341.2635693699</v>
      </c>
      <c r="F2393">
        <v>1588</v>
      </c>
      <c r="G2393">
        <v>13</v>
      </c>
      <c r="H2393">
        <v>9999</v>
      </c>
      <c r="I2393" t="s">
        <v>185</v>
      </c>
      <c r="J2393">
        <v>1</v>
      </c>
      <c r="K2393">
        <v>9999</v>
      </c>
      <c r="L2393" t="s">
        <v>177</v>
      </c>
      <c r="M2393">
        <v>0.79681161412566304</v>
      </c>
      <c r="N2393">
        <v>0.78965688712083504</v>
      </c>
      <c r="O2393">
        <v>7.4047807377637498E-2</v>
      </c>
    </row>
    <row r="2394" spans="1:15">
      <c r="A2394">
        <v>2018</v>
      </c>
      <c r="B2394" t="s">
        <v>187</v>
      </c>
      <c r="C2394">
        <v>1.2648677574965701</v>
      </c>
      <c r="D2394" t="s">
        <v>185</v>
      </c>
      <c r="E2394">
        <v>361892.57896509999</v>
      </c>
      <c r="F2394">
        <v>422</v>
      </c>
      <c r="G2394">
        <v>13</v>
      </c>
      <c r="H2394">
        <v>9999</v>
      </c>
      <c r="I2394" t="s">
        <v>185</v>
      </c>
      <c r="J2394">
        <v>1</v>
      </c>
      <c r="K2394">
        <v>9999</v>
      </c>
      <c r="L2394" t="s">
        <v>177</v>
      </c>
      <c r="M2394">
        <v>0.20273630342526899</v>
      </c>
      <c r="N2394">
        <v>0.209845847836897</v>
      </c>
      <c r="O2394">
        <v>4.7033586870950002E-2</v>
      </c>
    </row>
    <row r="2395" spans="1:15">
      <c r="A2395">
        <v>2018</v>
      </c>
      <c r="B2395" t="s">
        <v>178</v>
      </c>
      <c r="C2395">
        <v>1.2934444724285601</v>
      </c>
      <c r="D2395" t="s">
        <v>181</v>
      </c>
      <c r="E2395">
        <v>221180.29822975601</v>
      </c>
      <c r="F2395">
        <v>176</v>
      </c>
      <c r="G2395">
        <v>14</v>
      </c>
      <c r="H2395">
        <v>9999</v>
      </c>
      <c r="I2395" t="s">
        <v>185</v>
      </c>
      <c r="J2395">
        <v>1</v>
      </c>
      <c r="K2395">
        <v>9999</v>
      </c>
      <c r="L2395" t="s">
        <v>177</v>
      </c>
      <c r="M2395">
        <v>0.77303611549363305</v>
      </c>
      <c r="N2395">
        <v>0.75862068965517204</v>
      </c>
      <c r="O2395">
        <v>5.8568605356084803E-2</v>
      </c>
    </row>
    <row r="2396" spans="1:15">
      <c r="A2396">
        <v>2018</v>
      </c>
      <c r="B2396" t="s">
        <v>178</v>
      </c>
      <c r="C2396">
        <v>1.2934444724285601</v>
      </c>
      <c r="D2396" t="s">
        <v>185</v>
      </c>
      <c r="E2396">
        <v>64938.673182748098</v>
      </c>
      <c r="F2396">
        <v>56</v>
      </c>
      <c r="G2396">
        <v>14</v>
      </c>
      <c r="H2396">
        <v>9999</v>
      </c>
      <c r="I2396" t="s">
        <v>185</v>
      </c>
      <c r="J2396">
        <v>1</v>
      </c>
      <c r="K2396">
        <v>9999</v>
      </c>
      <c r="L2396" t="s">
        <v>177</v>
      </c>
      <c r="M2396">
        <v>0.22696388450636701</v>
      </c>
      <c r="N2396">
        <v>0.24137931034482801</v>
      </c>
      <c r="O2396">
        <v>4.4471647840814102E-2</v>
      </c>
    </row>
    <row r="2397" spans="1:15">
      <c r="A2397">
        <v>2018</v>
      </c>
      <c r="B2397" t="s">
        <v>183</v>
      </c>
      <c r="C2397">
        <v>1.35102419567054</v>
      </c>
      <c r="D2397" t="s">
        <v>181</v>
      </c>
      <c r="E2397">
        <v>3210.0334889132</v>
      </c>
      <c r="F2397">
        <v>4</v>
      </c>
      <c r="G2397">
        <v>14</v>
      </c>
      <c r="H2397">
        <v>9999</v>
      </c>
      <c r="I2397" t="s">
        <v>185</v>
      </c>
      <c r="J2397">
        <v>1</v>
      </c>
      <c r="K2397">
        <v>9999</v>
      </c>
      <c r="L2397" t="s">
        <v>177</v>
      </c>
      <c r="M2397">
        <v>0.62427745664739898</v>
      </c>
      <c r="N2397">
        <v>0.66666666666666696</v>
      </c>
      <c r="O2397">
        <v>4.83103574478468E-2</v>
      </c>
    </row>
    <row r="2398" spans="1:15">
      <c r="A2398">
        <v>2018</v>
      </c>
      <c r="B2398" t="s">
        <v>183</v>
      </c>
      <c r="C2398">
        <v>1.35102419567054</v>
      </c>
      <c r="D2398" t="s">
        <v>185</v>
      </c>
      <c r="E2398">
        <v>1931.9645998088699</v>
      </c>
      <c r="F2398">
        <v>2</v>
      </c>
      <c r="G2398">
        <v>14</v>
      </c>
      <c r="H2398">
        <v>9999</v>
      </c>
      <c r="I2398" t="s">
        <v>185</v>
      </c>
      <c r="J2398">
        <v>1</v>
      </c>
      <c r="K2398">
        <v>9999</v>
      </c>
      <c r="L2398" t="s">
        <v>177</v>
      </c>
      <c r="M2398">
        <v>0.37572254335260102</v>
      </c>
      <c r="N2398">
        <v>0.33333333333333298</v>
      </c>
      <c r="O2398">
        <v>8.1681613069058107E-2</v>
      </c>
    </row>
    <row r="2399" spans="1:15">
      <c r="A2399">
        <v>2018</v>
      </c>
      <c r="B2399" t="s">
        <v>187</v>
      </c>
      <c r="C2399">
        <v>1.2648677574965701</v>
      </c>
      <c r="D2399" t="s">
        <v>181</v>
      </c>
      <c r="E2399">
        <v>925765.56578604004</v>
      </c>
      <c r="F2399">
        <v>1036</v>
      </c>
      <c r="G2399">
        <v>14</v>
      </c>
      <c r="H2399">
        <v>9999</v>
      </c>
      <c r="I2399" t="s">
        <v>185</v>
      </c>
      <c r="J2399">
        <v>1</v>
      </c>
      <c r="K2399">
        <v>9999</v>
      </c>
      <c r="L2399" t="s">
        <v>177</v>
      </c>
      <c r="M2399">
        <v>0.73125033719719701</v>
      </c>
      <c r="N2399">
        <v>0.73527324343505995</v>
      </c>
      <c r="O2399">
        <v>4.8195824763000501E-2</v>
      </c>
    </row>
    <row r="2400" spans="1:15">
      <c r="A2400">
        <v>2018</v>
      </c>
      <c r="B2400" t="s">
        <v>187</v>
      </c>
      <c r="C2400">
        <v>1.2648677574965701</v>
      </c>
      <c r="D2400" t="s">
        <v>183</v>
      </c>
      <c r="E2400">
        <v>1739.1931665577799</v>
      </c>
      <c r="F2400">
        <v>2</v>
      </c>
      <c r="G2400">
        <v>14</v>
      </c>
      <c r="H2400">
        <v>9999</v>
      </c>
      <c r="I2400" t="s">
        <v>185</v>
      </c>
      <c r="J2400">
        <v>1</v>
      </c>
      <c r="K2400">
        <v>9999</v>
      </c>
      <c r="L2400" t="s">
        <v>177</v>
      </c>
      <c r="M2400">
        <v>1.3737663578106899E-3</v>
      </c>
      <c r="N2400">
        <v>1.4194464158977999E-3</v>
      </c>
      <c r="O2400">
        <v>9.1204563544706796E-2</v>
      </c>
    </row>
    <row r="2401" spans="1:15">
      <c r="A2401">
        <v>2018</v>
      </c>
      <c r="B2401" t="s">
        <v>187</v>
      </c>
      <c r="C2401">
        <v>1.2648677574965701</v>
      </c>
      <c r="D2401" t="s">
        <v>185</v>
      </c>
      <c r="E2401">
        <v>338498.849790201</v>
      </c>
      <c r="F2401">
        <v>371</v>
      </c>
      <c r="G2401">
        <v>14</v>
      </c>
      <c r="H2401">
        <v>9999</v>
      </c>
      <c r="I2401" t="s">
        <v>185</v>
      </c>
      <c r="J2401">
        <v>1</v>
      </c>
      <c r="K2401">
        <v>9999</v>
      </c>
      <c r="L2401" t="s">
        <v>177</v>
      </c>
      <c r="M2401">
        <v>0.26737589644499199</v>
      </c>
      <c r="N2401">
        <v>0.26330731014904202</v>
      </c>
      <c r="O2401">
        <v>4.3993206776587197E-2</v>
      </c>
    </row>
    <row r="2402" spans="1:15">
      <c r="A2402">
        <v>2018</v>
      </c>
      <c r="B2402" t="s">
        <v>178</v>
      </c>
      <c r="C2402">
        <v>1.2934444724285601</v>
      </c>
      <c r="D2402" t="s">
        <v>181</v>
      </c>
      <c r="E2402">
        <v>264336.07305233501</v>
      </c>
      <c r="F2402">
        <v>228</v>
      </c>
      <c r="G2402">
        <v>15</v>
      </c>
      <c r="H2402">
        <v>9999</v>
      </c>
      <c r="I2402" t="s">
        <v>185</v>
      </c>
      <c r="J2402">
        <v>1</v>
      </c>
      <c r="K2402">
        <v>9999</v>
      </c>
      <c r="L2402" t="s">
        <v>177</v>
      </c>
      <c r="M2402">
        <v>0.77880119354752697</v>
      </c>
      <c r="N2402">
        <v>0.77815699658703097</v>
      </c>
      <c r="O2402">
        <v>6.9996266701373794E-2</v>
      </c>
    </row>
    <row r="2403" spans="1:15">
      <c r="A2403">
        <v>2018</v>
      </c>
      <c r="B2403" t="s">
        <v>178</v>
      </c>
      <c r="C2403">
        <v>1.2934444724285601</v>
      </c>
      <c r="D2403" t="s">
        <v>183</v>
      </c>
      <c r="E2403">
        <v>1133.05735784742</v>
      </c>
      <c r="F2403">
        <v>1</v>
      </c>
      <c r="G2403">
        <v>15</v>
      </c>
      <c r="H2403">
        <v>9999</v>
      </c>
      <c r="I2403" t="s">
        <v>185</v>
      </c>
      <c r="J2403">
        <v>1</v>
      </c>
      <c r="K2403">
        <v>9999</v>
      </c>
      <c r="L2403" t="s">
        <v>177</v>
      </c>
      <c r="M2403">
        <v>3.3382746912286399E-3</v>
      </c>
      <c r="N2403">
        <v>3.4129692832764501E-3</v>
      </c>
      <c r="O2403">
        <v>9.4764171354391996E-2</v>
      </c>
    </row>
    <row r="2404" spans="1:15">
      <c r="A2404">
        <v>2018</v>
      </c>
      <c r="B2404" t="s">
        <v>178</v>
      </c>
      <c r="C2404">
        <v>1.2934444724285601</v>
      </c>
      <c r="D2404" t="s">
        <v>185</v>
      </c>
      <c r="E2404">
        <v>73944.927044268203</v>
      </c>
      <c r="F2404">
        <v>64</v>
      </c>
      <c r="G2404">
        <v>15</v>
      </c>
      <c r="H2404">
        <v>9999</v>
      </c>
      <c r="I2404" t="s">
        <v>185</v>
      </c>
      <c r="J2404">
        <v>1</v>
      </c>
      <c r="K2404">
        <v>9999</v>
      </c>
      <c r="L2404" t="s">
        <v>177</v>
      </c>
      <c r="M2404">
        <v>0.21786053176124501</v>
      </c>
      <c r="N2404">
        <v>0.218430034129693</v>
      </c>
      <c r="O2404">
        <v>5.0639358550999901E-2</v>
      </c>
    </row>
    <row r="2405" spans="1:15">
      <c r="A2405">
        <v>2018</v>
      </c>
      <c r="B2405" t="s">
        <v>183</v>
      </c>
      <c r="C2405">
        <v>1.35102419567054</v>
      </c>
      <c r="D2405" t="s">
        <v>181</v>
      </c>
      <c r="E2405">
        <v>9942.1870559394993</v>
      </c>
      <c r="F2405">
        <v>5</v>
      </c>
      <c r="G2405">
        <v>15</v>
      </c>
      <c r="H2405">
        <v>9999</v>
      </c>
      <c r="I2405" t="s">
        <v>185</v>
      </c>
      <c r="J2405">
        <v>1</v>
      </c>
      <c r="K2405">
        <v>9999</v>
      </c>
      <c r="L2405" t="s">
        <v>177</v>
      </c>
      <c r="M2405">
        <v>0.83237190363081104</v>
      </c>
      <c r="N2405">
        <v>0.71428571428571397</v>
      </c>
      <c r="O2405">
        <v>0.14962791265097</v>
      </c>
    </row>
    <row r="2406" spans="1:15">
      <c r="A2406">
        <v>2018</v>
      </c>
      <c r="B2406" t="s">
        <v>183</v>
      </c>
      <c r="C2406">
        <v>1.35102419567054</v>
      </c>
      <c r="D2406" t="s">
        <v>183</v>
      </c>
      <c r="E2406">
        <v>864.65548522914605</v>
      </c>
      <c r="F2406">
        <v>1</v>
      </c>
      <c r="G2406">
        <v>15</v>
      </c>
      <c r="H2406">
        <v>9999</v>
      </c>
      <c r="I2406" t="s">
        <v>185</v>
      </c>
      <c r="J2406">
        <v>1</v>
      </c>
      <c r="K2406">
        <v>9999</v>
      </c>
      <c r="L2406" t="s">
        <v>177</v>
      </c>
      <c r="M2406">
        <v>7.2390001131093798E-2</v>
      </c>
      <c r="N2406">
        <v>0.14285714285714299</v>
      </c>
      <c r="O2406">
        <v>0.116068190061661</v>
      </c>
    </row>
    <row r="2407" spans="1:15">
      <c r="A2407">
        <v>2018</v>
      </c>
      <c r="B2407" t="s">
        <v>183</v>
      </c>
      <c r="C2407">
        <v>1.35102419567054</v>
      </c>
      <c r="D2407" t="s">
        <v>185</v>
      </c>
      <c r="E2407">
        <v>1137.5623727545899</v>
      </c>
      <c r="F2407">
        <v>1</v>
      </c>
      <c r="G2407">
        <v>15</v>
      </c>
      <c r="H2407">
        <v>9999</v>
      </c>
      <c r="I2407" t="s">
        <v>185</v>
      </c>
      <c r="J2407">
        <v>1</v>
      </c>
      <c r="K2407">
        <v>9999</v>
      </c>
      <c r="L2407" t="s">
        <v>177</v>
      </c>
      <c r="M2407">
        <v>9.5238095238095205E-2</v>
      </c>
      <c r="N2407">
        <v>0.14285714285714299</v>
      </c>
      <c r="O2407">
        <v>4.8095047695207602E-2</v>
      </c>
    </row>
    <row r="2408" spans="1:15">
      <c r="A2408">
        <v>2018</v>
      </c>
      <c r="B2408" t="s">
        <v>187</v>
      </c>
      <c r="C2408">
        <v>1.2648677574965701</v>
      </c>
      <c r="D2408" t="s">
        <v>181</v>
      </c>
      <c r="E2408">
        <v>1302574.7302153001</v>
      </c>
      <c r="F2408">
        <v>1528</v>
      </c>
      <c r="G2408">
        <v>15</v>
      </c>
      <c r="H2408">
        <v>9999</v>
      </c>
      <c r="I2408" t="s">
        <v>185</v>
      </c>
      <c r="J2408">
        <v>1</v>
      </c>
      <c r="K2408">
        <v>9999</v>
      </c>
      <c r="L2408" t="s">
        <v>177</v>
      </c>
      <c r="M2408">
        <v>0.74527208147101698</v>
      </c>
      <c r="N2408">
        <v>0.74975466143277703</v>
      </c>
      <c r="O2408">
        <v>6.7812700923765304E-2</v>
      </c>
    </row>
    <row r="2409" spans="1:15">
      <c r="A2409">
        <v>2018</v>
      </c>
      <c r="B2409" t="s">
        <v>187</v>
      </c>
      <c r="C2409">
        <v>1.2648677574965701</v>
      </c>
      <c r="D2409" t="s">
        <v>185</v>
      </c>
      <c r="E2409">
        <v>445209.418151399</v>
      </c>
      <c r="F2409">
        <v>510</v>
      </c>
      <c r="G2409">
        <v>15</v>
      </c>
      <c r="H2409">
        <v>9999</v>
      </c>
      <c r="I2409" t="s">
        <v>185</v>
      </c>
      <c r="J2409">
        <v>1</v>
      </c>
      <c r="K2409">
        <v>9999</v>
      </c>
      <c r="L2409" t="s">
        <v>177</v>
      </c>
      <c r="M2409">
        <v>0.25472791852898302</v>
      </c>
      <c r="N2409">
        <v>0.25024533856722297</v>
      </c>
      <c r="O2409">
        <v>5.7861910029407597E-2</v>
      </c>
    </row>
    <row r="2410" spans="1:15">
      <c r="A2410">
        <v>2018</v>
      </c>
      <c r="B2410" t="s">
        <v>178</v>
      </c>
      <c r="C2410">
        <v>1.2934444724285601</v>
      </c>
      <c r="D2410" t="s">
        <v>181</v>
      </c>
      <c r="E2410">
        <v>355814.93336484401</v>
      </c>
      <c r="F2410">
        <v>304</v>
      </c>
      <c r="G2410">
        <v>16</v>
      </c>
      <c r="H2410">
        <v>9999</v>
      </c>
      <c r="I2410" t="s">
        <v>185</v>
      </c>
      <c r="J2410">
        <v>1</v>
      </c>
      <c r="K2410">
        <v>9999</v>
      </c>
      <c r="L2410" t="s">
        <v>177</v>
      </c>
      <c r="M2410">
        <v>0.73417116809360095</v>
      </c>
      <c r="N2410">
        <v>0.73607748184019395</v>
      </c>
      <c r="O2410">
        <v>9.4219894714128699E-2</v>
      </c>
    </row>
    <row r="2411" spans="1:15">
      <c r="A2411">
        <v>2018</v>
      </c>
      <c r="B2411" t="s">
        <v>178</v>
      </c>
      <c r="C2411">
        <v>1.2934444724285601</v>
      </c>
      <c r="D2411" t="s">
        <v>185</v>
      </c>
      <c r="E2411">
        <v>128833.536676246</v>
      </c>
      <c r="F2411">
        <v>109</v>
      </c>
      <c r="G2411">
        <v>16</v>
      </c>
      <c r="H2411">
        <v>9999</v>
      </c>
      <c r="I2411" t="s">
        <v>185</v>
      </c>
      <c r="J2411">
        <v>1</v>
      </c>
      <c r="K2411">
        <v>9999</v>
      </c>
      <c r="L2411" t="s">
        <v>177</v>
      </c>
      <c r="M2411">
        <v>0.265828831906399</v>
      </c>
      <c r="N2411">
        <v>0.263922518159806</v>
      </c>
      <c r="O2411">
        <v>8.8228468373984903E-2</v>
      </c>
    </row>
    <row r="2412" spans="1:15">
      <c r="A2412">
        <v>2018</v>
      </c>
      <c r="B2412" t="s">
        <v>179</v>
      </c>
      <c r="C2412">
        <v>1.2427798990339001</v>
      </c>
      <c r="D2412" t="s">
        <v>185</v>
      </c>
      <c r="E2412">
        <v>1094.8890910488699</v>
      </c>
      <c r="F2412">
        <v>1</v>
      </c>
      <c r="G2412">
        <v>16</v>
      </c>
      <c r="H2412">
        <v>9999</v>
      </c>
      <c r="I2412" t="s">
        <v>185</v>
      </c>
      <c r="J2412">
        <v>1</v>
      </c>
      <c r="K2412">
        <v>9999</v>
      </c>
      <c r="L2412" t="s">
        <v>177</v>
      </c>
      <c r="M2412">
        <v>1</v>
      </c>
      <c r="N2412">
        <v>1</v>
      </c>
      <c r="O2412">
        <v>0.29455031761952499</v>
      </c>
    </row>
    <row r="2413" spans="1:15">
      <c r="A2413">
        <v>2018</v>
      </c>
      <c r="B2413" t="s">
        <v>183</v>
      </c>
      <c r="C2413">
        <v>1.35102419567054</v>
      </c>
      <c r="D2413" t="s">
        <v>181</v>
      </c>
      <c r="E2413">
        <v>2352.13312466241</v>
      </c>
      <c r="F2413">
        <v>3</v>
      </c>
      <c r="G2413">
        <v>16</v>
      </c>
      <c r="H2413">
        <v>9999</v>
      </c>
      <c r="I2413" t="s">
        <v>185</v>
      </c>
      <c r="J2413">
        <v>1</v>
      </c>
      <c r="K2413">
        <v>9999</v>
      </c>
      <c r="L2413" t="s">
        <v>177</v>
      </c>
      <c r="M2413">
        <v>0.52661826981246196</v>
      </c>
      <c r="N2413">
        <v>0.6</v>
      </c>
      <c r="O2413">
        <v>3.5399129762921401E-2</v>
      </c>
    </row>
    <row r="2414" spans="1:15">
      <c r="A2414">
        <v>2018</v>
      </c>
      <c r="B2414" t="s">
        <v>183</v>
      </c>
      <c r="C2414">
        <v>1.35102419567054</v>
      </c>
      <c r="D2414" t="s">
        <v>185</v>
      </c>
      <c r="E2414">
        <v>2114.3528662243998</v>
      </c>
      <c r="F2414">
        <v>2</v>
      </c>
      <c r="G2414">
        <v>16</v>
      </c>
      <c r="H2414">
        <v>9999</v>
      </c>
      <c r="I2414" t="s">
        <v>185</v>
      </c>
      <c r="J2414">
        <v>1</v>
      </c>
      <c r="K2414">
        <v>9999</v>
      </c>
      <c r="L2414" t="s">
        <v>177</v>
      </c>
      <c r="M2414">
        <v>0.47338173018753799</v>
      </c>
      <c r="N2414">
        <v>0.4</v>
      </c>
      <c r="O2414">
        <v>8.9392814302850301E-2</v>
      </c>
    </row>
    <row r="2415" spans="1:15">
      <c r="A2415">
        <v>2018</v>
      </c>
      <c r="B2415" t="s">
        <v>187</v>
      </c>
      <c r="C2415">
        <v>1.2648677574965701</v>
      </c>
      <c r="D2415" t="s">
        <v>179</v>
      </c>
      <c r="E2415">
        <v>1010.62933823976</v>
      </c>
      <c r="F2415">
        <v>1</v>
      </c>
      <c r="G2415">
        <v>16</v>
      </c>
      <c r="H2415">
        <v>9999</v>
      </c>
      <c r="I2415" t="s">
        <v>185</v>
      </c>
      <c r="J2415">
        <v>1</v>
      </c>
      <c r="K2415">
        <v>9999</v>
      </c>
      <c r="L2415" t="s">
        <v>177</v>
      </c>
      <c r="M2415">
        <v>3.5539906332997798E-4</v>
      </c>
      <c r="N2415">
        <v>3.0422878004259202E-4</v>
      </c>
      <c r="O2415">
        <v>0.215538171027785</v>
      </c>
    </row>
    <row r="2416" spans="1:15">
      <c r="A2416">
        <v>2018</v>
      </c>
      <c r="B2416" t="s">
        <v>187</v>
      </c>
      <c r="C2416">
        <v>1.2648677574965701</v>
      </c>
      <c r="D2416" t="s">
        <v>181</v>
      </c>
      <c r="E2416">
        <v>2226812.3357502799</v>
      </c>
      <c r="F2416">
        <v>2585</v>
      </c>
      <c r="G2416">
        <v>16</v>
      </c>
      <c r="H2416">
        <v>9999</v>
      </c>
      <c r="I2416" t="s">
        <v>185</v>
      </c>
      <c r="J2416">
        <v>1</v>
      </c>
      <c r="K2416">
        <v>9999</v>
      </c>
      <c r="L2416" t="s">
        <v>177</v>
      </c>
      <c r="M2416">
        <v>0.783083360429361</v>
      </c>
      <c r="N2416">
        <v>0.78643139641009996</v>
      </c>
      <c r="O2416">
        <v>0.11592897930134601</v>
      </c>
    </row>
    <row r="2417" spans="1:15">
      <c r="A2417">
        <v>2018</v>
      </c>
      <c r="B2417" t="s">
        <v>187</v>
      </c>
      <c r="C2417">
        <v>1.2648677574965701</v>
      </c>
      <c r="D2417" t="s">
        <v>183</v>
      </c>
      <c r="E2417">
        <v>788.01261292036099</v>
      </c>
      <c r="F2417">
        <v>1</v>
      </c>
      <c r="G2417">
        <v>16</v>
      </c>
      <c r="H2417">
        <v>9999</v>
      </c>
      <c r="I2417" t="s">
        <v>185</v>
      </c>
      <c r="J2417">
        <v>1</v>
      </c>
      <c r="K2417">
        <v>9999</v>
      </c>
      <c r="L2417" t="s">
        <v>177</v>
      </c>
      <c r="M2417">
        <v>2.7711341233363702E-4</v>
      </c>
      <c r="N2417">
        <v>3.0422878004259202E-4</v>
      </c>
      <c r="O2417">
        <v>4.1323958609710797E-2</v>
      </c>
    </row>
    <row r="2418" spans="1:15">
      <c r="A2418">
        <v>2018</v>
      </c>
      <c r="B2418" t="s">
        <v>187</v>
      </c>
      <c r="C2418">
        <v>1.2648677574965701</v>
      </c>
      <c r="D2418" t="s">
        <v>185</v>
      </c>
      <c r="E2418">
        <v>615035.62274391798</v>
      </c>
      <c r="F2418">
        <v>700</v>
      </c>
      <c r="G2418">
        <v>16</v>
      </c>
      <c r="H2418">
        <v>9999</v>
      </c>
      <c r="I2418" t="s">
        <v>185</v>
      </c>
      <c r="J2418">
        <v>1</v>
      </c>
      <c r="K2418">
        <v>9999</v>
      </c>
      <c r="L2418" t="s">
        <v>177</v>
      </c>
      <c r="M2418">
        <v>0.21628412709497499</v>
      </c>
      <c r="N2418">
        <v>0.212960146029814</v>
      </c>
      <c r="O2418">
        <v>7.9933474938275906E-2</v>
      </c>
    </row>
    <row r="2419" spans="1:15">
      <c r="A2419">
        <v>2018</v>
      </c>
      <c r="B2419" t="s">
        <v>178</v>
      </c>
      <c r="C2419">
        <v>1.2934444724285601</v>
      </c>
      <c r="D2419" t="s">
        <v>181</v>
      </c>
      <c r="E2419">
        <v>356105.95837114099</v>
      </c>
      <c r="F2419">
        <v>299</v>
      </c>
      <c r="G2419">
        <v>17</v>
      </c>
      <c r="H2419">
        <v>9999</v>
      </c>
      <c r="I2419" t="s">
        <v>185</v>
      </c>
      <c r="J2419">
        <v>1</v>
      </c>
      <c r="K2419">
        <v>9999</v>
      </c>
      <c r="L2419" t="s">
        <v>177</v>
      </c>
      <c r="M2419">
        <v>0.66450728429507899</v>
      </c>
      <c r="N2419">
        <v>0.65283842794759805</v>
      </c>
      <c r="O2419">
        <v>9.4296958217880797E-2</v>
      </c>
    </row>
    <row r="2420" spans="1:15">
      <c r="A2420">
        <v>2018</v>
      </c>
      <c r="B2420" t="s">
        <v>178</v>
      </c>
      <c r="C2420">
        <v>1.2934444724285601</v>
      </c>
      <c r="D2420" t="s">
        <v>185</v>
      </c>
      <c r="E2420">
        <v>179788.78166756901</v>
      </c>
      <c r="F2420">
        <v>159</v>
      </c>
      <c r="G2420">
        <v>17</v>
      </c>
      <c r="H2420">
        <v>9999</v>
      </c>
      <c r="I2420" t="s">
        <v>185</v>
      </c>
      <c r="J2420">
        <v>1</v>
      </c>
      <c r="K2420">
        <v>9999</v>
      </c>
      <c r="L2420" t="s">
        <v>177</v>
      </c>
      <c r="M2420">
        <v>0.33549271570492101</v>
      </c>
      <c r="N2420">
        <v>0.347161572052402</v>
      </c>
      <c r="O2420">
        <v>0.12312391048625999</v>
      </c>
    </row>
    <row r="2421" spans="1:15">
      <c r="A2421">
        <v>2018</v>
      </c>
      <c r="B2421" t="s">
        <v>179</v>
      </c>
      <c r="C2421">
        <v>1.2427798990339001</v>
      </c>
      <c r="D2421" t="s">
        <v>181</v>
      </c>
      <c r="E2421">
        <v>2125.1536273479701</v>
      </c>
      <c r="F2421">
        <v>2</v>
      </c>
      <c r="G2421">
        <v>17</v>
      </c>
      <c r="H2421">
        <v>9999</v>
      </c>
      <c r="I2421" t="s">
        <v>185</v>
      </c>
      <c r="J2421">
        <v>1</v>
      </c>
      <c r="K2421">
        <v>9999</v>
      </c>
      <c r="L2421" t="s">
        <v>177</v>
      </c>
      <c r="M2421">
        <v>0.69090909090909103</v>
      </c>
      <c r="N2421">
        <v>0.66666666666666696</v>
      </c>
      <c r="O2421">
        <v>0.37607213547393897</v>
      </c>
    </row>
    <row r="2422" spans="1:15">
      <c r="A2422">
        <v>2018</v>
      </c>
      <c r="B2422" t="s">
        <v>179</v>
      </c>
      <c r="C2422">
        <v>1.2427798990339001</v>
      </c>
      <c r="D2422" t="s">
        <v>185</v>
      </c>
      <c r="E2422">
        <v>950.72662276093604</v>
      </c>
      <c r="F2422">
        <v>1</v>
      </c>
      <c r="G2422">
        <v>17</v>
      </c>
      <c r="H2422">
        <v>9999</v>
      </c>
      <c r="I2422" t="s">
        <v>185</v>
      </c>
      <c r="J2422">
        <v>1</v>
      </c>
      <c r="K2422">
        <v>9999</v>
      </c>
      <c r="L2422" t="s">
        <v>177</v>
      </c>
      <c r="M2422">
        <v>0.30909090909090903</v>
      </c>
      <c r="N2422">
        <v>0.33333333333333298</v>
      </c>
      <c r="O2422">
        <v>0.255767301905717</v>
      </c>
    </row>
    <row r="2423" spans="1:15">
      <c r="A2423">
        <v>2018</v>
      </c>
      <c r="B2423" t="s">
        <v>183</v>
      </c>
      <c r="C2423">
        <v>1.35102419567054</v>
      </c>
      <c r="D2423" t="s">
        <v>181</v>
      </c>
      <c r="E2423">
        <v>6706.4841073085599</v>
      </c>
      <c r="F2423">
        <v>7</v>
      </c>
      <c r="G2423">
        <v>17</v>
      </c>
      <c r="H2423">
        <v>9999</v>
      </c>
      <c r="I2423" t="s">
        <v>185</v>
      </c>
      <c r="J2423">
        <v>1</v>
      </c>
      <c r="K2423">
        <v>9999</v>
      </c>
      <c r="L2423" t="s">
        <v>177</v>
      </c>
      <c r="M2423">
        <v>0.62166562304320605</v>
      </c>
      <c r="N2423">
        <v>0.63636363636363602</v>
      </c>
      <c r="O2423">
        <v>0.100931235004677</v>
      </c>
    </row>
    <row r="2424" spans="1:15">
      <c r="A2424">
        <v>2018</v>
      </c>
      <c r="B2424" t="s">
        <v>183</v>
      </c>
      <c r="C2424">
        <v>1.35102419567054</v>
      </c>
      <c r="D2424" t="s">
        <v>183</v>
      </c>
      <c r="E2424">
        <v>886.27187235987401</v>
      </c>
      <c r="F2424">
        <v>1</v>
      </c>
      <c r="G2424">
        <v>17</v>
      </c>
      <c r="H2424">
        <v>9999</v>
      </c>
      <c r="I2424" t="s">
        <v>185</v>
      </c>
      <c r="J2424">
        <v>1</v>
      </c>
      <c r="K2424">
        <v>9999</v>
      </c>
      <c r="L2424" t="s">
        <v>177</v>
      </c>
      <c r="M2424">
        <v>8.2154038822792694E-2</v>
      </c>
      <c r="N2424">
        <v>9.0909090909090898E-2</v>
      </c>
      <c r="O2424">
        <v>0.118969894813203</v>
      </c>
    </row>
    <row r="2425" spans="1:15">
      <c r="A2425">
        <v>2018</v>
      </c>
      <c r="B2425" t="s">
        <v>183</v>
      </c>
      <c r="C2425">
        <v>1.35102419567054</v>
      </c>
      <c r="D2425" t="s">
        <v>185</v>
      </c>
      <c r="E2425">
        <v>3195.1722227608302</v>
      </c>
      <c r="F2425">
        <v>3</v>
      </c>
      <c r="G2425">
        <v>17</v>
      </c>
      <c r="H2425">
        <v>9999</v>
      </c>
      <c r="I2425" t="s">
        <v>185</v>
      </c>
      <c r="J2425">
        <v>1</v>
      </c>
      <c r="K2425">
        <v>9999</v>
      </c>
      <c r="L2425" t="s">
        <v>177</v>
      </c>
      <c r="M2425">
        <v>0.29618033813400102</v>
      </c>
      <c r="N2425">
        <v>0.27272727272727298</v>
      </c>
      <c r="O2425">
        <v>0.13508882161421101</v>
      </c>
    </row>
    <row r="2426" spans="1:15">
      <c r="A2426">
        <v>2018</v>
      </c>
      <c r="B2426" t="s">
        <v>187</v>
      </c>
      <c r="C2426">
        <v>1.2648677574965701</v>
      </c>
      <c r="D2426" t="s">
        <v>181</v>
      </c>
      <c r="E2426">
        <v>2351653.5185474302</v>
      </c>
      <c r="F2426">
        <v>2763</v>
      </c>
      <c r="G2426">
        <v>17</v>
      </c>
      <c r="H2426">
        <v>9999</v>
      </c>
      <c r="I2426" t="s">
        <v>185</v>
      </c>
      <c r="J2426">
        <v>1</v>
      </c>
      <c r="K2426">
        <v>9999</v>
      </c>
      <c r="L2426" t="s">
        <v>177</v>
      </c>
      <c r="M2426">
        <v>0.63700228013643101</v>
      </c>
      <c r="N2426">
        <v>0.64166279609846699</v>
      </c>
      <c r="O2426">
        <v>0.12242827457831899</v>
      </c>
    </row>
    <row r="2427" spans="1:15">
      <c r="A2427">
        <v>2018</v>
      </c>
      <c r="B2427" t="s">
        <v>187</v>
      </c>
      <c r="C2427">
        <v>1.2648677574965701</v>
      </c>
      <c r="D2427" t="s">
        <v>183</v>
      </c>
      <c r="E2427">
        <v>2790.2982730374301</v>
      </c>
      <c r="F2427">
        <v>4</v>
      </c>
      <c r="G2427">
        <v>17</v>
      </c>
      <c r="H2427">
        <v>9999</v>
      </c>
      <c r="I2427" t="s">
        <v>185</v>
      </c>
      <c r="J2427">
        <v>1</v>
      </c>
      <c r="K2427">
        <v>9999</v>
      </c>
      <c r="L2427" t="s">
        <v>177</v>
      </c>
      <c r="M2427">
        <v>7.5581982982062099E-4</v>
      </c>
      <c r="N2427">
        <v>9.2893636785880201E-4</v>
      </c>
      <c r="O2427">
        <v>0.146325285221544</v>
      </c>
    </row>
    <row r="2428" spans="1:15">
      <c r="A2428">
        <v>2018</v>
      </c>
      <c r="B2428" t="s">
        <v>187</v>
      </c>
      <c r="C2428">
        <v>1.2648677574965701</v>
      </c>
      <c r="D2428" t="s">
        <v>185</v>
      </c>
      <c r="E2428">
        <v>1337306.7339683899</v>
      </c>
      <c r="F2428">
        <v>1539</v>
      </c>
      <c r="G2428">
        <v>17</v>
      </c>
      <c r="H2428">
        <v>9999</v>
      </c>
      <c r="I2428" t="s">
        <v>185</v>
      </c>
      <c r="J2428">
        <v>1</v>
      </c>
      <c r="K2428">
        <v>9999</v>
      </c>
      <c r="L2428" t="s">
        <v>177</v>
      </c>
      <c r="M2428">
        <v>0.36224190003374801</v>
      </c>
      <c r="N2428">
        <v>0.357408267533674</v>
      </c>
      <c r="O2428">
        <v>0.17380387468866701</v>
      </c>
    </row>
    <row r="2429" spans="1:15">
      <c r="A2429">
        <v>2018</v>
      </c>
      <c r="B2429" t="s">
        <v>178</v>
      </c>
      <c r="C2429">
        <v>1.2934444724285601</v>
      </c>
      <c r="D2429" t="s">
        <v>181</v>
      </c>
      <c r="E2429">
        <v>221032.845559899</v>
      </c>
      <c r="F2429">
        <v>182</v>
      </c>
      <c r="G2429">
        <v>18</v>
      </c>
      <c r="H2429">
        <v>9999</v>
      </c>
      <c r="I2429" t="s">
        <v>185</v>
      </c>
      <c r="J2429">
        <v>1</v>
      </c>
      <c r="K2429">
        <v>9999</v>
      </c>
      <c r="L2429" t="s">
        <v>177</v>
      </c>
      <c r="M2429">
        <v>0.64983458189147003</v>
      </c>
      <c r="N2429">
        <v>0.63859649122807005</v>
      </c>
      <c r="O2429">
        <v>5.8529559847517003E-2</v>
      </c>
    </row>
    <row r="2430" spans="1:15">
      <c r="A2430">
        <v>2018</v>
      </c>
      <c r="B2430" t="s">
        <v>178</v>
      </c>
      <c r="C2430">
        <v>1.2934444724285601</v>
      </c>
      <c r="D2430" t="s">
        <v>185</v>
      </c>
      <c r="E2430">
        <v>119104.247354639</v>
      </c>
      <c r="F2430">
        <v>103</v>
      </c>
      <c r="G2430">
        <v>18</v>
      </c>
      <c r="H2430">
        <v>9999</v>
      </c>
      <c r="I2430" t="s">
        <v>185</v>
      </c>
      <c r="J2430">
        <v>1</v>
      </c>
      <c r="K2430">
        <v>9999</v>
      </c>
      <c r="L2430" t="s">
        <v>177</v>
      </c>
      <c r="M2430">
        <v>0.35016541810852903</v>
      </c>
      <c r="N2430">
        <v>0.36140350877193</v>
      </c>
      <c r="O2430">
        <v>8.1565604671267999E-2</v>
      </c>
    </row>
    <row r="2431" spans="1:15">
      <c r="A2431">
        <v>2018</v>
      </c>
      <c r="B2431" t="s">
        <v>179</v>
      </c>
      <c r="C2431">
        <v>1.2427798990339001</v>
      </c>
      <c r="D2431" t="s">
        <v>181</v>
      </c>
      <c r="E2431">
        <v>2410.9930041257699</v>
      </c>
      <c r="F2431">
        <v>3</v>
      </c>
      <c r="G2431">
        <v>18</v>
      </c>
      <c r="H2431">
        <v>9999</v>
      </c>
      <c r="I2431" t="s">
        <v>185</v>
      </c>
      <c r="J2431">
        <v>1</v>
      </c>
      <c r="K2431">
        <v>9999</v>
      </c>
      <c r="L2431" t="s">
        <v>177</v>
      </c>
      <c r="M2431">
        <v>1</v>
      </c>
      <c r="N2431">
        <v>1</v>
      </c>
      <c r="O2431">
        <v>0.42665493732131099</v>
      </c>
    </row>
    <row r="2432" spans="1:15">
      <c r="A2432">
        <v>2018</v>
      </c>
      <c r="B2432" t="s">
        <v>183</v>
      </c>
      <c r="C2432">
        <v>1.35102419567054</v>
      </c>
      <c r="D2432" t="s">
        <v>181</v>
      </c>
      <c r="E2432">
        <v>5855.33886403612</v>
      </c>
      <c r="F2432">
        <v>5</v>
      </c>
      <c r="G2432">
        <v>18</v>
      </c>
      <c r="H2432">
        <v>9999</v>
      </c>
      <c r="I2432" t="s">
        <v>185</v>
      </c>
      <c r="J2432">
        <v>1</v>
      </c>
      <c r="K2432">
        <v>9999</v>
      </c>
      <c r="L2432" t="s">
        <v>177</v>
      </c>
      <c r="M2432">
        <v>0.63829160530191498</v>
      </c>
      <c r="N2432">
        <v>0.55555555555555602</v>
      </c>
      <c r="O2432">
        <v>8.8121670529868606E-2</v>
      </c>
    </row>
    <row r="2433" spans="1:15">
      <c r="A2433">
        <v>2018</v>
      </c>
      <c r="B2433" t="s">
        <v>183</v>
      </c>
      <c r="C2433">
        <v>1.35102419567054</v>
      </c>
      <c r="D2433" t="s">
        <v>183</v>
      </c>
      <c r="E2433">
        <v>663.35288007423503</v>
      </c>
      <c r="F2433">
        <v>1</v>
      </c>
      <c r="G2433">
        <v>18</v>
      </c>
      <c r="H2433">
        <v>9999</v>
      </c>
      <c r="I2433" t="s">
        <v>185</v>
      </c>
      <c r="J2433">
        <v>1</v>
      </c>
      <c r="K2433">
        <v>9999</v>
      </c>
      <c r="L2433" t="s">
        <v>177</v>
      </c>
      <c r="M2433">
        <v>7.2312223858615604E-2</v>
      </c>
      <c r="N2433">
        <v>0.11111111111111099</v>
      </c>
      <c r="O2433">
        <v>8.9046064562930696E-2</v>
      </c>
    </row>
    <row r="2434" spans="1:15">
      <c r="A2434">
        <v>2018</v>
      </c>
      <c r="B2434" t="s">
        <v>183</v>
      </c>
      <c r="C2434">
        <v>1.35102419567054</v>
      </c>
      <c r="D2434" t="s">
        <v>185</v>
      </c>
      <c r="E2434">
        <v>2654.7625444926098</v>
      </c>
      <c r="F2434">
        <v>3</v>
      </c>
      <c r="G2434">
        <v>18</v>
      </c>
      <c r="H2434">
        <v>9999</v>
      </c>
      <c r="I2434" t="s">
        <v>185</v>
      </c>
      <c r="J2434">
        <v>1</v>
      </c>
      <c r="K2434">
        <v>9999</v>
      </c>
      <c r="L2434" t="s">
        <v>177</v>
      </c>
      <c r="M2434">
        <v>0.28939617083947</v>
      </c>
      <c r="N2434">
        <v>0.33333333333333298</v>
      </c>
      <c r="O2434">
        <v>0.112240817958531</v>
      </c>
    </row>
    <row r="2435" spans="1:15">
      <c r="A2435">
        <v>2018</v>
      </c>
      <c r="B2435" t="s">
        <v>187</v>
      </c>
      <c r="C2435">
        <v>1.2648677574965701</v>
      </c>
      <c r="D2435" t="s">
        <v>181</v>
      </c>
      <c r="E2435">
        <v>873434.19205513399</v>
      </c>
      <c r="F2435">
        <v>990</v>
      </c>
      <c r="G2435">
        <v>18</v>
      </c>
      <c r="H2435">
        <v>9999</v>
      </c>
      <c r="I2435" t="s">
        <v>185</v>
      </c>
      <c r="J2435">
        <v>1</v>
      </c>
      <c r="K2435">
        <v>9999</v>
      </c>
      <c r="L2435" t="s">
        <v>177</v>
      </c>
      <c r="M2435">
        <v>0.61062731018870597</v>
      </c>
      <c r="N2435">
        <v>0.61643835616438403</v>
      </c>
      <c r="O2435">
        <v>4.54714269120172E-2</v>
      </c>
    </row>
    <row r="2436" spans="1:15">
      <c r="A2436">
        <v>2018</v>
      </c>
      <c r="B2436" t="s">
        <v>187</v>
      </c>
      <c r="C2436">
        <v>1.2648677574965701</v>
      </c>
      <c r="D2436" t="s">
        <v>183</v>
      </c>
      <c r="E2436">
        <v>899.32097558005898</v>
      </c>
      <c r="F2436">
        <v>1</v>
      </c>
      <c r="G2436">
        <v>18</v>
      </c>
      <c r="H2436">
        <v>9999</v>
      </c>
      <c r="I2436" t="s">
        <v>185</v>
      </c>
      <c r="J2436">
        <v>1</v>
      </c>
      <c r="K2436">
        <v>9999</v>
      </c>
      <c r="L2436" t="s">
        <v>177</v>
      </c>
      <c r="M2436">
        <v>6.2872504111914803E-4</v>
      </c>
      <c r="N2436">
        <v>6.2266500622664995E-4</v>
      </c>
      <c r="O2436">
        <v>4.7161050676572003E-2</v>
      </c>
    </row>
    <row r="2437" spans="1:15">
      <c r="A2437">
        <v>2018</v>
      </c>
      <c r="B2437" t="s">
        <v>187</v>
      </c>
      <c r="C2437">
        <v>1.2648677574965701</v>
      </c>
      <c r="D2437" t="s">
        <v>185</v>
      </c>
      <c r="E2437">
        <v>556054.83921185299</v>
      </c>
      <c r="F2437">
        <v>615</v>
      </c>
      <c r="G2437">
        <v>18</v>
      </c>
      <c r="H2437">
        <v>9999</v>
      </c>
      <c r="I2437" t="s">
        <v>185</v>
      </c>
      <c r="J2437">
        <v>1</v>
      </c>
      <c r="K2437">
        <v>9999</v>
      </c>
      <c r="L2437" t="s">
        <v>177</v>
      </c>
      <c r="M2437">
        <v>0.38874396477017498</v>
      </c>
      <c r="N2437">
        <v>0.38293897882938999</v>
      </c>
      <c r="O2437">
        <v>7.2268001902313E-2</v>
      </c>
    </row>
    <row r="2438" spans="1:15">
      <c r="A2438">
        <v>2018</v>
      </c>
      <c r="B2438" t="s">
        <v>178</v>
      </c>
      <c r="C2438">
        <v>1.2934444724285601</v>
      </c>
      <c r="D2438" t="s">
        <v>181</v>
      </c>
      <c r="E2438">
        <v>19999.238432690399</v>
      </c>
      <c r="F2438">
        <v>18</v>
      </c>
      <c r="G2438">
        <v>20</v>
      </c>
      <c r="H2438">
        <v>9999</v>
      </c>
      <c r="I2438" t="s">
        <v>185</v>
      </c>
      <c r="J2438">
        <v>1</v>
      </c>
      <c r="K2438">
        <v>9999</v>
      </c>
      <c r="L2438" t="s">
        <v>177</v>
      </c>
      <c r="M2438">
        <v>0.88918281672321597</v>
      </c>
      <c r="N2438">
        <v>0.9</v>
      </c>
      <c r="O2438">
        <v>5.2958039778468096E-3</v>
      </c>
    </row>
    <row r="2439" spans="1:15">
      <c r="A2439">
        <v>2018</v>
      </c>
      <c r="B2439" t="s">
        <v>178</v>
      </c>
      <c r="C2439">
        <v>1.2934444724285601</v>
      </c>
      <c r="D2439" t="s">
        <v>185</v>
      </c>
      <c r="E2439">
        <v>2492.4674983698301</v>
      </c>
      <c r="F2439">
        <v>2</v>
      </c>
      <c r="G2439">
        <v>20</v>
      </c>
      <c r="H2439">
        <v>9999</v>
      </c>
      <c r="I2439" t="s">
        <v>185</v>
      </c>
      <c r="J2439">
        <v>1</v>
      </c>
      <c r="K2439">
        <v>9999</v>
      </c>
      <c r="L2439" t="s">
        <v>177</v>
      </c>
      <c r="M2439">
        <v>0.110817183276784</v>
      </c>
      <c r="N2439">
        <v>0.1</v>
      </c>
      <c r="O2439">
        <v>1.7069048597627499E-3</v>
      </c>
    </row>
    <row r="2440" spans="1:15">
      <c r="A2440">
        <v>2018</v>
      </c>
      <c r="B2440" t="s">
        <v>187</v>
      </c>
      <c r="C2440">
        <v>1.2648677574965701</v>
      </c>
      <c r="D2440" t="s">
        <v>181</v>
      </c>
      <c r="E2440">
        <v>36387.7156476612</v>
      </c>
      <c r="F2440">
        <v>44</v>
      </c>
      <c r="G2440">
        <v>20</v>
      </c>
      <c r="H2440">
        <v>9999</v>
      </c>
      <c r="I2440" t="s">
        <v>185</v>
      </c>
      <c r="J2440">
        <v>1</v>
      </c>
      <c r="K2440">
        <v>9999</v>
      </c>
      <c r="L2440" t="s">
        <v>177</v>
      </c>
      <c r="M2440">
        <v>0.73413974378604596</v>
      </c>
      <c r="N2440">
        <v>0.73333333333333295</v>
      </c>
      <c r="O2440">
        <v>1.8943629269593E-3</v>
      </c>
    </row>
    <row r="2441" spans="1:15">
      <c r="A2441">
        <v>2018</v>
      </c>
      <c r="B2441" t="s">
        <v>187</v>
      </c>
      <c r="C2441">
        <v>1.2648677574965701</v>
      </c>
      <c r="D2441" t="s">
        <v>185</v>
      </c>
      <c r="E2441">
        <v>13177.392297599201</v>
      </c>
      <c r="F2441">
        <v>16</v>
      </c>
      <c r="G2441">
        <v>20</v>
      </c>
      <c r="H2441">
        <v>9999</v>
      </c>
      <c r="I2441" t="s">
        <v>185</v>
      </c>
      <c r="J2441">
        <v>1</v>
      </c>
      <c r="K2441">
        <v>9999</v>
      </c>
      <c r="L2441" t="s">
        <v>177</v>
      </c>
      <c r="M2441">
        <v>0.26586025621395398</v>
      </c>
      <c r="N2441">
        <v>0.266666666666667</v>
      </c>
      <c r="O2441">
        <v>1.7126077222531001E-3</v>
      </c>
    </row>
    <row r="2442" spans="1:15">
      <c r="A2442">
        <v>2018</v>
      </c>
      <c r="B2442" t="s">
        <v>178</v>
      </c>
      <c r="C2442">
        <v>1.2934444724285601</v>
      </c>
      <c r="D2442" t="s">
        <v>181</v>
      </c>
      <c r="E2442">
        <v>15151.4085500281</v>
      </c>
      <c r="F2442">
        <v>13</v>
      </c>
      <c r="G2442">
        <v>21</v>
      </c>
      <c r="H2442">
        <v>9999</v>
      </c>
      <c r="I2442" t="s">
        <v>185</v>
      </c>
      <c r="J2442">
        <v>1</v>
      </c>
      <c r="K2442">
        <v>9999</v>
      </c>
      <c r="L2442" t="s">
        <v>177</v>
      </c>
      <c r="M2442">
        <v>0.87359236333805601</v>
      </c>
      <c r="N2442">
        <v>0.86666666666666703</v>
      </c>
      <c r="O2442">
        <v>4.0120972575667796E-3</v>
      </c>
    </row>
    <row r="2443" spans="1:15">
      <c r="A2443">
        <v>2018</v>
      </c>
      <c r="B2443" t="s">
        <v>178</v>
      </c>
      <c r="C2443">
        <v>1.2934444724285601</v>
      </c>
      <c r="D2443" t="s">
        <v>185</v>
      </c>
      <c r="E2443">
        <v>2192.3883807664001</v>
      </c>
      <c r="F2443">
        <v>2</v>
      </c>
      <c r="G2443">
        <v>21</v>
      </c>
      <c r="H2443">
        <v>9999</v>
      </c>
      <c r="I2443" t="s">
        <v>185</v>
      </c>
      <c r="J2443">
        <v>1</v>
      </c>
      <c r="K2443">
        <v>9999</v>
      </c>
      <c r="L2443" t="s">
        <v>177</v>
      </c>
      <c r="M2443">
        <v>0.12640763666194299</v>
      </c>
      <c r="N2443">
        <v>0.133333333333333</v>
      </c>
      <c r="O2443">
        <v>1.50140308110943E-3</v>
      </c>
    </row>
    <row r="2444" spans="1:15">
      <c r="A2444">
        <v>2018</v>
      </c>
      <c r="B2444" t="s">
        <v>187</v>
      </c>
      <c r="C2444">
        <v>1.2648677574965701</v>
      </c>
      <c r="D2444" t="s">
        <v>181</v>
      </c>
      <c r="E2444">
        <v>22409.662059566701</v>
      </c>
      <c r="F2444">
        <v>28</v>
      </c>
      <c r="G2444">
        <v>21</v>
      </c>
      <c r="H2444">
        <v>9999</v>
      </c>
      <c r="I2444" t="s">
        <v>185</v>
      </c>
      <c r="J2444">
        <v>1</v>
      </c>
      <c r="K2444">
        <v>9999</v>
      </c>
      <c r="L2444" t="s">
        <v>177</v>
      </c>
      <c r="M2444">
        <v>0.70978726813829596</v>
      </c>
      <c r="N2444">
        <v>0.77777777777777801</v>
      </c>
      <c r="O2444">
        <v>1.1666583696099101E-3</v>
      </c>
    </row>
    <row r="2445" spans="1:15">
      <c r="A2445">
        <v>2018</v>
      </c>
      <c r="B2445" t="s">
        <v>187</v>
      </c>
      <c r="C2445">
        <v>1.2648677574965701</v>
      </c>
      <c r="D2445" t="s">
        <v>185</v>
      </c>
      <c r="E2445">
        <v>9162.7020353051303</v>
      </c>
      <c r="F2445">
        <v>8</v>
      </c>
      <c r="G2445">
        <v>21</v>
      </c>
      <c r="H2445">
        <v>9999</v>
      </c>
      <c r="I2445" t="s">
        <v>185</v>
      </c>
      <c r="J2445">
        <v>1</v>
      </c>
      <c r="K2445">
        <v>9999</v>
      </c>
      <c r="L2445" t="s">
        <v>177</v>
      </c>
      <c r="M2445">
        <v>0.29021273186170399</v>
      </c>
      <c r="N2445">
        <v>0.22222222222222199</v>
      </c>
      <c r="O2445">
        <v>1.1908360856211801E-3</v>
      </c>
    </row>
    <row r="2446" spans="1:15">
      <c r="A2446">
        <v>2018</v>
      </c>
      <c r="B2446" t="s">
        <v>179</v>
      </c>
      <c r="D2446" t="s">
        <v>179</v>
      </c>
      <c r="F2446">
        <v>8322</v>
      </c>
      <c r="G2446">
        <v>9999</v>
      </c>
      <c r="H2446">
        <v>-9</v>
      </c>
      <c r="I2446" t="s">
        <v>179</v>
      </c>
      <c r="J2446">
        <v>3</v>
      </c>
      <c r="K2446">
        <v>9999</v>
      </c>
      <c r="L2446" t="s">
        <v>177</v>
      </c>
      <c r="N2446">
        <v>1</v>
      </c>
    </row>
    <row r="2447" spans="1:15">
      <c r="A2447">
        <v>2018</v>
      </c>
      <c r="B2447" t="s">
        <v>179</v>
      </c>
      <c r="D2447" t="s">
        <v>179</v>
      </c>
      <c r="F2447">
        <v>15093</v>
      </c>
      <c r="G2447">
        <v>9999</v>
      </c>
      <c r="H2447">
        <v>-9</v>
      </c>
      <c r="I2447" t="s">
        <v>179</v>
      </c>
      <c r="J2447">
        <v>4</v>
      </c>
      <c r="K2447">
        <v>9999</v>
      </c>
      <c r="L2447" t="s">
        <v>177</v>
      </c>
      <c r="N2447">
        <v>1</v>
      </c>
    </row>
    <row r="2448" spans="1:15">
      <c r="A2448">
        <v>2018</v>
      </c>
      <c r="B2448" t="s">
        <v>179</v>
      </c>
      <c r="D2448" t="s">
        <v>179</v>
      </c>
      <c r="F2448">
        <v>1</v>
      </c>
      <c r="G2448">
        <v>9999</v>
      </c>
      <c r="H2448">
        <v>3</v>
      </c>
      <c r="I2448" t="s">
        <v>179</v>
      </c>
      <c r="J2448">
        <v>4</v>
      </c>
      <c r="K2448">
        <v>9999</v>
      </c>
      <c r="L2448" t="s">
        <v>177</v>
      </c>
      <c r="N2448">
        <v>1</v>
      </c>
    </row>
    <row r="2449" spans="1:15">
      <c r="A2449">
        <v>2018</v>
      </c>
      <c r="B2449" t="s">
        <v>179</v>
      </c>
      <c r="C2449">
        <v>1.2427798990339001</v>
      </c>
      <c r="D2449" t="s">
        <v>179</v>
      </c>
      <c r="E2449">
        <v>8655.9619967711405</v>
      </c>
      <c r="F2449">
        <v>9</v>
      </c>
      <c r="G2449">
        <v>9999</v>
      </c>
      <c r="H2449">
        <v>-9</v>
      </c>
      <c r="I2449" t="s">
        <v>181</v>
      </c>
      <c r="J2449">
        <v>1</v>
      </c>
      <c r="K2449">
        <v>9999</v>
      </c>
      <c r="L2449" t="s">
        <v>177</v>
      </c>
      <c r="M2449">
        <v>1</v>
      </c>
      <c r="N2449">
        <v>1</v>
      </c>
      <c r="O2449">
        <v>0.73516993877981796</v>
      </c>
    </row>
    <row r="2450" spans="1:15">
      <c r="A2450">
        <v>2018</v>
      </c>
      <c r="B2450" t="s">
        <v>179</v>
      </c>
      <c r="D2450" t="s">
        <v>179</v>
      </c>
      <c r="F2450">
        <v>349</v>
      </c>
      <c r="G2450">
        <v>9999</v>
      </c>
      <c r="H2450">
        <v>-9</v>
      </c>
      <c r="I2450" t="s">
        <v>181</v>
      </c>
      <c r="J2450">
        <v>2</v>
      </c>
      <c r="K2450">
        <v>9999</v>
      </c>
      <c r="L2450" t="s">
        <v>177</v>
      </c>
      <c r="N2450">
        <v>1</v>
      </c>
    </row>
    <row r="2451" spans="1:15">
      <c r="A2451">
        <v>2018</v>
      </c>
      <c r="B2451" t="s">
        <v>179</v>
      </c>
      <c r="D2451" t="s">
        <v>179</v>
      </c>
      <c r="F2451">
        <v>2600</v>
      </c>
      <c r="G2451">
        <v>9999</v>
      </c>
      <c r="H2451">
        <v>-9</v>
      </c>
      <c r="I2451" t="s">
        <v>181</v>
      </c>
      <c r="J2451">
        <v>3</v>
      </c>
      <c r="K2451">
        <v>9999</v>
      </c>
      <c r="L2451" t="s">
        <v>177</v>
      </c>
      <c r="N2451">
        <v>1</v>
      </c>
    </row>
    <row r="2452" spans="1:15">
      <c r="A2452">
        <v>2018</v>
      </c>
      <c r="B2452" t="s">
        <v>179</v>
      </c>
      <c r="D2452" t="s">
        <v>179</v>
      </c>
      <c r="F2452">
        <v>3727</v>
      </c>
      <c r="G2452">
        <v>9999</v>
      </c>
      <c r="H2452">
        <v>-9</v>
      </c>
      <c r="I2452" t="s">
        <v>181</v>
      </c>
      <c r="J2452">
        <v>4</v>
      </c>
      <c r="K2452">
        <v>9999</v>
      </c>
      <c r="L2452" t="s">
        <v>177</v>
      </c>
      <c r="N2452">
        <v>1</v>
      </c>
    </row>
    <row r="2453" spans="1:15">
      <c r="A2453">
        <v>2018</v>
      </c>
      <c r="B2453" t="s">
        <v>178</v>
      </c>
      <c r="C2453">
        <v>1.2934444724285601</v>
      </c>
      <c r="D2453" t="s">
        <v>179</v>
      </c>
      <c r="E2453">
        <v>3221.97018081954</v>
      </c>
      <c r="F2453">
        <v>2</v>
      </c>
      <c r="G2453">
        <v>9999</v>
      </c>
      <c r="H2453">
        <v>-8</v>
      </c>
      <c r="I2453" t="s">
        <v>181</v>
      </c>
      <c r="J2453">
        <v>1</v>
      </c>
      <c r="K2453">
        <v>9999</v>
      </c>
      <c r="L2453" t="s">
        <v>177</v>
      </c>
      <c r="M2453">
        <v>1</v>
      </c>
      <c r="N2453">
        <v>1</v>
      </c>
      <c r="O2453">
        <v>2.0919483084695799E-3</v>
      </c>
    </row>
    <row r="2454" spans="1:15">
      <c r="A2454">
        <v>2018</v>
      </c>
      <c r="B2454" t="s">
        <v>183</v>
      </c>
      <c r="C2454">
        <v>1.35102419567054</v>
      </c>
      <c r="D2454" t="s">
        <v>179</v>
      </c>
      <c r="E2454">
        <v>3815.2923285736101</v>
      </c>
      <c r="F2454">
        <v>3</v>
      </c>
      <c r="G2454">
        <v>9999</v>
      </c>
      <c r="H2454">
        <v>-8</v>
      </c>
      <c r="I2454" t="s">
        <v>181</v>
      </c>
      <c r="J2454">
        <v>1</v>
      </c>
      <c r="K2454">
        <v>9999</v>
      </c>
      <c r="L2454" t="s">
        <v>177</v>
      </c>
      <c r="M2454">
        <v>1</v>
      </c>
      <c r="N2454">
        <v>1</v>
      </c>
      <c r="O2454">
        <v>0.111422371276386</v>
      </c>
    </row>
    <row r="2455" spans="1:15">
      <c r="A2455">
        <v>2018</v>
      </c>
      <c r="B2455" t="s">
        <v>187</v>
      </c>
      <c r="C2455">
        <v>1.2648677574965701</v>
      </c>
      <c r="D2455" t="s">
        <v>179</v>
      </c>
      <c r="E2455">
        <v>10799.440913505699</v>
      </c>
      <c r="F2455">
        <v>10</v>
      </c>
      <c r="G2455">
        <v>9999</v>
      </c>
      <c r="H2455">
        <v>-8</v>
      </c>
      <c r="I2455" t="s">
        <v>181</v>
      </c>
      <c r="J2455">
        <v>1</v>
      </c>
      <c r="K2455">
        <v>9999</v>
      </c>
      <c r="L2455" t="s">
        <v>177</v>
      </c>
      <c r="M2455">
        <v>1</v>
      </c>
      <c r="N2455">
        <v>1</v>
      </c>
      <c r="O2455">
        <v>1.52956532612633E-3</v>
      </c>
    </row>
    <row r="2456" spans="1:15">
      <c r="A2456">
        <v>2018</v>
      </c>
      <c r="B2456" t="s">
        <v>178</v>
      </c>
      <c r="C2456">
        <v>1.2934444724285601</v>
      </c>
      <c r="D2456" t="s">
        <v>179</v>
      </c>
      <c r="E2456">
        <v>196506.551473709</v>
      </c>
      <c r="F2456">
        <v>168</v>
      </c>
      <c r="G2456">
        <v>9999</v>
      </c>
      <c r="H2456">
        <v>1</v>
      </c>
      <c r="I2456" t="s">
        <v>181</v>
      </c>
      <c r="J2456">
        <v>1</v>
      </c>
      <c r="K2456">
        <v>9999</v>
      </c>
      <c r="L2456" t="s">
        <v>177</v>
      </c>
      <c r="M2456">
        <v>1</v>
      </c>
      <c r="N2456">
        <v>1</v>
      </c>
      <c r="O2456">
        <v>0.127587011948712</v>
      </c>
    </row>
    <row r="2457" spans="1:15">
      <c r="A2457">
        <v>2018</v>
      </c>
      <c r="B2457" t="s">
        <v>179</v>
      </c>
      <c r="C2457">
        <v>1.2427798990339001</v>
      </c>
      <c r="D2457" t="s">
        <v>179</v>
      </c>
      <c r="E2457">
        <v>1083.70407195756</v>
      </c>
      <c r="F2457">
        <v>1</v>
      </c>
      <c r="G2457">
        <v>9999</v>
      </c>
      <c r="H2457">
        <v>1</v>
      </c>
      <c r="I2457" t="s">
        <v>181</v>
      </c>
      <c r="J2457">
        <v>1</v>
      </c>
      <c r="K2457">
        <v>9999</v>
      </c>
      <c r="L2457" t="s">
        <v>177</v>
      </c>
      <c r="M2457">
        <v>1</v>
      </c>
      <c r="N2457">
        <v>1</v>
      </c>
      <c r="O2457">
        <v>9.2041376398564495E-2</v>
      </c>
    </row>
    <row r="2458" spans="1:15">
      <c r="A2458">
        <v>2018</v>
      </c>
      <c r="B2458" t="s">
        <v>183</v>
      </c>
      <c r="C2458">
        <v>1.35102419567054</v>
      </c>
      <c r="D2458" t="s">
        <v>179</v>
      </c>
      <c r="E2458">
        <v>2730.4198994501598</v>
      </c>
      <c r="F2458">
        <v>3</v>
      </c>
      <c r="G2458">
        <v>9999</v>
      </c>
      <c r="H2458">
        <v>1</v>
      </c>
      <c r="I2458" t="s">
        <v>181</v>
      </c>
      <c r="J2458">
        <v>1</v>
      </c>
      <c r="K2458">
        <v>9999</v>
      </c>
      <c r="L2458" t="s">
        <v>177</v>
      </c>
      <c r="M2458">
        <v>1</v>
      </c>
      <c r="N2458">
        <v>1</v>
      </c>
      <c r="O2458">
        <v>7.9739593608206705E-2</v>
      </c>
    </row>
    <row r="2459" spans="1:15">
      <c r="A2459">
        <v>2018</v>
      </c>
      <c r="B2459" t="s">
        <v>187</v>
      </c>
      <c r="C2459">
        <v>1.2648677574965701</v>
      </c>
      <c r="D2459" t="s">
        <v>179</v>
      </c>
      <c r="E2459">
        <v>742043.52400966303</v>
      </c>
      <c r="F2459">
        <v>833</v>
      </c>
      <c r="G2459">
        <v>9999</v>
      </c>
      <c r="H2459">
        <v>1</v>
      </c>
      <c r="I2459" t="s">
        <v>181</v>
      </c>
      <c r="J2459">
        <v>1</v>
      </c>
      <c r="K2459">
        <v>9999</v>
      </c>
      <c r="L2459" t="s">
        <v>177</v>
      </c>
      <c r="M2459">
        <v>0.99118562396726295</v>
      </c>
      <c r="N2459">
        <v>0.98579881656804702</v>
      </c>
      <c r="O2459">
        <v>0.105098407768716</v>
      </c>
    </row>
    <row r="2460" spans="1:15">
      <c r="A2460">
        <v>2018</v>
      </c>
      <c r="B2460" t="s">
        <v>187</v>
      </c>
      <c r="C2460">
        <v>1.2648677574965701</v>
      </c>
      <c r="D2460" t="s">
        <v>181</v>
      </c>
      <c r="E2460">
        <v>6087.8085168309699</v>
      </c>
      <c r="F2460">
        <v>11</v>
      </c>
      <c r="G2460">
        <v>9999</v>
      </c>
      <c r="H2460">
        <v>1</v>
      </c>
      <c r="I2460" t="s">
        <v>181</v>
      </c>
      <c r="J2460">
        <v>1</v>
      </c>
      <c r="K2460">
        <v>9999</v>
      </c>
      <c r="L2460" t="s">
        <v>177</v>
      </c>
      <c r="M2460">
        <v>8.1317983219401403E-3</v>
      </c>
      <c r="N2460">
        <v>1.30177514792899E-2</v>
      </c>
      <c r="O2460">
        <v>9.4719855155176794E-2</v>
      </c>
    </row>
    <row r="2461" spans="1:15">
      <c r="A2461">
        <v>2018</v>
      </c>
      <c r="B2461" t="s">
        <v>187</v>
      </c>
      <c r="C2461">
        <v>1.2648677574965701</v>
      </c>
      <c r="D2461" t="s">
        <v>185</v>
      </c>
      <c r="E2461">
        <v>511.00657402861299</v>
      </c>
      <c r="F2461">
        <v>1</v>
      </c>
      <c r="G2461">
        <v>9999</v>
      </c>
      <c r="H2461">
        <v>1</v>
      </c>
      <c r="I2461" t="s">
        <v>181</v>
      </c>
      <c r="J2461">
        <v>1</v>
      </c>
      <c r="K2461">
        <v>9999</v>
      </c>
      <c r="L2461" t="s">
        <v>177</v>
      </c>
      <c r="M2461">
        <v>6.8257771079655504E-4</v>
      </c>
      <c r="N2461">
        <v>1.18343195266272E-3</v>
      </c>
      <c r="O2461">
        <v>7.0666433444113996E-2</v>
      </c>
    </row>
    <row r="2462" spans="1:15">
      <c r="A2462">
        <v>2018</v>
      </c>
      <c r="B2462" t="s">
        <v>179</v>
      </c>
      <c r="D2462" t="s">
        <v>179</v>
      </c>
      <c r="F2462">
        <v>1</v>
      </c>
      <c r="G2462">
        <v>9999</v>
      </c>
      <c r="H2462">
        <v>1</v>
      </c>
      <c r="I2462" t="s">
        <v>181</v>
      </c>
      <c r="J2462">
        <v>3</v>
      </c>
      <c r="K2462">
        <v>9999</v>
      </c>
      <c r="L2462" t="s">
        <v>177</v>
      </c>
      <c r="N2462">
        <v>1</v>
      </c>
    </row>
    <row r="2463" spans="1:15">
      <c r="A2463">
        <v>2018</v>
      </c>
      <c r="B2463" t="s">
        <v>178</v>
      </c>
      <c r="C2463">
        <v>1.2934444724285601</v>
      </c>
      <c r="D2463" t="s">
        <v>179</v>
      </c>
      <c r="E2463">
        <v>349074.79421901901</v>
      </c>
      <c r="F2463">
        <v>287</v>
      </c>
      <c r="G2463">
        <v>9999</v>
      </c>
      <c r="H2463">
        <v>2</v>
      </c>
      <c r="I2463" t="s">
        <v>181</v>
      </c>
      <c r="J2463">
        <v>1</v>
      </c>
      <c r="K2463">
        <v>9999</v>
      </c>
      <c r="L2463" t="s">
        <v>177</v>
      </c>
      <c r="M2463">
        <v>1</v>
      </c>
      <c r="N2463">
        <v>1</v>
      </c>
      <c r="O2463">
        <v>0.22664592914081499</v>
      </c>
    </row>
    <row r="2464" spans="1:15">
      <c r="A2464">
        <v>2018</v>
      </c>
      <c r="B2464" t="s">
        <v>183</v>
      </c>
      <c r="C2464">
        <v>1.35102419567054</v>
      </c>
      <c r="D2464" t="s">
        <v>179</v>
      </c>
      <c r="E2464">
        <v>4247.6200711881802</v>
      </c>
      <c r="F2464">
        <v>4</v>
      </c>
      <c r="G2464">
        <v>9999</v>
      </c>
      <c r="H2464">
        <v>2</v>
      </c>
      <c r="I2464" t="s">
        <v>181</v>
      </c>
      <c r="J2464">
        <v>1</v>
      </c>
      <c r="K2464">
        <v>9999</v>
      </c>
      <c r="L2464" t="s">
        <v>177</v>
      </c>
      <c r="M2464">
        <v>1</v>
      </c>
      <c r="N2464">
        <v>1</v>
      </c>
      <c r="O2464">
        <v>0.124048135726968</v>
      </c>
    </row>
    <row r="2465" spans="1:15">
      <c r="A2465">
        <v>2018</v>
      </c>
      <c r="B2465" t="s">
        <v>187</v>
      </c>
      <c r="C2465">
        <v>1.2648677574965701</v>
      </c>
      <c r="D2465" t="s">
        <v>179</v>
      </c>
      <c r="E2465">
        <v>1144147.5138533399</v>
      </c>
      <c r="F2465">
        <v>1259</v>
      </c>
      <c r="G2465">
        <v>9999</v>
      </c>
      <c r="H2465">
        <v>2</v>
      </c>
      <c r="I2465" t="s">
        <v>181</v>
      </c>
      <c r="J2465">
        <v>1</v>
      </c>
      <c r="K2465">
        <v>9999</v>
      </c>
      <c r="L2465" t="s">
        <v>177</v>
      </c>
      <c r="M2465">
        <v>0.990985848834394</v>
      </c>
      <c r="N2465">
        <v>0.98436278342454997</v>
      </c>
      <c r="O2465">
        <v>0.16204990417375301</v>
      </c>
    </row>
    <row r="2466" spans="1:15">
      <c r="A2466">
        <v>2018</v>
      </c>
      <c r="B2466" t="s">
        <v>187</v>
      </c>
      <c r="C2466">
        <v>1.2648677574965701</v>
      </c>
      <c r="D2466" t="s">
        <v>181</v>
      </c>
      <c r="E2466">
        <v>9671.1788738187497</v>
      </c>
      <c r="F2466">
        <v>18</v>
      </c>
      <c r="G2466">
        <v>9999</v>
      </c>
      <c r="H2466">
        <v>2</v>
      </c>
      <c r="I2466" t="s">
        <v>181</v>
      </c>
      <c r="J2466">
        <v>1</v>
      </c>
      <c r="K2466">
        <v>9999</v>
      </c>
      <c r="L2466" t="s">
        <v>177</v>
      </c>
      <c r="M2466">
        <v>8.3765434871443199E-3</v>
      </c>
      <c r="N2466">
        <v>1.40734949179046E-2</v>
      </c>
      <c r="O2466">
        <v>0.15047330407572901</v>
      </c>
    </row>
    <row r="2467" spans="1:15">
      <c r="A2467">
        <v>2018</v>
      </c>
      <c r="B2467" t="s">
        <v>187</v>
      </c>
      <c r="C2467">
        <v>1.2648677574965701</v>
      </c>
      <c r="D2467" t="s">
        <v>185</v>
      </c>
      <c r="E2467">
        <v>736.15303486300195</v>
      </c>
      <c r="F2467">
        <v>2</v>
      </c>
      <c r="G2467">
        <v>9999</v>
      </c>
      <c r="H2467">
        <v>2</v>
      </c>
      <c r="I2467" t="s">
        <v>181</v>
      </c>
      <c r="J2467">
        <v>1</v>
      </c>
      <c r="K2467">
        <v>9999</v>
      </c>
      <c r="L2467" t="s">
        <v>177</v>
      </c>
      <c r="M2467">
        <v>6.37607678461678E-4</v>
      </c>
      <c r="N2467">
        <v>1.56372165754496E-3</v>
      </c>
      <c r="O2467">
        <v>0.101801644218996</v>
      </c>
    </row>
    <row r="2468" spans="1:15">
      <c r="A2468">
        <v>2018</v>
      </c>
      <c r="B2468" t="s">
        <v>178</v>
      </c>
      <c r="C2468">
        <v>1.2934444724285601</v>
      </c>
      <c r="D2468" t="s">
        <v>179</v>
      </c>
      <c r="E2468">
        <v>290537.37773031997</v>
      </c>
      <c r="F2468">
        <v>224</v>
      </c>
      <c r="G2468">
        <v>9999</v>
      </c>
      <c r="H2468">
        <v>3</v>
      </c>
      <c r="I2468" t="s">
        <v>181</v>
      </c>
      <c r="J2468">
        <v>1</v>
      </c>
      <c r="K2468">
        <v>9999</v>
      </c>
      <c r="L2468" t="s">
        <v>177</v>
      </c>
      <c r="M2468">
        <v>1</v>
      </c>
      <c r="N2468">
        <v>1</v>
      </c>
      <c r="O2468">
        <v>0.18863898229360199</v>
      </c>
    </row>
    <row r="2469" spans="1:15">
      <c r="A2469">
        <v>2018</v>
      </c>
      <c r="B2469" t="s">
        <v>183</v>
      </c>
      <c r="C2469">
        <v>1.35102419567054</v>
      </c>
      <c r="D2469" t="s">
        <v>179</v>
      </c>
      <c r="E2469">
        <v>3270.8295777183798</v>
      </c>
      <c r="F2469">
        <v>2</v>
      </c>
      <c r="G2469">
        <v>9999</v>
      </c>
      <c r="H2469">
        <v>3</v>
      </c>
      <c r="I2469" t="s">
        <v>181</v>
      </c>
      <c r="J2469">
        <v>1</v>
      </c>
      <c r="K2469">
        <v>9999</v>
      </c>
      <c r="L2469" t="s">
        <v>177</v>
      </c>
      <c r="M2469">
        <v>1</v>
      </c>
      <c r="N2469">
        <v>1</v>
      </c>
      <c r="O2469">
        <v>9.5521799171434205E-2</v>
      </c>
    </row>
    <row r="2470" spans="1:15">
      <c r="A2470">
        <v>2018</v>
      </c>
      <c r="B2470" t="s">
        <v>187</v>
      </c>
      <c r="C2470">
        <v>1.2648677574965701</v>
      </c>
      <c r="D2470" t="s">
        <v>179</v>
      </c>
      <c r="E2470">
        <v>969116.37843871897</v>
      </c>
      <c r="F2470">
        <v>1029</v>
      </c>
      <c r="G2470">
        <v>9999</v>
      </c>
      <c r="H2470">
        <v>3</v>
      </c>
      <c r="I2470" t="s">
        <v>181</v>
      </c>
      <c r="J2470">
        <v>1</v>
      </c>
      <c r="K2470">
        <v>9999</v>
      </c>
      <c r="L2470" t="s">
        <v>177</v>
      </c>
      <c r="M2470">
        <v>0.994514580623723</v>
      </c>
      <c r="N2470">
        <v>0.99037536092396505</v>
      </c>
      <c r="O2470">
        <v>0.137259587909519</v>
      </c>
    </row>
    <row r="2471" spans="1:15">
      <c r="A2471">
        <v>2018</v>
      </c>
      <c r="B2471" t="s">
        <v>187</v>
      </c>
      <c r="C2471">
        <v>1.2648677574965701</v>
      </c>
      <c r="D2471" t="s">
        <v>181</v>
      </c>
      <c r="E2471">
        <v>4806.4974784869501</v>
      </c>
      <c r="F2471">
        <v>9</v>
      </c>
      <c r="G2471">
        <v>9999</v>
      </c>
      <c r="H2471">
        <v>3</v>
      </c>
      <c r="I2471" t="s">
        <v>181</v>
      </c>
      <c r="J2471">
        <v>1</v>
      </c>
      <c r="K2471">
        <v>9999</v>
      </c>
      <c r="L2471" t="s">
        <v>177</v>
      </c>
      <c r="M2471">
        <v>4.9324641812239301E-3</v>
      </c>
      <c r="N2471">
        <v>8.6621751684311799E-3</v>
      </c>
      <c r="O2471">
        <v>7.4784011965441904E-2</v>
      </c>
    </row>
    <row r="2472" spans="1:15">
      <c r="A2472">
        <v>2018</v>
      </c>
      <c r="B2472" t="s">
        <v>187</v>
      </c>
      <c r="C2472">
        <v>1.2648677574965701</v>
      </c>
      <c r="D2472" t="s">
        <v>185</v>
      </c>
      <c r="E2472">
        <v>538.833664693537</v>
      </c>
      <c r="F2472">
        <v>1</v>
      </c>
      <c r="G2472">
        <v>9999</v>
      </c>
      <c r="H2472">
        <v>3</v>
      </c>
      <c r="I2472" t="s">
        <v>181</v>
      </c>
      <c r="J2472">
        <v>1</v>
      </c>
      <c r="K2472">
        <v>9999</v>
      </c>
      <c r="L2472" t="s">
        <v>177</v>
      </c>
      <c r="M2472">
        <v>5.52955195052998E-4</v>
      </c>
      <c r="N2472">
        <v>9.6246390760346503E-4</v>
      </c>
      <c r="O2472">
        <v>7.4514605562357894E-2</v>
      </c>
    </row>
    <row r="2473" spans="1:15">
      <c r="A2473">
        <v>2018</v>
      </c>
      <c r="B2473" t="s">
        <v>179</v>
      </c>
      <c r="D2473" t="s">
        <v>179</v>
      </c>
      <c r="F2473">
        <v>2</v>
      </c>
      <c r="G2473">
        <v>9999</v>
      </c>
      <c r="H2473">
        <v>3</v>
      </c>
      <c r="I2473" t="s">
        <v>181</v>
      </c>
      <c r="J2473">
        <v>3</v>
      </c>
      <c r="K2473">
        <v>9999</v>
      </c>
      <c r="L2473" t="s">
        <v>177</v>
      </c>
      <c r="N2473">
        <v>1</v>
      </c>
    </row>
    <row r="2474" spans="1:15">
      <c r="A2474">
        <v>2018</v>
      </c>
      <c r="B2474" t="s">
        <v>178</v>
      </c>
      <c r="C2474">
        <v>1.2934444724285601</v>
      </c>
      <c r="D2474" t="s">
        <v>179</v>
      </c>
      <c r="E2474">
        <v>169527.886667794</v>
      </c>
      <c r="F2474">
        <v>134</v>
      </c>
      <c r="G2474">
        <v>9999</v>
      </c>
      <c r="H2474">
        <v>4</v>
      </c>
      <c r="I2474" t="s">
        <v>181</v>
      </c>
      <c r="J2474">
        <v>1</v>
      </c>
      <c r="K2474">
        <v>9999</v>
      </c>
      <c r="L2474" t="s">
        <v>177</v>
      </c>
      <c r="M2474">
        <v>1</v>
      </c>
      <c r="N2474">
        <v>1</v>
      </c>
      <c r="O2474">
        <v>0.110070409051057</v>
      </c>
    </row>
    <row r="2475" spans="1:15">
      <c r="A2475">
        <v>2018</v>
      </c>
      <c r="B2475" t="s">
        <v>187</v>
      </c>
      <c r="C2475">
        <v>1.2648677574965701</v>
      </c>
      <c r="D2475" t="s">
        <v>179</v>
      </c>
      <c r="E2475">
        <v>692842.69797856198</v>
      </c>
      <c r="F2475">
        <v>770</v>
      </c>
      <c r="G2475">
        <v>9999</v>
      </c>
      <c r="H2475">
        <v>4</v>
      </c>
      <c r="I2475" t="s">
        <v>181</v>
      </c>
      <c r="J2475">
        <v>1</v>
      </c>
      <c r="K2475">
        <v>9999</v>
      </c>
      <c r="L2475" t="s">
        <v>177</v>
      </c>
      <c r="M2475">
        <v>0.98503278293489105</v>
      </c>
      <c r="N2475">
        <v>0.97345132743362806</v>
      </c>
      <c r="O2475">
        <v>9.8129910221788796E-2</v>
      </c>
    </row>
    <row r="2476" spans="1:15">
      <c r="A2476">
        <v>2018</v>
      </c>
      <c r="B2476" t="s">
        <v>187</v>
      </c>
      <c r="C2476">
        <v>1.2648677574965701</v>
      </c>
      <c r="D2476" t="s">
        <v>181</v>
      </c>
      <c r="E2476">
        <v>10527.4943456439</v>
      </c>
      <c r="F2476">
        <v>21</v>
      </c>
      <c r="G2476">
        <v>9999</v>
      </c>
      <c r="H2476">
        <v>4</v>
      </c>
      <c r="I2476" t="s">
        <v>181</v>
      </c>
      <c r="J2476">
        <v>1</v>
      </c>
      <c r="K2476">
        <v>9999</v>
      </c>
      <c r="L2476" t="s">
        <v>177</v>
      </c>
      <c r="M2476">
        <v>1.49672170651091E-2</v>
      </c>
      <c r="N2476">
        <v>2.6548672566371698E-2</v>
      </c>
      <c r="O2476">
        <v>0.163796666207467</v>
      </c>
    </row>
    <row r="2477" spans="1:15">
      <c r="A2477">
        <v>2018</v>
      </c>
      <c r="B2477" t="s">
        <v>179</v>
      </c>
      <c r="D2477" t="s">
        <v>179</v>
      </c>
      <c r="F2477">
        <v>1</v>
      </c>
      <c r="G2477">
        <v>9999</v>
      </c>
      <c r="H2477">
        <v>4</v>
      </c>
      <c r="I2477" t="s">
        <v>181</v>
      </c>
      <c r="J2477">
        <v>3</v>
      </c>
      <c r="K2477">
        <v>9999</v>
      </c>
      <c r="L2477" t="s">
        <v>177</v>
      </c>
      <c r="N2477">
        <v>1</v>
      </c>
    </row>
    <row r="2478" spans="1:15">
      <c r="A2478">
        <v>2018</v>
      </c>
      <c r="B2478" t="s">
        <v>178</v>
      </c>
      <c r="C2478">
        <v>1.2934444724285601</v>
      </c>
      <c r="D2478" t="s">
        <v>179</v>
      </c>
      <c r="E2478">
        <v>104643.538152888</v>
      </c>
      <c r="F2478">
        <v>90</v>
      </c>
      <c r="G2478">
        <v>9999</v>
      </c>
      <c r="H2478">
        <v>5</v>
      </c>
      <c r="I2478" t="s">
        <v>181</v>
      </c>
      <c r="J2478">
        <v>1</v>
      </c>
      <c r="K2478">
        <v>9999</v>
      </c>
      <c r="L2478" t="s">
        <v>177</v>
      </c>
      <c r="M2478">
        <v>1</v>
      </c>
      <c r="N2478">
        <v>1</v>
      </c>
      <c r="O2478">
        <v>6.7942550782864E-2</v>
      </c>
    </row>
    <row r="2479" spans="1:15">
      <c r="A2479">
        <v>2018</v>
      </c>
      <c r="B2479" t="s">
        <v>179</v>
      </c>
      <c r="C2479">
        <v>1.2427798990339001</v>
      </c>
      <c r="D2479" t="s">
        <v>179</v>
      </c>
      <c r="E2479">
        <v>1293.73387489429</v>
      </c>
      <c r="F2479">
        <v>1</v>
      </c>
      <c r="G2479">
        <v>9999</v>
      </c>
      <c r="H2479">
        <v>5</v>
      </c>
      <c r="I2479" t="s">
        <v>181</v>
      </c>
      <c r="J2479">
        <v>1</v>
      </c>
      <c r="K2479">
        <v>9999</v>
      </c>
      <c r="L2479" t="s">
        <v>177</v>
      </c>
      <c r="M2479">
        <v>1</v>
      </c>
      <c r="N2479">
        <v>1</v>
      </c>
      <c r="O2479">
        <v>0.109879670677644</v>
      </c>
    </row>
    <row r="2480" spans="1:15">
      <c r="A2480">
        <v>2018</v>
      </c>
      <c r="B2480" t="s">
        <v>183</v>
      </c>
      <c r="C2480">
        <v>1.35102419567054</v>
      </c>
      <c r="D2480" t="s">
        <v>179</v>
      </c>
      <c r="E2480">
        <v>3994.9785465977898</v>
      </c>
      <c r="F2480">
        <v>4</v>
      </c>
      <c r="G2480">
        <v>9999</v>
      </c>
      <c r="H2480">
        <v>5</v>
      </c>
      <c r="I2480" t="s">
        <v>181</v>
      </c>
      <c r="J2480">
        <v>1</v>
      </c>
      <c r="K2480">
        <v>9999</v>
      </c>
      <c r="L2480" t="s">
        <v>177</v>
      </c>
      <c r="M2480">
        <v>1</v>
      </c>
      <c r="N2480">
        <v>1</v>
      </c>
      <c r="O2480">
        <v>0.11666995462615901</v>
      </c>
    </row>
    <row r="2481" spans="1:15">
      <c r="A2481">
        <v>2018</v>
      </c>
      <c r="B2481" t="s">
        <v>187</v>
      </c>
      <c r="C2481">
        <v>1.2648677574965701</v>
      </c>
      <c r="D2481" t="s">
        <v>179</v>
      </c>
      <c r="E2481">
        <v>856811.29998611403</v>
      </c>
      <c r="F2481">
        <v>894</v>
      </c>
      <c r="G2481">
        <v>9999</v>
      </c>
      <c r="H2481">
        <v>5</v>
      </c>
      <c r="I2481" t="s">
        <v>181</v>
      </c>
      <c r="J2481">
        <v>1</v>
      </c>
      <c r="K2481">
        <v>9999</v>
      </c>
      <c r="L2481" t="s">
        <v>177</v>
      </c>
      <c r="M2481">
        <v>0.996116364941113</v>
      </c>
      <c r="N2481">
        <v>0.99333333333333296</v>
      </c>
      <c r="O2481">
        <v>0.121353398383154</v>
      </c>
    </row>
    <row r="2482" spans="1:15">
      <c r="A2482">
        <v>2018</v>
      </c>
      <c r="B2482" t="s">
        <v>187</v>
      </c>
      <c r="C2482">
        <v>1.2648677574965701</v>
      </c>
      <c r="D2482" t="s">
        <v>181</v>
      </c>
      <c r="E2482">
        <v>3340.5157475484302</v>
      </c>
      <c r="F2482">
        <v>6</v>
      </c>
      <c r="G2482">
        <v>9999</v>
      </c>
      <c r="H2482">
        <v>5</v>
      </c>
      <c r="I2482" t="s">
        <v>181</v>
      </c>
      <c r="J2482">
        <v>1</v>
      </c>
      <c r="K2482">
        <v>9999</v>
      </c>
      <c r="L2482" t="s">
        <v>177</v>
      </c>
      <c r="M2482">
        <v>3.8836350588868501E-3</v>
      </c>
      <c r="N2482">
        <v>6.6666666666666697E-3</v>
      </c>
      <c r="O2482">
        <v>5.1974888315982098E-2</v>
      </c>
    </row>
    <row r="2483" spans="1:15">
      <c r="A2483">
        <v>2018</v>
      </c>
      <c r="B2483" t="s">
        <v>179</v>
      </c>
      <c r="D2483" t="s">
        <v>179</v>
      </c>
      <c r="F2483">
        <v>2</v>
      </c>
      <c r="G2483">
        <v>9999</v>
      </c>
      <c r="H2483">
        <v>5</v>
      </c>
      <c r="I2483" t="s">
        <v>181</v>
      </c>
      <c r="J2483">
        <v>3</v>
      </c>
      <c r="K2483">
        <v>9999</v>
      </c>
      <c r="L2483" t="s">
        <v>177</v>
      </c>
      <c r="N2483">
        <v>1</v>
      </c>
    </row>
    <row r="2484" spans="1:15">
      <c r="A2484">
        <v>2018</v>
      </c>
      <c r="B2484" t="s">
        <v>178</v>
      </c>
      <c r="C2484">
        <v>1.2934444724285601</v>
      </c>
      <c r="D2484" t="s">
        <v>179</v>
      </c>
      <c r="E2484">
        <v>112771.54321762901</v>
      </c>
      <c r="F2484">
        <v>89</v>
      </c>
      <c r="G2484">
        <v>9999</v>
      </c>
      <c r="H2484">
        <v>6</v>
      </c>
      <c r="I2484" t="s">
        <v>181</v>
      </c>
      <c r="J2484">
        <v>1</v>
      </c>
      <c r="K2484">
        <v>9999</v>
      </c>
      <c r="L2484" t="s">
        <v>177</v>
      </c>
      <c r="M2484">
        <v>1</v>
      </c>
      <c r="N2484">
        <v>1</v>
      </c>
      <c r="O2484">
        <v>7.3219870401660794E-2</v>
      </c>
    </row>
    <row r="2485" spans="1:15">
      <c r="A2485">
        <v>2018</v>
      </c>
      <c r="B2485" t="s">
        <v>183</v>
      </c>
      <c r="C2485">
        <v>1.35102419567054</v>
      </c>
      <c r="D2485" t="s">
        <v>179</v>
      </c>
      <c r="E2485">
        <v>2947.9347949531202</v>
      </c>
      <c r="F2485">
        <v>3</v>
      </c>
      <c r="G2485">
        <v>9999</v>
      </c>
      <c r="H2485">
        <v>6</v>
      </c>
      <c r="I2485" t="s">
        <v>181</v>
      </c>
      <c r="J2485">
        <v>1</v>
      </c>
      <c r="K2485">
        <v>9999</v>
      </c>
      <c r="L2485" t="s">
        <v>177</v>
      </c>
      <c r="M2485">
        <v>1</v>
      </c>
      <c r="N2485">
        <v>1</v>
      </c>
      <c r="O2485">
        <v>8.6091931347405795E-2</v>
      </c>
    </row>
    <row r="2486" spans="1:15">
      <c r="A2486">
        <v>2018</v>
      </c>
      <c r="B2486" t="s">
        <v>187</v>
      </c>
      <c r="C2486">
        <v>1.2648677574965701</v>
      </c>
      <c r="D2486" t="s">
        <v>179</v>
      </c>
      <c r="E2486">
        <v>676284.31416517403</v>
      </c>
      <c r="F2486">
        <v>754</v>
      </c>
      <c r="G2486">
        <v>9999</v>
      </c>
      <c r="H2486">
        <v>6</v>
      </c>
      <c r="I2486" t="s">
        <v>181</v>
      </c>
      <c r="J2486">
        <v>1</v>
      </c>
      <c r="K2486">
        <v>9999</v>
      </c>
      <c r="L2486" t="s">
        <v>177</v>
      </c>
      <c r="M2486">
        <v>0.98499120326446399</v>
      </c>
      <c r="N2486">
        <v>0.97290322580645205</v>
      </c>
      <c r="O2486">
        <v>9.5784684210507495E-2</v>
      </c>
    </row>
    <row r="2487" spans="1:15">
      <c r="A2487">
        <v>2018</v>
      </c>
      <c r="B2487" t="s">
        <v>187</v>
      </c>
      <c r="C2487">
        <v>1.2648677574965701</v>
      </c>
      <c r="D2487" t="s">
        <v>181</v>
      </c>
      <c r="E2487">
        <v>10304.8776203245</v>
      </c>
      <c r="F2487">
        <v>21</v>
      </c>
      <c r="G2487">
        <v>9999</v>
      </c>
      <c r="H2487">
        <v>6</v>
      </c>
      <c r="I2487" t="s">
        <v>181</v>
      </c>
      <c r="J2487">
        <v>1</v>
      </c>
      <c r="K2487">
        <v>9999</v>
      </c>
      <c r="L2487" t="s">
        <v>177</v>
      </c>
      <c r="M2487">
        <v>1.5008796735536E-2</v>
      </c>
      <c r="N2487">
        <v>2.70967741935484E-2</v>
      </c>
      <c r="O2487">
        <v>0.160332985653278</v>
      </c>
    </row>
    <row r="2488" spans="1:15">
      <c r="A2488">
        <v>2018</v>
      </c>
      <c r="B2488" t="s">
        <v>179</v>
      </c>
      <c r="D2488" t="s">
        <v>179</v>
      </c>
      <c r="F2488">
        <v>1</v>
      </c>
      <c r="G2488">
        <v>9999</v>
      </c>
      <c r="H2488">
        <v>6</v>
      </c>
      <c r="I2488" t="s">
        <v>181</v>
      </c>
      <c r="J2488">
        <v>3</v>
      </c>
      <c r="K2488">
        <v>9999</v>
      </c>
      <c r="L2488" t="s">
        <v>177</v>
      </c>
      <c r="N2488">
        <v>1</v>
      </c>
    </row>
    <row r="2489" spans="1:15">
      <c r="A2489">
        <v>2018</v>
      </c>
      <c r="B2489" t="s">
        <v>178</v>
      </c>
      <c r="C2489">
        <v>1.2934444724285601</v>
      </c>
      <c r="D2489" t="s">
        <v>179</v>
      </c>
      <c r="E2489">
        <v>104655.179153139</v>
      </c>
      <c r="F2489">
        <v>81</v>
      </c>
      <c r="G2489">
        <v>9999</v>
      </c>
      <c r="H2489">
        <v>7</v>
      </c>
      <c r="I2489" t="s">
        <v>181</v>
      </c>
      <c r="J2489">
        <v>1</v>
      </c>
      <c r="K2489">
        <v>9999</v>
      </c>
      <c r="L2489" t="s">
        <v>177</v>
      </c>
      <c r="M2489">
        <v>1</v>
      </c>
      <c r="N2489">
        <v>1</v>
      </c>
      <c r="O2489">
        <v>6.79501090063791E-2</v>
      </c>
    </row>
    <row r="2490" spans="1:15">
      <c r="A2490">
        <v>2018</v>
      </c>
      <c r="B2490" t="s">
        <v>179</v>
      </c>
      <c r="C2490">
        <v>1.2427798990339001</v>
      </c>
      <c r="D2490" t="s">
        <v>179</v>
      </c>
      <c r="E2490">
        <v>740.69681982420605</v>
      </c>
      <c r="F2490">
        <v>1</v>
      </c>
      <c r="G2490">
        <v>9999</v>
      </c>
      <c r="H2490">
        <v>7</v>
      </c>
      <c r="I2490" t="s">
        <v>181</v>
      </c>
      <c r="J2490">
        <v>1</v>
      </c>
      <c r="K2490">
        <v>9999</v>
      </c>
      <c r="L2490" t="s">
        <v>177</v>
      </c>
      <c r="M2490">
        <v>1</v>
      </c>
      <c r="N2490">
        <v>1</v>
      </c>
      <c r="O2490">
        <v>6.2909014143972999E-2</v>
      </c>
    </row>
    <row r="2491" spans="1:15">
      <c r="A2491">
        <v>2018</v>
      </c>
      <c r="B2491" t="s">
        <v>187</v>
      </c>
      <c r="C2491">
        <v>1.2648677574965701</v>
      </c>
      <c r="D2491" t="s">
        <v>179</v>
      </c>
      <c r="E2491">
        <v>602160.53384036</v>
      </c>
      <c r="F2491">
        <v>618</v>
      </c>
      <c r="G2491">
        <v>9999</v>
      </c>
      <c r="H2491">
        <v>7</v>
      </c>
      <c r="I2491" t="s">
        <v>181</v>
      </c>
      <c r="J2491">
        <v>1</v>
      </c>
      <c r="K2491">
        <v>9999</v>
      </c>
      <c r="L2491" t="s">
        <v>177</v>
      </c>
      <c r="M2491">
        <v>0.98889105842372704</v>
      </c>
      <c r="N2491">
        <v>0.97939778129952504</v>
      </c>
      <c r="O2491">
        <v>8.5286255159013502E-2</v>
      </c>
    </row>
    <row r="2492" spans="1:15">
      <c r="A2492">
        <v>2018</v>
      </c>
      <c r="B2492" t="s">
        <v>187</v>
      </c>
      <c r="C2492">
        <v>1.2648677574965701</v>
      </c>
      <c r="D2492" t="s">
        <v>181</v>
      </c>
      <c r="E2492">
        <v>3092.60166707911</v>
      </c>
      <c r="F2492">
        <v>6</v>
      </c>
      <c r="G2492">
        <v>9999</v>
      </c>
      <c r="H2492">
        <v>7</v>
      </c>
      <c r="I2492" t="s">
        <v>181</v>
      </c>
      <c r="J2492">
        <v>1</v>
      </c>
      <c r="K2492">
        <v>9999</v>
      </c>
      <c r="L2492" t="s">
        <v>177</v>
      </c>
      <c r="M2492">
        <v>5.0787887348519196E-3</v>
      </c>
      <c r="N2492">
        <v>9.5087163232963606E-3</v>
      </c>
      <c r="O2492">
        <v>4.8117607698817198E-2</v>
      </c>
    </row>
    <row r="2493" spans="1:15">
      <c r="A2493">
        <v>2018</v>
      </c>
      <c r="B2493" t="s">
        <v>187</v>
      </c>
      <c r="C2493">
        <v>1.2648677574965701</v>
      </c>
      <c r="D2493" t="s">
        <v>185</v>
      </c>
      <c r="E2493">
        <v>3671.9111000125299</v>
      </c>
      <c r="F2493">
        <v>7</v>
      </c>
      <c r="G2493">
        <v>9999</v>
      </c>
      <c r="H2493">
        <v>7</v>
      </c>
      <c r="I2493" t="s">
        <v>181</v>
      </c>
      <c r="J2493">
        <v>1</v>
      </c>
      <c r="K2493">
        <v>9999</v>
      </c>
      <c r="L2493" t="s">
        <v>177</v>
      </c>
      <c r="M2493">
        <v>6.0301528414213098E-3</v>
      </c>
      <c r="N2493">
        <v>1.10935023771791E-2</v>
      </c>
      <c r="O2493">
        <v>0.50778380269372003</v>
      </c>
    </row>
    <row r="2494" spans="1:15">
      <c r="A2494">
        <v>2018</v>
      </c>
      <c r="B2494" t="s">
        <v>179</v>
      </c>
      <c r="D2494" t="s">
        <v>179</v>
      </c>
      <c r="F2494">
        <v>2</v>
      </c>
      <c r="G2494">
        <v>9999</v>
      </c>
      <c r="H2494">
        <v>7</v>
      </c>
      <c r="I2494" t="s">
        <v>181</v>
      </c>
      <c r="J2494">
        <v>3</v>
      </c>
      <c r="K2494">
        <v>9999</v>
      </c>
      <c r="L2494" t="s">
        <v>177</v>
      </c>
      <c r="N2494">
        <v>1</v>
      </c>
    </row>
    <row r="2495" spans="1:15">
      <c r="A2495">
        <v>2018</v>
      </c>
      <c r="B2495" t="s">
        <v>178</v>
      </c>
      <c r="C2495">
        <v>1.2934444724285601</v>
      </c>
      <c r="D2495" t="s">
        <v>179</v>
      </c>
      <c r="E2495">
        <v>64077.239164110702</v>
      </c>
      <c r="F2495">
        <v>50</v>
      </c>
      <c r="G2495">
        <v>9999</v>
      </c>
      <c r="H2495">
        <v>8</v>
      </c>
      <c r="I2495" t="s">
        <v>181</v>
      </c>
      <c r="J2495">
        <v>1</v>
      </c>
      <c r="K2495">
        <v>9999</v>
      </c>
      <c r="L2495" t="s">
        <v>177</v>
      </c>
      <c r="M2495">
        <v>1</v>
      </c>
      <c r="N2495">
        <v>1</v>
      </c>
      <c r="O2495">
        <v>4.1603821437809302E-2</v>
      </c>
    </row>
    <row r="2496" spans="1:15">
      <c r="A2496">
        <v>2018</v>
      </c>
      <c r="B2496" t="s">
        <v>183</v>
      </c>
      <c r="C2496">
        <v>1.35102419567054</v>
      </c>
      <c r="D2496" t="s">
        <v>179</v>
      </c>
      <c r="E2496">
        <v>3346.4869326759299</v>
      </c>
      <c r="F2496">
        <v>3</v>
      </c>
      <c r="G2496">
        <v>9999</v>
      </c>
      <c r="H2496">
        <v>8</v>
      </c>
      <c r="I2496" t="s">
        <v>181</v>
      </c>
      <c r="J2496">
        <v>1</v>
      </c>
      <c r="K2496">
        <v>9999</v>
      </c>
      <c r="L2496" t="s">
        <v>177</v>
      </c>
      <c r="M2496">
        <v>1</v>
      </c>
      <c r="N2496">
        <v>1</v>
      </c>
      <c r="O2496">
        <v>9.7731307950286103E-2</v>
      </c>
    </row>
    <row r="2497" spans="1:15">
      <c r="A2497">
        <v>2018</v>
      </c>
      <c r="B2497" t="s">
        <v>187</v>
      </c>
      <c r="C2497">
        <v>1.2648677574965701</v>
      </c>
      <c r="D2497" t="s">
        <v>179</v>
      </c>
      <c r="E2497">
        <v>504424.20221860101</v>
      </c>
      <c r="F2497">
        <v>542</v>
      </c>
      <c r="G2497">
        <v>9999</v>
      </c>
      <c r="H2497">
        <v>8</v>
      </c>
      <c r="I2497" t="s">
        <v>181</v>
      </c>
      <c r="J2497">
        <v>1</v>
      </c>
      <c r="K2497">
        <v>9999</v>
      </c>
      <c r="L2497" t="s">
        <v>177</v>
      </c>
      <c r="M2497">
        <v>0.99101910986307495</v>
      </c>
      <c r="N2497">
        <v>0.98366606170598903</v>
      </c>
      <c r="O2497">
        <v>7.14434918948086E-2</v>
      </c>
    </row>
    <row r="2498" spans="1:15">
      <c r="A2498">
        <v>2018</v>
      </c>
      <c r="B2498" t="s">
        <v>187</v>
      </c>
      <c r="C2498">
        <v>1.2648677574965701</v>
      </c>
      <c r="D2498" t="s">
        <v>181</v>
      </c>
      <c r="E2498">
        <v>3765.5113140672802</v>
      </c>
      <c r="F2498">
        <v>7</v>
      </c>
      <c r="G2498">
        <v>9999</v>
      </c>
      <c r="H2498">
        <v>8</v>
      </c>
      <c r="I2498" t="s">
        <v>181</v>
      </c>
      <c r="J2498">
        <v>1</v>
      </c>
      <c r="K2498">
        <v>9999</v>
      </c>
      <c r="L2498" t="s">
        <v>177</v>
      </c>
      <c r="M2498">
        <v>7.3979274868914797E-3</v>
      </c>
      <c r="N2498">
        <v>1.27041742286751E-2</v>
      </c>
      <c r="O2498">
        <v>5.8587369373979098E-2</v>
      </c>
    </row>
    <row r="2499" spans="1:15">
      <c r="A2499">
        <v>2018</v>
      </c>
      <c r="B2499" t="s">
        <v>187</v>
      </c>
      <c r="C2499">
        <v>1.2648677574965701</v>
      </c>
      <c r="D2499" t="s">
        <v>185</v>
      </c>
      <c r="E2499">
        <v>805.72076152531304</v>
      </c>
      <c r="F2499">
        <v>2</v>
      </c>
      <c r="G2499">
        <v>9999</v>
      </c>
      <c r="H2499">
        <v>8</v>
      </c>
      <c r="I2499" t="s">
        <v>181</v>
      </c>
      <c r="J2499">
        <v>1</v>
      </c>
      <c r="K2499">
        <v>9999</v>
      </c>
      <c r="L2499" t="s">
        <v>177</v>
      </c>
      <c r="M2499">
        <v>1.58296265003355E-3</v>
      </c>
      <c r="N2499">
        <v>3.62976406533575E-3</v>
      </c>
      <c r="O2499">
        <v>0.11142207451460601</v>
      </c>
    </row>
    <row r="2500" spans="1:15">
      <c r="A2500">
        <v>2018</v>
      </c>
      <c r="B2500" t="s">
        <v>178</v>
      </c>
      <c r="C2500">
        <v>1.2934444724285601</v>
      </c>
      <c r="D2500" t="s">
        <v>179</v>
      </c>
      <c r="E2500">
        <v>145160.686251712</v>
      </c>
      <c r="F2500">
        <v>105</v>
      </c>
      <c r="G2500">
        <v>9999</v>
      </c>
      <c r="H2500">
        <v>9</v>
      </c>
      <c r="I2500" t="s">
        <v>181</v>
      </c>
      <c r="J2500">
        <v>1</v>
      </c>
      <c r="K2500">
        <v>9999</v>
      </c>
      <c r="L2500" t="s">
        <v>177</v>
      </c>
      <c r="M2500">
        <v>1</v>
      </c>
      <c r="N2500">
        <v>1</v>
      </c>
      <c r="O2500">
        <v>9.4249367628632605E-2</v>
      </c>
    </row>
    <row r="2501" spans="1:15">
      <c r="A2501">
        <v>2018</v>
      </c>
      <c r="B2501" t="s">
        <v>183</v>
      </c>
      <c r="C2501">
        <v>1.35102419567054</v>
      </c>
      <c r="D2501" t="s">
        <v>179</v>
      </c>
      <c r="E2501">
        <v>9888.1460881126804</v>
      </c>
      <c r="F2501">
        <v>9</v>
      </c>
      <c r="G2501">
        <v>9999</v>
      </c>
      <c r="H2501">
        <v>9</v>
      </c>
      <c r="I2501" t="s">
        <v>181</v>
      </c>
      <c r="J2501">
        <v>1</v>
      </c>
      <c r="K2501">
        <v>9999</v>
      </c>
      <c r="L2501" t="s">
        <v>177</v>
      </c>
      <c r="M2501">
        <v>1</v>
      </c>
      <c r="N2501">
        <v>1</v>
      </c>
      <c r="O2501">
        <v>0.288774906293154</v>
      </c>
    </row>
    <row r="2502" spans="1:15">
      <c r="A2502">
        <v>2018</v>
      </c>
      <c r="B2502" t="s">
        <v>187</v>
      </c>
      <c r="C2502">
        <v>1.2648677574965701</v>
      </c>
      <c r="D2502" t="s">
        <v>179</v>
      </c>
      <c r="E2502">
        <v>861834.08985113294</v>
      </c>
      <c r="F2502">
        <v>894</v>
      </c>
      <c r="G2502">
        <v>9999</v>
      </c>
      <c r="H2502">
        <v>9</v>
      </c>
      <c r="I2502" t="s">
        <v>181</v>
      </c>
      <c r="J2502">
        <v>1</v>
      </c>
      <c r="K2502">
        <v>9999</v>
      </c>
      <c r="L2502" t="s">
        <v>177</v>
      </c>
      <c r="M2502">
        <v>0.98441665017214497</v>
      </c>
      <c r="N2502">
        <v>0.97704918032786903</v>
      </c>
      <c r="O2502">
        <v>0.12206479495261401</v>
      </c>
    </row>
    <row r="2503" spans="1:15">
      <c r="A2503">
        <v>2018</v>
      </c>
      <c r="B2503" t="s">
        <v>187</v>
      </c>
      <c r="C2503">
        <v>1.2648677574965701</v>
      </c>
      <c r="D2503" t="s">
        <v>181</v>
      </c>
      <c r="E2503">
        <v>12675.239797873101</v>
      </c>
      <c r="F2503">
        <v>20</v>
      </c>
      <c r="G2503">
        <v>9999</v>
      </c>
      <c r="H2503">
        <v>9</v>
      </c>
      <c r="I2503" t="s">
        <v>181</v>
      </c>
      <c r="J2503">
        <v>1</v>
      </c>
      <c r="K2503">
        <v>9999</v>
      </c>
      <c r="L2503" t="s">
        <v>177</v>
      </c>
      <c r="M2503">
        <v>1.44780964792263E-2</v>
      </c>
      <c r="N2503">
        <v>2.1857923497267801E-2</v>
      </c>
      <c r="O2503">
        <v>0.19721331155412999</v>
      </c>
    </row>
    <row r="2504" spans="1:15">
      <c r="A2504">
        <v>2018</v>
      </c>
      <c r="B2504" t="s">
        <v>187</v>
      </c>
      <c r="C2504">
        <v>1.2648677574965701</v>
      </c>
      <c r="D2504" t="s">
        <v>185</v>
      </c>
      <c r="E2504">
        <v>967.62383448487299</v>
      </c>
      <c r="F2504">
        <v>1</v>
      </c>
      <c r="G2504">
        <v>9999</v>
      </c>
      <c r="H2504">
        <v>9</v>
      </c>
      <c r="I2504" t="s">
        <v>181</v>
      </c>
      <c r="J2504">
        <v>1</v>
      </c>
      <c r="K2504">
        <v>9999</v>
      </c>
      <c r="L2504" t="s">
        <v>177</v>
      </c>
      <c r="M2504">
        <v>1.10525334862869E-3</v>
      </c>
      <c r="N2504">
        <v>1.0928961748633899E-3</v>
      </c>
      <c r="O2504">
        <v>0.133811439566206</v>
      </c>
    </row>
    <row r="2505" spans="1:15">
      <c r="A2505">
        <v>2018</v>
      </c>
      <c r="B2505" t="s">
        <v>179</v>
      </c>
      <c r="C2505">
        <v>1.2427798990339001</v>
      </c>
      <c r="D2505" t="s">
        <v>179</v>
      </c>
      <c r="E2505">
        <v>39128.9251210824</v>
      </c>
      <c r="F2505">
        <v>38</v>
      </c>
      <c r="G2505">
        <v>9999</v>
      </c>
      <c r="H2505">
        <v>-9</v>
      </c>
      <c r="I2505" t="s">
        <v>185</v>
      </c>
      <c r="J2505">
        <v>1</v>
      </c>
      <c r="K2505">
        <v>9999</v>
      </c>
      <c r="L2505" t="s">
        <v>177</v>
      </c>
      <c r="M2505">
        <v>1</v>
      </c>
      <c r="N2505">
        <v>1</v>
      </c>
      <c r="O2505">
        <v>1</v>
      </c>
    </row>
    <row r="2506" spans="1:15">
      <c r="A2506">
        <v>2018</v>
      </c>
      <c r="B2506" t="s">
        <v>179</v>
      </c>
      <c r="D2506" t="s">
        <v>179</v>
      </c>
      <c r="F2506">
        <v>1328</v>
      </c>
      <c r="G2506">
        <v>9999</v>
      </c>
      <c r="H2506">
        <v>-9</v>
      </c>
      <c r="I2506" t="s">
        <v>185</v>
      </c>
      <c r="J2506">
        <v>2</v>
      </c>
      <c r="K2506">
        <v>9999</v>
      </c>
      <c r="L2506" t="s">
        <v>177</v>
      </c>
      <c r="N2506">
        <v>1</v>
      </c>
    </row>
    <row r="2507" spans="1:15">
      <c r="A2507">
        <v>2018</v>
      </c>
      <c r="B2507" t="s">
        <v>179</v>
      </c>
      <c r="D2507" t="s">
        <v>179</v>
      </c>
      <c r="F2507">
        <v>14089</v>
      </c>
      <c r="G2507">
        <v>9999</v>
      </c>
      <c r="H2507">
        <v>-9</v>
      </c>
      <c r="I2507" t="s">
        <v>185</v>
      </c>
      <c r="J2507">
        <v>3</v>
      </c>
      <c r="K2507">
        <v>9999</v>
      </c>
      <c r="L2507" t="s">
        <v>177</v>
      </c>
      <c r="N2507">
        <v>1</v>
      </c>
    </row>
    <row r="2508" spans="1:15">
      <c r="A2508">
        <v>2018</v>
      </c>
      <c r="B2508" t="s">
        <v>178</v>
      </c>
      <c r="C2508">
        <v>1.2934444724285601</v>
      </c>
      <c r="D2508" t="s">
        <v>181</v>
      </c>
      <c r="E2508">
        <v>2129.0096016174102</v>
      </c>
      <c r="F2508">
        <v>2</v>
      </c>
      <c r="G2508">
        <v>9999</v>
      </c>
      <c r="H2508">
        <v>-8</v>
      </c>
      <c r="I2508" t="s">
        <v>185</v>
      </c>
      <c r="J2508">
        <v>1</v>
      </c>
      <c r="K2508">
        <v>9999</v>
      </c>
      <c r="L2508" t="s">
        <v>177</v>
      </c>
      <c r="M2508">
        <v>0.40803173029251399</v>
      </c>
      <c r="N2508">
        <v>0.5</v>
      </c>
      <c r="O2508">
        <v>5.63762343004518E-4</v>
      </c>
    </row>
    <row r="2509" spans="1:15">
      <c r="A2509">
        <v>2018</v>
      </c>
      <c r="B2509" t="s">
        <v>178</v>
      </c>
      <c r="C2509">
        <v>1.2934444724285601</v>
      </c>
      <c r="D2509" t="s">
        <v>183</v>
      </c>
      <c r="E2509">
        <v>3088.7454001593901</v>
      </c>
      <c r="F2509">
        <v>2</v>
      </c>
      <c r="G2509">
        <v>9999</v>
      </c>
      <c r="H2509">
        <v>-8</v>
      </c>
      <c r="I2509" t="s">
        <v>185</v>
      </c>
      <c r="J2509">
        <v>1</v>
      </c>
      <c r="K2509">
        <v>9999</v>
      </c>
      <c r="L2509" t="s">
        <v>177</v>
      </c>
      <c r="M2509">
        <v>0.59196826970748595</v>
      </c>
      <c r="N2509">
        <v>0.5</v>
      </c>
      <c r="O2509">
        <v>0.25832972739074</v>
      </c>
    </row>
    <row r="2510" spans="1:15">
      <c r="A2510">
        <v>2018</v>
      </c>
      <c r="B2510" t="s">
        <v>183</v>
      </c>
      <c r="C2510">
        <v>1.35102419567054</v>
      </c>
      <c r="D2510" t="s">
        <v>181</v>
      </c>
      <c r="E2510">
        <v>7095.5790756616798</v>
      </c>
      <c r="F2510">
        <v>7</v>
      </c>
      <c r="G2510">
        <v>9999</v>
      </c>
      <c r="H2510">
        <v>-8</v>
      </c>
      <c r="I2510" t="s">
        <v>185</v>
      </c>
      <c r="J2510">
        <v>1</v>
      </c>
      <c r="K2510">
        <v>9999</v>
      </c>
      <c r="L2510" t="s">
        <v>177</v>
      </c>
      <c r="M2510">
        <v>0.51545784669741901</v>
      </c>
      <c r="N2510">
        <v>0.63636363636363602</v>
      </c>
      <c r="O2510">
        <v>0.106787035907446</v>
      </c>
    </row>
    <row r="2511" spans="1:15">
      <c r="A2511">
        <v>2018</v>
      </c>
      <c r="B2511" t="s">
        <v>183</v>
      </c>
      <c r="C2511">
        <v>1.35102419567054</v>
      </c>
      <c r="D2511" t="s">
        <v>183</v>
      </c>
      <c r="E2511">
        <v>1979.25044665734</v>
      </c>
      <c r="F2511">
        <v>2</v>
      </c>
      <c r="G2511">
        <v>9999</v>
      </c>
      <c r="H2511">
        <v>-8</v>
      </c>
      <c r="I2511" t="s">
        <v>185</v>
      </c>
      <c r="J2511">
        <v>1</v>
      </c>
      <c r="K2511">
        <v>9999</v>
      </c>
      <c r="L2511" t="s">
        <v>177</v>
      </c>
      <c r="M2511">
        <v>0.14378251055059399</v>
      </c>
      <c r="N2511">
        <v>0.18181818181818199</v>
      </c>
      <c r="O2511">
        <v>0.26568734131302102</v>
      </c>
    </row>
    <row r="2512" spans="1:15">
      <c r="A2512">
        <v>2018</v>
      </c>
      <c r="B2512" t="s">
        <v>183</v>
      </c>
      <c r="C2512">
        <v>1.35102419567054</v>
      </c>
      <c r="D2512" t="s">
        <v>185</v>
      </c>
      <c r="E2512">
        <v>4690.7560073681198</v>
      </c>
      <c r="F2512">
        <v>2</v>
      </c>
      <c r="G2512">
        <v>9999</v>
      </c>
      <c r="H2512">
        <v>-8</v>
      </c>
      <c r="I2512" t="s">
        <v>185</v>
      </c>
      <c r="J2512">
        <v>1</v>
      </c>
      <c r="K2512">
        <v>9999</v>
      </c>
      <c r="L2512" t="s">
        <v>177</v>
      </c>
      <c r="M2512">
        <v>0.340759642751987</v>
      </c>
      <c r="N2512">
        <v>0.18181818181818199</v>
      </c>
      <c r="O2512">
        <v>0.19832067173130699</v>
      </c>
    </row>
    <row r="2513" spans="1:15">
      <c r="A2513">
        <v>2018</v>
      </c>
      <c r="B2513" t="s">
        <v>187</v>
      </c>
      <c r="C2513">
        <v>1.2648677574965701</v>
      </c>
      <c r="D2513" t="s">
        <v>181</v>
      </c>
      <c r="E2513">
        <v>14048.886182514399</v>
      </c>
      <c r="F2513">
        <v>18</v>
      </c>
      <c r="G2513">
        <v>9999</v>
      </c>
      <c r="H2513">
        <v>-8</v>
      </c>
      <c r="I2513" t="s">
        <v>185</v>
      </c>
      <c r="J2513">
        <v>1</v>
      </c>
      <c r="K2513">
        <v>9999</v>
      </c>
      <c r="L2513" t="s">
        <v>177</v>
      </c>
      <c r="M2513">
        <v>0.84844549690627102</v>
      </c>
      <c r="N2513">
        <v>0.81818181818181801</v>
      </c>
      <c r="O2513">
        <v>7.3139213813045497E-4</v>
      </c>
    </row>
    <row r="2514" spans="1:15">
      <c r="A2514">
        <v>2018</v>
      </c>
      <c r="B2514" t="s">
        <v>187</v>
      </c>
      <c r="C2514">
        <v>1.2648677574965701</v>
      </c>
      <c r="D2514" t="s">
        <v>183</v>
      </c>
      <c r="E2514">
        <v>607.13652359835203</v>
      </c>
      <c r="F2514">
        <v>1</v>
      </c>
      <c r="G2514">
        <v>9999</v>
      </c>
      <c r="H2514">
        <v>-8</v>
      </c>
      <c r="I2514" t="s">
        <v>185</v>
      </c>
      <c r="J2514">
        <v>1</v>
      </c>
      <c r="K2514">
        <v>9999</v>
      </c>
      <c r="L2514" t="s">
        <v>177</v>
      </c>
      <c r="M2514">
        <v>3.6666412038805302E-2</v>
      </c>
      <c r="N2514">
        <v>4.5454545454545497E-2</v>
      </c>
      <c r="O2514">
        <v>3.1838684001061303E-2</v>
      </c>
    </row>
    <row r="2515" spans="1:15">
      <c r="A2515">
        <v>2018</v>
      </c>
      <c r="B2515" t="s">
        <v>187</v>
      </c>
      <c r="C2515">
        <v>1.2648677574965701</v>
      </c>
      <c r="D2515" t="s">
        <v>185</v>
      </c>
      <c r="E2515">
        <v>1902.3611072748399</v>
      </c>
      <c r="F2515">
        <v>3</v>
      </c>
      <c r="G2515">
        <v>9999</v>
      </c>
      <c r="H2515">
        <v>-8</v>
      </c>
      <c r="I2515" t="s">
        <v>185</v>
      </c>
      <c r="J2515">
        <v>1</v>
      </c>
      <c r="K2515">
        <v>9999</v>
      </c>
      <c r="L2515" t="s">
        <v>177</v>
      </c>
      <c r="M2515">
        <v>0.11488809105492299</v>
      </c>
      <c r="N2515">
        <v>0.13636363636363599</v>
      </c>
      <c r="O2515">
        <v>2.47241506456965E-4</v>
      </c>
    </row>
    <row r="2516" spans="1:15">
      <c r="A2516">
        <v>2018</v>
      </c>
      <c r="B2516" t="s">
        <v>178</v>
      </c>
      <c r="C2516">
        <v>1.2934444724285601</v>
      </c>
      <c r="D2516" t="s">
        <v>181</v>
      </c>
      <c r="E2516">
        <v>481769.26264546497</v>
      </c>
      <c r="F2516">
        <v>423</v>
      </c>
      <c r="G2516">
        <v>9999</v>
      </c>
      <c r="H2516">
        <v>1</v>
      </c>
      <c r="I2516" t="s">
        <v>185</v>
      </c>
      <c r="J2516">
        <v>1</v>
      </c>
      <c r="K2516">
        <v>9999</v>
      </c>
      <c r="L2516" t="s">
        <v>177</v>
      </c>
      <c r="M2516">
        <v>0.707143196164982</v>
      </c>
      <c r="N2516">
        <v>0.70499999999999996</v>
      </c>
      <c r="O2516">
        <v>0.127572636633592</v>
      </c>
    </row>
    <row r="2517" spans="1:15">
      <c r="A2517">
        <v>2018</v>
      </c>
      <c r="B2517" t="s">
        <v>178</v>
      </c>
      <c r="C2517">
        <v>1.2934444724285601</v>
      </c>
      <c r="D2517" t="s">
        <v>183</v>
      </c>
      <c r="E2517">
        <v>3027.95350995525</v>
      </c>
      <c r="F2517">
        <v>2</v>
      </c>
      <c r="G2517">
        <v>9999</v>
      </c>
      <c r="H2517">
        <v>1</v>
      </c>
      <c r="I2517" t="s">
        <v>185</v>
      </c>
      <c r="J2517">
        <v>1</v>
      </c>
      <c r="K2517">
        <v>9999</v>
      </c>
      <c r="L2517" t="s">
        <v>177</v>
      </c>
      <c r="M2517">
        <v>4.4444444444444401E-3</v>
      </c>
      <c r="N2517">
        <v>3.3333333333333301E-3</v>
      </c>
      <c r="O2517">
        <v>0.25324534833405399</v>
      </c>
    </row>
    <row r="2518" spans="1:15">
      <c r="A2518">
        <v>2018</v>
      </c>
      <c r="B2518" t="s">
        <v>178</v>
      </c>
      <c r="C2518">
        <v>1.2934444724285601</v>
      </c>
      <c r="D2518" t="s">
        <v>185</v>
      </c>
      <c r="E2518">
        <v>196492.32358451199</v>
      </c>
      <c r="F2518">
        <v>175</v>
      </c>
      <c r="G2518">
        <v>9999</v>
      </c>
      <c r="H2518">
        <v>1</v>
      </c>
      <c r="I2518" t="s">
        <v>185</v>
      </c>
      <c r="J2518">
        <v>1</v>
      </c>
      <c r="K2518">
        <v>9999</v>
      </c>
      <c r="L2518" t="s">
        <v>177</v>
      </c>
      <c r="M2518">
        <v>0.28841235939057402</v>
      </c>
      <c r="N2518">
        <v>0.29166666666666702</v>
      </c>
      <c r="O2518">
        <v>0.13456291897560901</v>
      </c>
    </row>
    <row r="2519" spans="1:15">
      <c r="A2519">
        <v>2018</v>
      </c>
      <c r="B2519" t="s">
        <v>183</v>
      </c>
      <c r="C2519">
        <v>1.35102419567054</v>
      </c>
      <c r="D2519" t="s">
        <v>181</v>
      </c>
      <c r="E2519">
        <v>5135.2429677437203</v>
      </c>
      <c r="F2519">
        <v>5</v>
      </c>
      <c r="G2519">
        <v>9999</v>
      </c>
      <c r="H2519">
        <v>1</v>
      </c>
      <c r="I2519" t="s">
        <v>185</v>
      </c>
      <c r="J2519">
        <v>1</v>
      </c>
      <c r="K2519">
        <v>9999</v>
      </c>
      <c r="L2519" t="s">
        <v>177</v>
      </c>
      <c r="M2519">
        <v>1</v>
      </c>
      <c r="N2519">
        <v>1</v>
      </c>
      <c r="O2519">
        <v>7.7284372331340695E-2</v>
      </c>
    </row>
    <row r="2520" spans="1:15">
      <c r="A2520">
        <v>2018</v>
      </c>
      <c r="B2520" t="s">
        <v>187</v>
      </c>
      <c r="C2520">
        <v>1.2648677574965701</v>
      </c>
      <c r="D2520" t="s">
        <v>179</v>
      </c>
      <c r="E2520">
        <v>806.98562928280899</v>
      </c>
      <c r="F2520">
        <v>1</v>
      </c>
      <c r="G2520">
        <v>9999</v>
      </c>
      <c r="H2520">
        <v>1</v>
      </c>
      <c r="I2520" t="s">
        <v>185</v>
      </c>
      <c r="J2520">
        <v>1</v>
      </c>
      <c r="K2520">
        <v>9999</v>
      </c>
      <c r="L2520" t="s">
        <v>177</v>
      </c>
      <c r="M2520">
        <v>2.8836927176815102E-4</v>
      </c>
      <c r="N2520">
        <v>3.0712530712530701E-4</v>
      </c>
      <c r="O2520">
        <v>0.172106824925816</v>
      </c>
    </row>
    <row r="2521" spans="1:15">
      <c r="A2521">
        <v>2018</v>
      </c>
      <c r="B2521" t="s">
        <v>187</v>
      </c>
      <c r="C2521">
        <v>1.2648677574965701</v>
      </c>
      <c r="D2521" t="s">
        <v>181</v>
      </c>
      <c r="E2521">
        <v>1937945.63189649</v>
      </c>
      <c r="F2521">
        <v>2254</v>
      </c>
      <c r="G2521">
        <v>9999</v>
      </c>
      <c r="H2521">
        <v>1</v>
      </c>
      <c r="I2521" t="s">
        <v>185</v>
      </c>
      <c r="J2521">
        <v>1</v>
      </c>
      <c r="K2521">
        <v>9999</v>
      </c>
      <c r="L2521" t="s">
        <v>177</v>
      </c>
      <c r="M2521">
        <v>0.69250795840431401</v>
      </c>
      <c r="N2521">
        <v>0.69226044226044203</v>
      </c>
      <c r="O2521">
        <v>0.100890432229245</v>
      </c>
    </row>
    <row r="2522" spans="1:15">
      <c r="A2522">
        <v>2018</v>
      </c>
      <c r="B2522" t="s">
        <v>187</v>
      </c>
      <c r="C2522">
        <v>1.2648677574965701</v>
      </c>
      <c r="D2522" t="s">
        <v>183</v>
      </c>
      <c r="E2522">
        <v>3673.1759677700302</v>
      </c>
      <c r="F2522">
        <v>4</v>
      </c>
      <c r="G2522">
        <v>9999</v>
      </c>
      <c r="H2522">
        <v>1</v>
      </c>
      <c r="I2522" t="s">
        <v>185</v>
      </c>
      <c r="J2522">
        <v>1</v>
      </c>
      <c r="K2522">
        <v>9999</v>
      </c>
      <c r="L2522" t="s">
        <v>177</v>
      </c>
      <c r="M2522">
        <v>1.31257737494469E-3</v>
      </c>
      <c r="N2522">
        <v>1.22850122850123E-3</v>
      </c>
      <c r="O2522">
        <v>0.19262403820642099</v>
      </c>
    </row>
    <row r="2523" spans="1:15">
      <c r="A2523">
        <v>2018</v>
      </c>
      <c r="B2523" t="s">
        <v>187</v>
      </c>
      <c r="C2523">
        <v>1.2648677574965701</v>
      </c>
      <c r="D2523" t="s">
        <v>185</v>
      </c>
      <c r="E2523">
        <v>856019.49276992097</v>
      </c>
      <c r="F2523">
        <v>997</v>
      </c>
      <c r="G2523">
        <v>9999</v>
      </c>
      <c r="H2523">
        <v>1</v>
      </c>
      <c r="I2523" t="s">
        <v>185</v>
      </c>
      <c r="J2523">
        <v>1</v>
      </c>
      <c r="K2523">
        <v>9999</v>
      </c>
      <c r="L2523" t="s">
        <v>177</v>
      </c>
      <c r="M2523">
        <v>0.30589109494897299</v>
      </c>
      <c r="N2523">
        <v>0.30620393120393102</v>
      </c>
      <c r="O2523">
        <v>0.11125308866945099</v>
      </c>
    </row>
    <row r="2524" spans="1:15">
      <c r="A2524">
        <v>2018</v>
      </c>
      <c r="B2524" t="s">
        <v>178</v>
      </c>
      <c r="C2524">
        <v>1.2934444724285601</v>
      </c>
      <c r="D2524" t="s">
        <v>181</v>
      </c>
      <c r="E2524">
        <v>1099989.1564653099</v>
      </c>
      <c r="F2524">
        <v>895</v>
      </c>
      <c r="G2524">
        <v>9999</v>
      </c>
      <c r="H2524">
        <v>2</v>
      </c>
      <c r="I2524" t="s">
        <v>185</v>
      </c>
      <c r="J2524">
        <v>1</v>
      </c>
      <c r="K2524">
        <v>9999</v>
      </c>
      <c r="L2524" t="s">
        <v>177</v>
      </c>
      <c r="M2524">
        <v>0.74887923572285897</v>
      </c>
      <c r="N2524">
        <v>0.74273858921161795</v>
      </c>
      <c r="O2524">
        <v>0.29127743888864199</v>
      </c>
    </row>
    <row r="2525" spans="1:15">
      <c r="A2525">
        <v>2018</v>
      </c>
      <c r="B2525" t="s">
        <v>178</v>
      </c>
      <c r="C2525">
        <v>1.2934444724285601</v>
      </c>
      <c r="D2525" t="s">
        <v>183</v>
      </c>
      <c r="E2525">
        <v>575.58279023070804</v>
      </c>
      <c r="F2525">
        <v>1</v>
      </c>
      <c r="G2525">
        <v>9999</v>
      </c>
      <c r="H2525">
        <v>2</v>
      </c>
      <c r="I2525" t="s">
        <v>185</v>
      </c>
      <c r="J2525">
        <v>1</v>
      </c>
      <c r="K2525">
        <v>9999</v>
      </c>
      <c r="L2525" t="s">
        <v>177</v>
      </c>
      <c r="M2525">
        <v>3.9186022653924001E-4</v>
      </c>
      <c r="N2525">
        <v>8.2987551867219904E-4</v>
      </c>
      <c r="O2525">
        <v>4.8139333621808701E-2</v>
      </c>
    </row>
    <row r="2526" spans="1:15">
      <c r="A2526">
        <v>2018</v>
      </c>
      <c r="B2526" t="s">
        <v>178</v>
      </c>
      <c r="C2526">
        <v>1.2934444724285601</v>
      </c>
      <c r="D2526" t="s">
        <v>185</v>
      </c>
      <c r="E2526">
        <v>368282.44463458302</v>
      </c>
      <c r="F2526">
        <v>309</v>
      </c>
      <c r="G2526">
        <v>9999</v>
      </c>
      <c r="H2526">
        <v>2</v>
      </c>
      <c r="I2526" t="s">
        <v>185</v>
      </c>
      <c r="J2526">
        <v>1</v>
      </c>
      <c r="K2526">
        <v>9999</v>
      </c>
      <c r="L2526" t="s">
        <v>177</v>
      </c>
      <c r="M2526">
        <v>0.250728904050602</v>
      </c>
      <c r="N2526">
        <v>0.25643153526971002</v>
      </c>
      <c r="O2526">
        <v>0.25220914412052298</v>
      </c>
    </row>
    <row r="2527" spans="1:15">
      <c r="A2527">
        <v>2018</v>
      </c>
      <c r="B2527" t="s">
        <v>183</v>
      </c>
      <c r="C2527">
        <v>1.35102419567054</v>
      </c>
      <c r="D2527" t="s">
        <v>181</v>
      </c>
      <c r="E2527">
        <v>11100.014791629201</v>
      </c>
      <c r="F2527">
        <v>9</v>
      </c>
      <c r="G2527">
        <v>9999</v>
      </c>
      <c r="H2527">
        <v>2</v>
      </c>
      <c r="I2527" t="s">
        <v>185</v>
      </c>
      <c r="J2527">
        <v>1</v>
      </c>
      <c r="K2527">
        <v>9999</v>
      </c>
      <c r="L2527" t="s">
        <v>177</v>
      </c>
      <c r="M2527">
        <v>0.69123338381288901</v>
      </c>
      <c r="N2527">
        <v>0.69230769230769196</v>
      </c>
      <c r="O2527">
        <v>0.167052986865113</v>
      </c>
    </row>
    <row r="2528" spans="1:15">
      <c r="A2528">
        <v>2018</v>
      </c>
      <c r="B2528" t="s">
        <v>183</v>
      </c>
      <c r="C2528">
        <v>1.35102419567054</v>
      </c>
      <c r="D2528" t="s">
        <v>183</v>
      </c>
      <c r="E2528">
        <v>2616.93386701384</v>
      </c>
      <c r="F2528">
        <v>2</v>
      </c>
      <c r="G2528">
        <v>9999</v>
      </c>
      <c r="H2528">
        <v>2</v>
      </c>
      <c r="I2528" t="s">
        <v>185</v>
      </c>
      <c r="J2528">
        <v>1</v>
      </c>
      <c r="K2528">
        <v>9999</v>
      </c>
      <c r="L2528" t="s">
        <v>177</v>
      </c>
      <c r="M2528">
        <v>0.16296483257614</v>
      </c>
      <c r="N2528">
        <v>0.15384615384615399</v>
      </c>
      <c r="O2528">
        <v>0.35128763148349701</v>
      </c>
    </row>
    <row r="2529" spans="1:15">
      <c r="A2529">
        <v>2018</v>
      </c>
      <c r="B2529" t="s">
        <v>183</v>
      </c>
      <c r="C2529">
        <v>1.35102419567054</v>
      </c>
      <c r="D2529" t="s">
        <v>185</v>
      </c>
      <c r="E2529">
        <v>2341.32493109705</v>
      </c>
      <c r="F2529">
        <v>2</v>
      </c>
      <c r="G2529">
        <v>9999</v>
      </c>
      <c r="H2529">
        <v>2</v>
      </c>
      <c r="I2529" t="s">
        <v>185</v>
      </c>
      <c r="J2529">
        <v>1</v>
      </c>
      <c r="K2529">
        <v>9999</v>
      </c>
      <c r="L2529" t="s">
        <v>177</v>
      </c>
      <c r="M2529">
        <v>0.14580178361097099</v>
      </c>
      <c r="N2529">
        <v>0.15384615384615399</v>
      </c>
      <c r="O2529">
        <v>9.8988975838236098E-2</v>
      </c>
    </row>
    <row r="2530" spans="1:15">
      <c r="A2530">
        <v>2018</v>
      </c>
      <c r="B2530" t="s">
        <v>187</v>
      </c>
      <c r="C2530">
        <v>1.2648677574965701</v>
      </c>
      <c r="D2530" t="s">
        <v>179</v>
      </c>
      <c r="E2530">
        <v>1010.62933823976</v>
      </c>
      <c r="F2530">
        <v>1</v>
      </c>
      <c r="G2530">
        <v>9999</v>
      </c>
      <c r="H2530">
        <v>2</v>
      </c>
      <c r="I2530" t="s">
        <v>185</v>
      </c>
      <c r="J2530">
        <v>1</v>
      </c>
      <c r="K2530">
        <v>9999</v>
      </c>
      <c r="L2530" t="s">
        <v>177</v>
      </c>
      <c r="M2530">
        <v>1.91381691981826E-4</v>
      </c>
      <c r="N2530">
        <v>1.6589250165892499E-4</v>
      </c>
      <c r="O2530">
        <v>0.215538171027785</v>
      </c>
    </row>
    <row r="2531" spans="1:15">
      <c r="A2531">
        <v>2018</v>
      </c>
      <c r="B2531" t="s">
        <v>187</v>
      </c>
      <c r="C2531">
        <v>1.2648677574965701</v>
      </c>
      <c r="D2531" t="s">
        <v>181</v>
      </c>
      <c r="E2531">
        <v>3927314.4624740002</v>
      </c>
      <c r="F2531">
        <v>4468</v>
      </c>
      <c r="G2531">
        <v>9999</v>
      </c>
      <c r="H2531">
        <v>2</v>
      </c>
      <c r="I2531" t="s">
        <v>185</v>
      </c>
      <c r="J2531">
        <v>1</v>
      </c>
      <c r="K2531">
        <v>9999</v>
      </c>
      <c r="L2531" t="s">
        <v>177</v>
      </c>
      <c r="M2531">
        <v>0.74371093172703695</v>
      </c>
      <c r="N2531">
        <v>0.74120769741207704</v>
      </c>
      <c r="O2531">
        <v>0.20445798225588799</v>
      </c>
    </row>
    <row r="2532" spans="1:15">
      <c r="A2532">
        <v>2018</v>
      </c>
      <c r="B2532" t="s">
        <v>187</v>
      </c>
      <c r="C2532">
        <v>1.2648677574965701</v>
      </c>
      <c r="D2532" t="s">
        <v>183</v>
      </c>
      <c r="E2532">
        <v>2247.6700050713998</v>
      </c>
      <c r="F2532">
        <v>3</v>
      </c>
      <c r="G2532">
        <v>9999</v>
      </c>
      <c r="H2532">
        <v>2</v>
      </c>
      <c r="I2532" t="s">
        <v>185</v>
      </c>
      <c r="J2532">
        <v>1</v>
      </c>
      <c r="K2532">
        <v>9999</v>
      </c>
      <c r="L2532" t="s">
        <v>177</v>
      </c>
      <c r="M2532">
        <v>4.2563863160413498E-4</v>
      </c>
      <c r="N2532">
        <v>4.9767750497677499E-4</v>
      </c>
      <c r="O2532">
        <v>0.117869461395596</v>
      </c>
    </row>
    <row r="2533" spans="1:15">
      <c r="A2533">
        <v>2018</v>
      </c>
      <c r="B2533" t="s">
        <v>187</v>
      </c>
      <c r="C2533">
        <v>1.2648677574965701</v>
      </c>
      <c r="D2533" t="s">
        <v>185</v>
      </c>
      <c r="E2533">
        <v>1350127.43355838</v>
      </c>
      <c r="F2533">
        <v>1556</v>
      </c>
      <c r="G2533">
        <v>9999</v>
      </c>
      <c r="H2533">
        <v>2</v>
      </c>
      <c r="I2533" t="s">
        <v>185</v>
      </c>
      <c r="J2533">
        <v>1</v>
      </c>
      <c r="K2533">
        <v>9999</v>
      </c>
      <c r="L2533" t="s">
        <v>177</v>
      </c>
      <c r="M2533">
        <v>0.25567204794937698</v>
      </c>
      <c r="N2533">
        <v>0.25812873258128699</v>
      </c>
      <c r="O2533">
        <v>0.17547012462846001</v>
      </c>
    </row>
    <row r="2534" spans="1:15">
      <c r="A2534">
        <v>2018</v>
      </c>
      <c r="B2534" t="s">
        <v>178</v>
      </c>
      <c r="C2534">
        <v>1.2934444724285601</v>
      </c>
      <c r="D2534" t="s">
        <v>181</v>
      </c>
      <c r="E2534">
        <v>731154.41104099702</v>
      </c>
      <c r="F2534">
        <v>591</v>
      </c>
      <c r="G2534">
        <v>9999</v>
      </c>
      <c r="H2534">
        <v>3</v>
      </c>
      <c r="I2534" t="s">
        <v>185</v>
      </c>
      <c r="J2534">
        <v>1</v>
      </c>
      <c r="K2534">
        <v>9999</v>
      </c>
      <c r="L2534" t="s">
        <v>177</v>
      </c>
      <c r="M2534">
        <v>0.73819660099718698</v>
      </c>
      <c r="N2534">
        <v>0.73507462686567204</v>
      </c>
      <c r="O2534">
        <v>0.19360989426887301</v>
      </c>
    </row>
    <row r="2535" spans="1:15">
      <c r="A2535">
        <v>2018</v>
      </c>
      <c r="B2535" t="s">
        <v>178</v>
      </c>
      <c r="C2535">
        <v>1.2934444724285601</v>
      </c>
      <c r="D2535" t="s">
        <v>183</v>
      </c>
      <c r="E2535">
        <v>1133.05735784742</v>
      </c>
      <c r="F2535">
        <v>1</v>
      </c>
      <c r="G2535">
        <v>9999</v>
      </c>
      <c r="H2535">
        <v>3</v>
      </c>
      <c r="I2535" t="s">
        <v>185</v>
      </c>
      <c r="J2535">
        <v>1</v>
      </c>
      <c r="K2535">
        <v>9999</v>
      </c>
      <c r="L2535" t="s">
        <v>177</v>
      </c>
      <c r="M2535">
        <v>1.1439705179470199E-3</v>
      </c>
      <c r="N2535">
        <v>1.2437810945273599E-3</v>
      </c>
      <c r="O2535">
        <v>9.4764171354391996E-2</v>
      </c>
    </row>
    <row r="2536" spans="1:15">
      <c r="A2536">
        <v>2018</v>
      </c>
      <c r="B2536" t="s">
        <v>178</v>
      </c>
      <c r="C2536">
        <v>1.2934444724285601</v>
      </c>
      <c r="D2536" t="s">
        <v>185</v>
      </c>
      <c r="E2536">
        <v>258172.81014121199</v>
      </c>
      <c r="F2536">
        <v>212</v>
      </c>
      <c r="G2536">
        <v>9999</v>
      </c>
      <c r="H2536">
        <v>3</v>
      </c>
      <c r="I2536" t="s">
        <v>185</v>
      </c>
      <c r="J2536">
        <v>1</v>
      </c>
      <c r="K2536">
        <v>9999</v>
      </c>
      <c r="L2536" t="s">
        <v>177</v>
      </c>
      <c r="M2536">
        <v>0.26065942848486601</v>
      </c>
      <c r="N2536">
        <v>0.26368159203980102</v>
      </c>
      <c r="O2536">
        <v>0.17680327810768301</v>
      </c>
    </row>
    <row r="2537" spans="1:15">
      <c r="A2537">
        <v>2018</v>
      </c>
      <c r="B2537" t="s">
        <v>179</v>
      </c>
      <c r="C2537">
        <v>1.2427798990339001</v>
      </c>
      <c r="D2537" t="s">
        <v>185</v>
      </c>
      <c r="E2537">
        <v>950.72662276093604</v>
      </c>
      <c r="F2537">
        <v>1</v>
      </c>
      <c r="G2537">
        <v>9999</v>
      </c>
      <c r="H2537">
        <v>3</v>
      </c>
      <c r="I2537" t="s">
        <v>185</v>
      </c>
      <c r="J2537">
        <v>1</v>
      </c>
      <c r="K2537">
        <v>9999</v>
      </c>
      <c r="L2537" t="s">
        <v>177</v>
      </c>
      <c r="M2537">
        <v>1</v>
      </c>
      <c r="N2537">
        <v>1</v>
      </c>
      <c r="O2537">
        <v>0.255767301905717</v>
      </c>
    </row>
    <row r="2538" spans="1:15">
      <c r="A2538">
        <v>2018</v>
      </c>
      <c r="B2538" t="s">
        <v>183</v>
      </c>
      <c r="C2538">
        <v>1.35102419567054</v>
      </c>
      <c r="D2538" t="s">
        <v>181</v>
      </c>
      <c r="E2538">
        <v>4719.1275154772002</v>
      </c>
      <c r="F2538">
        <v>4</v>
      </c>
      <c r="G2538">
        <v>9999</v>
      </c>
      <c r="H2538">
        <v>3</v>
      </c>
      <c r="I2538" t="s">
        <v>185</v>
      </c>
      <c r="J2538">
        <v>1</v>
      </c>
      <c r="K2538">
        <v>9999</v>
      </c>
      <c r="L2538" t="s">
        <v>177</v>
      </c>
      <c r="M2538">
        <v>0.46191483734461802</v>
      </c>
      <c r="N2538">
        <v>0.44444444444444398</v>
      </c>
      <c r="O2538">
        <v>7.1021918588101293E-2</v>
      </c>
    </row>
    <row r="2539" spans="1:15">
      <c r="A2539">
        <v>2018</v>
      </c>
      <c r="B2539" t="s">
        <v>183</v>
      </c>
      <c r="C2539">
        <v>1.35102419567054</v>
      </c>
      <c r="D2539" t="s">
        <v>183</v>
      </c>
      <c r="E2539">
        <v>886.27187235987401</v>
      </c>
      <c r="F2539">
        <v>1</v>
      </c>
      <c r="G2539">
        <v>9999</v>
      </c>
      <c r="H2539">
        <v>3</v>
      </c>
      <c r="I2539" t="s">
        <v>185</v>
      </c>
      <c r="J2539">
        <v>1</v>
      </c>
      <c r="K2539">
        <v>9999</v>
      </c>
      <c r="L2539" t="s">
        <v>177</v>
      </c>
      <c r="M2539">
        <v>8.6749537159481596E-2</v>
      </c>
      <c r="N2539">
        <v>0.11111111111111099</v>
      </c>
      <c r="O2539">
        <v>0.118969894813203</v>
      </c>
    </row>
    <row r="2540" spans="1:15">
      <c r="A2540">
        <v>2018</v>
      </c>
      <c r="B2540" t="s">
        <v>183</v>
      </c>
      <c r="C2540">
        <v>1.35102419567054</v>
      </c>
      <c r="D2540" t="s">
        <v>185</v>
      </c>
      <c r="E2540">
        <v>4611.0455798235498</v>
      </c>
      <c r="F2540">
        <v>4</v>
      </c>
      <c r="G2540">
        <v>9999</v>
      </c>
      <c r="H2540">
        <v>3</v>
      </c>
      <c r="I2540" t="s">
        <v>185</v>
      </c>
      <c r="J2540">
        <v>1</v>
      </c>
      <c r="K2540">
        <v>9999</v>
      </c>
      <c r="L2540" t="s">
        <v>177</v>
      </c>
      <c r="M2540">
        <v>0.451335625495901</v>
      </c>
      <c r="N2540">
        <v>0.44444444444444398</v>
      </c>
      <c r="O2540">
        <v>0.19495059119209501</v>
      </c>
    </row>
    <row r="2541" spans="1:15">
      <c r="A2541">
        <v>2018</v>
      </c>
      <c r="B2541" t="s">
        <v>187</v>
      </c>
      <c r="C2541">
        <v>1.2648677574965701</v>
      </c>
      <c r="D2541" t="s">
        <v>181</v>
      </c>
      <c r="E2541">
        <v>2683742.0185426399</v>
      </c>
      <c r="F2541">
        <v>2972</v>
      </c>
      <c r="G2541">
        <v>9999</v>
      </c>
      <c r="H2541">
        <v>3</v>
      </c>
      <c r="I2541" t="s">
        <v>185</v>
      </c>
      <c r="J2541">
        <v>1</v>
      </c>
      <c r="K2541">
        <v>9999</v>
      </c>
      <c r="L2541" t="s">
        <v>177</v>
      </c>
      <c r="M2541">
        <v>0.73111948522190695</v>
      </c>
      <c r="N2541">
        <v>0.72986247544204297</v>
      </c>
      <c r="O2541">
        <v>0.13971697027309399</v>
      </c>
    </row>
    <row r="2542" spans="1:15">
      <c r="A2542">
        <v>2018</v>
      </c>
      <c r="B2542" t="s">
        <v>187</v>
      </c>
      <c r="C2542">
        <v>1.2648677574965701</v>
      </c>
      <c r="D2542" t="s">
        <v>183</v>
      </c>
      <c r="E2542">
        <v>813.30996807029203</v>
      </c>
      <c r="F2542">
        <v>1</v>
      </c>
      <c r="G2542">
        <v>9999</v>
      </c>
      <c r="H2542">
        <v>3</v>
      </c>
      <c r="I2542" t="s">
        <v>185</v>
      </c>
      <c r="J2542">
        <v>1</v>
      </c>
      <c r="K2542">
        <v>9999</v>
      </c>
      <c r="L2542" t="s">
        <v>177</v>
      </c>
      <c r="M2542">
        <v>2.21566291049204E-4</v>
      </c>
      <c r="N2542">
        <v>2.4557956777996101E-4</v>
      </c>
      <c r="O2542">
        <v>4.2650570443088301E-2</v>
      </c>
    </row>
    <row r="2543" spans="1:15">
      <c r="A2543">
        <v>2018</v>
      </c>
      <c r="B2543" t="s">
        <v>187</v>
      </c>
      <c r="C2543">
        <v>1.2648677574965701</v>
      </c>
      <c r="D2543" t="s">
        <v>185</v>
      </c>
      <c r="E2543">
        <v>986174.38501631794</v>
      </c>
      <c r="F2543">
        <v>1099</v>
      </c>
      <c r="G2543">
        <v>9999</v>
      </c>
      <c r="H2543">
        <v>3</v>
      </c>
      <c r="I2543" t="s">
        <v>185</v>
      </c>
      <c r="J2543">
        <v>1</v>
      </c>
      <c r="K2543">
        <v>9999</v>
      </c>
      <c r="L2543" t="s">
        <v>177</v>
      </c>
      <c r="M2543">
        <v>0.26865894848704303</v>
      </c>
      <c r="N2543">
        <v>0.26989194499017699</v>
      </c>
      <c r="O2543">
        <v>0.12816874758861399</v>
      </c>
    </row>
    <row r="2544" spans="1:15">
      <c r="A2544">
        <v>2018</v>
      </c>
      <c r="B2544" t="s">
        <v>178</v>
      </c>
      <c r="C2544">
        <v>1.2934444724285601</v>
      </c>
      <c r="D2544" t="s">
        <v>181</v>
      </c>
      <c r="E2544">
        <v>446503.49910469999</v>
      </c>
      <c r="F2544">
        <v>378</v>
      </c>
      <c r="G2544">
        <v>9999</v>
      </c>
      <c r="H2544">
        <v>4</v>
      </c>
      <c r="I2544" t="s">
        <v>185</v>
      </c>
      <c r="J2544">
        <v>1</v>
      </c>
      <c r="K2544">
        <v>9999</v>
      </c>
      <c r="L2544" t="s">
        <v>177</v>
      </c>
      <c r="M2544">
        <v>0.88854483585839095</v>
      </c>
      <c r="N2544">
        <v>0.88524590163934402</v>
      </c>
      <c r="O2544">
        <v>0.118234252501139</v>
      </c>
    </row>
    <row r="2545" spans="1:15">
      <c r="A2545">
        <v>2018</v>
      </c>
      <c r="B2545" t="s">
        <v>178</v>
      </c>
      <c r="C2545">
        <v>1.2934444724285601</v>
      </c>
      <c r="D2545" t="s">
        <v>183</v>
      </c>
      <c r="E2545">
        <v>966.20302090413202</v>
      </c>
      <c r="F2545">
        <v>1</v>
      </c>
      <c r="G2545">
        <v>9999</v>
      </c>
      <c r="H2545">
        <v>4</v>
      </c>
      <c r="I2545" t="s">
        <v>185</v>
      </c>
      <c r="J2545">
        <v>1</v>
      </c>
      <c r="K2545">
        <v>9999</v>
      </c>
      <c r="L2545" t="s">
        <v>177</v>
      </c>
      <c r="M2545">
        <v>1.92275022779571E-3</v>
      </c>
      <c r="N2545">
        <v>2.34192037470726E-3</v>
      </c>
      <c r="O2545">
        <v>8.0809173517957605E-2</v>
      </c>
    </row>
    <row r="2546" spans="1:15">
      <c r="A2546">
        <v>2018</v>
      </c>
      <c r="B2546" t="s">
        <v>178</v>
      </c>
      <c r="C2546">
        <v>1.2934444724285601</v>
      </c>
      <c r="D2546" t="s">
        <v>185</v>
      </c>
      <c r="E2546">
        <v>55041.236079724797</v>
      </c>
      <c r="F2546">
        <v>48</v>
      </c>
      <c r="G2546">
        <v>9999</v>
      </c>
      <c r="H2546">
        <v>4</v>
      </c>
      <c r="I2546" t="s">
        <v>185</v>
      </c>
      <c r="J2546">
        <v>1</v>
      </c>
      <c r="K2546">
        <v>9999</v>
      </c>
      <c r="L2546" t="s">
        <v>177</v>
      </c>
      <c r="M2546">
        <v>0.10953241391381301</v>
      </c>
      <c r="N2546">
        <v>0.11241217798594801</v>
      </c>
      <c r="O2546">
        <v>3.7693632279368998E-2</v>
      </c>
    </row>
    <row r="2547" spans="1:15">
      <c r="A2547">
        <v>2018</v>
      </c>
      <c r="B2547" t="s">
        <v>179</v>
      </c>
      <c r="C2547">
        <v>1.2427798990339001</v>
      </c>
      <c r="D2547" t="s">
        <v>181</v>
      </c>
      <c r="E2547">
        <v>1180.64090408221</v>
      </c>
      <c r="F2547">
        <v>1</v>
      </c>
      <c r="G2547">
        <v>9999</v>
      </c>
      <c r="H2547">
        <v>4</v>
      </c>
      <c r="I2547" t="s">
        <v>185</v>
      </c>
      <c r="J2547">
        <v>1</v>
      </c>
      <c r="K2547">
        <v>9999</v>
      </c>
      <c r="L2547" t="s">
        <v>177</v>
      </c>
      <c r="M2547">
        <v>1</v>
      </c>
      <c r="N2547">
        <v>1</v>
      </c>
      <c r="O2547">
        <v>0.20892896415218801</v>
      </c>
    </row>
    <row r="2548" spans="1:15">
      <c r="A2548">
        <v>2018</v>
      </c>
      <c r="B2548" t="s">
        <v>183</v>
      </c>
      <c r="C2548">
        <v>1.35102419567054</v>
      </c>
      <c r="D2548" t="s">
        <v>181</v>
      </c>
      <c r="E2548">
        <v>12014.658172098099</v>
      </c>
      <c r="F2548">
        <v>8</v>
      </c>
      <c r="G2548">
        <v>9999</v>
      </c>
      <c r="H2548">
        <v>4</v>
      </c>
      <c r="I2548" t="s">
        <v>185</v>
      </c>
      <c r="J2548">
        <v>1</v>
      </c>
      <c r="K2548">
        <v>9999</v>
      </c>
      <c r="L2548" t="s">
        <v>177</v>
      </c>
      <c r="M2548">
        <v>0.85723925197609396</v>
      </c>
      <c r="N2548">
        <v>0.8</v>
      </c>
      <c r="O2548">
        <v>0.18081818551502599</v>
      </c>
    </row>
    <row r="2549" spans="1:15">
      <c r="A2549">
        <v>2018</v>
      </c>
      <c r="B2549" t="s">
        <v>183</v>
      </c>
      <c r="C2549">
        <v>1.35102419567054</v>
      </c>
      <c r="D2549" t="s">
        <v>185</v>
      </c>
      <c r="E2549">
        <v>2000.8668337880699</v>
      </c>
      <c r="F2549">
        <v>2</v>
      </c>
      <c r="G2549">
        <v>9999</v>
      </c>
      <c r="H2549">
        <v>4</v>
      </c>
      <c r="I2549" t="s">
        <v>185</v>
      </c>
      <c r="J2549">
        <v>1</v>
      </c>
      <c r="K2549">
        <v>9999</v>
      </c>
      <c r="L2549" t="s">
        <v>177</v>
      </c>
      <c r="M2549">
        <v>0.14276074802390601</v>
      </c>
      <c r="N2549">
        <v>0.2</v>
      </c>
      <c r="O2549">
        <v>8.4594733535157396E-2</v>
      </c>
    </row>
    <row r="2550" spans="1:15">
      <c r="A2550">
        <v>2018</v>
      </c>
      <c r="B2550" t="s">
        <v>187</v>
      </c>
      <c r="C2550">
        <v>1.2648677574965701</v>
      </c>
      <c r="D2550" t="s">
        <v>181</v>
      </c>
      <c r="E2550">
        <v>2517585.1953146202</v>
      </c>
      <c r="F2550">
        <v>2955</v>
      </c>
      <c r="G2550">
        <v>9999</v>
      </c>
      <c r="H2550">
        <v>4</v>
      </c>
      <c r="I2550" t="s">
        <v>185</v>
      </c>
      <c r="J2550">
        <v>1</v>
      </c>
      <c r="K2550">
        <v>9999</v>
      </c>
      <c r="L2550" t="s">
        <v>177</v>
      </c>
      <c r="M2550">
        <v>0.87578001592812105</v>
      </c>
      <c r="N2550">
        <v>0.87972610896100001</v>
      </c>
      <c r="O2550">
        <v>0.13106676180625099</v>
      </c>
    </row>
    <row r="2551" spans="1:15">
      <c r="A2551">
        <v>2018</v>
      </c>
      <c r="B2551" t="s">
        <v>187</v>
      </c>
      <c r="C2551">
        <v>1.2648677574965701</v>
      </c>
      <c r="D2551" t="s">
        <v>185</v>
      </c>
      <c r="E2551">
        <v>357092.40582540102</v>
      </c>
      <c r="F2551">
        <v>404</v>
      </c>
      <c r="G2551">
        <v>9999</v>
      </c>
      <c r="H2551">
        <v>4</v>
      </c>
      <c r="I2551" t="s">
        <v>185</v>
      </c>
      <c r="J2551">
        <v>1</v>
      </c>
      <c r="K2551">
        <v>9999</v>
      </c>
      <c r="L2551" t="s">
        <v>177</v>
      </c>
      <c r="M2551">
        <v>0.12421998407187899</v>
      </c>
      <c r="N2551">
        <v>0.12027389103900001</v>
      </c>
      <c r="O2551">
        <v>4.6409729479324799E-2</v>
      </c>
    </row>
    <row r="2552" spans="1:15">
      <c r="A2552">
        <v>2018</v>
      </c>
      <c r="B2552" t="s">
        <v>178</v>
      </c>
      <c r="C2552">
        <v>1.2934444724285601</v>
      </c>
      <c r="D2552" t="s">
        <v>181</v>
      </c>
      <c r="E2552">
        <v>238540.909938692</v>
      </c>
      <c r="F2552">
        <v>200</v>
      </c>
      <c r="G2552">
        <v>9999</v>
      </c>
      <c r="H2552">
        <v>5</v>
      </c>
      <c r="I2552" t="s">
        <v>185</v>
      </c>
      <c r="J2552">
        <v>1</v>
      </c>
      <c r="K2552">
        <v>9999</v>
      </c>
      <c r="L2552" t="s">
        <v>177</v>
      </c>
      <c r="M2552">
        <v>0.71245127618723902</v>
      </c>
      <c r="N2552">
        <v>0.72463768115941996</v>
      </c>
      <c r="O2552">
        <v>6.3165700233245498E-2</v>
      </c>
    </row>
    <row r="2553" spans="1:15">
      <c r="A2553">
        <v>2018</v>
      </c>
      <c r="B2553" t="s">
        <v>178</v>
      </c>
      <c r="C2553">
        <v>1.2934444724285601</v>
      </c>
      <c r="D2553" t="s">
        <v>183</v>
      </c>
      <c r="E2553">
        <v>1546.95958902455</v>
      </c>
      <c r="F2553">
        <v>1</v>
      </c>
      <c r="G2553">
        <v>9999</v>
      </c>
      <c r="H2553">
        <v>5</v>
      </c>
      <c r="I2553" t="s">
        <v>185</v>
      </c>
      <c r="J2553">
        <v>1</v>
      </c>
      <c r="K2553">
        <v>9999</v>
      </c>
      <c r="L2553" t="s">
        <v>177</v>
      </c>
      <c r="M2553">
        <v>4.6203116006134698E-3</v>
      </c>
      <c r="N2553">
        <v>3.6231884057971002E-3</v>
      </c>
      <c r="O2553">
        <v>0.12938122025097401</v>
      </c>
    </row>
    <row r="2554" spans="1:15">
      <c r="A2554">
        <v>2018</v>
      </c>
      <c r="B2554" t="s">
        <v>178</v>
      </c>
      <c r="C2554">
        <v>1.2934444724285601</v>
      </c>
      <c r="D2554" t="s">
        <v>185</v>
      </c>
      <c r="E2554">
        <v>94729.286271722696</v>
      </c>
      <c r="F2554">
        <v>75</v>
      </c>
      <c r="G2554">
        <v>9999</v>
      </c>
      <c r="H2554">
        <v>5</v>
      </c>
      <c r="I2554" t="s">
        <v>185</v>
      </c>
      <c r="J2554">
        <v>1</v>
      </c>
      <c r="K2554">
        <v>9999</v>
      </c>
      <c r="L2554" t="s">
        <v>177</v>
      </c>
      <c r="M2554">
        <v>0.28292841221214798</v>
      </c>
      <c r="N2554">
        <v>0.27173913043478298</v>
      </c>
      <c r="O2554">
        <v>6.4873014073328697E-2</v>
      </c>
    </row>
    <row r="2555" spans="1:15">
      <c r="A2555">
        <v>2018</v>
      </c>
      <c r="B2555" t="s">
        <v>179</v>
      </c>
      <c r="C2555">
        <v>1.2427798990339001</v>
      </c>
      <c r="D2555" t="s">
        <v>181</v>
      </c>
      <c r="E2555">
        <v>714.59844194449397</v>
      </c>
      <c r="F2555">
        <v>1</v>
      </c>
      <c r="G2555">
        <v>9999</v>
      </c>
      <c r="H2555">
        <v>5</v>
      </c>
      <c r="I2555" t="s">
        <v>185</v>
      </c>
      <c r="J2555">
        <v>1</v>
      </c>
      <c r="K2555">
        <v>9999</v>
      </c>
      <c r="L2555" t="s">
        <v>177</v>
      </c>
      <c r="M2555">
        <v>1</v>
      </c>
      <c r="N2555">
        <v>1</v>
      </c>
      <c r="O2555">
        <v>0.12645700461843001</v>
      </c>
    </row>
    <row r="2556" spans="1:15">
      <c r="A2556">
        <v>2018</v>
      </c>
      <c r="B2556" t="s">
        <v>183</v>
      </c>
      <c r="C2556">
        <v>1.35102419567054</v>
      </c>
      <c r="D2556" t="s">
        <v>181</v>
      </c>
      <c r="E2556">
        <v>11558.0119939615</v>
      </c>
      <c r="F2556">
        <v>12</v>
      </c>
      <c r="G2556">
        <v>9999</v>
      </c>
      <c r="H2556">
        <v>5</v>
      </c>
      <c r="I2556" t="s">
        <v>185</v>
      </c>
      <c r="J2556">
        <v>1</v>
      </c>
      <c r="K2556">
        <v>9999</v>
      </c>
      <c r="L2556" t="s">
        <v>177</v>
      </c>
      <c r="M2556">
        <v>1</v>
      </c>
      <c r="N2556">
        <v>1</v>
      </c>
      <c r="O2556">
        <v>0.17394575251108099</v>
      </c>
    </row>
    <row r="2557" spans="1:15">
      <c r="A2557">
        <v>2018</v>
      </c>
      <c r="B2557" t="s">
        <v>187</v>
      </c>
      <c r="C2557">
        <v>1.2648677574965701</v>
      </c>
      <c r="D2557" t="s">
        <v>181</v>
      </c>
      <c r="E2557">
        <v>2167927.6821677899</v>
      </c>
      <c r="F2557">
        <v>2402</v>
      </c>
      <c r="G2557">
        <v>9999</v>
      </c>
      <c r="H2557">
        <v>5</v>
      </c>
      <c r="I2557" t="s">
        <v>185</v>
      </c>
      <c r="J2557">
        <v>1</v>
      </c>
      <c r="K2557">
        <v>9999</v>
      </c>
      <c r="L2557" t="s">
        <v>177</v>
      </c>
      <c r="M2557">
        <v>0.76696437640928805</v>
      </c>
      <c r="N2557">
        <v>0.76496815286624198</v>
      </c>
      <c r="O2557">
        <v>0.112863414378457</v>
      </c>
    </row>
    <row r="2558" spans="1:15">
      <c r="A2558">
        <v>2018</v>
      </c>
      <c r="B2558" t="s">
        <v>187</v>
      </c>
      <c r="C2558">
        <v>1.2648677574965701</v>
      </c>
      <c r="D2558" t="s">
        <v>183</v>
      </c>
      <c r="E2558">
        <v>4852.0327177568297</v>
      </c>
      <c r="F2558">
        <v>5</v>
      </c>
      <c r="G2558">
        <v>9999</v>
      </c>
      <c r="H2558">
        <v>5</v>
      </c>
      <c r="I2558" t="s">
        <v>185</v>
      </c>
      <c r="J2558">
        <v>1</v>
      </c>
      <c r="K2558">
        <v>9999</v>
      </c>
      <c r="L2558" t="s">
        <v>177</v>
      </c>
      <c r="M2558">
        <v>1.71654076761949E-3</v>
      </c>
      <c r="N2558">
        <v>1.5923566878980899E-3</v>
      </c>
      <c r="O2558">
        <v>0.254444149641815</v>
      </c>
    </row>
    <row r="2559" spans="1:15">
      <c r="A2559">
        <v>2018</v>
      </c>
      <c r="B2559" t="s">
        <v>187</v>
      </c>
      <c r="C2559">
        <v>1.2648677574965701</v>
      </c>
      <c r="D2559" t="s">
        <v>185</v>
      </c>
      <c r="E2559">
        <v>653854.41422148806</v>
      </c>
      <c r="F2559">
        <v>733</v>
      </c>
      <c r="G2559">
        <v>9999</v>
      </c>
      <c r="H2559">
        <v>5</v>
      </c>
      <c r="I2559" t="s">
        <v>185</v>
      </c>
      <c r="J2559">
        <v>1</v>
      </c>
      <c r="K2559">
        <v>9999</v>
      </c>
      <c r="L2559" t="s">
        <v>177</v>
      </c>
      <c r="M2559">
        <v>0.23131908282309199</v>
      </c>
      <c r="N2559">
        <v>0.23343949044585999</v>
      </c>
      <c r="O2559">
        <v>8.4978582540113895E-2</v>
      </c>
    </row>
    <row r="2560" spans="1:15">
      <c r="A2560">
        <v>2018</v>
      </c>
      <c r="B2560" t="s">
        <v>178</v>
      </c>
      <c r="C2560">
        <v>1.2934444724285601</v>
      </c>
      <c r="D2560" t="s">
        <v>181</v>
      </c>
      <c r="E2560">
        <v>248738.426159319</v>
      </c>
      <c r="F2560">
        <v>211</v>
      </c>
      <c r="G2560">
        <v>9999</v>
      </c>
      <c r="H2560">
        <v>6</v>
      </c>
      <c r="I2560" t="s">
        <v>185</v>
      </c>
      <c r="J2560">
        <v>1</v>
      </c>
      <c r="K2560">
        <v>9999</v>
      </c>
      <c r="L2560" t="s">
        <v>177</v>
      </c>
      <c r="M2560">
        <v>0.65307473918713299</v>
      </c>
      <c r="N2560">
        <v>0.64723926380368102</v>
      </c>
      <c r="O2560">
        <v>6.5866005404720401E-2</v>
      </c>
    </row>
    <row r="2561" spans="1:15">
      <c r="A2561">
        <v>2018</v>
      </c>
      <c r="B2561" t="s">
        <v>178</v>
      </c>
      <c r="C2561">
        <v>1.2934444724285601</v>
      </c>
      <c r="D2561" t="s">
        <v>185</v>
      </c>
      <c r="E2561">
        <v>132134.406969884</v>
      </c>
      <c r="F2561">
        <v>115</v>
      </c>
      <c r="G2561">
        <v>9999</v>
      </c>
      <c r="H2561">
        <v>6</v>
      </c>
      <c r="I2561" t="s">
        <v>185</v>
      </c>
      <c r="J2561">
        <v>1</v>
      </c>
      <c r="K2561">
        <v>9999</v>
      </c>
      <c r="L2561" t="s">
        <v>177</v>
      </c>
      <c r="M2561">
        <v>0.34692526081286701</v>
      </c>
      <c r="N2561">
        <v>0.35276073619631898</v>
      </c>
      <c r="O2561">
        <v>9.0488987939171497E-2</v>
      </c>
    </row>
    <row r="2562" spans="1:15">
      <c r="A2562">
        <v>2018</v>
      </c>
      <c r="B2562" t="s">
        <v>179</v>
      </c>
      <c r="C2562">
        <v>1.2427798990339001</v>
      </c>
      <c r="D2562" t="s">
        <v>181</v>
      </c>
      <c r="E2562">
        <v>932.08492427542706</v>
      </c>
      <c r="F2562">
        <v>1</v>
      </c>
      <c r="G2562">
        <v>9999</v>
      </c>
      <c r="H2562">
        <v>6</v>
      </c>
      <c r="I2562" t="s">
        <v>185</v>
      </c>
      <c r="J2562">
        <v>1</v>
      </c>
      <c r="K2562">
        <v>9999</v>
      </c>
      <c r="L2562" t="s">
        <v>177</v>
      </c>
      <c r="M2562">
        <v>0.459840588595953</v>
      </c>
      <c r="N2562">
        <v>0.5</v>
      </c>
      <c r="O2562">
        <v>0.16494391906751699</v>
      </c>
    </row>
    <row r="2563" spans="1:15">
      <c r="A2563">
        <v>2018</v>
      </c>
      <c r="B2563" t="s">
        <v>179</v>
      </c>
      <c r="C2563">
        <v>1.2427798990339001</v>
      </c>
      <c r="D2563" t="s">
        <v>185</v>
      </c>
      <c r="E2563">
        <v>1094.8890910488699</v>
      </c>
      <c r="F2563">
        <v>1</v>
      </c>
      <c r="G2563">
        <v>9999</v>
      </c>
      <c r="H2563">
        <v>6</v>
      </c>
      <c r="I2563" t="s">
        <v>185</v>
      </c>
      <c r="J2563">
        <v>1</v>
      </c>
      <c r="K2563">
        <v>9999</v>
      </c>
      <c r="L2563" t="s">
        <v>177</v>
      </c>
      <c r="M2563">
        <v>0.540159411404047</v>
      </c>
      <c r="N2563">
        <v>0.5</v>
      </c>
      <c r="O2563">
        <v>0.29455031761952499</v>
      </c>
    </row>
    <row r="2564" spans="1:15">
      <c r="A2564">
        <v>2018</v>
      </c>
      <c r="B2564" t="s">
        <v>183</v>
      </c>
      <c r="C2564">
        <v>1.35102419567054</v>
      </c>
      <c r="D2564" t="s">
        <v>181</v>
      </c>
      <c r="E2564">
        <v>3603.1815298533302</v>
      </c>
      <c r="F2564">
        <v>4</v>
      </c>
      <c r="G2564">
        <v>9999</v>
      </c>
      <c r="H2564">
        <v>6</v>
      </c>
      <c r="I2564" t="s">
        <v>185</v>
      </c>
      <c r="J2564">
        <v>1</v>
      </c>
      <c r="K2564">
        <v>9999</v>
      </c>
      <c r="L2564" t="s">
        <v>177</v>
      </c>
      <c r="M2564">
        <v>0.55597248280175104</v>
      </c>
      <c r="N2564">
        <v>0.57142857142857095</v>
      </c>
      <c r="O2564">
        <v>5.4227156276686603E-2</v>
      </c>
    </row>
    <row r="2565" spans="1:15">
      <c r="A2565">
        <v>2018</v>
      </c>
      <c r="B2565" t="s">
        <v>183</v>
      </c>
      <c r="C2565">
        <v>1.35102419567054</v>
      </c>
      <c r="D2565" t="s">
        <v>183</v>
      </c>
      <c r="E2565">
        <v>663.35288007423503</v>
      </c>
      <c r="F2565">
        <v>1</v>
      </c>
      <c r="G2565">
        <v>9999</v>
      </c>
      <c r="H2565">
        <v>6</v>
      </c>
      <c r="I2565" t="s">
        <v>185</v>
      </c>
      <c r="J2565">
        <v>1</v>
      </c>
      <c r="K2565">
        <v>9999</v>
      </c>
      <c r="L2565" t="s">
        <v>177</v>
      </c>
      <c r="M2565">
        <v>0.10235563894100499</v>
      </c>
      <c r="N2565">
        <v>0.14285714285714299</v>
      </c>
      <c r="O2565">
        <v>8.9046064562930696E-2</v>
      </c>
    </row>
    <row r="2566" spans="1:15">
      <c r="A2566">
        <v>2018</v>
      </c>
      <c r="B2566" t="s">
        <v>183</v>
      </c>
      <c r="C2566">
        <v>1.35102419567054</v>
      </c>
      <c r="D2566" t="s">
        <v>185</v>
      </c>
      <c r="E2566">
        <v>2214.32865670401</v>
      </c>
      <c r="F2566">
        <v>2</v>
      </c>
      <c r="G2566">
        <v>9999</v>
      </c>
      <c r="H2566">
        <v>6</v>
      </c>
      <c r="I2566" t="s">
        <v>185</v>
      </c>
      <c r="J2566">
        <v>1</v>
      </c>
      <c r="K2566">
        <v>9999</v>
      </c>
      <c r="L2566" t="s">
        <v>177</v>
      </c>
      <c r="M2566">
        <v>0.34167187825724399</v>
      </c>
      <c r="N2566">
        <v>0.28571428571428598</v>
      </c>
      <c r="O2566">
        <v>9.3619694979151194E-2</v>
      </c>
    </row>
    <row r="2567" spans="1:15">
      <c r="A2567">
        <v>2018</v>
      </c>
      <c r="B2567" t="s">
        <v>187</v>
      </c>
      <c r="C2567">
        <v>1.2648677574965701</v>
      </c>
      <c r="D2567" t="s">
        <v>181</v>
      </c>
      <c r="E2567">
        <v>1618434.97688182</v>
      </c>
      <c r="F2567">
        <v>1861</v>
      </c>
      <c r="G2567">
        <v>9999</v>
      </c>
      <c r="H2567">
        <v>6</v>
      </c>
      <c r="I2567" t="s">
        <v>185</v>
      </c>
      <c r="J2567">
        <v>1</v>
      </c>
      <c r="K2567">
        <v>9999</v>
      </c>
      <c r="L2567" t="s">
        <v>177</v>
      </c>
      <c r="M2567">
        <v>0.632568089133967</v>
      </c>
      <c r="N2567">
        <v>0.63493688161037198</v>
      </c>
      <c r="O2567">
        <v>8.4256545521736004E-2</v>
      </c>
    </row>
    <row r="2568" spans="1:15">
      <c r="A2568">
        <v>2018</v>
      </c>
      <c r="B2568" t="s">
        <v>187</v>
      </c>
      <c r="C2568">
        <v>1.2648677574965701</v>
      </c>
      <c r="D2568" t="s">
        <v>183</v>
      </c>
      <c r="E2568">
        <v>1750.5769763752501</v>
      </c>
      <c r="F2568">
        <v>2</v>
      </c>
      <c r="G2568">
        <v>9999</v>
      </c>
      <c r="H2568">
        <v>6</v>
      </c>
      <c r="I2568" t="s">
        <v>185</v>
      </c>
      <c r="J2568">
        <v>1</v>
      </c>
      <c r="K2568">
        <v>9999</v>
      </c>
      <c r="L2568" t="s">
        <v>177</v>
      </c>
      <c r="M2568">
        <v>6.84216016488419E-4</v>
      </c>
      <c r="N2568">
        <v>6.8236096895257596E-4</v>
      </c>
      <c r="O2568">
        <v>9.1801538869726695E-2</v>
      </c>
    </row>
    <row r="2569" spans="1:15">
      <c r="A2569">
        <v>2018</v>
      </c>
      <c r="B2569" t="s">
        <v>187</v>
      </c>
      <c r="C2569">
        <v>1.2648677574965701</v>
      </c>
      <c r="D2569" t="s">
        <v>185</v>
      </c>
      <c r="E2569">
        <v>938329.497221253</v>
      </c>
      <c r="F2569">
        <v>1068</v>
      </c>
      <c r="G2569">
        <v>9999</v>
      </c>
      <c r="H2569">
        <v>6</v>
      </c>
      <c r="I2569" t="s">
        <v>185</v>
      </c>
      <c r="J2569">
        <v>1</v>
      </c>
      <c r="K2569">
        <v>9999</v>
      </c>
      <c r="L2569" t="s">
        <v>177</v>
      </c>
      <c r="M2569">
        <v>0.366747694849544</v>
      </c>
      <c r="N2569">
        <v>0.36438075742067599</v>
      </c>
      <c r="O2569">
        <v>0.121950557945502</v>
      </c>
    </row>
    <row r="2570" spans="1:15">
      <c r="A2570">
        <v>2018</v>
      </c>
      <c r="B2570" t="s">
        <v>178</v>
      </c>
      <c r="C2570">
        <v>1.2934444724285601</v>
      </c>
      <c r="D2570" t="s">
        <v>181</v>
      </c>
      <c r="E2570">
        <v>181208.98369829601</v>
      </c>
      <c r="F2570">
        <v>154</v>
      </c>
      <c r="G2570">
        <v>9999</v>
      </c>
      <c r="H2570">
        <v>7</v>
      </c>
      <c r="I2570" t="s">
        <v>185</v>
      </c>
      <c r="J2570">
        <v>1</v>
      </c>
      <c r="K2570">
        <v>9999</v>
      </c>
      <c r="L2570" t="s">
        <v>177</v>
      </c>
      <c r="M2570">
        <v>0.65333246283273305</v>
      </c>
      <c r="N2570">
        <v>0.66956521739130404</v>
      </c>
      <c r="O2570">
        <v>4.7984189994074701E-2</v>
      </c>
    </row>
    <row r="2571" spans="1:15">
      <c r="A2571">
        <v>2018</v>
      </c>
      <c r="B2571" t="s">
        <v>178</v>
      </c>
      <c r="C2571">
        <v>1.2934444724285601</v>
      </c>
      <c r="D2571" t="s">
        <v>185</v>
      </c>
      <c r="E2571">
        <v>96152.075191394106</v>
      </c>
      <c r="F2571">
        <v>76</v>
      </c>
      <c r="G2571">
        <v>9999</v>
      </c>
      <c r="H2571">
        <v>7</v>
      </c>
      <c r="I2571" t="s">
        <v>185</v>
      </c>
      <c r="J2571">
        <v>1</v>
      </c>
      <c r="K2571">
        <v>9999</v>
      </c>
      <c r="L2571" t="s">
        <v>177</v>
      </c>
      <c r="M2571">
        <v>0.346667537167267</v>
      </c>
      <c r="N2571">
        <v>0.33043478260869602</v>
      </c>
      <c r="O2571">
        <v>6.5847375954874707E-2</v>
      </c>
    </row>
    <row r="2572" spans="1:15">
      <c r="A2572">
        <v>2018</v>
      </c>
      <c r="B2572" t="s">
        <v>179</v>
      </c>
      <c r="C2572">
        <v>1.2427798990339001</v>
      </c>
      <c r="D2572" t="s">
        <v>181</v>
      </c>
      <c r="E2572">
        <v>944.512723265766</v>
      </c>
      <c r="F2572">
        <v>1</v>
      </c>
      <c r="G2572">
        <v>9999</v>
      </c>
      <c r="H2572">
        <v>7</v>
      </c>
      <c r="I2572" t="s">
        <v>185</v>
      </c>
      <c r="J2572">
        <v>1</v>
      </c>
      <c r="K2572">
        <v>9999</v>
      </c>
      <c r="L2572" t="s">
        <v>177</v>
      </c>
      <c r="M2572">
        <v>1</v>
      </c>
      <c r="N2572">
        <v>1</v>
      </c>
      <c r="O2572">
        <v>0.16714317132175099</v>
      </c>
    </row>
    <row r="2573" spans="1:15">
      <c r="A2573">
        <v>2018</v>
      </c>
      <c r="B2573" t="s">
        <v>183</v>
      </c>
      <c r="C2573">
        <v>1.35102419567054</v>
      </c>
      <c r="D2573" t="s">
        <v>185</v>
      </c>
      <c r="E2573">
        <v>1137.5623727545899</v>
      </c>
      <c r="F2573">
        <v>1</v>
      </c>
      <c r="G2573">
        <v>9999</v>
      </c>
      <c r="H2573">
        <v>7</v>
      </c>
      <c r="I2573" t="s">
        <v>185</v>
      </c>
      <c r="J2573">
        <v>1</v>
      </c>
      <c r="K2573">
        <v>9999</v>
      </c>
      <c r="L2573" t="s">
        <v>177</v>
      </c>
      <c r="M2573">
        <v>1</v>
      </c>
      <c r="N2573">
        <v>1</v>
      </c>
      <c r="O2573">
        <v>4.8095047695207602E-2</v>
      </c>
    </row>
    <row r="2574" spans="1:15">
      <c r="A2574">
        <v>2018</v>
      </c>
      <c r="B2574" t="s">
        <v>187</v>
      </c>
      <c r="C2574">
        <v>1.2648677574965701</v>
      </c>
      <c r="D2574" t="s">
        <v>179</v>
      </c>
      <c r="E2574">
        <v>1325.5814098563999</v>
      </c>
      <c r="F2574">
        <v>1</v>
      </c>
      <c r="G2574">
        <v>9999</v>
      </c>
      <c r="H2574">
        <v>7</v>
      </c>
      <c r="I2574" t="s">
        <v>185</v>
      </c>
      <c r="J2574">
        <v>1</v>
      </c>
      <c r="K2574">
        <v>9999</v>
      </c>
      <c r="L2574" t="s">
        <v>177</v>
      </c>
      <c r="M2574">
        <v>6.2241649641278998E-4</v>
      </c>
      <c r="N2574">
        <v>4.2372881355932202E-4</v>
      </c>
      <c r="O2574">
        <v>0.28270838953331501</v>
      </c>
    </row>
    <row r="2575" spans="1:15">
      <c r="A2575">
        <v>2018</v>
      </c>
      <c r="B2575" t="s">
        <v>187</v>
      </c>
      <c r="C2575">
        <v>1.2648677574965701</v>
      </c>
      <c r="D2575" t="s">
        <v>181</v>
      </c>
      <c r="E2575">
        <v>1437130.09739002</v>
      </c>
      <c r="F2575">
        <v>1613</v>
      </c>
      <c r="G2575">
        <v>9999</v>
      </c>
      <c r="H2575">
        <v>7</v>
      </c>
      <c r="I2575" t="s">
        <v>185</v>
      </c>
      <c r="J2575">
        <v>1</v>
      </c>
      <c r="K2575">
        <v>9999</v>
      </c>
      <c r="L2575" t="s">
        <v>177</v>
      </c>
      <c r="M2575">
        <v>0.67479331971302303</v>
      </c>
      <c r="N2575">
        <v>0.68347457627118602</v>
      </c>
      <c r="O2575">
        <v>7.4817721564998704E-2</v>
      </c>
    </row>
    <row r="2576" spans="1:15">
      <c r="A2576">
        <v>2018</v>
      </c>
      <c r="B2576" t="s">
        <v>187</v>
      </c>
      <c r="C2576">
        <v>1.2648677574965701</v>
      </c>
      <c r="D2576" t="s">
        <v>183</v>
      </c>
      <c r="E2576">
        <v>1186.44595653178</v>
      </c>
      <c r="F2576">
        <v>2</v>
      </c>
      <c r="G2576">
        <v>9999</v>
      </c>
      <c r="H2576">
        <v>7</v>
      </c>
      <c r="I2576" t="s">
        <v>185</v>
      </c>
      <c r="J2576">
        <v>1</v>
      </c>
      <c r="K2576">
        <v>9999</v>
      </c>
      <c r="L2576" t="s">
        <v>177</v>
      </c>
      <c r="M2576">
        <v>5.5708652064427198E-4</v>
      </c>
      <c r="N2576">
        <v>8.4745762711864404E-4</v>
      </c>
      <c r="O2576">
        <v>6.2218094985407299E-2</v>
      </c>
    </row>
    <row r="2577" spans="1:15">
      <c r="A2577">
        <v>2018</v>
      </c>
      <c r="B2577" t="s">
        <v>187</v>
      </c>
      <c r="C2577">
        <v>1.2648677574965701</v>
      </c>
      <c r="D2577" t="s">
        <v>185</v>
      </c>
      <c r="E2577">
        <v>690091.61060600705</v>
      </c>
      <c r="F2577">
        <v>744</v>
      </c>
      <c r="G2577">
        <v>9999</v>
      </c>
      <c r="H2577">
        <v>7</v>
      </c>
      <c r="I2577" t="s">
        <v>185</v>
      </c>
      <c r="J2577">
        <v>1</v>
      </c>
      <c r="K2577">
        <v>9999</v>
      </c>
      <c r="L2577" t="s">
        <v>177</v>
      </c>
      <c r="M2577">
        <v>0.32402717726991997</v>
      </c>
      <c r="N2577">
        <v>0.31525423728813601</v>
      </c>
      <c r="O2577">
        <v>8.9688171581660106E-2</v>
      </c>
    </row>
    <row r="2578" spans="1:15">
      <c r="A2578">
        <v>2018</v>
      </c>
      <c r="B2578" t="s">
        <v>178</v>
      </c>
      <c r="C2578">
        <v>1.2934444724285601</v>
      </c>
      <c r="D2578" t="s">
        <v>181</v>
      </c>
      <c r="E2578">
        <v>107358.478100515</v>
      </c>
      <c r="F2578">
        <v>93</v>
      </c>
      <c r="G2578">
        <v>9999</v>
      </c>
      <c r="H2578">
        <v>8</v>
      </c>
      <c r="I2578" t="s">
        <v>185</v>
      </c>
      <c r="J2578">
        <v>1</v>
      </c>
      <c r="K2578">
        <v>9999</v>
      </c>
      <c r="L2578" t="s">
        <v>177</v>
      </c>
      <c r="M2578">
        <v>0.52077725701306898</v>
      </c>
      <c r="N2578">
        <v>0.51666666666666705</v>
      </c>
      <c r="O2578">
        <v>2.8428555281932499E-2</v>
      </c>
    </row>
    <row r="2579" spans="1:15">
      <c r="A2579">
        <v>2018</v>
      </c>
      <c r="B2579" t="s">
        <v>178</v>
      </c>
      <c r="C2579">
        <v>1.2934444724285601</v>
      </c>
      <c r="D2579" t="s">
        <v>183</v>
      </c>
      <c r="E2579">
        <v>1618.0990350081299</v>
      </c>
      <c r="F2579">
        <v>1</v>
      </c>
      <c r="G2579">
        <v>9999</v>
      </c>
      <c r="H2579">
        <v>8</v>
      </c>
      <c r="I2579" t="s">
        <v>185</v>
      </c>
      <c r="J2579">
        <v>1</v>
      </c>
      <c r="K2579">
        <v>9999</v>
      </c>
      <c r="L2579" t="s">
        <v>177</v>
      </c>
      <c r="M2579">
        <v>7.8491162685640093E-3</v>
      </c>
      <c r="N2579">
        <v>5.5555555555555601E-3</v>
      </c>
      <c r="O2579">
        <v>0.13533102553007401</v>
      </c>
    </row>
    <row r="2580" spans="1:15">
      <c r="A2580">
        <v>2018</v>
      </c>
      <c r="B2580" t="s">
        <v>178</v>
      </c>
      <c r="C2580">
        <v>1.2934444724285601</v>
      </c>
      <c r="D2580" t="s">
        <v>185</v>
      </c>
      <c r="E2580">
        <v>97173.896324612695</v>
      </c>
      <c r="F2580">
        <v>86</v>
      </c>
      <c r="G2580">
        <v>9999</v>
      </c>
      <c r="H2580">
        <v>8</v>
      </c>
      <c r="I2580" t="s">
        <v>185</v>
      </c>
      <c r="J2580">
        <v>1</v>
      </c>
      <c r="K2580">
        <v>9999</v>
      </c>
      <c r="L2580" t="s">
        <v>177</v>
      </c>
      <c r="M2580">
        <v>0.47137362671836702</v>
      </c>
      <c r="N2580">
        <v>0.47777777777777802</v>
      </c>
      <c r="O2580">
        <v>6.6547144942530403E-2</v>
      </c>
    </row>
    <row r="2581" spans="1:15">
      <c r="A2581">
        <v>2018</v>
      </c>
      <c r="B2581" t="s">
        <v>183</v>
      </c>
      <c r="C2581">
        <v>1.35102419567054</v>
      </c>
      <c r="D2581" t="s">
        <v>181</v>
      </c>
      <c r="E2581">
        <v>4207.0893453180597</v>
      </c>
      <c r="F2581">
        <v>4</v>
      </c>
      <c r="G2581">
        <v>9999</v>
      </c>
      <c r="H2581">
        <v>8</v>
      </c>
      <c r="I2581" t="s">
        <v>185</v>
      </c>
      <c r="J2581">
        <v>1</v>
      </c>
      <c r="K2581">
        <v>9999</v>
      </c>
      <c r="L2581" t="s">
        <v>177</v>
      </c>
      <c r="M2581">
        <v>0.72016651248843699</v>
      </c>
      <c r="N2581">
        <v>0.66666666666666696</v>
      </c>
      <c r="O2581">
        <v>6.3315847261193103E-2</v>
      </c>
    </row>
    <row r="2582" spans="1:15">
      <c r="A2582">
        <v>2018</v>
      </c>
      <c r="B2582" t="s">
        <v>183</v>
      </c>
      <c r="C2582">
        <v>1.35102419567054</v>
      </c>
      <c r="D2582" t="s">
        <v>185</v>
      </c>
      <c r="E2582">
        <v>1634.7392767613501</v>
      </c>
      <c r="F2582">
        <v>2</v>
      </c>
      <c r="G2582">
        <v>9999</v>
      </c>
      <c r="H2582">
        <v>8</v>
      </c>
      <c r="I2582" t="s">
        <v>185</v>
      </c>
      <c r="J2582">
        <v>1</v>
      </c>
      <c r="K2582">
        <v>9999</v>
      </c>
      <c r="L2582" t="s">
        <v>177</v>
      </c>
      <c r="M2582">
        <v>0.27983348751156301</v>
      </c>
      <c r="N2582">
        <v>0.33333333333333298</v>
      </c>
      <c r="O2582">
        <v>6.9115211058433795E-2</v>
      </c>
    </row>
    <row r="2583" spans="1:15">
      <c r="A2583">
        <v>2018</v>
      </c>
      <c r="B2583" t="s">
        <v>187</v>
      </c>
      <c r="C2583">
        <v>1.2648677574965701</v>
      </c>
      <c r="D2583" t="s">
        <v>179</v>
      </c>
      <c r="E2583">
        <v>1545.6683996608001</v>
      </c>
      <c r="F2583">
        <v>1</v>
      </c>
      <c r="G2583">
        <v>9999</v>
      </c>
      <c r="H2583">
        <v>8</v>
      </c>
      <c r="I2583" t="s">
        <v>185</v>
      </c>
      <c r="J2583">
        <v>1</v>
      </c>
      <c r="K2583">
        <v>9999</v>
      </c>
      <c r="L2583" t="s">
        <v>177</v>
      </c>
      <c r="M2583">
        <v>8.4503789185866199E-4</v>
      </c>
      <c r="N2583">
        <v>4.7984644913627599E-4</v>
      </c>
      <c r="O2583">
        <v>0.32964661451308302</v>
      </c>
    </row>
    <row r="2584" spans="1:15">
      <c r="A2584">
        <v>2018</v>
      </c>
      <c r="B2584" t="s">
        <v>187</v>
      </c>
      <c r="C2584">
        <v>1.2648677574965701</v>
      </c>
      <c r="D2584" t="s">
        <v>181</v>
      </c>
      <c r="E2584">
        <v>1090711.91057014</v>
      </c>
      <c r="F2584">
        <v>1262</v>
      </c>
      <c r="G2584">
        <v>9999</v>
      </c>
      <c r="H2584">
        <v>8</v>
      </c>
      <c r="I2584" t="s">
        <v>185</v>
      </c>
      <c r="J2584">
        <v>1</v>
      </c>
      <c r="K2584">
        <v>9999</v>
      </c>
      <c r="L2584" t="s">
        <v>177</v>
      </c>
      <c r="M2584">
        <v>0.59630700461728103</v>
      </c>
      <c r="N2584">
        <v>0.60556621880998096</v>
      </c>
      <c r="O2584">
        <v>5.6783015108281903E-2</v>
      </c>
    </row>
    <row r="2585" spans="1:15">
      <c r="A2585">
        <v>2018</v>
      </c>
      <c r="B2585" t="s">
        <v>187</v>
      </c>
      <c r="C2585">
        <v>1.2648677574965701</v>
      </c>
      <c r="D2585" t="s">
        <v>183</v>
      </c>
      <c r="E2585">
        <v>1925.12872690977</v>
      </c>
      <c r="F2585">
        <v>2</v>
      </c>
      <c r="G2585">
        <v>9999</v>
      </c>
      <c r="H2585">
        <v>8</v>
      </c>
      <c r="I2585" t="s">
        <v>185</v>
      </c>
      <c r="J2585">
        <v>1</v>
      </c>
      <c r="K2585">
        <v>9999</v>
      </c>
      <c r="L2585" t="s">
        <v>177</v>
      </c>
      <c r="M2585">
        <v>1.0524940027895899E-3</v>
      </c>
      <c r="N2585">
        <v>9.5969289827255297E-4</v>
      </c>
      <c r="O2585">
        <v>0.10095516052003201</v>
      </c>
    </row>
    <row r="2586" spans="1:15">
      <c r="A2586">
        <v>2018</v>
      </c>
      <c r="B2586" t="s">
        <v>187</v>
      </c>
      <c r="C2586">
        <v>1.2648677574965701</v>
      </c>
      <c r="D2586" t="s">
        <v>185</v>
      </c>
      <c r="E2586">
        <v>734928.64287374495</v>
      </c>
      <c r="F2586">
        <v>819</v>
      </c>
      <c r="G2586">
        <v>9999</v>
      </c>
      <c r="H2586">
        <v>8</v>
      </c>
      <c r="I2586" t="s">
        <v>185</v>
      </c>
      <c r="J2586">
        <v>1</v>
      </c>
      <c r="K2586">
        <v>9999</v>
      </c>
      <c r="L2586" t="s">
        <v>177</v>
      </c>
      <c r="M2586">
        <v>0.40179546348806999</v>
      </c>
      <c r="N2586">
        <v>0.39299424184261</v>
      </c>
      <c r="O2586">
        <v>9.5515443470547398E-2</v>
      </c>
    </row>
    <row r="2587" spans="1:15">
      <c r="A2587">
        <v>2018</v>
      </c>
      <c r="B2587" t="s">
        <v>178</v>
      </c>
      <c r="C2587">
        <v>1.2934444724285601</v>
      </c>
      <c r="D2587" t="s">
        <v>181</v>
      </c>
      <c r="E2587">
        <v>239038.886060577</v>
      </c>
      <c r="F2587">
        <v>197</v>
      </c>
      <c r="G2587">
        <v>9999</v>
      </c>
      <c r="H2587">
        <v>9</v>
      </c>
      <c r="I2587" t="s">
        <v>185</v>
      </c>
      <c r="J2587">
        <v>1</v>
      </c>
      <c r="K2587">
        <v>9999</v>
      </c>
      <c r="L2587" t="s">
        <v>177</v>
      </c>
      <c r="M2587">
        <v>0.595977967828902</v>
      </c>
      <c r="N2587">
        <v>0.613707165109034</v>
      </c>
      <c r="O2587">
        <v>6.3297564450777E-2</v>
      </c>
    </row>
    <row r="2588" spans="1:15">
      <c r="A2588">
        <v>2018</v>
      </c>
      <c r="B2588" t="s">
        <v>178</v>
      </c>
      <c r="C2588">
        <v>1.2934444724285601</v>
      </c>
      <c r="D2588" t="s">
        <v>185</v>
      </c>
      <c r="E2588">
        <v>162047.897283739</v>
      </c>
      <c r="F2588">
        <v>124</v>
      </c>
      <c r="G2588">
        <v>9999</v>
      </c>
      <c r="H2588">
        <v>9</v>
      </c>
      <c r="I2588" t="s">
        <v>185</v>
      </c>
      <c r="J2588">
        <v>1</v>
      </c>
      <c r="K2588">
        <v>9999</v>
      </c>
      <c r="L2588" t="s">
        <v>177</v>
      </c>
      <c r="M2588">
        <v>0.404022032171098</v>
      </c>
      <c r="N2588">
        <v>0.386292834890966</v>
      </c>
      <c r="O2588">
        <v>0.110974503606911</v>
      </c>
    </row>
    <row r="2589" spans="1:15">
      <c r="A2589">
        <v>2018</v>
      </c>
      <c r="B2589" t="s">
        <v>179</v>
      </c>
      <c r="C2589">
        <v>1.2427798990339001</v>
      </c>
      <c r="D2589" t="s">
        <v>181</v>
      </c>
      <c r="E2589">
        <v>1879.0832073392601</v>
      </c>
      <c r="F2589">
        <v>2</v>
      </c>
      <c r="G2589">
        <v>9999</v>
      </c>
      <c r="H2589">
        <v>9</v>
      </c>
      <c r="I2589" t="s">
        <v>185</v>
      </c>
      <c r="J2589">
        <v>1</v>
      </c>
      <c r="K2589">
        <v>9999</v>
      </c>
      <c r="L2589" t="s">
        <v>177</v>
      </c>
      <c r="M2589">
        <v>0.52922646132306606</v>
      </c>
      <c r="N2589">
        <v>0.5</v>
      </c>
      <c r="O2589">
        <v>0.33252694084011403</v>
      </c>
    </row>
    <row r="2590" spans="1:15">
      <c r="A2590">
        <v>2018</v>
      </c>
      <c r="B2590" t="s">
        <v>179</v>
      </c>
      <c r="C2590">
        <v>1.2427798990339001</v>
      </c>
      <c r="D2590" t="s">
        <v>185</v>
      </c>
      <c r="E2590">
        <v>1671.5389642006</v>
      </c>
      <c r="F2590">
        <v>2</v>
      </c>
      <c r="G2590">
        <v>9999</v>
      </c>
      <c r="H2590">
        <v>9</v>
      </c>
      <c r="I2590" t="s">
        <v>185</v>
      </c>
      <c r="J2590">
        <v>1</v>
      </c>
      <c r="K2590">
        <v>9999</v>
      </c>
      <c r="L2590" t="s">
        <v>177</v>
      </c>
      <c r="M2590">
        <v>0.470773538676934</v>
      </c>
      <c r="N2590">
        <v>0.5</v>
      </c>
      <c r="O2590">
        <v>0.449682380474758</v>
      </c>
    </row>
    <row r="2591" spans="1:15">
      <c r="A2591">
        <v>2018</v>
      </c>
      <c r="B2591" t="s">
        <v>183</v>
      </c>
      <c r="C2591">
        <v>1.35102419567054</v>
      </c>
      <c r="D2591" t="s">
        <v>181</v>
      </c>
      <c r="E2591">
        <v>7013.1665997257696</v>
      </c>
      <c r="F2591">
        <v>7</v>
      </c>
      <c r="G2591">
        <v>9999</v>
      </c>
      <c r="H2591">
        <v>9</v>
      </c>
      <c r="I2591" t="s">
        <v>185</v>
      </c>
      <c r="J2591">
        <v>1</v>
      </c>
      <c r="K2591">
        <v>9999</v>
      </c>
      <c r="L2591" t="s">
        <v>177</v>
      </c>
      <c r="M2591">
        <v>0.52577737263243196</v>
      </c>
      <c r="N2591">
        <v>0.53846153846153799</v>
      </c>
      <c r="O2591">
        <v>0.105546744744012</v>
      </c>
    </row>
    <row r="2592" spans="1:15">
      <c r="A2592">
        <v>2018</v>
      </c>
      <c r="B2592" t="s">
        <v>183</v>
      </c>
      <c r="C2592">
        <v>1.35102419567054</v>
      </c>
      <c r="D2592" t="s">
        <v>183</v>
      </c>
      <c r="E2592">
        <v>1303.7383488220701</v>
      </c>
      <c r="F2592">
        <v>1</v>
      </c>
      <c r="G2592">
        <v>9999</v>
      </c>
      <c r="H2592">
        <v>9</v>
      </c>
      <c r="I2592" t="s">
        <v>185</v>
      </c>
      <c r="J2592">
        <v>1</v>
      </c>
      <c r="K2592">
        <v>9999</v>
      </c>
      <c r="L2592" t="s">
        <v>177</v>
      </c>
      <c r="M2592">
        <v>9.7741314696647402E-2</v>
      </c>
      <c r="N2592">
        <v>7.69230769230769E-2</v>
      </c>
      <c r="O2592">
        <v>0.17500906782734901</v>
      </c>
    </row>
    <row r="2593" spans="1:15">
      <c r="A2593">
        <v>2018</v>
      </c>
      <c r="B2593" t="s">
        <v>183</v>
      </c>
      <c r="C2593">
        <v>1.35102419567054</v>
      </c>
      <c r="D2593" t="s">
        <v>185</v>
      </c>
      <c r="E2593">
        <v>5021.7569353074005</v>
      </c>
      <c r="F2593">
        <v>5</v>
      </c>
      <c r="G2593">
        <v>9999</v>
      </c>
      <c r="H2593">
        <v>9</v>
      </c>
      <c r="I2593" t="s">
        <v>185</v>
      </c>
      <c r="J2593">
        <v>1</v>
      </c>
      <c r="K2593">
        <v>9999</v>
      </c>
      <c r="L2593" t="s">
        <v>177</v>
      </c>
      <c r="M2593">
        <v>0.376481312670921</v>
      </c>
      <c r="N2593">
        <v>0.38461538461538503</v>
      </c>
      <c r="O2593">
        <v>0.21231507397041199</v>
      </c>
    </row>
    <row r="2594" spans="1:15">
      <c r="A2594">
        <v>2018</v>
      </c>
      <c r="B2594" t="s">
        <v>187</v>
      </c>
      <c r="C2594">
        <v>1.2648677574965701</v>
      </c>
      <c r="D2594" t="s">
        <v>181</v>
      </c>
      <c r="E2594">
        <v>1813577.5096406401</v>
      </c>
      <c r="F2594">
        <v>2077</v>
      </c>
      <c r="G2594">
        <v>9999</v>
      </c>
      <c r="H2594">
        <v>9</v>
      </c>
      <c r="I2594" t="s">
        <v>185</v>
      </c>
      <c r="J2594">
        <v>1</v>
      </c>
      <c r="K2594">
        <v>9999</v>
      </c>
      <c r="L2594" t="s">
        <v>177</v>
      </c>
      <c r="M2594">
        <v>0.61656644328549204</v>
      </c>
      <c r="N2594">
        <v>0.63692118981907397</v>
      </c>
      <c r="O2594">
        <v>9.4415764723917397E-2</v>
      </c>
    </row>
    <row r="2595" spans="1:15">
      <c r="A2595">
        <v>2018</v>
      </c>
      <c r="B2595" t="s">
        <v>187</v>
      </c>
      <c r="C2595">
        <v>1.2648677574965701</v>
      </c>
      <c r="D2595" t="s">
        <v>183</v>
      </c>
      <c r="E2595">
        <v>2013.6694699345301</v>
      </c>
      <c r="F2595">
        <v>3</v>
      </c>
      <c r="G2595">
        <v>9999</v>
      </c>
      <c r="H2595">
        <v>9</v>
      </c>
      <c r="I2595" t="s">
        <v>185</v>
      </c>
      <c r="J2595">
        <v>1</v>
      </c>
      <c r="K2595">
        <v>9999</v>
      </c>
      <c r="L2595" t="s">
        <v>177</v>
      </c>
      <c r="M2595">
        <v>6.8459220321723897E-4</v>
      </c>
      <c r="N2595">
        <v>9.1996320147194101E-4</v>
      </c>
      <c r="O2595">
        <v>0.105598301936853</v>
      </c>
    </row>
    <row r="2596" spans="1:15">
      <c r="A2596">
        <v>2018</v>
      </c>
      <c r="B2596" t="s">
        <v>187</v>
      </c>
      <c r="C2596">
        <v>1.2648677574965701</v>
      </c>
      <c r="D2596" t="s">
        <v>185</v>
      </c>
      <c r="E2596">
        <v>1125823.37465048</v>
      </c>
      <c r="F2596">
        <v>1181</v>
      </c>
      <c r="G2596">
        <v>9999</v>
      </c>
      <c r="H2596">
        <v>9</v>
      </c>
      <c r="I2596" t="s">
        <v>185</v>
      </c>
      <c r="J2596">
        <v>1</v>
      </c>
      <c r="K2596">
        <v>9999</v>
      </c>
      <c r="L2596" t="s">
        <v>177</v>
      </c>
      <c r="M2596">
        <v>0.38274896451129098</v>
      </c>
      <c r="N2596">
        <v>0.362158846979454</v>
      </c>
      <c r="O2596">
        <v>0.14631831258986999</v>
      </c>
    </row>
    <row r="2597" spans="1:15">
      <c r="A2597">
        <v>2018</v>
      </c>
      <c r="B2597" t="s">
        <v>179</v>
      </c>
      <c r="D2597" t="s">
        <v>179</v>
      </c>
      <c r="F2597">
        <v>8322</v>
      </c>
      <c r="G2597">
        <v>9999</v>
      </c>
      <c r="H2597">
        <v>9999</v>
      </c>
      <c r="I2597" t="s">
        <v>179</v>
      </c>
      <c r="J2597">
        <v>3</v>
      </c>
      <c r="K2597">
        <v>-1</v>
      </c>
      <c r="L2597" t="s">
        <v>177</v>
      </c>
      <c r="N2597">
        <v>1</v>
      </c>
    </row>
    <row r="2598" spans="1:15">
      <c r="A2598">
        <v>2018</v>
      </c>
      <c r="B2598" t="s">
        <v>179</v>
      </c>
      <c r="D2598" t="s">
        <v>179</v>
      </c>
      <c r="F2598">
        <v>15093</v>
      </c>
      <c r="G2598">
        <v>9999</v>
      </c>
      <c r="H2598">
        <v>9999</v>
      </c>
      <c r="I2598" t="s">
        <v>179</v>
      </c>
      <c r="J2598">
        <v>4</v>
      </c>
      <c r="K2598">
        <v>-1</v>
      </c>
      <c r="L2598" t="s">
        <v>177</v>
      </c>
      <c r="N2598">
        <v>1</v>
      </c>
    </row>
    <row r="2599" spans="1:15">
      <c r="A2599">
        <v>2018</v>
      </c>
      <c r="B2599" t="s">
        <v>179</v>
      </c>
      <c r="D2599" t="s">
        <v>179</v>
      </c>
      <c r="F2599">
        <v>1</v>
      </c>
      <c r="G2599">
        <v>9999</v>
      </c>
      <c r="H2599">
        <v>9999</v>
      </c>
      <c r="I2599" t="s">
        <v>179</v>
      </c>
      <c r="J2599">
        <v>4</v>
      </c>
      <c r="K2599">
        <v>35</v>
      </c>
      <c r="L2599" t="s">
        <v>177</v>
      </c>
      <c r="N2599">
        <v>1</v>
      </c>
    </row>
    <row r="2600" spans="1:15">
      <c r="A2600">
        <v>2018</v>
      </c>
      <c r="B2600" t="s">
        <v>178</v>
      </c>
      <c r="C2600">
        <v>1.2934444724285601</v>
      </c>
      <c r="D2600" t="s">
        <v>179</v>
      </c>
      <c r="E2600">
        <v>3221.97018081954</v>
      </c>
      <c r="F2600">
        <v>2</v>
      </c>
      <c r="G2600">
        <v>9999</v>
      </c>
      <c r="H2600">
        <v>9999</v>
      </c>
      <c r="I2600" t="s">
        <v>181</v>
      </c>
      <c r="J2600">
        <v>1</v>
      </c>
      <c r="K2600">
        <v>-1</v>
      </c>
      <c r="L2600" t="s">
        <v>177</v>
      </c>
      <c r="M2600">
        <v>1</v>
      </c>
      <c r="N2600">
        <v>1</v>
      </c>
      <c r="O2600">
        <v>2.0919483084695799E-3</v>
      </c>
    </row>
    <row r="2601" spans="1:15">
      <c r="A2601">
        <v>2018</v>
      </c>
      <c r="B2601" t="s">
        <v>179</v>
      </c>
      <c r="C2601">
        <v>1.2427798990339001</v>
      </c>
      <c r="D2601" t="s">
        <v>179</v>
      </c>
      <c r="E2601">
        <v>8655.9619967711405</v>
      </c>
      <c r="F2601">
        <v>9</v>
      </c>
      <c r="G2601">
        <v>9999</v>
      </c>
      <c r="H2601">
        <v>9999</v>
      </c>
      <c r="I2601" t="s">
        <v>181</v>
      </c>
      <c r="J2601">
        <v>1</v>
      </c>
      <c r="K2601">
        <v>-1</v>
      </c>
      <c r="L2601" t="s">
        <v>177</v>
      </c>
      <c r="M2601">
        <v>1</v>
      </c>
      <c r="N2601">
        <v>1</v>
      </c>
      <c r="O2601">
        <v>0.73516993877981796</v>
      </c>
    </row>
    <row r="2602" spans="1:15">
      <c r="A2602">
        <v>2018</v>
      </c>
      <c r="B2602" t="s">
        <v>183</v>
      </c>
      <c r="C2602">
        <v>1.35102419567054</v>
      </c>
      <c r="D2602" t="s">
        <v>179</v>
      </c>
      <c r="E2602">
        <v>3815.2923285736101</v>
      </c>
      <c r="F2602">
        <v>3</v>
      </c>
      <c r="G2602">
        <v>9999</v>
      </c>
      <c r="H2602">
        <v>9999</v>
      </c>
      <c r="I2602" t="s">
        <v>181</v>
      </c>
      <c r="J2602">
        <v>1</v>
      </c>
      <c r="K2602">
        <v>-1</v>
      </c>
      <c r="L2602" t="s">
        <v>177</v>
      </c>
      <c r="M2602">
        <v>1</v>
      </c>
      <c r="N2602">
        <v>1</v>
      </c>
      <c r="O2602">
        <v>0.111422371276386</v>
      </c>
    </row>
    <row r="2603" spans="1:15">
      <c r="A2603">
        <v>2018</v>
      </c>
      <c r="B2603" t="s">
        <v>187</v>
      </c>
      <c r="C2603">
        <v>1.2648677574965701</v>
      </c>
      <c r="D2603" t="s">
        <v>179</v>
      </c>
      <c r="E2603">
        <v>10799.440913505699</v>
      </c>
      <c r="F2603">
        <v>10</v>
      </c>
      <c r="G2603">
        <v>9999</v>
      </c>
      <c r="H2603">
        <v>9999</v>
      </c>
      <c r="I2603" t="s">
        <v>181</v>
      </c>
      <c r="J2603">
        <v>1</v>
      </c>
      <c r="K2603">
        <v>-1</v>
      </c>
      <c r="L2603" t="s">
        <v>177</v>
      </c>
      <c r="M2603">
        <v>1</v>
      </c>
      <c r="N2603">
        <v>1</v>
      </c>
      <c r="O2603">
        <v>1.52956532612633E-3</v>
      </c>
    </row>
    <row r="2604" spans="1:15">
      <c r="A2604">
        <v>2018</v>
      </c>
      <c r="B2604" t="s">
        <v>179</v>
      </c>
      <c r="D2604" t="s">
        <v>179</v>
      </c>
      <c r="F2604">
        <v>349</v>
      </c>
      <c r="G2604">
        <v>9999</v>
      </c>
      <c r="H2604">
        <v>9999</v>
      </c>
      <c r="I2604" t="s">
        <v>181</v>
      </c>
      <c r="J2604">
        <v>2</v>
      </c>
      <c r="K2604">
        <v>-1</v>
      </c>
      <c r="L2604" t="s">
        <v>177</v>
      </c>
      <c r="N2604">
        <v>1</v>
      </c>
    </row>
    <row r="2605" spans="1:15">
      <c r="A2605">
        <v>2018</v>
      </c>
      <c r="B2605" t="s">
        <v>179</v>
      </c>
      <c r="D2605" t="s">
        <v>179</v>
      </c>
      <c r="F2605">
        <v>2600</v>
      </c>
      <c r="G2605">
        <v>9999</v>
      </c>
      <c r="H2605">
        <v>9999</v>
      </c>
      <c r="I2605" t="s">
        <v>181</v>
      </c>
      <c r="J2605">
        <v>3</v>
      </c>
      <c r="K2605">
        <v>-1</v>
      </c>
      <c r="L2605" t="s">
        <v>177</v>
      </c>
      <c r="N2605">
        <v>1</v>
      </c>
    </row>
    <row r="2606" spans="1:15">
      <c r="A2606">
        <v>2018</v>
      </c>
      <c r="B2606" t="s">
        <v>179</v>
      </c>
      <c r="D2606" t="s">
        <v>179</v>
      </c>
      <c r="F2606">
        <v>3727</v>
      </c>
      <c r="G2606">
        <v>9999</v>
      </c>
      <c r="H2606">
        <v>9999</v>
      </c>
      <c r="I2606" t="s">
        <v>181</v>
      </c>
      <c r="J2606">
        <v>4</v>
      </c>
      <c r="K2606">
        <v>-1</v>
      </c>
      <c r="L2606" t="s">
        <v>177</v>
      </c>
      <c r="N2606">
        <v>1</v>
      </c>
    </row>
    <row r="2607" spans="1:15">
      <c r="A2607">
        <v>2018</v>
      </c>
      <c r="B2607" t="s">
        <v>178</v>
      </c>
      <c r="C2607">
        <v>1.2934444724285601</v>
      </c>
      <c r="D2607" t="s">
        <v>179</v>
      </c>
      <c r="E2607">
        <v>147583.30774857101</v>
      </c>
      <c r="F2607">
        <v>127</v>
      </c>
      <c r="G2607">
        <v>9999</v>
      </c>
      <c r="H2607">
        <v>9999</v>
      </c>
      <c r="I2607" t="s">
        <v>181</v>
      </c>
      <c r="J2607">
        <v>1</v>
      </c>
      <c r="K2607">
        <v>11</v>
      </c>
      <c r="L2607" t="s">
        <v>177</v>
      </c>
      <c r="M2607">
        <v>1</v>
      </c>
      <c r="N2607">
        <v>1</v>
      </c>
      <c r="O2607">
        <v>9.5822317922395497E-2</v>
      </c>
    </row>
    <row r="2608" spans="1:15">
      <c r="A2608">
        <v>2018</v>
      </c>
      <c r="B2608" t="s">
        <v>179</v>
      </c>
      <c r="C2608">
        <v>1.2427798990339001</v>
      </c>
      <c r="D2608" t="s">
        <v>179</v>
      </c>
      <c r="E2608">
        <v>1083.70407195756</v>
      </c>
      <c r="F2608">
        <v>1</v>
      </c>
      <c r="G2608">
        <v>9999</v>
      </c>
      <c r="H2608">
        <v>9999</v>
      </c>
      <c r="I2608" t="s">
        <v>181</v>
      </c>
      <c r="J2608">
        <v>1</v>
      </c>
      <c r="K2608">
        <v>11</v>
      </c>
      <c r="L2608" t="s">
        <v>177</v>
      </c>
      <c r="M2608">
        <v>1</v>
      </c>
      <c r="N2608">
        <v>1</v>
      </c>
      <c r="O2608">
        <v>9.2041376398564495E-2</v>
      </c>
    </row>
    <row r="2609" spans="1:15">
      <c r="A2609">
        <v>2018</v>
      </c>
      <c r="B2609" t="s">
        <v>183</v>
      </c>
      <c r="C2609">
        <v>1.35102419567054</v>
      </c>
      <c r="D2609" t="s">
        <v>179</v>
      </c>
      <c r="E2609">
        <v>2730.4198994501598</v>
      </c>
      <c r="F2609">
        <v>3</v>
      </c>
      <c r="G2609">
        <v>9999</v>
      </c>
      <c r="H2609">
        <v>9999</v>
      </c>
      <c r="I2609" t="s">
        <v>181</v>
      </c>
      <c r="J2609">
        <v>1</v>
      </c>
      <c r="K2609">
        <v>11</v>
      </c>
      <c r="L2609" t="s">
        <v>177</v>
      </c>
      <c r="M2609">
        <v>1</v>
      </c>
      <c r="N2609">
        <v>1</v>
      </c>
      <c r="O2609">
        <v>7.9739593608206705E-2</v>
      </c>
    </row>
    <row r="2610" spans="1:15">
      <c r="A2610">
        <v>2018</v>
      </c>
      <c r="B2610" t="s">
        <v>187</v>
      </c>
      <c r="C2610">
        <v>1.2648677574965701</v>
      </c>
      <c r="D2610" t="s">
        <v>179</v>
      </c>
      <c r="E2610">
        <v>516814.84677103697</v>
      </c>
      <c r="F2610">
        <v>580</v>
      </c>
      <c r="G2610">
        <v>9999</v>
      </c>
      <c r="H2610">
        <v>9999</v>
      </c>
      <c r="I2610" t="s">
        <v>181</v>
      </c>
      <c r="J2610">
        <v>1</v>
      </c>
      <c r="K2610">
        <v>11</v>
      </c>
      <c r="L2610" t="s">
        <v>177</v>
      </c>
      <c r="M2610">
        <v>0.99085274175243199</v>
      </c>
      <c r="N2610">
        <v>0.98639455782312901</v>
      </c>
      <c r="O2610">
        <v>7.3198425361045802E-2</v>
      </c>
    </row>
    <row r="2611" spans="1:15">
      <c r="A2611">
        <v>2018</v>
      </c>
      <c r="B2611" t="s">
        <v>187</v>
      </c>
      <c r="C2611">
        <v>1.2648677574965701</v>
      </c>
      <c r="D2611" t="s">
        <v>181</v>
      </c>
      <c r="E2611">
        <v>4771.0811812770498</v>
      </c>
      <c r="F2611">
        <v>8</v>
      </c>
      <c r="G2611">
        <v>9999</v>
      </c>
      <c r="H2611">
        <v>9999</v>
      </c>
      <c r="I2611" t="s">
        <v>181</v>
      </c>
      <c r="J2611">
        <v>1</v>
      </c>
      <c r="K2611">
        <v>11</v>
      </c>
      <c r="L2611" t="s">
        <v>177</v>
      </c>
      <c r="M2611">
        <v>9.14725824756768E-3</v>
      </c>
      <c r="N2611">
        <v>1.3605442176870699E-2</v>
      </c>
      <c r="O2611">
        <v>7.4232971877275497E-2</v>
      </c>
    </row>
    <row r="2612" spans="1:15">
      <c r="A2612">
        <v>2018</v>
      </c>
      <c r="B2612" t="s">
        <v>179</v>
      </c>
      <c r="D2612" t="s">
        <v>179</v>
      </c>
      <c r="F2612">
        <v>1</v>
      </c>
      <c r="G2612">
        <v>9999</v>
      </c>
      <c r="H2612">
        <v>9999</v>
      </c>
      <c r="I2612" t="s">
        <v>181</v>
      </c>
      <c r="J2612">
        <v>3</v>
      </c>
      <c r="K2612">
        <v>11</v>
      </c>
      <c r="L2612" t="s">
        <v>177</v>
      </c>
      <c r="N2612">
        <v>1</v>
      </c>
    </row>
    <row r="2613" spans="1:15">
      <c r="A2613">
        <v>2018</v>
      </c>
      <c r="B2613" t="s">
        <v>178</v>
      </c>
      <c r="C2613">
        <v>1.2934444724285601</v>
      </c>
      <c r="D2613" t="s">
        <v>179</v>
      </c>
      <c r="E2613">
        <v>48923.243725137698</v>
      </c>
      <c r="F2613">
        <v>41</v>
      </c>
      <c r="G2613">
        <v>9999</v>
      </c>
      <c r="H2613">
        <v>9999</v>
      </c>
      <c r="I2613" t="s">
        <v>181</v>
      </c>
      <c r="J2613">
        <v>1</v>
      </c>
      <c r="K2613">
        <v>12</v>
      </c>
      <c r="L2613" t="s">
        <v>177</v>
      </c>
      <c r="M2613">
        <v>1</v>
      </c>
      <c r="N2613">
        <v>1</v>
      </c>
      <c r="O2613">
        <v>3.1764694026316098E-2</v>
      </c>
    </row>
    <row r="2614" spans="1:15">
      <c r="A2614">
        <v>2018</v>
      </c>
      <c r="B2614" t="s">
        <v>187</v>
      </c>
      <c r="C2614">
        <v>1.2648677574965701</v>
      </c>
      <c r="D2614" t="s">
        <v>179</v>
      </c>
      <c r="E2614">
        <v>225228.677238626</v>
      </c>
      <c r="F2614">
        <v>253</v>
      </c>
      <c r="G2614">
        <v>9999</v>
      </c>
      <c r="H2614">
        <v>9999</v>
      </c>
      <c r="I2614" t="s">
        <v>181</v>
      </c>
      <c r="J2614">
        <v>1</v>
      </c>
      <c r="K2614">
        <v>12</v>
      </c>
      <c r="L2614" t="s">
        <v>177</v>
      </c>
      <c r="M2614">
        <v>0.99195030917497595</v>
      </c>
      <c r="N2614">
        <v>0.98443579766537004</v>
      </c>
      <c r="O2614">
        <v>3.1899982407669801E-2</v>
      </c>
    </row>
    <row r="2615" spans="1:15">
      <c r="A2615">
        <v>2018</v>
      </c>
      <c r="B2615" t="s">
        <v>187</v>
      </c>
      <c r="C2615">
        <v>1.2648677574965701</v>
      </c>
      <c r="D2615" t="s">
        <v>181</v>
      </c>
      <c r="E2615">
        <v>1316.7273355539301</v>
      </c>
      <c r="F2615">
        <v>3</v>
      </c>
      <c r="G2615">
        <v>9999</v>
      </c>
      <c r="H2615">
        <v>9999</v>
      </c>
      <c r="I2615" t="s">
        <v>181</v>
      </c>
      <c r="J2615">
        <v>1</v>
      </c>
      <c r="K2615">
        <v>12</v>
      </c>
      <c r="L2615" t="s">
        <v>177</v>
      </c>
      <c r="M2615">
        <v>5.7991198261935304E-3</v>
      </c>
      <c r="N2615">
        <v>1.1673151750972799E-2</v>
      </c>
      <c r="O2615">
        <v>2.04868832779013E-2</v>
      </c>
    </row>
    <row r="2616" spans="1:15">
      <c r="A2616">
        <v>2018</v>
      </c>
      <c r="B2616" t="s">
        <v>187</v>
      </c>
      <c r="C2616">
        <v>1.2648677574965701</v>
      </c>
      <c r="D2616" t="s">
        <v>185</v>
      </c>
      <c r="E2616">
        <v>511.00657402861299</v>
      </c>
      <c r="F2616">
        <v>1</v>
      </c>
      <c r="G2616">
        <v>9999</v>
      </c>
      <c r="H2616">
        <v>9999</v>
      </c>
      <c r="I2616" t="s">
        <v>181</v>
      </c>
      <c r="J2616">
        <v>1</v>
      </c>
      <c r="K2616">
        <v>12</v>
      </c>
      <c r="L2616" t="s">
        <v>177</v>
      </c>
      <c r="M2616">
        <v>2.25057099883015E-3</v>
      </c>
      <c r="N2616">
        <v>3.8910505836575902E-3</v>
      </c>
      <c r="O2616">
        <v>7.0666433444113996E-2</v>
      </c>
    </row>
    <row r="2617" spans="1:15">
      <c r="A2617">
        <v>2018</v>
      </c>
      <c r="B2617" t="s">
        <v>178</v>
      </c>
      <c r="C2617">
        <v>1.2934444724285601</v>
      </c>
      <c r="D2617" t="s">
        <v>179</v>
      </c>
      <c r="E2617">
        <v>99393.447039300096</v>
      </c>
      <c r="F2617">
        <v>76</v>
      </c>
      <c r="G2617">
        <v>9999</v>
      </c>
      <c r="H2617">
        <v>9999</v>
      </c>
      <c r="I2617" t="s">
        <v>181</v>
      </c>
      <c r="J2617">
        <v>1</v>
      </c>
      <c r="K2617">
        <v>21</v>
      </c>
      <c r="L2617" t="s">
        <v>177</v>
      </c>
      <c r="M2617">
        <v>1</v>
      </c>
      <c r="N2617">
        <v>1</v>
      </c>
      <c r="O2617">
        <v>6.4533791977533603E-2</v>
      </c>
    </row>
    <row r="2618" spans="1:15">
      <c r="A2618">
        <v>2018</v>
      </c>
      <c r="B2618" t="s">
        <v>183</v>
      </c>
      <c r="C2618">
        <v>1.35102419567054</v>
      </c>
      <c r="D2618" t="s">
        <v>179</v>
      </c>
      <c r="E2618">
        <v>1849.55212387297</v>
      </c>
      <c r="F2618">
        <v>2</v>
      </c>
      <c r="G2618">
        <v>9999</v>
      </c>
      <c r="H2618">
        <v>9999</v>
      </c>
      <c r="I2618" t="s">
        <v>181</v>
      </c>
      <c r="J2618">
        <v>1</v>
      </c>
      <c r="K2618">
        <v>21</v>
      </c>
      <c r="L2618" t="s">
        <v>177</v>
      </c>
      <c r="M2618">
        <v>1</v>
      </c>
      <c r="N2618">
        <v>1</v>
      </c>
      <c r="O2618">
        <v>5.4014598540146001E-2</v>
      </c>
    </row>
    <row r="2619" spans="1:15">
      <c r="A2619">
        <v>2018</v>
      </c>
      <c r="B2619" t="s">
        <v>187</v>
      </c>
      <c r="C2619">
        <v>1.2648677574965701</v>
      </c>
      <c r="D2619" t="s">
        <v>179</v>
      </c>
      <c r="E2619">
        <v>291853.05662924302</v>
      </c>
      <c r="F2619">
        <v>313</v>
      </c>
      <c r="G2619">
        <v>9999</v>
      </c>
      <c r="H2619">
        <v>9999</v>
      </c>
      <c r="I2619" t="s">
        <v>181</v>
      </c>
      <c r="J2619">
        <v>1</v>
      </c>
      <c r="K2619">
        <v>21</v>
      </c>
      <c r="L2619" t="s">
        <v>177</v>
      </c>
      <c r="M2619">
        <v>0.99149184850333905</v>
      </c>
      <c r="N2619">
        <v>0.98738170347003196</v>
      </c>
      <c r="O2619">
        <v>4.13362431740147E-2</v>
      </c>
    </row>
    <row r="2620" spans="1:15">
      <c r="A2620">
        <v>2018</v>
      </c>
      <c r="B2620" t="s">
        <v>187</v>
      </c>
      <c r="C2620">
        <v>1.2648677574965701</v>
      </c>
      <c r="D2620" t="s">
        <v>181</v>
      </c>
      <c r="E2620">
        <v>2504.4381598432001</v>
      </c>
      <c r="F2620">
        <v>4</v>
      </c>
      <c r="G2620">
        <v>9999</v>
      </c>
      <c r="H2620">
        <v>9999</v>
      </c>
      <c r="I2620" t="s">
        <v>181</v>
      </c>
      <c r="J2620">
        <v>1</v>
      </c>
      <c r="K2620">
        <v>21</v>
      </c>
      <c r="L2620" t="s">
        <v>177</v>
      </c>
      <c r="M2620">
        <v>8.5081514966612003E-3</v>
      </c>
      <c r="N2620">
        <v>1.2618296529968501E-2</v>
      </c>
      <c r="O2620">
        <v>3.8966406234625002E-2</v>
      </c>
    </row>
    <row r="2621" spans="1:15">
      <c r="A2621">
        <v>2018</v>
      </c>
      <c r="B2621" t="s">
        <v>178</v>
      </c>
      <c r="C2621">
        <v>1.2934444724285601</v>
      </c>
      <c r="D2621" t="s">
        <v>179</v>
      </c>
      <c r="E2621">
        <v>48903.842058051297</v>
      </c>
      <c r="F2621">
        <v>43</v>
      </c>
      <c r="G2621">
        <v>9999</v>
      </c>
      <c r="H2621">
        <v>9999</v>
      </c>
      <c r="I2621" t="s">
        <v>181</v>
      </c>
      <c r="J2621">
        <v>1</v>
      </c>
      <c r="K2621">
        <v>22</v>
      </c>
      <c r="L2621" t="s">
        <v>177</v>
      </c>
      <c r="M2621">
        <v>1</v>
      </c>
      <c r="N2621">
        <v>1</v>
      </c>
      <c r="O2621">
        <v>3.1752096987124098E-2</v>
      </c>
    </row>
    <row r="2622" spans="1:15">
      <c r="A2622">
        <v>2018</v>
      </c>
      <c r="B2622" t="s">
        <v>183</v>
      </c>
      <c r="C2622">
        <v>1.35102419567054</v>
      </c>
      <c r="D2622" t="s">
        <v>179</v>
      </c>
      <c r="E2622">
        <v>1237.5381632342101</v>
      </c>
      <c r="F2622">
        <v>1</v>
      </c>
      <c r="G2622">
        <v>9999</v>
      </c>
      <c r="H2622">
        <v>9999</v>
      </c>
      <c r="I2622" t="s">
        <v>181</v>
      </c>
      <c r="J2622">
        <v>1</v>
      </c>
      <c r="K2622">
        <v>22</v>
      </c>
      <c r="L2622" t="s">
        <v>177</v>
      </c>
      <c r="M2622">
        <v>1</v>
      </c>
      <c r="N2622">
        <v>1</v>
      </c>
      <c r="O2622">
        <v>3.6141250739790902E-2</v>
      </c>
    </row>
    <row r="2623" spans="1:15">
      <c r="A2623">
        <v>2018</v>
      </c>
      <c r="B2623" t="s">
        <v>187</v>
      </c>
      <c r="C2623">
        <v>1.2648677574965701</v>
      </c>
      <c r="D2623" t="s">
        <v>179</v>
      </c>
      <c r="E2623">
        <v>290764.00549003802</v>
      </c>
      <c r="F2623">
        <v>326</v>
      </c>
      <c r="G2623">
        <v>9999</v>
      </c>
      <c r="H2623">
        <v>9999</v>
      </c>
      <c r="I2623" t="s">
        <v>181</v>
      </c>
      <c r="J2623">
        <v>1</v>
      </c>
      <c r="K2623">
        <v>22</v>
      </c>
      <c r="L2623" t="s">
        <v>177</v>
      </c>
      <c r="M2623">
        <v>0.99460032449973002</v>
      </c>
      <c r="N2623">
        <v>0.99088145896656499</v>
      </c>
      <c r="O2623">
        <v>4.1181996776053199E-2</v>
      </c>
    </row>
    <row r="2624" spans="1:15">
      <c r="A2624">
        <v>2018</v>
      </c>
      <c r="B2624" t="s">
        <v>187</v>
      </c>
      <c r="C2624">
        <v>1.2648677574965701</v>
      </c>
      <c r="D2624" t="s">
        <v>181</v>
      </c>
      <c r="E2624">
        <v>1578.55496135572</v>
      </c>
      <c r="F2624">
        <v>3</v>
      </c>
      <c r="G2624">
        <v>9999</v>
      </c>
      <c r="H2624">
        <v>9999</v>
      </c>
      <c r="I2624" t="s">
        <v>181</v>
      </c>
      <c r="J2624">
        <v>1</v>
      </c>
      <c r="K2624">
        <v>22</v>
      </c>
      <c r="L2624" t="s">
        <v>177</v>
      </c>
      <c r="M2624">
        <v>5.3996755002704202E-3</v>
      </c>
      <c r="N2624">
        <v>9.11854103343465E-3</v>
      </c>
      <c r="O2624">
        <v>2.4560643929702999E-2</v>
      </c>
    </row>
    <row r="2625" spans="1:15">
      <c r="A2625">
        <v>2018</v>
      </c>
      <c r="B2625" t="s">
        <v>178</v>
      </c>
      <c r="C2625">
        <v>1.2934444724285601</v>
      </c>
      <c r="D2625" t="s">
        <v>179</v>
      </c>
      <c r="E2625">
        <v>49250.485176662201</v>
      </c>
      <c r="F2625">
        <v>41</v>
      </c>
      <c r="G2625">
        <v>9999</v>
      </c>
      <c r="H2625">
        <v>9999</v>
      </c>
      <c r="I2625" t="s">
        <v>181</v>
      </c>
      <c r="J2625">
        <v>1</v>
      </c>
      <c r="K2625">
        <v>23</v>
      </c>
      <c r="L2625" t="s">
        <v>177</v>
      </c>
      <c r="M2625">
        <v>1</v>
      </c>
      <c r="N2625">
        <v>1</v>
      </c>
      <c r="O2625">
        <v>3.1977164087352898E-2</v>
      </c>
    </row>
    <row r="2626" spans="1:15">
      <c r="A2626">
        <v>2018</v>
      </c>
      <c r="B2626" t="s">
        <v>187</v>
      </c>
      <c r="C2626">
        <v>1.2648677574965701</v>
      </c>
      <c r="D2626" t="s">
        <v>179</v>
      </c>
      <c r="E2626">
        <v>298938.845806739</v>
      </c>
      <c r="F2626">
        <v>329</v>
      </c>
      <c r="G2626">
        <v>9999</v>
      </c>
      <c r="H2626">
        <v>9999</v>
      </c>
      <c r="I2626" t="s">
        <v>181</v>
      </c>
      <c r="J2626">
        <v>1</v>
      </c>
      <c r="K2626">
        <v>23</v>
      </c>
      <c r="L2626" t="s">
        <v>177</v>
      </c>
      <c r="M2626">
        <v>0.99288336960266199</v>
      </c>
      <c r="N2626">
        <v>0.98798798798798804</v>
      </c>
      <c r="O2626">
        <v>4.23398300745721E-2</v>
      </c>
    </row>
    <row r="2627" spans="1:15">
      <c r="A2627">
        <v>2018</v>
      </c>
      <c r="B2627" t="s">
        <v>187</v>
      </c>
      <c r="C2627">
        <v>1.2648677574965701</v>
      </c>
      <c r="D2627" t="s">
        <v>181</v>
      </c>
      <c r="E2627">
        <v>2142.6859811991799</v>
      </c>
      <c r="F2627">
        <v>4</v>
      </c>
      <c r="G2627">
        <v>9999</v>
      </c>
      <c r="H2627">
        <v>9999</v>
      </c>
      <c r="I2627" t="s">
        <v>181</v>
      </c>
      <c r="J2627">
        <v>1</v>
      </c>
      <c r="K2627">
        <v>23</v>
      </c>
      <c r="L2627" t="s">
        <v>177</v>
      </c>
      <c r="M2627">
        <v>7.1166303973381898E-3</v>
      </c>
      <c r="N2627">
        <v>1.2012012012012E-2</v>
      </c>
      <c r="O2627">
        <v>3.3337925334068E-2</v>
      </c>
    </row>
    <row r="2628" spans="1:15">
      <c r="A2628">
        <v>2018</v>
      </c>
      <c r="B2628" t="s">
        <v>178</v>
      </c>
      <c r="C2628">
        <v>1.2934444724285601</v>
      </c>
      <c r="D2628" t="s">
        <v>179</v>
      </c>
      <c r="E2628">
        <v>151527.01994500501</v>
      </c>
      <c r="F2628">
        <v>127</v>
      </c>
      <c r="G2628">
        <v>9999</v>
      </c>
      <c r="H2628">
        <v>9999</v>
      </c>
      <c r="I2628" t="s">
        <v>181</v>
      </c>
      <c r="J2628">
        <v>1</v>
      </c>
      <c r="K2628">
        <v>24</v>
      </c>
      <c r="L2628" t="s">
        <v>177</v>
      </c>
      <c r="M2628">
        <v>1</v>
      </c>
      <c r="N2628">
        <v>1</v>
      </c>
      <c r="O2628">
        <v>9.8382876088804097E-2</v>
      </c>
    </row>
    <row r="2629" spans="1:15">
      <c r="A2629">
        <v>2018</v>
      </c>
      <c r="B2629" t="s">
        <v>183</v>
      </c>
      <c r="C2629">
        <v>1.35102419567054</v>
      </c>
      <c r="D2629" t="s">
        <v>179</v>
      </c>
      <c r="E2629">
        <v>1160.5297840809901</v>
      </c>
      <c r="F2629">
        <v>1</v>
      </c>
      <c r="G2629">
        <v>9999</v>
      </c>
      <c r="H2629">
        <v>9999</v>
      </c>
      <c r="I2629" t="s">
        <v>181</v>
      </c>
      <c r="J2629">
        <v>1</v>
      </c>
      <c r="K2629">
        <v>24</v>
      </c>
      <c r="L2629" t="s">
        <v>177</v>
      </c>
      <c r="M2629">
        <v>1</v>
      </c>
      <c r="N2629">
        <v>1</v>
      </c>
      <c r="O2629">
        <v>3.3892286447031003E-2</v>
      </c>
    </row>
    <row r="2630" spans="1:15">
      <c r="A2630">
        <v>2018</v>
      </c>
      <c r="B2630" t="s">
        <v>187</v>
      </c>
      <c r="C2630">
        <v>1.2648677574965701</v>
      </c>
      <c r="D2630" t="s">
        <v>179</v>
      </c>
      <c r="E2630">
        <v>262591.605927317</v>
      </c>
      <c r="F2630">
        <v>291</v>
      </c>
      <c r="G2630">
        <v>9999</v>
      </c>
      <c r="H2630">
        <v>9999</v>
      </c>
      <c r="I2630" t="s">
        <v>181</v>
      </c>
      <c r="J2630">
        <v>1</v>
      </c>
      <c r="K2630">
        <v>24</v>
      </c>
      <c r="L2630" t="s">
        <v>177</v>
      </c>
      <c r="M2630">
        <v>0.984325067564364</v>
      </c>
      <c r="N2630">
        <v>0.97</v>
      </c>
      <c r="O2630">
        <v>3.7191834149113499E-2</v>
      </c>
    </row>
    <row r="2631" spans="1:15">
      <c r="A2631">
        <v>2018</v>
      </c>
      <c r="B2631" t="s">
        <v>187</v>
      </c>
      <c r="C2631">
        <v>1.2648677574965701</v>
      </c>
      <c r="D2631" t="s">
        <v>181</v>
      </c>
      <c r="E2631">
        <v>3445.4997714206502</v>
      </c>
      <c r="F2631">
        <v>7</v>
      </c>
      <c r="G2631">
        <v>9999</v>
      </c>
      <c r="H2631">
        <v>9999</v>
      </c>
      <c r="I2631" t="s">
        <v>181</v>
      </c>
      <c r="J2631">
        <v>1</v>
      </c>
      <c r="K2631">
        <v>24</v>
      </c>
      <c r="L2631" t="s">
        <v>177</v>
      </c>
      <c r="M2631">
        <v>1.2915461571286301E-2</v>
      </c>
      <c r="N2631">
        <v>2.33333333333333E-2</v>
      </c>
      <c r="O2631">
        <v>5.3608328577332602E-2</v>
      </c>
    </row>
    <row r="2632" spans="1:15">
      <c r="A2632">
        <v>2018</v>
      </c>
      <c r="B2632" t="s">
        <v>187</v>
      </c>
      <c r="C2632">
        <v>1.2648677574965701</v>
      </c>
      <c r="D2632" t="s">
        <v>185</v>
      </c>
      <c r="E2632">
        <v>736.15303486300195</v>
      </c>
      <c r="F2632">
        <v>2</v>
      </c>
      <c r="G2632">
        <v>9999</v>
      </c>
      <c r="H2632">
        <v>9999</v>
      </c>
      <c r="I2632" t="s">
        <v>181</v>
      </c>
      <c r="J2632">
        <v>1</v>
      </c>
      <c r="K2632">
        <v>24</v>
      </c>
      <c r="L2632" t="s">
        <v>177</v>
      </c>
      <c r="M2632">
        <v>2.7594708643497198E-3</v>
      </c>
      <c r="N2632">
        <v>6.6666666666666697E-3</v>
      </c>
      <c r="O2632">
        <v>0.101801644218996</v>
      </c>
    </row>
    <row r="2633" spans="1:15">
      <c r="A2633">
        <v>2018</v>
      </c>
      <c r="B2633" t="s">
        <v>178</v>
      </c>
      <c r="C2633">
        <v>1.2934444724285601</v>
      </c>
      <c r="D2633" t="s">
        <v>179</v>
      </c>
      <c r="E2633">
        <v>32978.953713510899</v>
      </c>
      <c r="F2633">
        <v>24</v>
      </c>
      <c r="G2633">
        <v>9999</v>
      </c>
      <c r="H2633">
        <v>9999</v>
      </c>
      <c r="I2633" t="s">
        <v>181</v>
      </c>
      <c r="J2633">
        <v>1</v>
      </c>
      <c r="K2633">
        <v>31</v>
      </c>
      <c r="L2633" t="s">
        <v>177</v>
      </c>
      <c r="M2633">
        <v>1</v>
      </c>
      <c r="N2633">
        <v>1</v>
      </c>
      <c r="O2633">
        <v>2.1412447218405802E-2</v>
      </c>
    </row>
    <row r="2634" spans="1:15">
      <c r="A2634">
        <v>2018</v>
      </c>
      <c r="B2634" t="s">
        <v>187</v>
      </c>
      <c r="C2634">
        <v>1.2648677574965701</v>
      </c>
      <c r="D2634" t="s">
        <v>179</v>
      </c>
      <c r="E2634">
        <v>137425.35211648699</v>
      </c>
      <c r="F2634">
        <v>140</v>
      </c>
      <c r="G2634">
        <v>9999</v>
      </c>
      <c r="H2634">
        <v>9999</v>
      </c>
      <c r="I2634" t="s">
        <v>181</v>
      </c>
      <c r="J2634">
        <v>1</v>
      </c>
      <c r="K2634">
        <v>31</v>
      </c>
      <c r="L2634" t="s">
        <v>177</v>
      </c>
      <c r="M2634">
        <v>0.99220105568848005</v>
      </c>
      <c r="N2634">
        <v>0.98591549295774605</v>
      </c>
      <c r="O2634">
        <v>1.94640681134895E-2</v>
      </c>
    </row>
    <row r="2635" spans="1:15">
      <c r="A2635">
        <v>2018</v>
      </c>
      <c r="B2635" t="s">
        <v>187</v>
      </c>
      <c r="C2635">
        <v>1.2648677574965701</v>
      </c>
      <c r="D2635" t="s">
        <v>181</v>
      </c>
      <c r="E2635">
        <v>541.36340020853004</v>
      </c>
      <c r="F2635">
        <v>1</v>
      </c>
      <c r="G2635">
        <v>9999</v>
      </c>
      <c r="H2635">
        <v>9999</v>
      </c>
      <c r="I2635" t="s">
        <v>181</v>
      </c>
      <c r="J2635">
        <v>1</v>
      </c>
      <c r="K2635">
        <v>31</v>
      </c>
      <c r="L2635" t="s">
        <v>177</v>
      </c>
      <c r="M2635">
        <v>3.90860440905189E-3</v>
      </c>
      <c r="N2635">
        <v>7.0422535211267599E-3</v>
      </c>
      <c r="O2635">
        <v>8.4230413476866096E-3</v>
      </c>
    </row>
    <row r="2636" spans="1:15">
      <c r="A2636">
        <v>2018</v>
      </c>
      <c r="B2636" t="s">
        <v>187</v>
      </c>
      <c r="C2636">
        <v>1.2648677574965701</v>
      </c>
      <c r="D2636" t="s">
        <v>185</v>
      </c>
      <c r="E2636">
        <v>538.833664693537</v>
      </c>
      <c r="F2636">
        <v>1</v>
      </c>
      <c r="G2636">
        <v>9999</v>
      </c>
      <c r="H2636">
        <v>9999</v>
      </c>
      <c r="I2636" t="s">
        <v>181</v>
      </c>
      <c r="J2636">
        <v>1</v>
      </c>
      <c r="K2636">
        <v>31</v>
      </c>
      <c r="L2636" t="s">
        <v>177</v>
      </c>
      <c r="M2636">
        <v>3.89033990246753E-3</v>
      </c>
      <c r="N2636">
        <v>7.0422535211267599E-3</v>
      </c>
      <c r="O2636">
        <v>7.4514605562357894E-2</v>
      </c>
    </row>
    <row r="2637" spans="1:15">
      <c r="A2637">
        <v>2018</v>
      </c>
      <c r="B2637" t="s">
        <v>178</v>
      </c>
      <c r="C2637">
        <v>1.2934444724285601</v>
      </c>
      <c r="D2637" t="s">
        <v>179</v>
      </c>
      <c r="E2637">
        <v>18149.6128371175</v>
      </c>
      <c r="F2637">
        <v>17</v>
      </c>
      <c r="G2637">
        <v>9999</v>
      </c>
      <c r="H2637">
        <v>9999</v>
      </c>
      <c r="I2637" t="s">
        <v>181</v>
      </c>
      <c r="J2637">
        <v>1</v>
      </c>
      <c r="K2637">
        <v>32</v>
      </c>
      <c r="L2637" t="s">
        <v>177</v>
      </c>
      <c r="M2637">
        <v>1</v>
      </c>
      <c r="N2637">
        <v>1</v>
      </c>
      <c r="O2637">
        <v>1.17841102627239E-2</v>
      </c>
    </row>
    <row r="2638" spans="1:15">
      <c r="A2638">
        <v>2018</v>
      </c>
      <c r="B2638" t="s">
        <v>187</v>
      </c>
      <c r="C2638">
        <v>1.2648677574965701</v>
      </c>
      <c r="D2638" t="s">
        <v>179</v>
      </c>
      <c r="E2638">
        <v>112450.538244717</v>
      </c>
      <c r="F2638">
        <v>123</v>
      </c>
      <c r="G2638">
        <v>9999</v>
      </c>
      <c r="H2638">
        <v>9999</v>
      </c>
      <c r="I2638" t="s">
        <v>181</v>
      </c>
      <c r="J2638">
        <v>1</v>
      </c>
      <c r="K2638">
        <v>32</v>
      </c>
      <c r="L2638" t="s">
        <v>177</v>
      </c>
      <c r="M2638">
        <v>1</v>
      </c>
      <c r="N2638">
        <v>1</v>
      </c>
      <c r="O2638">
        <v>1.5926791542352901E-2</v>
      </c>
    </row>
    <row r="2639" spans="1:15">
      <c r="A2639">
        <v>2018</v>
      </c>
      <c r="B2639" t="s">
        <v>178</v>
      </c>
      <c r="C2639">
        <v>1.2934444724285601</v>
      </c>
      <c r="D2639" t="s">
        <v>179</v>
      </c>
      <c r="E2639">
        <v>14366.287755264</v>
      </c>
      <c r="F2639">
        <v>12</v>
      </c>
      <c r="G2639">
        <v>9999</v>
      </c>
      <c r="H2639">
        <v>9999</v>
      </c>
      <c r="I2639" t="s">
        <v>181</v>
      </c>
      <c r="J2639">
        <v>1</v>
      </c>
      <c r="K2639">
        <v>33</v>
      </c>
      <c r="L2639" t="s">
        <v>177</v>
      </c>
      <c r="M2639">
        <v>1</v>
      </c>
      <c r="N2639">
        <v>1</v>
      </c>
      <c r="O2639">
        <v>9.3276876203017191E-3</v>
      </c>
    </row>
    <row r="2640" spans="1:15">
      <c r="A2640">
        <v>2018</v>
      </c>
      <c r="B2640" t="s">
        <v>187</v>
      </c>
      <c r="C2640">
        <v>1.2648677574965701</v>
      </c>
      <c r="D2640" t="s">
        <v>179</v>
      </c>
      <c r="E2640">
        <v>86347.462333260599</v>
      </c>
      <c r="F2640">
        <v>92</v>
      </c>
      <c r="G2640">
        <v>9999</v>
      </c>
      <c r="H2640">
        <v>9999</v>
      </c>
      <c r="I2640" t="s">
        <v>181</v>
      </c>
      <c r="J2640">
        <v>1</v>
      </c>
      <c r="K2640">
        <v>33</v>
      </c>
      <c r="L2640" t="s">
        <v>177</v>
      </c>
      <c r="M2640">
        <v>1</v>
      </c>
      <c r="N2640">
        <v>1</v>
      </c>
      <c r="O2640">
        <v>1.2229714986336401E-2</v>
      </c>
    </row>
    <row r="2641" spans="1:15">
      <c r="A2641">
        <v>2018</v>
      </c>
      <c r="B2641" t="s">
        <v>178</v>
      </c>
      <c r="C2641">
        <v>1.2934444724285601</v>
      </c>
      <c r="D2641" t="s">
        <v>179</v>
      </c>
      <c r="E2641">
        <v>65111.994742053597</v>
      </c>
      <c r="F2641">
        <v>48</v>
      </c>
      <c r="G2641">
        <v>9999</v>
      </c>
      <c r="H2641">
        <v>9999</v>
      </c>
      <c r="I2641" t="s">
        <v>181</v>
      </c>
      <c r="J2641">
        <v>1</v>
      </c>
      <c r="K2641">
        <v>34</v>
      </c>
      <c r="L2641" t="s">
        <v>177</v>
      </c>
      <c r="M2641">
        <v>1</v>
      </c>
      <c r="N2641">
        <v>1</v>
      </c>
      <c r="O2641">
        <v>4.2275663528044398E-2</v>
      </c>
    </row>
    <row r="2642" spans="1:15">
      <c r="A2642">
        <v>2018</v>
      </c>
      <c r="B2642" t="s">
        <v>183</v>
      </c>
      <c r="C2642">
        <v>1.35102419567054</v>
      </c>
      <c r="D2642" t="s">
        <v>179</v>
      </c>
      <c r="E2642">
        <v>3270.8295777183798</v>
      </c>
      <c r="F2642">
        <v>2</v>
      </c>
      <c r="G2642">
        <v>9999</v>
      </c>
      <c r="H2642">
        <v>9999</v>
      </c>
      <c r="I2642" t="s">
        <v>181</v>
      </c>
      <c r="J2642">
        <v>1</v>
      </c>
      <c r="K2642">
        <v>34</v>
      </c>
      <c r="L2642" t="s">
        <v>177</v>
      </c>
      <c r="M2642">
        <v>1</v>
      </c>
      <c r="N2642">
        <v>1</v>
      </c>
      <c r="O2642">
        <v>9.5521799171434205E-2</v>
      </c>
    </row>
    <row r="2643" spans="1:15">
      <c r="A2643">
        <v>2018</v>
      </c>
      <c r="B2643" t="s">
        <v>187</v>
      </c>
      <c r="C2643">
        <v>1.2648677574965701</v>
      </c>
      <c r="D2643" t="s">
        <v>179</v>
      </c>
      <c r="E2643">
        <v>144086.145727464</v>
      </c>
      <c r="F2643">
        <v>143</v>
      </c>
      <c r="G2643">
        <v>9999</v>
      </c>
      <c r="H2643">
        <v>9999</v>
      </c>
      <c r="I2643" t="s">
        <v>181</v>
      </c>
      <c r="J2643">
        <v>1</v>
      </c>
      <c r="K2643">
        <v>34</v>
      </c>
      <c r="L2643" t="s">
        <v>177</v>
      </c>
      <c r="M2643">
        <v>0.99587362089766196</v>
      </c>
      <c r="N2643">
        <v>0.99305555555555602</v>
      </c>
      <c r="O2643">
        <v>2.0407461297769401E-2</v>
      </c>
    </row>
    <row r="2644" spans="1:15">
      <c r="A2644">
        <v>2018</v>
      </c>
      <c r="B2644" t="s">
        <v>187</v>
      </c>
      <c r="C2644">
        <v>1.2648677574965701</v>
      </c>
      <c r="D2644" t="s">
        <v>181</v>
      </c>
      <c r="E2644">
        <v>597.01758153837898</v>
      </c>
      <c r="F2644">
        <v>1</v>
      </c>
      <c r="G2644">
        <v>9999</v>
      </c>
      <c r="H2644">
        <v>9999</v>
      </c>
      <c r="I2644" t="s">
        <v>181</v>
      </c>
      <c r="J2644">
        <v>1</v>
      </c>
      <c r="K2644">
        <v>34</v>
      </c>
      <c r="L2644" t="s">
        <v>177</v>
      </c>
      <c r="M2644">
        <v>4.1263791023377003E-3</v>
      </c>
      <c r="N2644">
        <v>6.9444444444444397E-3</v>
      </c>
      <c r="O2644">
        <v>9.2889614862338397E-3</v>
      </c>
    </row>
    <row r="2645" spans="1:15">
      <c r="A2645">
        <v>2018</v>
      </c>
      <c r="B2645" t="s">
        <v>178</v>
      </c>
      <c r="C2645">
        <v>1.2934444724285601</v>
      </c>
      <c r="D2645" t="s">
        <v>179</v>
      </c>
      <c r="E2645">
        <v>159930.52868237399</v>
      </c>
      <c r="F2645">
        <v>123</v>
      </c>
      <c r="G2645">
        <v>9999</v>
      </c>
      <c r="H2645">
        <v>9999</v>
      </c>
      <c r="I2645" t="s">
        <v>181</v>
      </c>
      <c r="J2645">
        <v>1</v>
      </c>
      <c r="K2645">
        <v>35</v>
      </c>
      <c r="L2645" t="s">
        <v>177</v>
      </c>
      <c r="M2645">
        <v>1</v>
      </c>
      <c r="N2645">
        <v>1</v>
      </c>
      <c r="O2645">
        <v>0.10383907366412599</v>
      </c>
    </row>
    <row r="2646" spans="1:15">
      <c r="A2646">
        <v>2018</v>
      </c>
      <c r="B2646" t="s">
        <v>187</v>
      </c>
      <c r="C2646">
        <v>1.2648677574965701</v>
      </c>
      <c r="D2646" t="s">
        <v>179</v>
      </c>
      <c r="E2646">
        <v>488806.88001679099</v>
      </c>
      <c r="F2646">
        <v>531</v>
      </c>
      <c r="G2646">
        <v>9999</v>
      </c>
      <c r="H2646">
        <v>9999</v>
      </c>
      <c r="I2646" t="s">
        <v>181</v>
      </c>
      <c r="J2646">
        <v>1</v>
      </c>
      <c r="K2646">
        <v>35</v>
      </c>
      <c r="L2646" t="s">
        <v>177</v>
      </c>
      <c r="M2646">
        <v>0.99255166958178898</v>
      </c>
      <c r="N2646">
        <v>0.98698884758364303</v>
      </c>
      <c r="O2646">
        <v>6.9231551969570607E-2</v>
      </c>
    </row>
    <row r="2647" spans="1:15">
      <c r="A2647">
        <v>2018</v>
      </c>
      <c r="B2647" t="s">
        <v>187</v>
      </c>
      <c r="C2647">
        <v>1.2648677574965701</v>
      </c>
      <c r="D2647" t="s">
        <v>181</v>
      </c>
      <c r="E2647">
        <v>3668.11649674004</v>
      </c>
      <c r="F2647">
        <v>7</v>
      </c>
      <c r="G2647">
        <v>9999</v>
      </c>
      <c r="H2647">
        <v>9999</v>
      </c>
      <c r="I2647" t="s">
        <v>181</v>
      </c>
      <c r="J2647">
        <v>1</v>
      </c>
      <c r="K2647">
        <v>35</v>
      </c>
      <c r="L2647" t="s">
        <v>177</v>
      </c>
      <c r="M2647">
        <v>7.4483304182109099E-3</v>
      </c>
      <c r="N2647">
        <v>1.30111524163569E-2</v>
      </c>
      <c r="O2647">
        <v>5.7072009131521502E-2</v>
      </c>
    </row>
    <row r="2648" spans="1:15">
      <c r="A2648">
        <v>2018</v>
      </c>
      <c r="B2648" t="s">
        <v>179</v>
      </c>
      <c r="D2648" t="s">
        <v>179</v>
      </c>
      <c r="F2648">
        <v>2</v>
      </c>
      <c r="G2648">
        <v>9999</v>
      </c>
      <c r="H2648">
        <v>9999</v>
      </c>
      <c r="I2648" t="s">
        <v>181</v>
      </c>
      <c r="J2648">
        <v>3</v>
      </c>
      <c r="K2648">
        <v>35</v>
      </c>
      <c r="L2648" t="s">
        <v>177</v>
      </c>
      <c r="N2648">
        <v>1</v>
      </c>
    </row>
    <row r="2649" spans="1:15">
      <c r="A2649">
        <v>2018</v>
      </c>
      <c r="B2649" t="s">
        <v>178</v>
      </c>
      <c r="C2649">
        <v>1.2934444724285601</v>
      </c>
      <c r="D2649" t="s">
        <v>179</v>
      </c>
      <c r="E2649">
        <v>129103.866570984</v>
      </c>
      <c r="F2649">
        <v>100</v>
      </c>
      <c r="G2649">
        <v>9999</v>
      </c>
      <c r="H2649">
        <v>9999</v>
      </c>
      <c r="I2649" t="s">
        <v>181</v>
      </c>
      <c r="J2649">
        <v>1</v>
      </c>
      <c r="K2649">
        <v>41</v>
      </c>
      <c r="L2649" t="s">
        <v>177</v>
      </c>
      <c r="M2649">
        <v>1</v>
      </c>
      <c r="N2649">
        <v>1</v>
      </c>
      <c r="O2649">
        <v>8.3824057993409196E-2</v>
      </c>
    </row>
    <row r="2650" spans="1:15">
      <c r="A2650">
        <v>2018</v>
      </c>
      <c r="B2650" t="s">
        <v>187</v>
      </c>
      <c r="C2650">
        <v>1.2648677574965701</v>
      </c>
      <c r="D2650" t="s">
        <v>179</v>
      </c>
      <c r="E2650">
        <v>561932.67968094</v>
      </c>
      <c r="F2650">
        <v>618</v>
      </c>
      <c r="G2650">
        <v>9999</v>
      </c>
      <c r="H2650">
        <v>9999</v>
      </c>
      <c r="I2650" t="s">
        <v>181</v>
      </c>
      <c r="J2650">
        <v>1</v>
      </c>
      <c r="K2650">
        <v>41</v>
      </c>
      <c r="L2650" t="s">
        <v>177</v>
      </c>
      <c r="M2650">
        <v>0.98548377794439301</v>
      </c>
      <c r="N2650">
        <v>0.97322834645669298</v>
      </c>
      <c r="O2650">
        <v>7.95886332765912E-2</v>
      </c>
    </row>
    <row r="2651" spans="1:15">
      <c r="A2651">
        <v>2018</v>
      </c>
      <c r="B2651" t="s">
        <v>187</v>
      </c>
      <c r="C2651">
        <v>1.2648677574965701</v>
      </c>
      <c r="D2651" t="s">
        <v>181</v>
      </c>
      <c r="E2651">
        <v>8277.2946050575301</v>
      </c>
      <c r="F2651">
        <v>17</v>
      </c>
      <c r="G2651">
        <v>9999</v>
      </c>
      <c r="H2651">
        <v>9999</v>
      </c>
      <c r="I2651" t="s">
        <v>181</v>
      </c>
      <c r="J2651">
        <v>1</v>
      </c>
      <c r="K2651">
        <v>41</v>
      </c>
      <c r="L2651" t="s">
        <v>177</v>
      </c>
      <c r="M2651">
        <v>1.4516222055607099E-2</v>
      </c>
      <c r="N2651">
        <v>2.67716535433071E-2</v>
      </c>
      <c r="O2651">
        <v>0.12878594060574999</v>
      </c>
    </row>
    <row r="2652" spans="1:15">
      <c r="A2652">
        <v>2018</v>
      </c>
      <c r="B2652" t="s">
        <v>179</v>
      </c>
      <c r="D2652" t="s">
        <v>179</v>
      </c>
      <c r="F2652">
        <v>1</v>
      </c>
      <c r="G2652">
        <v>9999</v>
      </c>
      <c r="H2652">
        <v>9999</v>
      </c>
      <c r="I2652" t="s">
        <v>181</v>
      </c>
      <c r="J2652">
        <v>3</v>
      </c>
      <c r="K2652">
        <v>41</v>
      </c>
      <c r="L2652" t="s">
        <v>177</v>
      </c>
      <c r="N2652">
        <v>1</v>
      </c>
    </row>
    <row r="2653" spans="1:15">
      <c r="A2653">
        <v>2018</v>
      </c>
      <c r="B2653" t="s">
        <v>178</v>
      </c>
      <c r="C2653">
        <v>1.2934444724285601</v>
      </c>
      <c r="D2653" t="s">
        <v>179</v>
      </c>
      <c r="E2653">
        <v>40424.020096809698</v>
      </c>
      <c r="F2653">
        <v>34</v>
      </c>
      <c r="G2653">
        <v>9999</v>
      </c>
      <c r="H2653">
        <v>9999</v>
      </c>
      <c r="I2653" t="s">
        <v>181</v>
      </c>
      <c r="J2653">
        <v>1</v>
      </c>
      <c r="K2653">
        <v>42</v>
      </c>
      <c r="L2653" t="s">
        <v>177</v>
      </c>
      <c r="M2653">
        <v>1</v>
      </c>
      <c r="N2653">
        <v>1</v>
      </c>
      <c r="O2653">
        <v>2.6246351057647398E-2</v>
      </c>
    </row>
    <row r="2654" spans="1:15">
      <c r="A2654">
        <v>2018</v>
      </c>
      <c r="B2654" t="s">
        <v>187</v>
      </c>
      <c r="C2654">
        <v>1.2648677574965701</v>
      </c>
      <c r="D2654" t="s">
        <v>179</v>
      </c>
      <c r="E2654">
        <v>130910.01829762199</v>
      </c>
      <c r="F2654">
        <v>152</v>
      </c>
      <c r="G2654">
        <v>9999</v>
      </c>
      <c r="H2654">
        <v>9999</v>
      </c>
      <c r="I2654" t="s">
        <v>181</v>
      </c>
      <c r="J2654">
        <v>1</v>
      </c>
      <c r="K2654">
        <v>42</v>
      </c>
      <c r="L2654" t="s">
        <v>177</v>
      </c>
      <c r="M2654">
        <v>0.98310156160948403</v>
      </c>
      <c r="N2654">
        <v>0.97435897435897401</v>
      </c>
      <c r="O2654">
        <v>1.85412769451976E-2</v>
      </c>
    </row>
    <row r="2655" spans="1:15">
      <c r="A2655">
        <v>2018</v>
      </c>
      <c r="B2655" t="s">
        <v>187</v>
      </c>
      <c r="C2655">
        <v>1.2648677574965701</v>
      </c>
      <c r="D2655" t="s">
        <v>181</v>
      </c>
      <c r="E2655">
        <v>2250.1997405863899</v>
      </c>
      <c r="F2655">
        <v>4</v>
      </c>
      <c r="G2655">
        <v>9999</v>
      </c>
      <c r="H2655">
        <v>9999</v>
      </c>
      <c r="I2655" t="s">
        <v>181</v>
      </c>
      <c r="J2655">
        <v>1</v>
      </c>
      <c r="K2655">
        <v>42</v>
      </c>
      <c r="L2655" t="s">
        <v>177</v>
      </c>
      <c r="M2655">
        <v>1.6898438390516399E-2</v>
      </c>
      <c r="N2655">
        <v>2.5641025641025599E-2</v>
      </c>
      <c r="O2655">
        <v>3.50107256017161E-2</v>
      </c>
    </row>
    <row r="2656" spans="1:15">
      <c r="A2656">
        <v>2018</v>
      </c>
      <c r="B2656" t="s">
        <v>178</v>
      </c>
      <c r="C2656">
        <v>1.2934444724285601</v>
      </c>
      <c r="D2656" t="s">
        <v>179</v>
      </c>
      <c r="E2656">
        <v>5326.4043374608</v>
      </c>
      <c r="F2656">
        <v>5</v>
      </c>
      <c r="G2656">
        <v>9999</v>
      </c>
      <c r="H2656">
        <v>9999</v>
      </c>
      <c r="I2656" t="s">
        <v>181</v>
      </c>
      <c r="J2656">
        <v>1</v>
      </c>
      <c r="K2656">
        <v>51</v>
      </c>
      <c r="L2656" t="s">
        <v>177</v>
      </c>
      <c r="M2656">
        <v>1</v>
      </c>
      <c r="N2656">
        <v>1</v>
      </c>
      <c r="O2656">
        <v>3.45830715948523E-3</v>
      </c>
    </row>
    <row r="2657" spans="1:15">
      <c r="A2657">
        <v>2018</v>
      </c>
      <c r="B2657" t="s">
        <v>187</v>
      </c>
      <c r="C2657">
        <v>1.2648677574965701</v>
      </c>
      <c r="D2657" t="s">
        <v>179</v>
      </c>
      <c r="E2657">
        <v>87832.417080561601</v>
      </c>
      <c r="F2657">
        <v>101</v>
      </c>
      <c r="G2657">
        <v>9999</v>
      </c>
      <c r="H2657">
        <v>9999</v>
      </c>
      <c r="I2657" t="s">
        <v>181</v>
      </c>
      <c r="J2657">
        <v>1</v>
      </c>
      <c r="K2657">
        <v>51</v>
      </c>
      <c r="L2657" t="s">
        <v>177</v>
      </c>
      <c r="M2657">
        <v>1</v>
      </c>
      <c r="N2657">
        <v>1</v>
      </c>
      <c r="O2657">
        <v>1.2440034697377899E-2</v>
      </c>
    </row>
    <row r="2658" spans="1:15">
      <c r="A2658">
        <v>2018</v>
      </c>
      <c r="B2658" t="s">
        <v>179</v>
      </c>
      <c r="D2658" t="s">
        <v>179</v>
      </c>
      <c r="F2658">
        <v>1</v>
      </c>
      <c r="G2658">
        <v>9999</v>
      </c>
      <c r="H2658">
        <v>9999</v>
      </c>
      <c r="I2658" t="s">
        <v>181</v>
      </c>
      <c r="J2658">
        <v>3</v>
      </c>
      <c r="K2658">
        <v>51</v>
      </c>
      <c r="L2658" t="s">
        <v>177</v>
      </c>
      <c r="N2658">
        <v>1</v>
      </c>
    </row>
    <row r="2659" spans="1:15">
      <c r="A2659">
        <v>2018</v>
      </c>
      <c r="B2659" t="s">
        <v>178</v>
      </c>
      <c r="C2659">
        <v>1.2934444724285601</v>
      </c>
      <c r="D2659" t="s">
        <v>179</v>
      </c>
      <c r="E2659">
        <v>36749.344350640204</v>
      </c>
      <c r="F2659">
        <v>30</v>
      </c>
      <c r="G2659">
        <v>9999</v>
      </c>
      <c r="H2659">
        <v>9999</v>
      </c>
      <c r="I2659" t="s">
        <v>181</v>
      </c>
      <c r="J2659">
        <v>1</v>
      </c>
      <c r="K2659">
        <v>52</v>
      </c>
      <c r="L2659" t="s">
        <v>177</v>
      </c>
      <c r="M2659">
        <v>1</v>
      </c>
      <c r="N2659">
        <v>1</v>
      </c>
      <c r="O2659">
        <v>2.3860471834700001E-2</v>
      </c>
    </row>
    <row r="2660" spans="1:15">
      <c r="A2660">
        <v>2018</v>
      </c>
      <c r="B2660" t="s">
        <v>183</v>
      </c>
      <c r="C2660">
        <v>1.35102419567054</v>
      </c>
      <c r="D2660" t="s">
        <v>179</v>
      </c>
      <c r="E2660">
        <v>1152.4236389069699</v>
      </c>
      <c r="F2660">
        <v>1</v>
      </c>
      <c r="G2660">
        <v>9999</v>
      </c>
      <c r="H2660">
        <v>9999</v>
      </c>
      <c r="I2660" t="s">
        <v>181</v>
      </c>
      <c r="J2660">
        <v>1</v>
      </c>
      <c r="K2660">
        <v>52</v>
      </c>
      <c r="L2660" t="s">
        <v>177</v>
      </c>
      <c r="M2660">
        <v>1</v>
      </c>
      <c r="N2660">
        <v>1</v>
      </c>
      <c r="O2660">
        <v>3.3655553363582599E-2</v>
      </c>
    </row>
    <row r="2661" spans="1:15">
      <c r="A2661">
        <v>2018</v>
      </c>
      <c r="B2661" t="s">
        <v>187</v>
      </c>
      <c r="C2661">
        <v>1.2648677574965701</v>
      </c>
      <c r="D2661" t="s">
        <v>179</v>
      </c>
      <c r="E2661">
        <v>305034.24353011401</v>
      </c>
      <c r="F2661">
        <v>313</v>
      </c>
      <c r="G2661">
        <v>9999</v>
      </c>
      <c r="H2661">
        <v>9999</v>
      </c>
      <c r="I2661" t="s">
        <v>181</v>
      </c>
      <c r="J2661">
        <v>1</v>
      </c>
      <c r="K2661">
        <v>52</v>
      </c>
      <c r="L2661" t="s">
        <v>177</v>
      </c>
      <c r="M2661">
        <v>0.99632717477525101</v>
      </c>
      <c r="N2661">
        <v>0.99365079365079401</v>
      </c>
      <c r="O2661">
        <v>4.3203144118446897E-2</v>
      </c>
    </row>
    <row r="2662" spans="1:15">
      <c r="A2662">
        <v>2018</v>
      </c>
      <c r="B2662" t="s">
        <v>187</v>
      </c>
      <c r="C2662">
        <v>1.2648677574965701</v>
      </c>
      <c r="D2662" t="s">
        <v>181</v>
      </c>
      <c r="E2662">
        <v>1124.46743641445</v>
      </c>
      <c r="F2662">
        <v>2</v>
      </c>
      <c r="G2662">
        <v>9999</v>
      </c>
      <c r="H2662">
        <v>9999</v>
      </c>
      <c r="I2662" t="s">
        <v>181</v>
      </c>
      <c r="J2662">
        <v>1</v>
      </c>
      <c r="K2662">
        <v>52</v>
      </c>
      <c r="L2662" t="s">
        <v>177</v>
      </c>
      <c r="M2662">
        <v>3.6728252247488101E-3</v>
      </c>
      <c r="N2662">
        <v>6.3492063492063501E-3</v>
      </c>
      <c r="O2662">
        <v>1.7495522799283601E-2</v>
      </c>
    </row>
    <row r="2663" spans="1:15">
      <c r="A2663">
        <v>2018</v>
      </c>
      <c r="B2663" t="s">
        <v>179</v>
      </c>
      <c r="D2663" t="s">
        <v>179</v>
      </c>
      <c r="F2663">
        <v>1</v>
      </c>
      <c r="G2663">
        <v>9999</v>
      </c>
      <c r="H2663">
        <v>9999</v>
      </c>
      <c r="I2663" t="s">
        <v>181</v>
      </c>
      <c r="J2663">
        <v>3</v>
      </c>
      <c r="K2663">
        <v>52</v>
      </c>
      <c r="L2663" t="s">
        <v>177</v>
      </c>
      <c r="N2663">
        <v>1</v>
      </c>
    </row>
    <row r="2664" spans="1:15">
      <c r="A2664">
        <v>2018</v>
      </c>
      <c r="B2664" t="s">
        <v>178</v>
      </c>
      <c r="C2664">
        <v>1.2934444724285601</v>
      </c>
      <c r="D2664" t="s">
        <v>179</v>
      </c>
      <c r="E2664">
        <v>41985.207575031003</v>
      </c>
      <c r="F2664">
        <v>38</v>
      </c>
      <c r="G2664">
        <v>9999</v>
      </c>
      <c r="H2664">
        <v>9999</v>
      </c>
      <c r="I2664" t="s">
        <v>181</v>
      </c>
      <c r="J2664">
        <v>1</v>
      </c>
      <c r="K2664">
        <v>53</v>
      </c>
      <c r="L2664" t="s">
        <v>177</v>
      </c>
      <c r="M2664">
        <v>1</v>
      </c>
      <c r="N2664">
        <v>1</v>
      </c>
      <c r="O2664">
        <v>2.7259992811289602E-2</v>
      </c>
    </row>
    <row r="2665" spans="1:15">
      <c r="A2665">
        <v>2018</v>
      </c>
      <c r="B2665" t="s">
        <v>179</v>
      </c>
      <c r="C2665">
        <v>1.2427798990339001</v>
      </c>
      <c r="D2665" t="s">
        <v>179</v>
      </c>
      <c r="E2665">
        <v>1293.73387489429</v>
      </c>
      <c r="F2665">
        <v>1</v>
      </c>
      <c r="G2665">
        <v>9999</v>
      </c>
      <c r="H2665">
        <v>9999</v>
      </c>
      <c r="I2665" t="s">
        <v>181</v>
      </c>
      <c r="J2665">
        <v>1</v>
      </c>
      <c r="K2665">
        <v>53</v>
      </c>
      <c r="L2665" t="s">
        <v>177</v>
      </c>
      <c r="M2665">
        <v>1</v>
      </c>
      <c r="N2665">
        <v>1</v>
      </c>
      <c r="O2665">
        <v>0.109879670677644</v>
      </c>
    </row>
    <row r="2666" spans="1:15">
      <c r="A2666">
        <v>2018</v>
      </c>
      <c r="B2666" t="s">
        <v>183</v>
      </c>
      <c r="C2666">
        <v>1.35102419567054</v>
      </c>
      <c r="D2666" t="s">
        <v>179</v>
      </c>
      <c r="E2666">
        <v>2842.5549076908201</v>
      </c>
      <c r="F2666">
        <v>3</v>
      </c>
      <c r="G2666">
        <v>9999</v>
      </c>
      <c r="H2666">
        <v>9999</v>
      </c>
      <c r="I2666" t="s">
        <v>181</v>
      </c>
      <c r="J2666">
        <v>1</v>
      </c>
      <c r="K2666">
        <v>53</v>
      </c>
      <c r="L2666" t="s">
        <v>177</v>
      </c>
      <c r="M2666">
        <v>1</v>
      </c>
      <c r="N2666">
        <v>1</v>
      </c>
      <c r="O2666">
        <v>8.3014401262576407E-2</v>
      </c>
    </row>
    <row r="2667" spans="1:15">
      <c r="A2667">
        <v>2018</v>
      </c>
      <c r="B2667" t="s">
        <v>187</v>
      </c>
      <c r="C2667">
        <v>1.2648677574965701</v>
      </c>
      <c r="D2667" t="s">
        <v>179</v>
      </c>
      <c r="E2667">
        <v>302842.22770637303</v>
      </c>
      <c r="F2667">
        <v>311</v>
      </c>
      <c r="G2667">
        <v>9999</v>
      </c>
      <c r="H2667">
        <v>9999</v>
      </c>
      <c r="I2667" t="s">
        <v>181</v>
      </c>
      <c r="J2667">
        <v>1</v>
      </c>
      <c r="K2667">
        <v>53</v>
      </c>
      <c r="L2667" t="s">
        <v>177</v>
      </c>
      <c r="M2667">
        <v>0.99681503470154997</v>
      </c>
      <c r="N2667">
        <v>0.99679487179487203</v>
      </c>
      <c r="O2667">
        <v>4.28926806949078E-2</v>
      </c>
    </row>
    <row r="2668" spans="1:15">
      <c r="A2668">
        <v>2018</v>
      </c>
      <c r="B2668" t="s">
        <v>187</v>
      </c>
      <c r="C2668">
        <v>1.2648677574965701</v>
      </c>
      <c r="D2668" t="s">
        <v>181</v>
      </c>
      <c r="E2668">
        <v>967.62383448487299</v>
      </c>
      <c r="F2668">
        <v>1</v>
      </c>
      <c r="G2668">
        <v>9999</v>
      </c>
      <c r="H2668">
        <v>9999</v>
      </c>
      <c r="I2668" t="s">
        <v>181</v>
      </c>
      <c r="J2668">
        <v>1</v>
      </c>
      <c r="K2668">
        <v>53</v>
      </c>
      <c r="L2668" t="s">
        <v>177</v>
      </c>
      <c r="M2668">
        <v>3.1849652984499801E-3</v>
      </c>
      <c r="N2668">
        <v>3.2051282051282098E-3</v>
      </c>
      <c r="O2668">
        <v>1.50552024088324E-2</v>
      </c>
    </row>
    <row r="2669" spans="1:15">
      <c r="A2669">
        <v>2018</v>
      </c>
      <c r="B2669" t="s">
        <v>178</v>
      </c>
      <c r="C2669">
        <v>1.2934444724285601</v>
      </c>
      <c r="D2669" t="s">
        <v>179</v>
      </c>
      <c r="E2669">
        <v>20582.581889755598</v>
      </c>
      <c r="F2669">
        <v>17</v>
      </c>
      <c r="G2669">
        <v>9999</v>
      </c>
      <c r="H2669">
        <v>9999</v>
      </c>
      <c r="I2669" t="s">
        <v>181</v>
      </c>
      <c r="J2669">
        <v>1</v>
      </c>
      <c r="K2669">
        <v>54</v>
      </c>
      <c r="L2669" t="s">
        <v>177</v>
      </c>
      <c r="M2669">
        <v>1</v>
      </c>
      <c r="N2669">
        <v>1</v>
      </c>
      <c r="O2669">
        <v>1.3363778977389201E-2</v>
      </c>
    </row>
    <row r="2670" spans="1:15">
      <c r="A2670">
        <v>2018</v>
      </c>
      <c r="B2670" t="s">
        <v>187</v>
      </c>
      <c r="C2670">
        <v>1.2648677574965701</v>
      </c>
      <c r="D2670" t="s">
        <v>179</v>
      </c>
      <c r="E2670">
        <v>161102.41166906501</v>
      </c>
      <c r="F2670">
        <v>169</v>
      </c>
      <c r="G2670">
        <v>9999</v>
      </c>
      <c r="H2670">
        <v>9999</v>
      </c>
      <c r="I2670" t="s">
        <v>181</v>
      </c>
      <c r="J2670">
        <v>1</v>
      </c>
      <c r="K2670">
        <v>54</v>
      </c>
      <c r="L2670" t="s">
        <v>177</v>
      </c>
      <c r="M2670">
        <v>0.99231032924567997</v>
      </c>
      <c r="N2670">
        <v>0.98255813953488402</v>
      </c>
      <c r="O2670">
        <v>2.28175388724212E-2</v>
      </c>
    </row>
    <row r="2671" spans="1:15">
      <c r="A2671">
        <v>2018</v>
      </c>
      <c r="B2671" t="s">
        <v>187</v>
      </c>
      <c r="C2671">
        <v>1.2648677574965701</v>
      </c>
      <c r="D2671" t="s">
        <v>181</v>
      </c>
      <c r="E2671">
        <v>1248.4244766491099</v>
      </c>
      <c r="F2671">
        <v>3</v>
      </c>
      <c r="G2671">
        <v>9999</v>
      </c>
      <c r="H2671">
        <v>9999</v>
      </c>
      <c r="I2671" t="s">
        <v>181</v>
      </c>
      <c r="J2671">
        <v>1</v>
      </c>
      <c r="K2671">
        <v>54</v>
      </c>
      <c r="L2671" t="s">
        <v>177</v>
      </c>
      <c r="M2671">
        <v>7.6896707543200804E-3</v>
      </c>
      <c r="N2671">
        <v>1.74418604651163E-2</v>
      </c>
      <c r="O2671">
        <v>1.9424163107866099E-2</v>
      </c>
    </row>
    <row r="2672" spans="1:15">
      <c r="A2672">
        <v>2018</v>
      </c>
      <c r="B2672" t="s">
        <v>178</v>
      </c>
      <c r="C2672">
        <v>1.2934444724285601</v>
      </c>
      <c r="D2672" t="s">
        <v>179</v>
      </c>
      <c r="E2672">
        <v>77948.137686434595</v>
      </c>
      <c r="F2672">
        <v>62</v>
      </c>
      <c r="G2672">
        <v>9999</v>
      </c>
      <c r="H2672">
        <v>9999</v>
      </c>
      <c r="I2672" t="s">
        <v>181</v>
      </c>
      <c r="J2672">
        <v>1</v>
      </c>
      <c r="K2672">
        <v>61</v>
      </c>
      <c r="L2672" t="s">
        <v>177</v>
      </c>
      <c r="M2672">
        <v>1</v>
      </c>
      <c r="N2672">
        <v>1</v>
      </c>
      <c r="O2672">
        <v>5.0609864657410901E-2</v>
      </c>
    </row>
    <row r="2673" spans="1:15">
      <c r="A2673">
        <v>2018</v>
      </c>
      <c r="B2673" t="s">
        <v>183</v>
      </c>
      <c r="C2673">
        <v>1.35102419567054</v>
      </c>
      <c r="D2673" t="s">
        <v>179</v>
      </c>
      <c r="E2673">
        <v>2947.9347949531202</v>
      </c>
      <c r="F2673">
        <v>3</v>
      </c>
      <c r="G2673">
        <v>9999</v>
      </c>
      <c r="H2673">
        <v>9999</v>
      </c>
      <c r="I2673" t="s">
        <v>181</v>
      </c>
      <c r="J2673">
        <v>1</v>
      </c>
      <c r="K2673">
        <v>61</v>
      </c>
      <c r="L2673" t="s">
        <v>177</v>
      </c>
      <c r="M2673">
        <v>1</v>
      </c>
      <c r="N2673">
        <v>1</v>
      </c>
      <c r="O2673">
        <v>8.6091931347405795E-2</v>
      </c>
    </row>
    <row r="2674" spans="1:15">
      <c r="A2674">
        <v>2018</v>
      </c>
      <c r="B2674" t="s">
        <v>187</v>
      </c>
      <c r="C2674">
        <v>1.2648677574965701</v>
      </c>
      <c r="D2674" t="s">
        <v>179</v>
      </c>
      <c r="E2674">
        <v>525882.68372453004</v>
      </c>
      <c r="F2674">
        <v>588</v>
      </c>
      <c r="G2674">
        <v>9999</v>
      </c>
      <c r="H2674">
        <v>9999</v>
      </c>
      <c r="I2674" t="s">
        <v>181</v>
      </c>
      <c r="J2674">
        <v>1</v>
      </c>
      <c r="K2674">
        <v>61</v>
      </c>
      <c r="L2674" t="s">
        <v>177</v>
      </c>
      <c r="M2674">
        <v>0.98302596112923801</v>
      </c>
      <c r="N2674">
        <v>0.97029702970297005</v>
      </c>
      <c r="O2674">
        <v>7.4482737122933906E-2</v>
      </c>
    </row>
    <row r="2675" spans="1:15">
      <c r="A2675">
        <v>2018</v>
      </c>
      <c r="B2675" t="s">
        <v>187</v>
      </c>
      <c r="C2675">
        <v>1.2648677574965701</v>
      </c>
      <c r="D2675" t="s">
        <v>181</v>
      </c>
      <c r="E2675">
        <v>9080.4856310678497</v>
      </c>
      <c r="F2675">
        <v>18</v>
      </c>
      <c r="G2675">
        <v>9999</v>
      </c>
      <c r="H2675">
        <v>9999</v>
      </c>
      <c r="I2675" t="s">
        <v>181</v>
      </c>
      <c r="J2675">
        <v>1</v>
      </c>
      <c r="K2675">
        <v>61</v>
      </c>
      <c r="L2675" t="s">
        <v>177</v>
      </c>
      <c r="M2675">
        <v>1.69740388707618E-2</v>
      </c>
      <c r="N2675">
        <v>2.9702970297029702E-2</v>
      </c>
      <c r="O2675">
        <v>0.14128274260523899</v>
      </c>
    </row>
    <row r="2676" spans="1:15">
      <c r="A2676">
        <v>2018</v>
      </c>
      <c r="B2676" t="s">
        <v>178</v>
      </c>
      <c r="C2676">
        <v>1.2934444724285601</v>
      </c>
      <c r="D2676" t="s">
        <v>179</v>
      </c>
      <c r="E2676">
        <v>34823.405531194003</v>
      </c>
      <c r="F2676">
        <v>27</v>
      </c>
      <c r="G2676">
        <v>9999</v>
      </c>
      <c r="H2676">
        <v>9999</v>
      </c>
      <c r="I2676" t="s">
        <v>181</v>
      </c>
      <c r="J2676">
        <v>1</v>
      </c>
      <c r="K2676">
        <v>62</v>
      </c>
      <c r="L2676" t="s">
        <v>177</v>
      </c>
      <c r="M2676">
        <v>1</v>
      </c>
      <c r="N2676">
        <v>1</v>
      </c>
      <c r="O2676">
        <v>2.26100057442499E-2</v>
      </c>
    </row>
    <row r="2677" spans="1:15">
      <c r="A2677">
        <v>2018</v>
      </c>
      <c r="B2677" t="s">
        <v>187</v>
      </c>
      <c r="C2677">
        <v>1.2648677574965701</v>
      </c>
      <c r="D2677" t="s">
        <v>179</v>
      </c>
      <c r="E2677">
        <v>150401.63044064399</v>
      </c>
      <c r="F2677">
        <v>166</v>
      </c>
      <c r="G2677">
        <v>9999</v>
      </c>
      <c r="H2677">
        <v>9999</v>
      </c>
      <c r="I2677" t="s">
        <v>181</v>
      </c>
      <c r="J2677">
        <v>1</v>
      </c>
      <c r="K2677">
        <v>62</v>
      </c>
      <c r="L2677" t="s">
        <v>177</v>
      </c>
      <c r="M2677">
        <v>0.99192492179353497</v>
      </c>
      <c r="N2677">
        <v>0.98224852071005897</v>
      </c>
      <c r="O2677">
        <v>2.1301947087573599E-2</v>
      </c>
    </row>
    <row r="2678" spans="1:15">
      <c r="A2678">
        <v>2018</v>
      </c>
      <c r="B2678" t="s">
        <v>187</v>
      </c>
      <c r="C2678">
        <v>1.2648677574965701</v>
      </c>
      <c r="D2678" t="s">
        <v>181</v>
      </c>
      <c r="E2678">
        <v>1224.3919892566801</v>
      </c>
      <c r="F2678">
        <v>3</v>
      </c>
      <c r="G2678">
        <v>9999</v>
      </c>
      <c r="H2678">
        <v>9999</v>
      </c>
      <c r="I2678" t="s">
        <v>181</v>
      </c>
      <c r="J2678">
        <v>1</v>
      </c>
      <c r="K2678">
        <v>62</v>
      </c>
      <c r="L2678" t="s">
        <v>177</v>
      </c>
      <c r="M2678">
        <v>8.0750782064650702E-3</v>
      </c>
      <c r="N2678">
        <v>1.7751479289940801E-2</v>
      </c>
      <c r="O2678">
        <v>1.9050243048038901E-2</v>
      </c>
    </row>
    <row r="2679" spans="1:15">
      <c r="A2679">
        <v>2018</v>
      </c>
      <c r="B2679" t="s">
        <v>179</v>
      </c>
      <c r="D2679" t="s">
        <v>179</v>
      </c>
      <c r="F2679">
        <v>1</v>
      </c>
      <c r="G2679">
        <v>9999</v>
      </c>
      <c r="H2679">
        <v>9999</v>
      </c>
      <c r="I2679" t="s">
        <v>181</v>
      </c>
      <c r="J2679">
        <v>3</v>
      </c>
      <c r="K2679">
        <v>62</v>
      </c>
      <c r="L2679" t="s">
        <v>177</v>
      </c>
      <c r="N2679">
        <v>1</v>
      </c>
    </row>
    <row r="2680" spans="1:15">
      <c r="A2680">
        <v>2018</v>
      </c>
      <c r="B2680" t="s">
        <v>178</v>
      </c>
      <c r="C2680">
        <v>1.2934444724285601</v>
      </c>
      <c r="D2680" t="s">
        <v>179</v>
      </c>
      <c r="E2680">
        <v>89925.433501123</v>
      </c>
      <c r="F2680">
        <v>69</v>
      </c>
      <c r="G2680">
        <v>9999</v>
      </c>
      <c r="H2680">
        <v>9999</v>
      </c>
      <c r="I2680" t="s">
        <v>181</v>
      </c>
      <c r="J2680">
        <v>1</v>
      </c>
      <c r="K2680">
        <v>71</v>
      </c>
      <c r="L2680" t="s">
        <v>177</v>
      </c>
      <c r="M2680">
        <v>1</v>
      </c>
      <c r="N2680">
        <v>1</v>
      </c>
      <c r="O2680">
        <v>5.8386436851882301E-2</v>
      </c>
    </row>
    <row r="2681" spans="1:15">
      <c r="A2681">
        <v>2018</v>
      </c>
      <c r="B2681" t="s">
        <v>179</v>
      </c>
      <c r="C2681">
        <v>1.2427798990339001</v>
      </c>
      <c r="D2681" t="s">
        <v>179</v>
      </c>
      <c r="E2681">
        <v>740.69681982420605</v>
      </c>
      <c r="F2681">
        <v>1</v>
      </c>
      <c r="G2681">
        <v>9999</v>
      </c>
      <c r="H2681">
        <v>9999</v>
      </c>
      <c r="I2681" t="s">
        <v>181</v>
      </c>
      <c r="J2681">
        <v>1</v>
      </c>
      <c r="K2681">
        <v>71</v>
      </c>
      <c r="L2681" t="s">
        <v>177</v>
      </c>
      <c r="M2681">
        <v>1</v>
      </c>
      <c r="N2681">
        <v>1</v>
      </c>
      <c r="O2681">
        <v>6.2909014143972999E-2</v>
      </c>
    </row>
    <row r="2682" spans="1:15">
      <c r="A2682">
        <v>2018</v>
      </c>
      <c r="B2682" t="s">
        <v>187</v>
      </c>
      <c r="C2682">
        <v>1.2648677574965701</v>
      </c>
      <c r="D2682" t="s">
        <v>179</v>
      </c>
      <c r="E2682">
        <v>433476.50483286101</v>
      </c>
      <c r="F2682">
        <v>443</v>
      </c>
      <c r="G2682">
        <v>9999</v>
      </c>
      <c r="H2682">
        <v>9999</v>
      </c>
      <c r="I2682" t="s">
        <v>181</v>
      </c>
      <c r="J2682">
        <v>1</v>
      </c>
      <c r="K2682">
        <v>71</v>
      </c>
      <c r="L2682" t="s">
        <v>177</v>
      </c>
      <c r="M2682">
        <v>0.98954167593055098</v>
      </c>
      <c r="N2682">
        <v>0.98008849557522104</v>
      </c>
      <c r="O2682">
        <v>6.1394903383710897E-2</v>
      </c>
    </row>
    <row r="2683" spans="1:15">
      <c r="A2683">
        <v>2018</v>
      </c>
      <c r="B2683" t="s">
        <v>187</v>
      </c>
      <c r="C2683">
        <v>1.2648677574965701</v>
      </c>
      <c r="D2683" t="s">
        <v>181</v>
      </c>
      <c r="E2683">
        <v>2019.99380872202</v>
      </c>
      <c r="F2683">
        <v>4</v>
      </c>
      <c r="G2683">
        <v>9999</v>
      </c>
      <c r="H2683">
        <v>9999</v>
      </c>
      <c r="I2683" t="s">
        <v>181</v>
      </c>
      <c r="J2683">
        <v>1</v>
      </c>
      <c r="K2683">
        <v>71</v>
      </c>
      <c r="L2683" t="s">
        <v>177</v>
      </c>
      <c r="M2683">
        <v>4.6112489063803901E-3</v>
      </c>
      <c r="N2683">
        <v>8.8495575221238902E-3</v>
      </c>
      <c r="O2683">
        <v>3.1428965028634397E-2</v>
      </c>
    </row>
    <row r="2684" spans="1:15">
      <c r="A2684">
        <v>2018</v>
      </c>
      <c r="B2684" t="s">
        <v>187</v>
      </c>
      <c r="C2684">
        <v>1.2648677574965701</v>
      </c>
      <c r="D2684" t="s">
        <v>185</v>
      </c>
      <c r="E2684">
        <v>2561.3572089305499</v>
      </c>
      <c r="F2684">
        <v>5</v>
      </c>
      <c r="G2684">
        <v>9999</v>
      </c>
      <c r="H2684">
        <v>9999</v>
      </c>
      <c r="I2684" t="s">
        <v>181</v>
      </c>
      <c r="J2684">
        <v>1</v>
      </c>
      <c r="K2684">
        <v>71</v>
      </c>
      <c r="L2684" t="s">
        <v>177</v>
      </c>
      <c r="M2684">
        <v>5.8470751630684296E-3</v>
      </c>
      <c r="N2684">
        <v>1.10619469026549E-2</v>
      </c>
      <c r="O2684">
        <v>0.35420675179289801</v>
      </c>
    </row>
    <row r="2685" spans="1:15">
      <c r="A2685">
        <v>2018</v>
      </c>
      <c r="B2685" t="s">
        <v>179</v>
      </c>
      <c r="D2685" t="s">
        <v>179</v>
      </c>
      <c r="F2685">
        <v>1</v>
      </c>
      <c r="G2685">
        <v>9999</v>
      </c>
      <c r="H2685">
        <v>9999</v>
      </c>
      <c r="I2685" t="s">
        <v>181</v>
      </c>
      <c r="J2685">
        <v>3</v>
      </c>
      <c r="K2685">
        <v>71</v>
      </c>
      <c r="L2685" t="s">
        <v>177</v>
      </c>
      <c r="N2685">
        <v>1</v>
      </c>
    </row>
    <row r="2686" spans="1:15">
      <c r="A2686">
        <v>2018</v>
      </c>
      <c r="B2686" t="s">
        <v>178</v>
      </c>
      <c r="C2686">
        <v>1.2934444724285601</v>
      </c>
      <c r="D2686" t="s">
        <v>179</v>
      </c>
      <c r="E2686">
        <v>14729.7456520164</v>
      </c>
      <c r="F2686">
        <v>12</v>
      </c>
      <c r="G2686">
        <v>9999</v>
      </c>
      <c r="H2686">
        <v>9999</v>
      </c>
      <c r="I2686" t="s">
        <v>181</v>
      </c>
      <c r="J2686">
        <v>1</v>
      </c>
      <c r="K2686">
        <v>72</v>
      </c>
      <c r="L2686" t="s">
        <v>177</v>
      </c>
      <c r="M2686">
        <v>1</v>
      </c>
      <c r="N2686">
        <v>1</v>
      </c>
      <c r="O2686">
        <v>9.5636721544968099E-3</v>
      </c>
    </row>
    <row r="2687" spans="1:15">
      <c r="A2687">
        <v>2018</v>
      </c>
      <c r="B2687" t="s">
        <v>187</v>
      </c>
      <c r="C2687">
        <v>1.2648677574965701</v>
      </c>
      <c r="D2687" t="s">
        <v>179</v>
      </c>
      <c r="E2687">
        <v>168684.02900750001</v>
      </c>
      <c r="F2687">
        <v>175</v>
      </c>
      <c r="G2687">
        <v>9999</v>
      </c>
      <c r="H2687">
        <v>9999</v>
      </c>
      <c r="I2687" t="s">
        <v>181</v>
      </c>
      <c r="J2687">
        <v>1</v>
      </c>
      <c r="K2687">
        <v>72</v>
      </c>
      <c r="L2687" t="s">
        <v>177</v>
      </c>
      <c r="M2687">
        <v>0.98722304885000001</v>
      </c>
      <c r="N2687">
        <v>0.977653631284916</v>
      </c>
      <c r="O2687">
        <v>2.3891351775302602E-2</v>
      </c>
    </row>
    <row r="2688" spans="1:15">
      <c r="A2688">
        <v>2018</v>
      </c>
      <c r="B2688" t="s">
        <v>187</v>
      </c>
      <c r="C2688">
        <v>1.2648677574965701</v>
      </c>
      <c r="D2688" t="s">
        <v>181</v>
      </c>
      <c r="E2688">
        <v>1072.60785835709</v>
      </c>
      <c r="F2688">
        <v>2</v>
      </c>
      <c r="G2688">
        <v>9999</v>
      </c>
      <c r="H2688">
        <v>9999</v>
      </c>
      <c r="I2688" t="s">
        <v>181</v>
      </c>
      <c r="J2688">
        <v>1</v>
      </c>
      <c r="K2688">
        <v>72</v>
      </c>
      <c r="L2688" t="s">
        <v>177</v>
      </c>
      <c r="M2688">
        <v>6.2774360227112903E-3</v>
      </c>
      <c r="N2688">
        <v>1.11731843575419E-2</v>
      </c>
      <c r="O2688">
        <v>1.6688642670182802E-2</v>
      </c>
    </row>
    <row r="2689" spans="1:15">
      <c r="A2689">
        <v>2018</v>
      </c>
      <c r="B2689" t="s">
        <v>187</v>
      </c>
      <c r="C2689">
        <v>1.2648677574965701</v>
      </c>
      <c r="D2689" t="s">
        <v>185</v>
      </c>
      <c r="E2689">
        <v>1110.5538910819901</v>
      </c>
      <c r="F2689">
        <v>2</v>
      </c>
      <c r="G2689">
        <v>9999</v>
      </c>
      <c r="H2689">
        <v>9999</v>
      </c>
      <c r="I2689" t="s">
        <v>181</v>
      </c>
      <c r="J2689">
        <v>1</v>
      </c>
      <c r="K2689">
        <v>72</v>
      </c>
      <c r="L2689" t="s">
        <v>177</v>
      </c>
      <c r="M2689">
        <v>6.4995151272883396E-3</v>
      </c>
      <c r="N2689">
        <v>1.11731843575419E-2</v>
      </c>
      <c r="O2689">
        <v>0.15357705090082199</v>
      </c>
    </row>
    <row r="2690" spans="1:15">
      <c r="A2690">
        <v>2018</v>
      </c>
      <c r="B2690" t="s">
        <v>179</v>
      </c>
      <c r="D2690" t="s">
        <v>179</v>
      </c>
      <c r="F2690">
        <v>1</v>
      </c>
      <c r="G2690">
        <v>9999</v>
      </c>
      <c r="H2690">
        <v>9999</v>
      </c>
      <c r="I2690" t="s">
        <v>181</v>
      </c>
      <c r="J2690">
        <v>3</v>
      </c>
      <c r="K2690">
        <v>72</v>
      </c>
      <c r="L2690" t="s">
        <v>177</v>
      </c>
      <c r="N2690">
        <v>1</v>
      </c>
    </row>
    <row r="2691" spans="1:15">
      <c r="A2691">
        <v>2018</v>
      </c>
      <c r="B2691" t="s">
        <v>178</v>
      </c>
      <c r="C2691">
        <v>1.2934444724285601</v>
      </c>
      <c r="D2691" t="s">
        <v>179</v>
      </c>
      <c r="E2691">
        <v>12320.058599882001</v>
      </c>
      <c r="F2691">
        <v>9</v>
      </c>
      <c r="G2691">
        <v>9999</v>
      </c>
      <c r="H2691">
        <v>9999</v>
      </c>
      <c r="I2691" t="s">
        <v>181</v>
      </c>
      <c r="J2691">
        <v>1</v>
      </c>
      <c r="K2691">
        <v>81</v>
      </c>
      <c r="L2691" t="s">
        <v>177</v>
      </c>
      <c r="M2691">
        <v>1</v>
      </c>
      <c r="N2691">
        <v>1</v>
      </c>
      <c r="O2691">
        <v>7.9991198868617896E-3</v>
      </c>
    </row>
    <row r="2692" spans="1:15">
      <c r="A2692">
        <v>2018</v>
      </c>
      <c r="B2692" t="s">
        <v>183</v>
      </c>
      <c r="C2692">
        <v>1.35102419567054</v>
      </c>
      <c r="D2692" t="s">
        <v>179</v>
      </c>
      <c r="E2692">
        <v>901.13313851224996</v>
      </c>
      <c r="F2692">
        <v>1</v>
      </c>
      <c r="G2692">
        <v>9999</v>
      </c>
      <c r="H2692">
        <v>9999</v>
      </c>
      <c r="I2692" t="s">
        <v>181</v>
      </c>
      <c r="J2692">
        <v>1</v>
      </c>
      <c r="K2692">
        <v>81</v>
      </c>
      <c r="L2692" t="s">
        <v>177</v>
      </c>
      <c r="M2692">
        <v>1</v>
      </c>
      <c r="N2692">
        <v>1</v>
      </c>
      <c r="O2692">
        <v>2.63168277766818E-2</v>
      </c>
    </row>
    <row r="2693" spans="1:15">
      <c r="A2693">
        <v>2018</v>
      </c>
      <c r="B2693" t="s">
        <v>187</v>
      </c>
      <c r="C2693">
        <v>1.2648677574965701</v>
      </c>
      <c r="D2693" t="s">
        <v>179</v>
      </c>
      <c r="E2693">
        <v>213930.878428667</v>
      </c>
      <c r="F2693">
        <v>227</v>
      </c>
      <c r="G2693">
        <v>9999</v>
      </c>
      <c r="H2693">
        <v>9999</v>
      </c>
      <c r="I2693" t="s">
        <v>181</v>
      </c>
      <c r="J2693">
        <v>1</v>
      </c>
      <c r="K2693">
        <v>81</v>
      </c>
      <c r="L2693" t="s">
        <v>177</v>
      </c>
      <c r="M2693">
        <v>0.98941746323314295</v>
      </c>
      <c r="N2693">
        <v>0.97844827586206895</v>
      </c>
      <c r="O2693">
        <v>3.0299832783289401E-2</v>
      </c>
    </row>
    <row r="2694" spans="1:15">
      <c r="A2694">
        <v>2018</v>
      </c>
      <c r="B2694" t="s">
        <v>187</v>
      </c>
      <c r="C2694">
        <v>1.2648677574965701</v>
      </c>
      <c r="D2694" t="s">
        <v>181</v>
      </c>
      <c r="E2694">
        <v>1482.4250117859799</v>
      </c>
      <c r="F2694">
        <v>3</v>
      </c>
      <c r="G2694">
        <v>9999</v>
      </c>
      <c r="H2694">
        <v>9999</v>
      </c>
      <c r="I2694" t="s">
        <v>181</v>
      </c>
      <c r="J2694">
        <v>1</v>
      </c>
      <c r="K2694">
        <v>81</v>
      </c>
      <c r="L2694" t="s">
        <v>177</v>
      </c>
      <c r="M2694">
        <v>6.8561266394449602E-3</v>
      </c>
      <c r="N2694">
        <v>1.29310344827586E-2</v>
      </c>
      <c r="O2694">
        <v>2.3064963690394201E-2</v>
      </c>
    </row>
    <row r="2695" spans="1:15">
      <c r="A2695">
        <v>2018</v>
      </c>
      <c r="B2695" t="s">
        <v>187</v>
      </c>
      <c r="C2695">
        <v>1.2648677574965701</v>
      </c>
      <c r="D2695" t="s">
        <v>185</v>
      </c>
      <c r="E2695">
        <v>805.72076152531304</v>
      </c>
      <c r="F2695">
        <v>2</v>
      </c>
      <c r="G2695">
        <v>9999</v>
      </c>
      <c r="H2695">
        <v>9999</v>
      </c>
      <c r="I2695" t="s">
        <v>181</v>
      </c>
      <c r="J2695">
        <v>1</v>
      </c>
      <c r="K2695">
        <v>81</v>
      </c>
      <c r="L2695" t="s">
        <v>177</v>
      </c>
      <c r="M2695">
        <v>3.7264101274116401E-3</v>
      </c>
      <c r="N2695">
        <v>8.6206896551724102E-3</v>
      </c>
      <c r="O2695">
        <v>0.11142207451460601</v>
      </c>
    </row>
    <row r="2696" spans="1:15">
      <c r="A2696">
        <v>2018</v>
      </c>
      <c r="B2696" t="s">
        <v>178</v>
      </c>
      <c r="C2696">
        <v>1.2934444724285601</v>
      </c>
      <c r="D2696" t="s">
        <v>179</v>
      </c>
      <c r="E2696">
        <v>51757.1805642287</v>
      </c>
      <c r="F2696">
        <v>41</v>
      </c>
      <c r="G2696">
        <v>9999</v>
      </c>
      <c r="H2696">
        <v>9999</v>
      </c>
      <c r="I2696" t="s">
        <v>181</v>
      </c>
      <c r="J2696">
        <v>1</v>
      </c>
      <c r="K2696">
        <v>82</v>
      </c>
      <c r="L2696" t="s">
        <v>177</v>
      </c>
      <c r="M2696">
        <v>1</v>
      </c>
      <c r="N2696">
        <v>1</v>
      </c>
      <c r="O2696">
        <v>3.3604701550947497E-2</v>
      </c>
    </row>
    <row r="2697" spans="1:15">
      <c r="A2697">
        <v>2018</v>
      </c>
      <c r="B2697" t="s">
        <v>183</v>
      </c>
      <c r="C2697">
        <v>1.35102419567054</v>
      </c>
      <c r="D2697" t="s">
        <v>179</v>
      </c>
      <c r="E2697">
        <v>2445.35379416368</v>
      </c>
      <c r="F2697">
        <v>2</v>
      </c>
      <c r="G2697">
        <v>9999</v>
      </c>
      <c r="H2697">
        <v>9999</v>
      </c>
      <c r="I2697" t="s">
        <v>181</v>
      </c>
      <c r="J2697">
        <v>1</v>
      </c>
      <c r="K2697">
        <v>82</v>
      </c>
      <c r="L2697" t="s">
        <v>177</v>
      </c>
      <c r="M2697">
        <v>1</v>
      </c>
      <c r="N2697">
        <v>1</v>
      </c>
      <c r="O2697">
        <v>7.14144801736043E-2</v>
      </c>
    </row>
    <row r="2698" spans="1:15">
      <c r="A2698">
        <v>2018</v>
      </c>
      <c r="B2698" t="s">
        <v>187</v>
      </c>
      <c r="C2698">
        <v>1.2648677574965701</v>
      </c>
      <c r="D2698" t="s">
        <v>179</v>
      </c>
      <c r="E2698">
        <v>290493.32378993399</v>
      </c>
      <c r="F2698">
        <v>315</v>
      </c>
      <c r="G2698">
        <v>9999</v>
      </c>
      <c r="H2698">
        <v>9999</v>
      </c>
      <c r="I2698" t="s">
        <v>181</v>
      </c>
      <c r="J2698">
        <v>1</v>
      </c>
      <c r="K2698">
        <v>82</v>
      </c>
      <c r="L2698" t="s">
        <v>177</v>
      </c>
      <c r="M2698">
        <v>0.99220194584132604</v>
      </c>
      <c r="N2698">
        <v>0.98746081504702199</v>
      </c>
      <c r="O2698">
        <v>4.11436591115193E-2</v>
      </c>
    </row>
    <row r="2699" spans="1:15">
      <c r="A2699">
        <v>2018</v>
      </c>
      <c r="B2699" t="s">
        <v>187</v>
      </c>
      <c r="C2699">
        <v>1.2648677574965701</v>
      </c>
      <c r="D2699" t="s">
        <v>181</v>
      </c>
      <c r="E2699">
        <v>2283.0863022813</v>
      </c>
      <c r="F2699">
        <v>4</v>
      </c>
      <c r="G2699">
        <v>9999</v>
      </c>
      <c r="H2699">
        <v>9999</v>
      </c>
      <c r="I2699" t="s">
        <v>181</v>
      </c>
      <c r="J2699">
        <v>1</v>
      </c>
      <c r="K2699">
        <v>82</v>
      </c>
      <c r="L2699" t="s">
        <v>177</v>
      </c>
      <c r="M2699">
        <v>7.7980541586742001E-3</v>
      </c>
      <c r="N2699">
        <v>1.2539184952978099E-2</v>
      </c>
      <c r="O2699">
        <v>3.5522405683584897E-2</v>
      </c>
    </row>
    <row r="2700" spans="1:15">
      <c r="A2700">
        <v>2018</v>
      </c>
      <c r="B2700" t="s">
        <v>178</v>
      </c>
      <c r="C2700">
        <v>1.2934444724285601</v>
      </c>
      <c r="D2700" t="s">
        <v>179</v>
      </c>
      <c r="E2700">
        <v>13953.678968559299</v>
      </c>
      <c r="F2700">
        <v>11</v>
      </c>
      <c r="G2700">
        <v>9999</v>
      </c>
      <c r="H2700">
        <v>9999</v>
      </c>
      <c r="I2700" t="s">
        <v>181</v>
      </c>
      <c r="J2700">
        <v>1</v>
      </c>
      <c r="K2700">
        <v>91</v>
      </c>
      <c r="L2700" t="s">
        <v>177</v>
      </c>
      <c r="M2700">
        <v>1</v>
      </c>
      <c r="N2700">
        <v>1</v>
      </c>
      <c r="O2700">
        <v>9.0597905868204705E-3</v>
      </c>
    </row>
    <row r="2701" spans="1:15">
      <c r="A2701">
        <v>2018</v>
      </c>
      <c r="B2701" t="s">
        <v>183</v>
      </c>
      <c r="C2701">
        <v>1.35102419567054</v>
      </c>
      <c r="D2701" t="s">
        <v>179</v>
      </c>
      <c r="E2701">
        <v>1003.81097738321</v>
      </c>
      <c r="F2701">
        <v>1</v>
      </c>
      <c r="G2701">
        <v>9999</v>
      </c>
      <c r="H2701">
        <v>9999</v>
      </c>
      <c r="I2701" t="s">
        <v>181</v>
      </c>
      <c r="J2701">
        <v>1</v>
      </c>
      <c r="K2701">
        <v>91</v>
      </c>
      <c r="L2701" t="s">
        <v>177</v>
      </c>
      <c r="M2701">
        <v>1</v>
      </c>
      <c r="N2701">
        <v>1</v>
      </c>
      <c r="O2701">
        <v>2.9315446833695E-2</v>
      </c>
    </row>
    <row r="2702" spans="1:15">
      <c r="A2702">
        <v>2018</v>
      </c>
      <c r="B2702" t="s">
        <v>187</v>
      </c>
      <c r="C2702">
        <v>1.2648677574965701</v>
      </c>
      <c r="D2702" t="s">
        <v>179</v>
      </c>
      <c r="E2702">
        <v>133753.44101647401</v>
      </c>
      <c r="F2702">
        <v>129</v>
      </c>
      <c r="G2702">
        <v>9999</v>
      </c>
      <c r="H2702">
        <v>9999</v>
      </c>
      <c r="I2702" t="s">
        <v>181</v>
      </c>
      <c r="J2702">
        <v>1</v>
      </c>
      <c r="K2702">
        <v>91</v>
      </c>
      <c r="L2702" t="s">
        <v>177</v>
      </c>
      <c r="M2702">
        <v>0.98565489728198097</v>
      </c>
      <c r="N2702">
        <v>0.97727272727272696</v>
      </c>
      <c r="O2702">
        <v>1.8944001570769399E-2</v>
      </c>
    </row>
    <row r="2703" spans="1:15">
      <c r="A2703">
        <v>2018</v>
      </c>
      <c r="B2703" t="s">
        <v>187</v>
      </c>
      <c r="C2703">
        <v>1.2648677574965701</v>
      </c>
      <c r="D2703" t="s">
        <v>181</v>
      </c>
      <c r="E2703">
        <v>1946.63147878722</v>
      </c>
      <c r="F2703">
        <v>3</v>
      </c>
      <c r="G2703">
        <v>9999</v>
      </c>
      <c r="H2703">
        <v>9999</v>
      </c>
      <c r="I2703" t="s">
        <v>181</v>
      </c>
      <c r="J2703">
        <v>1</v>
      </c>
      <c r="K2703">
        <v>91</v>
      </c>
      <c r="L2703" t="s">
        <v>177</v>
      </c>
      <c r="M2703">
        <v>1.43451027180195E-2</v>
      </c>
      <c r="N2703">
        <v>2.27272727272727E-2</v>
      </c>
      <c r="O2703">
        <v>3.0287524846003999E-2</v>
      </c>
    </row>
    <row r="2704" spans="1:15">
      <c r="A2704">
        <v>2018</v>
      </c>
      <c r="B2704" t="s">
        <v>178</v>
      </c>
      <c r="C2704">
        <v>1.2934444724285601</v>
      </c>
      <c r="D2704" t="s">
        <v>179</v>
      </c>
      <c r="E2704">
        <v>131207.00728315301</v>
      </c>
      <c r="F2704">
        <v>94</v>
      </c>
      <c r="G2704">
        <v>9999</v>
      </c>
      <c r="H2704">
        <v>9999</v>
      </c>
      <c r="I2704" t="s">
        <v>181</v>
      </c>
      <c r="J2704">
        <v>1</v>
      </c>
      <c r="K2704">
        <v>92</v>
      </c>
      <c r="L2704" t="s">
        <v>177</v>
      </c>
      <c r="M2704">
        <v>1</v>
      </c>
      <c r="N2704">
        <v>1</v>
      </c>
      <c r="O2704">
        <v>8.5189577041812098E-2</v>
      </c>
    </row>
    <row r="2705" spans="1:15">
      <c r="A2705">
        <v>2018</v>
      </c>
      <c r="B2705" t="s">
        <v>183</v>
      </c>
      <c r="C2705">
        <v>1.35102419567054</v>
      </c>
      <c r="D2705" t="s">
        <v>179</v>
      </c>
      <c r="E2705">
        <v>8884.3351107294693</v>
      </c>
      <c r="F2705">
        <v>8</v>
      </c>
      <c r="G2705">
        <v>9999</v>
      </c>
      <c r="H2705">
        <v>9999</v>
      </c>
      <c r="I2705" t="s">
        <v>181</v>
      </c>
      <c r="J2705">
        <v>1</v>
      </c>
      <c r="K2705">
        <v>92</v>
      </c>
      <c r="L2705" t="s">
        <v>177</v>
      </c>
      <c r="M2705">
        <v>1</v>
      </c>
      <c r="N2705">
        <v>1</v>
      </c>
      <c r="O2705">
        <v>0.25945945945945897</v>
      </c>
    </row>
    <row r="2706" spans="1:15">
      <c r="A2706">
        <v>2018</v>
      </c>
      <c r="B2706" t="s">
        <v>187</v>
      </c>
      <c r="C2706">
        <v>1.2648677574965701</v>
      </c>
      <c r="D2706" t="s">
        <v>179</v>
      </c>
      <c r="E2706">
        <v>728080.64883465902</v>
      </c>
      <c r="F2706">
        <v>765</v>
      </c>
      <c r="G2706">
        <v>9999</v>
      </c>
      <c r="H2706">
        <v>9999</v>
      </c>
      <c r="I2706" t="s">
        <v>181</v>
      </c>
      <c r="J2706">
        <v>1</v>
      </c>
      <c r="K2706">
        <v>92</v>
      </c>
      <c r="L2706" t="s">
        <v>177</v>
      </c>
      <c r="M2706">
        <v>0.98418951381942799</v>
      </c>
      <c r="N2706">
        <v>0.97701149425287404</v>
      </c>
      <c r="O2706">
        <v>0.103120793381844</v>
      </c>
    </row>
    <row r="2707" spans="1:15">
      <c r="A2707">
        <v>2018</v>
      </c>
      <c r="B2707" t="s">
        <v>187</v>
      </c>
      <c r="C2707">
        <v>1.2648677574965701</v>
      </c>
      <c r="D2707" t="s">
        <v>181</v>
      </c>
      <c r="E2707">
        <v>10728.608319085901</v>
      </c>
      <c r="F2707">
        <v>17</v>
      </c>
      <c r="G2707">
        <v>9999</v>
      </c>
      <c r="H2707">
        <v>9999</v>
      </c>
      <c r="I2707" t="s">
        <v>181</v>
      </c>
      <c r="J2707">
        <v>1</v>
      </c>
      <c r="K2707">
        <v>92</v>
      </c>
      <c r="L2707" t="s">
        <v>177</v>
      </c>
      <c r="M2707">
        <v>1.4502492028074901E-2</v>
      </c>
      <c r="N2707">
        <v>2.1711366538952701E-2</v>
      </c>
      <c r="O2707">
        <v>0.16692578670812599</v>
      </c>
    </row>
    <row r="2708" spans="1:15">
      <c r="A2708">
        <v>2018</v>
      </c>
      <c r="B2708" t="s">
        <v>187</v>
      </c>
      <c r="C2708">
        <v>1.2648677574965701</v>
      </c>
      <c r="D2708" t="s">
        <v>185</v>
      </c>
      <c r="E2708">
        <v>967.62383448487299</v>
      </c>
      <c r="F2708">
        <v>1</v>
      </c>
      <c r="G2708">
        <v>9999</v>
      </c>
      <c r="H2708">
        <v>9999</v>
      </c>
      <c r="I2708" t="s">
        <v>181</v>
      </c>
      <c r="J2708">
        <v>1</v>
      </c>
      <c r="K2708">
        <v>92</v>
      </c>
      <c r="L2708" t="s">
        <v>177</v>
      </c>
      <c r="M2708">
        <v>1.3079941524967299E-3</v>
      </c>
      <c r="N2708">
        <v>1.2771392081736899E-3</v>
      </c>
      <c r="O2708">
        <v>0.133811439566206</v>
      </c>
    </row>
    <row r="2709" spans="1:15">
      <c r="A2709">
        <v>2018</v>
      </c>
      <c r="B2709" t="s">
        <v>178</v>
      </c>
      <c r="C2709">
        <v>1.2934444724285601</v>
      </c>
      <c r="D2709" t="s">
        <v>181</v>
      </c>
      <c r="E2709">
        <v>2129.0096016174102</v>
      </c>
      <c r="F2709">
        <v>2</v>
      </c>
      <c r="G2709">
        <v>9999</v>
      </c>
      <c r="H2709">
        <v>9999</v>
      </c>
      <c r="I2709" t="s">
        <v>185</v>
      </c>
      <c r="J2709">
        <v>1</v>
      </c>
      <c r="K2709">
        <v>-1</v>
      </c>
      <c r="L2709" t="s">
        <v>177</v>
      </c>
      <c r="M2709">
        <v>0.40803173029251399</v>
      </c>
      <c r="N2709">
        <v>0.5</v>
      </c>
      <c r="O2709">
        <v>5.63762343004518E-4</v>
      </c>
    </row>
    <row r="2710" spans="1:15">
      <c r="A2710">
        <v>2018</v>
      </c>
      <c r="B2710" t="s">
        <v>178</v>
      </c>
      <c r="C2710">
        <v>1.2934444724285601</v>
      </c>
      <c r="D2710" t="s">
        <v>183</v>
      </c>
      <c r="E2710">
        <v>3088.7454001593901</v>
      </c>
      <c r="F2710">
        <v>2</v>
      </c>
      <c r="G2710">
        <v>9999</v>
      </c>
      <c r="H2710">
        <v>9999</v>
      </c>
      <c r="I2710" t="s">
        <v>185</v>
      </c>
      <c r="J2710">
        <v>1</v>
      </c>
      <c r="K2710">
        <v>-1</v>
      </c>
      <c r="L2710" t="s">
        <v>177</v>
      </c>
      <c r="M2710">
        <v>0.59196826970748595</v>
      </c>
      <c r="N2710">
        <v>0.5</v>
      </c>
      <c r="O2710">
        <v>0.25832972739074</v>
      </c>
    </row>
    <row r="2711" spans="1:15">
      <c r="A2711">
        <v>2018</v>
      </c>
      <c r="B2711" t="s">
        <v>179</v>
      </c>
      <c r="C2711">
        <v>1.2427798990339001</v>
      </c>
      <c r="D2711" t="s">
        <v>179</v>
      </c>
      <c r="E2711">
        <v>39128.9251210824</v>
      </c>
      <c r="F2711">
        <v>38</v>
      </c>
      <c r="G2711">
        <v>9999</v>
      </c>
      <c r="H2711">
        <v>9999</v>
      </c>
      <c r="I2711" t="s">
        <v>185</v>
      </c>
      <c r="J2711">
        <v>1</v>
      </c>
      <c r="K2711">
        <v>-1</v>
      </c>
      <c r="L2711" t="s">
        <v>177</v>
      </c>
      <c r="M2711">
        <v>1</v>
      </c>
      <c r="N2711">
        <v>1</v>
      </c>
      <c r="O2711">
        <v>1</v>
      </c>
    </row>
    <row r="2712" spans="1:15">
      <c r="A2712">
        <v>2018</v>
      </c>
      <c r="B2712" t="s">
        <v>183</v>
      </c>
      <c r="C2712">
        <v>1.35102419567054</v>
      </c>
      <c r="D2712" t="s">
        <v>181</v>
      </c>
      <c r="E2712">
        <v>7095.5790756616798</v>
      </c>
      <c r="F2712">
        <v>7</v>
      </c>
      <c r="G2712">
        <v>9999</v>
      </c>
      <c r="H2712">
        <v>9999</v>
      </c>
      <c r="I2712" t="s">
        <v>185</v>
      </c>
      <c r="J2712">
        <v>1</v>
      </c>
      <c r="K2712">
        <v>-1</v>
      </c>
      <c r="L2712" t="s">
        <v>177</v>
      </c>
      <c r="M2712">
        <v>0.51545784669741901</v>
      </c>
      <c r="N2712">
        <v>0.63636363636363602</v>
      </c>
      <c r="O2712">
        <v>0.106787035907446</v>
      </c>
    </row>
    <row r="2713" spans="1:15">
      <c r="A2713">
        <v>2018</v>
      </c>
      <c r="B2713" t="s">
        <v>183</v>
      </c>
      <c r="C2713">
        <v>1.35102419567054</v>
      </c>
      <c r="D2713" t="s">
        <v>183</v>
      </c>
      <c r="E2713">
        <v>1979.25044665734</v>
      </c>
      <c r="F2713">
        <v>2</v>
      </c>
      <c r="G2713">
        <v>9999</v>
      </c>
      <c r="H2713">
        <v>9999</v>
      </c>
      <c r="I2713" t="s">
        <v>185</v>
      </c>
      <c r="J2713">
        <v>1</v>
      </c>
      <c r="K2713">
        <v>-1</v>
      </c>
      <c r="L2713" t="s">
        <v>177</v>
      </c>
      <c r="M2713">
        <v>0.14378251055059399</v>
      </c>
      <c r="N2713">
        <v>0.18181818181818199</v>
      </c>
      <c r="O2713">
        <v>0.26568734131302102</v>
      </c>
    </row>
    <row r="2714" spans="1:15">
      <c r="A2714">
        <v>2018</v>
      </c>
      <c r="B2714" t="s">
        <v>183</v>
      </c>
      <c r="C2714">
        <v>1.35102419567054</v>
      </c>
      <c r="D2714" t="s">
        <v>185</v>
      </c>
      <c r="E2714">
        <v>4690.7560073681198</v>
      </c>
      <c r="F2714">
        <v>2</v>
      </c>
      <c r="G2714">
        <v>9999</v>
      </c>
      <c r="H2714">
        <v>9999</v>
      </c>
      <c r="I2714" t="s">
        <v>185</v>
      </c>
      <c r="J2714">
        <v>1</v>
      </c>
      <c r="K2714">
        <v>-1</v>
      </c>
      <c r="L2714" t="s">
        <v>177</v>
      </c>
      <c r="M2714">
        <v>0.340759642751987</v>
      </c>
      <c r="N2714">
        <v>0.18181818181818199</v>
      </c>
      <c r="O2714">
        <v>0.19832067173130699</v>
      </c>
    </row>
    <row r="2715" spans="1:15">
      <c r="A2715">
        <v>2018</v>
      </c>
      <c r="B2715" t="s">
        <v>187</v>
      </c>
      <c r="C2715">
        <v>1.2648677574965701</v>
      </c>
      <c r="D2715" t="s">
        <v>181</v>
      </c>
      <c r="E2715">
        <v>14048.886182514399</v>
      </c>
      <c r="F2715">
        <v>18</v>
      </c>
      <c r="G2715">
        <v>9999</v>
      </c>
      <c r="H2715">
        <v>9999</v>
      </c>
      <c r="I2715" t="s">
        <v>185</v>
      </c>
      <c r="J2715">
        <v>1</v>
      </c>
      <c r="K2715">
        <v>-1</v>
      </c>
      <c r="L2715" t="s">
        <v>177</v>
      </c>
      <c r="M2715">
        <v>0.84844549690627102</v>
      </c>
      <c r="N2715">
        <v>0.81818181818181801</v>
      </c>
      <c r="O2715">
        <v>7.3139213813045497E-4</v>
      </c>
    </row>
    <row r="2716" spans="1:15">
      <c r="A2716">
        <v>2018</v>
      </c>
      <c r="B2716" t="s">
        <v>187</v>
      </c>
      <c r="C2716">
        <v>1.2648677574965701</v>
      </c>
      <c r="D2716" t="s">
        <v>183</v>
      </c>
      <c r="E2716">
        <v>607.13652359835203</v>
      </c>
      <c r="F2716">
        <v>1</v>
      </c>
      <c r="G2716">
        <v>9999</v>
      </c>
      <c r="H2716">
        <v>9999</v>
      </c>
      <c r="I2716" t="s">
        <v>185</v>
      </c>
      <c r="J2716">
        <v>1</v>
      </c>
      <c r="K2716">
        <v>-1</v>
      </c>
      <c r="L2716" t="s">
        <v>177</v>
      </c>
      <c r="M2716">
        <v>3.6666412038805302E-2</v>
      </c>
      <c r="N2716">
        <v>4.5454545454545497E-2</v>
      </c>
      <c r="O2716">
        <v>3.1838684001061303E-2</v>
      </c>
    </row>
    <row r="2717" spans="1:15">
      <c r="A2717">
        <v>2018</v>
      </c>
      <c r="B2717" t="s">
        <v>187</v>
      </c>
      <c r="C2717">
        <v>1.2648677574965701</v>
      </c>
      <c r="D2717" t="s">
        <v>185</v>
      </c>
      <c r="E2717">
        <v>1902.3611072748399</v>
      </c>
      <c r="F2717">
        <v>3</v>
      </c>
      <c r="G2717">
        <v>9999</v>
      </c>
      <c r="H2717">
        <v>9999</v>
      </c>
      <c r="I2717" t="s">
        <v>185</v>
      </c>
      <c r="J2717">
        <v>1</v>
      </c>
      <c r="K2717">
        <v>-1</v>
      </c>
      <c r="L2717" t="s">
        <v>177</v>
      </c>
      <c r="M2717">
        <v>0.11488809105492299</v>
      </c>
      <c r="N2717">
        <v>0.13636363636363599</v>
      </c>
      <c r="O2717">
        <v>2.47241506456965E-4</v>
      </c>
    </row>
    <row r="2718" spans="1:15">
      <c r="A2718">
        <v>2018</v>
      </c>
      <c r="B2718" t="s">
        <v>179</v>
      </c>
      <c r="D2718" t="s">
        <v>179</v>
      </c>
      <c r="F2718">
        <v>1328</v>
      </c>
      <c r="G2718">
        <v>9999</v>
      </c>
      <c r="H2718">
        <v>9999</v>
      </c>
      <c r="I2718" t="s">
        <v>185</v>
      </c>
      <c r="J2718">
        <v>2</v>
      </c>
      <c r="K2718">
        <v>-1</v>
      </c>
      <c r="L2718" t="s">
        <v>177</v>
      </c>
      <c r="N2718">
        <v>1</v>
      </c>
    </row>
    <row r="2719" spans="1:15">
      <c r="A2719">
        <v>2018</v>
      </c>
      <c r="B2719" t="s">
        <v>179</v>
      </c>
      <c r="D2719" t="s">
        <v>179</v>
      </c>
      <c r="F2719">
        <v>14089</v>
      </c>
      <c r="G2719">
        <v>9999</v>
      </c>
      <c r="H2719">
        <v>9999</v>
      </c>
      <c r="I2719" t="s">
        <v>185</v>
      </c>
      <c r="J2719">
        <v>3</v>
      </c>
      <c r="K2719">
        <v>-1</v>
      </c>
      <c r="L2719" t="s">
        <v>177</v>
      </c>
      <c r="N2719">
        <v>1</v>
      </c>
    </row>
    <row r="2720" spans="1:15">
      <c r="A2720">
        <v>2018</v>
      </c>
      <c r="B2720" t="s">
        <v>178</v>
      </c>
      <c r="C2720">
        <v>1.2934444724285601</v>
      </c>
      <c r="D2720" t="s">
        <v>181</v>
      </c>
      <c r="E2720">
        <v>400496.97266488901</v>
      </c>
      <c r="F2720">
        <v>348</v>
      </c>
      <c r="G2720">
        <v>9999</v>
      </c>
      <c r="H2720">
        <v>9999</v>
      </c>
      <c r="I2720" t="s">
        <v>185</v>
      </c>
      <c r="J2720">
        <v>1</v>
      </c>
      <c r="K2720">
        <v>11</v>
      </c>
      <c r="L2720" t="s">
        <v>177</v>
      </c>
      <c r="M2720">
        <v>0.73137064086696102</v>
      </c>
      <c r="N2720">
        <v>0.73263157894736797</v>
      </c>
      <c r="O2720">
        <v>0.10605171132353999</v>
      </c>
    </row>
    <row r="2721" spans="1:15">
      <c r="A2721">
        <v>2018</v>
      </c>
      <c r="B2721" t="s">
        <v>178</v>
      </c>
      <c r="C2721">
        <v>1.2934444724285601</v>
      </c>
      <c r="D2721" t="s">
        <v>183</v>
      </c>
      <c r="E2721">
        <v>1733.2155930542699</v>
      </c>
      <c r="F2721">
        <v>1</v>
      </c>
      <c r="G2721">
        <v>9999</v>
      </c>
      <c r="H2721">
        <v>9999</v>
      </c>
      <c r="I2721" t="s">
        <v>185</v>
      </c>
      <c r="J2721">
        <v>1</v>
      </c>
      <c r="K2721">
        <v>11</v>
      </c>
      <c r="L2721" t="s">
        <v>177</v>
      </c>
      <c r="M2721">
        <v>3.16512504605966E-3</v>
      </c>
      <c r="N2721">
        <v>2.1052631578947398E-3</v>
      </c>
      <c r="O2721">
        <v>0.14495889225443501</v>
      </c>
    </row>
    <row r="2722" spans="1:15">
      <c r="A2722">
        <v>2018</v>
      </c>
      <c r="B2722" t="s">
        <v>178</v>
      </c>
      <c r="C2722">
        <v>1.2934444724285601</v>
      </c>
      <c r="D2722" t="s">
        <v>185</v>
      </c>
      <c r="E2722">
        <v>145367.63736730101</v>
      </c>
      <c r="F2722">
        <v>126</v>
      </c>
      <c r="G2722">
        <v>9999</v>
      </c>
      <c r="H2722">
        <v>9999</v>
      </c>
      <c r="I2722" t="s">
        <v>185</v>
      </c>
      <c r="J2722">
        <v>1</v>
      </c>
      <c r="K2722">
        <v>11</v>
      </c>
      <c r="L2722" t="s">
        <v>177</v>
      </c>
      <c r="M2722">
        <v>0.26546423408698</v>
      </c>
      <c r="N2722">
        <v>0.26526315789473698</v>
      </c>
      <c r="O2722">
        <v>9.9551439221077398E-2</v>
      </c>
    </row>
    <row r="2723" spans="1:15">
      <c r="A2723">
        <v>2018</v>
      </c>
      <c r="B2723" t="s">
        <v>183</v>
      </c>
      <c r="C2723">
        <v>1.35102419567054</v>
      </c>
      <c r="D2723" t="s">
        <v>181</v>
      </c>
      <c r="E2723">
        <v>3863.9291996177399</v>
      </c>
      <c r="F2723">
        <v>4</v>
      </c>
      <c r="G2723">
        <v>9999</v>
      </c>
      <c r="H2723">
        <v>9999</v>
      </c>
      <c r="I2723" t="s">
        <v>185</v>
      </c>
      <c r="J2723">
        <v>1</v>
      </c>
      <c r="K2723">
        <v>11</v>
      </c>
      <c r="L2723" t="s">
        <v>177</v>
      </c>
      <c r="M2723">
        <v>1</v>
      </c>
      <c r="N2723">
        <v>1</v>
      </c>
      <c r="O2723">
        <v>5.8151356187223002E-2</v>
      </c>
    </row>
    <row r="2724" spans="1:15">
      <c r="A2724">
        <v>2018</v>
      </c>
      <c r="B2724" t="s">
        <v>187</v>
      </c>
      <c r="C2724">
        <v>1.2648677574965701</v>
      </c>
      <c r="D2724" t="s">
        <v>179</v>
      </c>
      <c r="E2724">
        <v>806.98562928280899</v>
      </c>
      <c r="F2724">
        <v>1</v>
      </c>
      <c r="G2724">
        <v>9999</v>
      </c>
      <c r="H2724">
        <v>9999</v>
      </c>
      <c r="I2724" t="s">
        <v>185</v>
      </c>
      <c r="J2724">
        <v>1</v>
      </c>
      <c r="K2724">
        <v>11</v>
      </c>
      <c r="L2724" t="s">
        <v>177</v>
      </c>
      <c r="M2724">
        <v>4.0963949797973199E-4</v>
      </c>
      <c r="N2724">
        <v>4.4052863436123301E-4</v>
      </c>
      <c r="O2724">
        <v>0.172106824925816</v>
      </c>
    </row>
    <row r="2725" spans="1:15">
      <c r="A2725">
        <v>2018</v>
      </c>
      <c r="B2725" t="s">
        <v>187</v>
      </c>
      <c r="C2725">
        <v>1.2648677574965701</v>
      </c>
      <c r="D2725" t="s">
        <v>181</v>
      </c>
      <c r="E2725">
        <v>1456936.6616046601</v>
      </c>
      <c r="F2725">
        <v>1671</v>
      </c>
      <c r="G2725">
        <v>9999</v>
      </c>
      <c r="H2725">
        <v>9999</v>
      </c>
      <c r="I2725" t="s">
        <v>185</v>
      </c>
      <c r="J2725">
        <v>1</v>
      </c>
      <c r="K2725">
        <v>11</v>
      </c>
      <c r="L2725" t="s">
        <v>177</v>
      </c>
      <c r="M2725">
        <v>0.73956558951168805</v>
      </c>
      <c r="N2725">
        <v>0.73612334801762103</v>
      </c>
      <c r="O2725">
        <v>7.5848861340904503E-2</v>
      </c>
    </row>
    <row r="2726" spans="1:15">
      <c r="A2726">
        <v>2018</v>
      </c>
      <c r="B2726" t="s">
        <v>187</v>
      </c>
      <c r="C2726">
        <v>1.2648677574965701</v>
      </c>
      <c r="D2726" t="s">
        <v>183</v>
      </c>
      <c r="E2726">
        <v>669.11504371568401</v>
      </c>
      <c r="F2726">
        <v>1</v>
      </c>
      <c r="G2726">
        <v>9999</v>
      </c>
      <c r="H2726">
        <v>9999</v>
      </c>
      <c r="I2726" t="s">
        <v>185</v>
      </c>
      <c r="J2726">
        <v>1</v>
      </c>
      <c r="K2726">
        <v>11</v>
      </c>
      <c r="L2726" t="s">
        <v>177</v>
      </c>
      <c r="M2726">
        <v>3.3965406650670601E-4</v>
      </c>
      <c r="N2726">
        <v>4.4052863436123301E-4</v>
      </c>
      <c r="O2726">
        <v>3.5088882992836301E-2</v>
      </c>
    </row>
    <row r="2727" spans="1:15">
      <c r="A2727">
        <v>2018</v>
      </c>
      <c r="B2727" t="s">
        <v>187</v>
      </c>
      <c r="C2727">
        <v>1.2648677574965701</v>
      </c>
      <c r="D2727" t="s">
        <v>185</v>
      </c>
      <c r="E2727">
        <v>511577.02938724402</v>
      </c>
      <c r="F2727">
        <v>597</v>
      </c>
      <c r="G2727">
        <v>9999</v>
      </c>
      <c r="H2727">
        <v>9999</v>
      </c>
      <c r="I2727" t="s">
        <v>185</v>
      </c>
      <c r="J2727">
        <v>1</v>
      </c>
      <c r="K2727">
        <v>11</v>
      </c>
      <c r="L2727" t="s">
        <v>177</v>
      </c>
      <c r="M2727">
        <v>0.25968511692382601</v>
      </c>
      <c r="N2727">
        <v>0.26299559471365602</v>
      </c>
      <c r="O2727">
        <v>6.6487416574485397E-2</v>
      </c>
    </row>
    <row r="2728" spans="1:15">
      <c r="A2728">
        <v>2018</v>
      </c>
      <c r="B2728" t="s">
        <v>178</v>
      </c>
      <c r="C2728">
        <v>1.2934444724285601</v>
      </c>
      <c r="D2728" t="s">
        <v>181</v>
      </c>
      <c r="E2728">
        <v>81272.289980575995</v>
      </c>
      <c r="F2728">
        <v>75</v>
      </c>
      <c r="G2728">
        <v>9999</v>
      </c>
      <c r="H2728">
        <v>9999</v>
      </c>
      <c r="I2728" t="s">
        <v>185</v>
      </c>
      <c r="J2728">
        <v>1</v>
      </c>
      <c r="K2728">
        <v>12</v>
      </c>
      <c r="L2728" t="s">
        <v>177</v>
      </c>
      <c r="M2728">
        <v>0.60790820522247302</v>
      </c>
      <c r="N2728">
        <v>0.6</v>
      </c>
      <c r="O2728">
        <v>2.1520925310052199E-2</v>
      </c>
    </row>
    <row r="2729" spans="1:15">
      <c r="A2729">
        <v>2018</v>
      </c>
      <c r="B2729" t="s">
        <v>178</v>
      </c>
      <c r="C2729">
        <v>1.2934444724285601</v>
      </c>
      <c r="D2729" t="s">
        <v>183</v>
      </c>
      <c r="E2729">
        <v>1294.7379169009901</v>
      </c>
      <c r="F2729">
        <v>1</v>
      </c>
      <c r="G2729">
        <v>9999</v>
      </c>
      <c r="H2729">
        <v>9999</v>
      </c>
      <c r="I2729" t="s">
        <v>185</v>
      </c>
      <c r="J2729">
        <v>1</v>
      </c>
      <c r="K2729">
        <v>12</v>
      </c>
      <c r="L2729" t="s">
        <v>177</v>
      </c>
      <c r="M2729">
        <v>9.6845038263948698E-3</v>
      </c>
      <c r="N2729">
        <v>8.0000000000000002E-3</v>
      </c>
      <c r="O2729">
        <v>0.108286456079619</v>
      </c>
    </row>
    <row r="2730" spans="1:15">
      <c r="A2730">
        <v>2018</v>
      </c>
      <c r="B2730" t="s">
        <v>178</v>
      </c>
      <c r="C2730">
        <v>1.2934444724285601</v>
      </c>
      <c r="D2730" t="s">
        <v>185</v>
      </c>
      <c r="E2730">
        <v>51124.686217211201</v>
      </c>
      <c r="F2730">
        <v>49</v>
      </c>
      <c r="G2730">
        <v>9999</v>
      </c>
      <c r="H2730">
        <v>9999</v>
      </c>
      <c r="I2730" t="s">
        <v>185</v>
      </c>
      <c r="J2730">
        <v>1</v>
      </c>
      <c r="K2730">
        <v>12</v>
      </c>
      <c r="L2730" t="s">
        <v>177</v>
      </c>
      <c r="M2730">
        <v>0.38240729095113202</v>
      </c>
      <c r="N2730">
        <v>0.39200000000000002</v>
      </c>
      <c r="O2730">
        <v>3.5011479754531699E-2</v>
      </c>
    </row>
    <row r="2731" spans="1:15">
      <c r="A2731">
        <v>2018</v>
      </c>
      <c r="B2731" t="s">
        <v>183</v>
      </c>
      <c r="C2731">
        <v>1.35102419567054</v>
      </c>
      <c r="D2731" t="s">
        <v>181</v>
      </c>
      <c r="E2731">
        <v>1271.31376812598</v>
      </c>
      <c r="F2731">
        <v>1</v>
      </c>
      <c r="G2731">
        <v>9999</v>
      </c>
      <c r="H2731">
        <v>9999</v>
      </c>
      <c r="I2731" t="s">
        <v>185</v>
      </c>
      <c r="J2731">
        <v>1</v>
      </c>
      <c r="K2731">
        <v>12</v>
      </c>
      <c r="L2731" t="s">
        <v>177</v>
      </c>
      <c r="M2731">
        <v>1</v>
      </c>
      <c r="N2731">
        <v>1</v>
      </c>
      <c r="O2731">
        <v>1.91330161441178E-2</v>
      </c>
    </row>
    <row r="2732" spans="1:15">
      <c r="A2732">
        <v>2018</v>
      </c>
      <c r="B2732" t="s">
        <v>187</v>
      </c>
      <c r="C2732">
        <v>1.2648677574965701</v>
      </c>
      <c r="D2732" t="s">
        <v>181</v>
      </c>
      <c r="E2732">
        <v>481008.97029182402</v>
      </c>
      <c r="F2732">
        <v>583</v>
      </c>
      <c r="G2732">
        <v>9999</v>
      </c>
      <c r="H2732">
        <v>9999</v>
      </c>
      <c r="I2732" t="s">
        <v>185</v>
      </c>
      <c r="J2732">
        <v>1</v>
      </c>
      <c r="K2732">
        <v>12</v>
      </c>
      <c r="L2732" t="s">
        <v>177</v>
      </c>
      <c r="M2732">
        <v>0.58060930662896504</v>
      </c>
      <c r="N2732">
        <v>0.59127789046653101</v>
      </c>
      <c r="O2732">
        <v>2.5041570888340799E-2</v>
      </c>
    </row>
    <row r="2733" spans="1:15">
      <c r="A2733">
        <v>2018</v>
      </c>
      <c r="B2733" t="s">
        <v>187</v>
      </c>
      <c r="C2733">
        <v>1.2648677574965701</v>
      </c>
      <c r="D2733" t="s">
        <v>183</v>
      </c>
      <c r="E2733">
        <v>3004.0609240543499</v>
      </c>
      <c r="F2733">
        <v>3</v>
      </c>
      <c r="G2733">
        <v>9999</v>
      </c>
      <c r="H2733">
        <v>9999</v>
      </c>
      <c r="I2733" t="s">
        <v>185</v>
      </c>
      <c r="J2733">
        <v>1</v>
      </c>
      <c r="K2733">
        <v>12</v>
      </c>
      <c r="L2733" t="s">
        <v>177</v>
      </c>
      <c r="M2733">
        <v>3.62609813519315E-3</v>
      </c>
      <c r="N2733">
        <v>3.04259634888438E-3</v>
      </c>
      <c r="O2733">
        <v>0.15753515521358399</v>
      </c>
    </row>
    <row r="2734" spans="1:15">
      <c r="A2734">
        <v>2018</v>
      </c>
      <c r="B2734" t="s">
        <v>187</v>
      </c>
      <c r="C2734">
        <v>1.2648677574965701</v>
      </c>
      <c r="D2734" t="s">
        <v>185</v>
      </c>
      <c r="E2734">
        <v>344442.46338267799</v>
      </c>
      <c r="F2734">
        <v>400</v>
      </c>
      <c r="G2734">
        <v>9999</v>
      </c>
      <c r="H2734">
        <v>9999</v>
      </c>
      <c r="I2734" t="s">
        <v>185</v>
      </c>
      <c r="J2734">
        <v>1</v>
      </c>
      <c r="K2734">
        <v>12</v>
      </c>
      <c r="L2734" t="s">
        <v>177</v>
      </c>
      <c r="M2734">
        <v>0.41576459523584097</v>
      </c>
      <c r="N2734">
        <v>0.40567951318458401</v>
      </c>
      <c r="O2734">
        <v>4.4765672094965701E-2</v>
      </c>
    </row>
    <row r="2735" spans="1:15">
      <c r="A2735">
        <v>2018</v>
      </c>
      <c r="B2735" t="s">
        <v>178</v>
      </c>
      <c r="C2735">
        <v>1.2934444724285601</v>
      </c>
      <c r="D2735" t="s">
        <v>181</v>
      </c>
      <c r="E2735">
        <v>384590.19254296197</v>
      </c>
      <c r="F2735">
        <v>302</v>
      </c>
      <c r="G2735">
        <v>9999</v>
      </c>
      <c r="H2735">
        <v>9999</v>
      </c>
      <c r="I2735" t="s">
        <v>185</v>
      </c>
      <c r="J2735">
        <v>1</v>
      </c>
      <c r="K2735">
        <v>21</v>
      </c>
      <c r="L2735" t="s">
        <v>177</v>
      </c>
      <c r="M2735">
        <v>0.83898510730752096</v>
      </c>
      <c r="N2735">
        <v>0.85070422535211299</v>
      </c>
      <c r="O2735">
        <v>0.101839591460679</v>
      </c>
    </row>
    <row r="2736" spans="1:15">
      <c r="A2736">
        <v>2018</v>
      </c>
      <c r="B2736" t="s">
        <v>178</v>
      </c>
      <c r="C2736">
        <v>1.2934444724285601</v>
      </c>
      <c r="D2736" t="s">
        <v>183</v>
      </c>
      <c r="E2736">
        <v>575.58279023070804</v>
      </c>
      <c r="F2736">
        <v>1</v>
      </c>
      <c r="G2736">
        <v>9999</v>
      </c>
      <c r="H2736">
        <v>9999</v>
      </c>
      <c r="I2736" t="s">
        <v>185</v>
      </c>
      <c r="J2736">
        <v>1</v>
      </c>
      <c r="K2736">
        <v>21</v>
      </c>
      <c r="L2736" t="s">
        <v>177</v>
      </c>
      <c r="M2736">
        <v>1.2556362548744101E-3</v>
      </c>
      <c r="N2736">
        <v>2.8169014084507E-3</v>
      </c>
      <c r="O2736">
        <v>4.8139333621808701E-2</v>
      </c>
    </row>
    <row r="2737" spans="1:15">
      <c r="A2737">
        <v>2018</v>
      </c>
      <c r="B2737" t="s">
        <v>178</v>
      </c>
      <c r="C2737">
        <v>1.2934444724285601</v>
      </c>
      <c r="D2737" t="s">
        <v>185</v>
      </c>
      <c r="E2737">
        <v>73233.532584432498</v>
      </c>
      <c r="F2737">
        <v>52</v>
      </c>
      <c r="G2737">
        <v>9999</v>
      </c>
      <c r="H2737">
        <v>9999</v>
      </c>
      <c r="I2737" t="s">
        <v>185</v>
      </c>
      <c r="J2737">
        <v>1</v>
      </c>
      <c r="K2737">
        <v>21</v>
      </c>
      <c r="L2737" t="s">
        <v>177</v>
      </c>
      <c r="M2737">
        <v>0.159759256437605</v>
      </c>
      <c r="N2737">
        <v>0.14647887323943701</v>
      </c>
      <c r="O2737">
        <v>5.0152177610226903E-2</v>
      </c>
    </row>
    <row r="2738" spans="1:15">
      <c r="A2738">
        <v>2018</v>
      </c>
      <c r="B2738" t="s">
        <v>183</v>
      </c>
      <c r="C2738">
        <v>1.35102419567054</v>
      </c>
      <c r="D2738" t="s">
        <v>181</v>
      </c>
      <c r="E2738">
        <v>5036.6182014597698</v>
      </c>
      <c r="F2738">
        <v>3</v>
      </c>
      <c r="G2738">
        <v>9999</v>
      </c>
      <c r="H2738">
        <v>9999</v>
      </c>
      <c r="I2738" t="s">
        <v>185</v>
      </c>
      <c r="J2738">
        <v>1</v>
      </c>
      <c r="K2738">
        <v>21</v>
      </c>
      <c r="L2738" t="s">
        <v>177</v>
      </c>
      <c r="M2738">
        <v>0.853479853479853</v>
      </c>
      <c r="N2738">
        <v>0.75</v>
      </c>
      <c r="O2738">
        <v>7.5800089463624903E-2</v>
      </c>
    </row>
    <row r="2739" spans="1:15">
      <c r="A2739">
        <v>2018</v>
      </c>
      <c r="B2739" t="s">
        <v>183</v>
      </c>
      <c r="C2739">
        <v>1.35102419567054</v>
      </c>
      <c r="D2739" t="s">
        <v>183</v>
      </c>
      <c r="E2739">
        <v>864.65548522914605</v>
      </c>
      <c r="F2739">
        <v>1</v>
      </c>
      <c r="G2739">
        <v>9999</v>
      </c>
      <c r="H2739">
        <v>9999</v>
      </c>
      <c r="I2739" t="s">
        <v>185</v>
      </c>
      <c r="J2739">
        <v>1</v>
      </c>
      <c r="K2739">
        <v>21</v>
      </c>
      <c r="L2739" t="s">
        <v>177</v>
      </c>
      <c r="M2739">
        <v>0.146520146520146</v>
      </c>
      <c r="N2739">
        <v>0.25</v>
      </c>
      <c r="O2739">
        <v>0.116068190061661</v>
      </c>
    </row>
    <row r="2740" spans="1:15">
      <c r="A2740">
        <v>2018</v>
      </c>
      <c r="B2740" t="s">
        <v>187</v>
      </c>
      <c r="C2740">
        <v>1.2648677574965701</v>
      </c>
      <c r="D2740" t="s">
        <v>181</v>
      </c>
      <c r="E2740">
        <v>1255870.75313749</v>
      </c>
      <c r="F2740">
        <v>1354</v>
      </c>
      <c r="G2740">
        <v>9999</v>
      </c>
      <c r="H2740">
        <v>9999</v>
      </c>
      <c r="I2740" t="s">
        <v>185</v>
      </c>
      <c r="J2740">
        <v>1</v>
      </c>
      <c r="K2740">
        <v>21</v>
      </c>
      <c r="L2740" t="s">
        <v>177</v>
      </c>
      <c r="M2740">
        <v>0.85066587387807302</v>
      </c>
      <c r="N2740">
        <v>0.84572142410993101</v>
      </c>
      <c r="O2740">
        <v>6.5381268195906395E-2</v>
      </c>
    </row>
    <row r="2741" spans="1:15">
      <c r="A2741">
        <v>2018</v>
      </c>
      <c r="B2741" t="s">
        <v>187</v>
      </c>
      <c r="C2741">
        <v>1.2648677574965701</v>
      </c>
      <c r="D2741" t="s">
        <v>183</v>
      </c>
      <c r="E2741">
        <v>1027.0726190872099</v>
      </c>
      <c r="F2741">
        <v>1</v>
      </c>
      <c r="G2741">
        <v>9999</v>
      </c>
      <c r="H2741">
        <v>9999</v>
      </c>
      <c r="I2741" t="s">
        <v>185</v>
      </c>
      <c r="J2741">
        <v>1</v>
      </c>
      <c r="K2741">
        <v>21</v>
      </c>
      <c r="L2741" t="s">
        <v>177</v>
      </c>
      <c r="M2741">
        <v>6.9568912634468503E-4</v>
      </c>
      <c r="N2741">
        <v>6.2460961898813195E-4</v>
      </c>
      <c r="O2741">
        <v>5.3860440435128699E-2</v>
      </c>
    </row>
    <row r="2742" spans="1:15">
      <c r="A2742">
        <v>2018</v>
      </c>
      <c r="B2742" t="s">
        <v>187</v>
      </c>
      <c r="C2742">
        <v>1.2648677574965701</v>
      </c>
      <c r="D2742" t="s">
        <v>185</v>
      </c>
      <c r="E2742">
        <v>219440.64238032201</v>
      </c>
      <c r="F2742">
        <v>246</v>
      </c>
      <c r="G2742">
        <v>9999</v>
      </c>
      <c r="H2742">
        <v>9999</v>
      </c>
      <c r="I2742" t="s">
        <v>185</v>
      </c>
      <c r="J2742">
        <v>1</v>
      </c>
      <c r="K2742">
        <v>21</v>
      </c>
      <c r="L2742" t="s">
        <v>177</v>
      </c>
      <c r="M2742">
        <v>0.14863843699558299</v>
      </c>
      <c r="N2742">
        <v>0.15365396627108099</v>
      </c>
      <c r="O2742">
        <v>2.8519735181989601E-2</v>
      </c>
    </row>
    <row r="2743" spans="1:15">
      <c r="A2743">
        <v>2018</v>
      </c>
      <c r="B2743" t="s">
        <v>178</v>
      </c>
      <c r="C2743">
        <v>1.2934444724285601</v>
      </c>
      <c r="D2743" t="s">
        <v>181</v>
      </c>
      <c r="E2743">
        <v>117206.764313586</v>
      </c>
      <c r="F2743">
        <v>100</v>
      </c>
      <c r="G2743">
        <v>9999</v>
      </c>
      <c r="H2743">
        <v>9999</v>
      </c>
      <c r="I2743" t="s">
        <v>185</v>
      </c>
      <c r="J2743">
        <v>1</v>
      </c>
      <c r="K2743">
        <v>22</v>
      </c>
      <c r="L2743" t="s">
        <v>177</v>
      </c>
      <c r="M2743">
        <v>0.55689667887607897</v>
      </c>
      <c r="N2743">
        <v>0.55555555555555602</v>
      </c>
      <c r="O2743">
        <v>3.10363842489048E-2</v>
      </c>
    </row>
    <row r="2744" spans="1:15">
      <c r="A2744">
        <v>2018</v>
      </c>
      <c r="B2744" t="s">
        <v>178</v>
      </c>
      <c r="C2744">
        <v>1.2934444724285601</v>
      </c>
      <c r="D2744" t="s">
        <v>185</v>
      </c>
      <c r="E2744">
        <v>93257.346462098998</v>
      </c>
      <c r="F2744">
        <v>80</v>
      </c>
      <c r="G2744">
        <v>9999</v>
      </c>
      <c r="H2744">
        <v>9999</v>
      </c>
      <c r="I2744" t="s">
        <v>185</v>
      </c>
      <c r="J2744">
        <v>1</v>
      </c>
      <c r="K2744">
        <v>22</v>
      </c>
      <c r="L2744" t="s">
        <v>177</v>
      </c>
      <c r="M2744">
        <v>0.44310332112392098</v>
      </c>
      <c r="N2744">
        <v>0.44444444444444398</v>
      </c>
      <c r="O2744">
        <v>6.3864992417693001E-2</v>
      </c>
    </row>
    <row r="2745" spans="1:15">
      <c r="A2745">
        <v>2018</v>
      </c>
      <c r="B2745" t="s">
        <v>183</v>
      </c>
      <c r="C2745">
        <v>1.35102419567054</v>
      </c>
      <c r="D2745" t="s">
        <v>181</v>
      </c>
      <c r="E2745">
        <v>3165.4496904560801</v>
      </c>
      <c r="F2745">
        <v>4</v>
      </c>
      <c r="G2745">
        <v>9999</v>
      </c>
      <c r="H2745">
        <v>9999</v>
      </c>
      <c r="I2745" t="s">
        <v>185</v>
      </c>
      <c r="J2745">
        <v>1</v>
      </c>
      <c r="K2745">
        <v>22</v>
      </c>
      <c r="L2745" t="s">
        <v>177</v>
      </c>
      <c r="M2745">
        <v>0.76344086021505397</v>
      </c>
      <c r="N2745">
        <v>0.8</v>
      </c>
      <c r="O2745">
        <v>4.7639380261071097E-2</v>
      </c>
    </row>
    <row r="2746" spans="1:15">
      <c r="A2746">
        <v>2018</v>
      </c>
      <c r="B2746" t="s">
        <v>183</v>
      </c>
      <c r="C2746">
        <v>1.35102419567054</v>
      </c>
      <c r="D2746" t="s">
        <v>185</v>
      </c>
      <c r="E2746">
        <v>980.84356605681205</v>
      </c>
      <c r="F2746">
        <v>1</v>
      </c>
      <c r="G2746">
        <v>9999</v>
      </c>
      <c r="H2746">
        <v>9999</v>
      </c>
      <c r="I2746" t="s">
        <v>185</v>
      </c>
      <c r="J2746">
        <v>1</v>
      </c>
      <c r="K2746">
        <v>22</v>
      </c>
      <c r="L2746" t="s">
        <v>177</v>
      </c>
      <c r="M2746">
        <v>0.236559139784946</v>
      </c>
      <c r="N2746">
        <v>0.2</v>
      </c>
      <c r="O2746">
        <v>4.1469126635060298E-2</v>
      </c>
    </row>
    <row r="2747" spans="1:15">
      <c r="A2747">
        <v>2018</v>
      </c>
      <c r="B2747" t="s">
        <v>187</v>
      </c>
      <c r="C2747">
        <v>1.2648677574965701</v>
      </c>
      <c r="D2747" t="s">
        <v>181</v>
      </c>
      <c r="E2747">
        <v>740739.445351684</v>
      </c>
      <c r="F2747">
        <v>878</v>
      </c>
      <c r="G2747">
        <v>9999</v>
      </c>
      <c r="H2747">
        <v>9999</v>
      </c>
      <c r="I2747" t="s">
        <v>185</v>
      </c>
      <c r="J2747">
        <v>1</v>
      </c>
      <c r="K2747">
        <v>22</v>
      </c>
      <c r="L2747" t="s">
        <v>177</v>
      </c>
      <c r="M2747">
        <v>0.60645405817392495</v>
      </c>
      <c r="N2747">
        <v>0.61099512874043105</v>
      </c>
      <c r="O2747">
        <v>3.8563271115943598E-2</v>
      </c>
    </row>
    <row r="2748" spans="1:15">
      <c r="A2748">
        <v>2018</v>
      </c>
      <c r="B2748" t="s">
        <v>187</v>
      </c>
      <c r="C2748">
        <v>1.2648677574965701</v>
      </c>
      <c r="D2748" t="s">
        <v>183</v>
      </c>
      <c r="E2748">
        <v>432.58477306382599</v>
      </c>
      <c r="F2748">
        <v>1</v>
      </c>
      <c r="G2748">
        <v>9999</v>
      </c>
      <c r="H2748">
        <v>9999</v>
      </c>
      <c r="I2748" t="s">
        <v>185</v>
      </c>
      <c r="J2748">
        <v>1</v>
      </c>
      <c r="K2748">
        <v>22</v>
      </c>
      <c r="L2748" t="s">
        <v>177</v>
      </c>
      <c r="M2748">
        <v>3.5416338737604298E-4</v>
      </c>
      <c r="N2748">
        <v>6.9589422407793998E-4</v>
      </c>
      <c r="O2748">
        <v>2.2685062350756201E-2</v>
      </c>
    </row>
    <row r="2749" spans="1:15">
      <c r="A2749">
        <v>2018</v>
      </c>
      <c r="B2749" t="s">
        <v>187</v>
      </c>
      <c r="C2749">
        <v>1.2648677574965701</v>
      </c>
      <c r="D2749" t="s">
        <v>185</v>
      </c>
      <c r="E2749">
        <v>480255.109108356</v>
      </c>
      <c r="F2749">
        <v>558</v>
      </c>
      <c r="G2749">
        <v>9999</v>
      </c>
      <c r="H2749">
        <v>9999</v>
      </c>
      <c r="I2749" t="s">
        <v>185</v>
      </c>
      <c r="J2749">
        <v>1</v>
      </c>
      <c r="K2749">
        <v>22</v>
      </c>
      <c r="L2749" t="s">
        <v>177</v>
      </c>
      <c r="M2749">
        <v>0.39319177843869901</v>
      </c>
      <c r="N2749">
        <v>0.388308977035491</v>
      </c>
      <c r="O2749">
        <v>6.2416644350819298E-2</v>
      </c>
    </row>
    <row r="2750" spans="1:15">
      <c r="A2750">
        <v>2018</v>
      </c>
      <c r="B2750" t="s">
        <v>178</v>
      </c>
      <c r="C2750">
        <v>1.2934444724285601</v>
      </c>
      <c r="D2750" t="s">
        <v>181</v>
      </c>
      <c r="E2750">
        <v>161685.732831459</v>
      </c>
      <c r="F2750">
        <v>140</v>
      </c>
      <c r="G2750">
        <v>9999</v>
      </c>
      <c r="H2750">
        <v>9999</v>
      </c>
      <c r="I2750" t="s">
        <v>185</v>
      </c>
      <c r="J2750">
        <v>1</v>
      </c>
      <c r="K2750">
        <v>23</v>
      </c>
      <c r="L2750" t="s">
        <v>177</v>
      </c>
      <c r="M2750">
        <v>0.67427221386151404</v>
      </c>
      <c r="N2750">
        <v>0.67632850241545905</v>
      </c>
      <c r="O2750">
        <v>4.28144276579202E-2</v>
      </c>
    </row>
    <row r="2751" spans="1:15">
      <c r="A2751">
        <v>2018</v>
      </c>
      <c r="B2751" t="s">
        <v>178</v>
      </c>
      <c r="C2751">
        <v>1.2934444724285601</v>
      </c>
      <c r="D2751" t="s">
        <v>185</v>
      </c>
      <c r="E2751">
        <v>78107.2313565433</v>
      </c>
      <c r="F2751">
        <v>67</v>
      </c>
      <c r="G2751">
        <v>9999</v>
      </c>
      <c r="H2751">
        <v>9999</v>
      </c>
      <c r="I2751" t="s">
        <v>185</v>
      </c>
      <c r="J2751">
        <v>1</v>
      </c>
      <c r="K2751">
        <v>23</v>
      </c>
      <c r="L2751" t="s">
        <v>177</v>
      </c>
      <c r="M2751">
        <v>0.32572778613848602</v>
      </c>
      <c r="N2751">
        <v>0.323671497584541</v>
      </c>
      <c r="O2751">
        <v>5.3489809946286097E-2</v>
      </c>
    </row>
    <row r="2752" spans="1:15">
      <c r="A2752">
        <v>2018</v>
      </c>
      <c r="B2752" t="s">
        <v>183</v>
      </c>
      <c r="C2752">
        <v>1.35102419567054</v>
      </c>
      <c r="D2752" t="s">
        <v>185</v>
      </c>
      <c r="E2752">
        <v>1360.48136504023</v>
      </c>
      <c r="F2752">
        <v>1</v>
      </c>
      <c r="G2752">
        <v>9999</v>
      </c>
      <c r="H2752">
        <v>9999</v>
      </c>
      <c r="I2752" t="s">
        <v>185</v>
      </c>
      <c r="J2752">
        <v>1</v>
      </c>
      <c r="K2752">
        <v>23</v>
      </c>
      <c r="L2752" t="s">
        <v>177</v>
      </c>
      <c r="M2752">
        <v>1</v>
      </c>
      <c r="N2752">
        <v>1</v>
      </c>
      <c r="O2752">
        <v>5.7519849203175898E-2</v>
      </c>
    </row>
    <row r="2753" spans="1:15">
      <c r="A2753">
        <v>2018</v>
      </c>
      <c r="B2753" t="s">
        <v>187</v>
      </c>
      <c r="C2753">
        <v>1.2648677574965701</v>
      </c>
      <c r="D2753" t="s">
        <v>179</v>
      </c>
      <c r="E2753">
        <v>1010.62933823976</v>
      </c>
      <c r="F2753">
        <v>1</v>
      </c>
      <c r="G2753">
        <v>9999</v>
      </c>
      <c r="H2753">
        <v>9999</v>
      </c>
      <c r="I2753" t="s">
        <v>185</v>
      </c>
      <c r="J2753">
        <v>1</v>
      </c>
      <c r="K2753">
        <v>23</v>
      </c>
      <c r="L2753" t="s">
        <v>177</v>
      </c>
      <c r="M2753">
        <v>7.58247243643155E-4</v>
      </c>
      <c r="N2753">
        <v>6.43915003219575E-4</v>
      </c>
      <c r="O2753">
        <v>0.215538171027785</v>
      </c>
    </row>
    <row r="2754" spans="1:15">
      <c r="A2754">
        <v>2018</v>
      </c>
      <c r="B2754" t="s">
        <v>187</v>
      </c>
      <c r="C2754">
        <v>1.2648677574965701</v>
      </c>
      <c r="D2754" t="s">
        <v>181</v>
      </c>
      <c r="E2754">
        <v>907628.62701129599</v>
      </c>
      <c r="F2754">
        <v>1064</v>
      </c>
      <c r="G2754">
        <v>9999</v>
      </c>
      <c r="H2754">
        <v>9999</v>
      </c>
      <c r="I2754" t="s">
        <v>185</v>
      </c>
      <c r="J2754">
        <v>1</v>
      </c>
      <c r="K2754">
        <v>23</v>
      </c>
      <c r="L2754" t="s">
        <v>177</v>
      </c>
      <c r="M2754">
        <v>0.68096865848126598</v>
      </c>
      <c r="N2754">
        <v>0.68512556342562803</v>
      </c>
      <c r="O2754">
        <v>4.7251606534077097E-2</v>
      </c>
    </row>
    <row r="2755" spans="1:15">
      <c r="A2755">
        <v>2018</v>
      </c>
      <c r="B2755" t="s">
        <v>187</v>
      </c>
      <c r="C2755">
        <v>1.2648677574965701</v>
      </c>
      <c r="D2755" t="s">
        <v>183</v>
      </c>
      <c r="E2755">
        <v>788.01261292036099</v>
      </c>
      <c r="F2755">
        <v>1</v>
      </c>
      <c r="G2755">
        <v>9999</v>
      </c>
      <c r="H2755">
        <v>9999</v>
      </c>
      <c r="I2755" t="s">
        <v>185</v>
      </c>
      <c r="J2755">
        <v>1</v>
      </c>
      <c r="K2755">
        <v>23</v>
      </c>
      <c r="L2755" t="s">
        <v>177</v>
      </c>
      <c r="M2755">
        <v>5.9122407107595198E-4</v>
      </c>
      <c r="N2755">
        <v>6.43915003219575E-4</v>
      </c>
      <c r="O2755">
        <v>4.1323958609710797E-2</v>
      </c>
    </row>
    <row r="2756" spans="1:15">
      <c r="A2756">
        <v>2018</v>
      </c>
      <c r="B2756" t="s">
        <v>187</v>
      </c>
      <c r="C2756">
        <v>1.2648677574965701</v>
      </c>
      <c r="D2756" t="s">
        <v>185</v>
      </c>
      <c r="E2756">
        <v>423422.07102852099</v>
      </c>
      <c r="F2756">
        <v>487</v>
      </c>
      <c r="G2756">
        <v>9999</v>
      </c>
      <c r="H2756">
        <v>9999</v>
      </c>
      <c r="I2756" t="s">
        <v>185</v>
      </c>
      <c r="J2756">
        <v>1</v>
      </c>
      <c r="K2756">
        <v>23</v>
      </c>
      <c r="L2756" t="s">
        <v>177</v>
      </c>
      <c r="M2756">
        <v>0.317681870204015</v>
      </c>
      <c r="N2756">
        <v>0.31358660656793302</v>
      </c>
      <c r="O2756">
        <v>5.5030304345417398E-2</v>
      </c>
    </row>
    <row r="2757" spans="1:15">
      <c r="A2757">
        <v>2018</v>
      </c>
      <c r="B2757" t="s">
        <v>178</v>
      </c>
      <c r="C2757">
        <v>1.2934444724285601</v>
      </c>
      <c r="D2757" t="s">
        <v>181</v>
      </c>
      <c r="E2757">
        <v>436506.4667773</v>
      </c>
      <c r="F2757">
        <v>353</v>
      </c>
      <c r="G2757">
        <v>9999</v>
      </c>
      <c r="H2757">
        <v>9999</v>
      </c>
      <c r="I2757" t="s">
        <v>185</v>
      </c>
      <c r="J2757">
        <v>1</v>
      </c>
      <c r="K2757">
        <v>24</v>
      </c>
      <c r="L2757" t="s">
        <v>177</v>
      </c>
      <c r="M2757">
        <v>0.77921034403140199</v>
      </c>
      <c r="N2757">
        <v>0.76241900647948202</v>
      </c>
      <c r="O2757">
        <v>0.115587035521138</v>
      </c>
    </row>
    <row r="2758" spans="1:15">
      <c r="A2758">
        <v>2018</v>
      </c>
      <c r="B2758" t="s">
        <v>178</v>
      </c>
      <c r="C2758">
        <v>1.2934444724285601</v>
      </c>
      <c r="D2758" t="s">
        <v>185</v>
      </c>
      <c r="E2758">
        <v>123684.33423150799</v>
      </c>
      <c r="F2758">
        <v>110</v>
      </c>
      <c r="G2758">
        <v>9999</v>
      </c>
      <c r="H2758">
        <v>9999</v>
      </c>
      <c r="I2758" t="s">
        <v>185</v>
      </c>
      <c r="J2758">
        <v>1</v>
      </c>
      <c r="K2758">
        <v>24</v>
      </c>
      <c r="L2758" t="s">
        <v>177</v>
      </c>
      <c r="M2758">
        <v>0.22078965596859901</v>
      </c>
      <c r="N2758">
        <v>0.23758099352051801</v>
      </c>
      <c r="O2758">
        <v>8.4702164146317302E-2</v>
      </c>
    </row>
    <row r="2759" spans="1:15">
      <c r="A2759">
        <v>2018</v>
      </c>
      <c r="B2759" t="s">
        <v>183</v>
      </c>
      <c r="C2759">
        <v>1.35102419567054</v>
      </c>
      <c r="D2759" t="s">
        <v>181</v>
      </c>
      <c r="E2759">
        <v>2897.9468997133099</v>
      </c>
      <c r="F2759">
        <v>2</v>
      </c>
      <c r="G2759">
        <v>9999</v>
      </c>
      <c r="H2759">
        <v>9999</v>
      </c>
      <c r="I2759" t="s">
        <v>185</v>
      </c>
      <c r="J2759">
        <v>1</v>
      </c>
      <c r="K2759">
        <v>24</v>
      </c>
      <c r="L2759" t="s">
        <v>177</v>
      </c>
      <c r="M2759">
        <v>0.62318419523532798</v>
      </c>
      <c r="N2759">
        <v>0.66666666666666696</v>
      </c>
      <c r="O2759">
        <v>4.3613517140417203E-2</v>
      </c>
    </row>
    <row r="2760" spans="1:15">
      <c r="A2760">
        <v>2018</v>
      </c>
      <c r="B2760" t="s">
        <v>183</v>
      </c>
      <c r="C2760">
        <v>1.35102419567054</v>
      </c>
      <c r="D2760" t="s">
        <v>183</v>
      </c>
      <c r="E2760">
        <v>1752.2783817846901</v>
      </c>
      <c r="F2760">
        <v>1</v>
      </c>
      <c r="G2760">
        <v>9999</v>
      </c>
      <c r="H2760">
        <v>9999</v>
      </c>
      <c r="I2760" t="s">
        <v>185</v>
      </c>
      <c r="J2760">
        <v>1</v>
      </c>
      <c r="K2760">
        <v>24</v>
      </c>
      <c r="L2760" t="s">
        <v>177</v>
      </c>
      <c r="M2760">
        <v>0.37681580476467202</v>
      </c>
      <c r="N2760">
        <v>0.33333333333333298</v>
      </c>
      <c r="O2760">
        <v>0.23521944142183501</v>
      </c>
    </row>
    <row r="2761" spans="1:15">
      <c r="A2761">
        <v>2018</v>
      </c>
      <c r="B2761" t="s">
        <v>187</v>
      </c>
      <c r="C2761">
        <v>1.2648677574965701</v>
      </c>
      <c r="D2761" t="s">
        <v>181</v>
      </c>
      <c r="E2761">
        <v>1023075.63697352</v>
      </c>
      <c r="F2761">
        <v>1172</v>
      </c>
      <c r="G2761">
        <v>9999</v>
      </c>
      <c r="H2761">
        <v>9999</v>
      </c>
      <c r="I2761" t="s">
        <v>185</v>
      </c>
      <c r="J2761">
        <v>1</v>
      </c>
      <c r="K2761">
        <v>24</v>
      </c>
      <c r="L2761" t="s">
        <v>177</v>
      </c>
      <c r="M2761">
        <v>0.81840469567839302</v>
      </c>
      <c r="N2761">
        <v>0.81558803061934604</v>
      </c>
      <c r="O2761">
        <v>5.3261836409961003E-2</v>
      </c>
    </row>
    <row r="2762" spans="1:15">
      <c r="A2762">
        <v>2018</v>
      </c>
      <c r="B2762" t="s">
        <v>187</v>
      </c>
      <c r="C2762">
        <v>1.2648677574965701</v>
      </c>
      <c r="D2762" t="s">
        <v>185</v>
      </c>
      <c r="E2762">
        <v>227009.61104118099</v>
      </c>
      <c r="F2762">
        <v>265</v>
      </c>
      <c r="G2762">
        <v>9999</v>
      </c>
      <c r="H2762">
        <v>9999</v>
      </c>
      <c r="I2762" t="s">
        <v>185</v>
      </c>
      <c r="J2762">
        <v>1</v>
      </c>
      <c r="K2762">
        <v>24</v>
      </c>
      <c r="L2762" t="s">
        <v>177</v>
      </c>
      <c r="M2762">
        <v>0.181595304321607</v>
      </c>
      <c r="N2762">
        <v>0.18441196938065399</v>
      </c>
      <c r="O2762">
        <v>2.9503440750233301E-2</v>
      </c>
    </row>
    <row r="2763" spans="1:15">
      <c r="A2763">
        <v>2018</v>
      </c>
      <c r="B2763" t="s">
        <v>178</v>
      </c>
      <c r="C2763">
        <v>1.2934444724285601</v>
      </c>
      <c r="D2763" t="s">
        <v>181</v>
      </c>
      <c r="E2763">
        <v>73919.058154819606</v>
      </c>
      <c r="F2763">
        <v>61</v>
      </c>
      <c r="G2763">
        <v>9999</v>
      </c>
      <c r="H2763">
        <v>9999</v>
      </c>
      <c r="I2763" t="s">
        <v>185</v>
      </c>
      <c r="J2763">
        <v>1</v>
      </c>
      <c r="K2763">
        <v>31</v>
      </c>
      <c r="L2763" t="s">
        <v>177</v>
      </c>
      <c r="M2763">
        <v>0.795282493737824</v>
      </c>
      <c r="N2763">
        <v>0.79220779220779203</v>
      </c>
      <c r="O2763">
        <v>1.9573787448581501E-2</v>
      </c>
    </row>
    <row r="2764" spans="1:15">
      <c r="A2764">
        <v>2018</v>
      </c>
      <c r="B2764" t="s">
        <v>178</v>
      </c>
      <c r="C2764">
        <v>1.2934444724285601</v>
      </c>
      <c r="D2764" t="s">
        <v>185</v>
      </c>
      <c r="E2764">
        <v>19027.8616338965</v>
      </c>
      <c r="F2764">
        <v>16</v>
      </c>
      <c r="G2764">
        <v>9999</v>
      </c>
      <c r="H2764">
        <v>9999</v>
      </c>
      <c r="I2764" t="s">
        <v>185</v>
      </c>
      <c r="J2764">
        <v>1</v>
      </c>
      <c r="K2764">
        <v>31</v>
      </c>
      <c r="L2764" t="s">
        <v>177</v>
      </c>
      <c r="M2764">
        <v>0.204717506262176</v>
      </c>
      <c r="N2764">
        <v>0.207792207792208</v>
      </c>
      <c r="O2764">
        <v>1.30307614903839E-2</v>
      </c>
    </row>
    <row r="2765" spans="1:15">
      <c r="A2765">
        <v>2018</v>
      </c>
      <c r="B2765" t="s">
        <v>183</v>
      </c>
      <c r="C2765">
        <v>1.35102419567054</v>
      </c>
      <c r="D2765" t="s">
        <v>183</v>
      </c>
      <c r="E2765">
        <v>886.27187235987401</v>
      </c>
      <c r="F2765">
        <v>1</v>
      </c>
      <c r="G2765">
        <v>9999</v>
      </c>
      <c r="H2765">
        <v>9999</v>
      </c>
      <c r="I2765" t="s">
        <v>185</v>
      </c>
      <c r="J2765">
        <v>1</v>
      </c>
      <c r="K2765">
        <v>31</v>
      </c>
      <c r="L2765" t="s">
        <v>177</v>
      </c>
      <c r="M2765">
        <v>1</v>
      </c>
      <c r="N2765">
        <v>1</v>
      </c>
      <c r="O2765">
        <v>0.118969894813203</v>
      </c>
    </row>
    <row r="2766" spans="1:15">
      <c r="A2766">
        <v>2018</v>
      </c>
      <c r="B2766" t="s">
        <v>187</v>
      </c>
      <c r="C2766">
        <v>1.2648677574965701</v>
      </c>
      <c r="D2766" t="s">
        <v>181</v>
      </c>
      <c r="E2766">
        <v>463359.005603717</v>
      </c>
      <c r="F2766">
        <v>500</v>
      </c>
      <c r="G2766">
        <v>9999</v>
      </c>
      <c r="H2766">
        <v>9999</v>
      </c>
      <c r="I2766" t="s">
        <v>185</v>
      </c>
      <c r="J2766">
        <v>1</v>
      </c>
      <c r="K2766">
        <v>31</v>
      </c>
      <c r="L2766" t="s">
        <v>177</v>
      </c>
      <c r="M2766">
        <v>0.829386354168553</v>
      </c>
      <c r="N2766">
        <v>0.826446280991736</v>
      </c>
      <c r="O2766">
        <v>2.4122704777287202E-2</v>
      </c>
    </row>
    <row r="2767" spans="1:15">
      <c r="A2767">
        <v>2018</v>
      </c>
      <c r="B2767" t="s">
        <v>187</v>
      </c>
      <c r="C2767">
        <v>1.2648677574965701</v>
      </c>
      <c r="D2767" t="s">
        <v>185</v>
      </c>
      <c r="E2767">
        <v>95317.904469426299</v>
      </c>
      <c r="F2767">
        <v>105</v>
      </c>
      <c r="G2767">
        <v>9999</v>
      </c>
      <c r="H2767">
        <v>9999</v>
      </c>
      <c r="I2767" t="s">
        <v>185</v>
      </c>
      <c r="J2767">
        <v>1</v>
      </c>
      <c r="K2767">
        <v>31</v>
      </c>
      <c r="L2767" t="s">
        <v>177</v>
      </c>
      <c r="M2767">
        <v>0.170613645831447</v>
      </c>
      <c r="N2767">
        <v>0.173553719008264</v>
      </c>
      <c r="O2767">
        <v>1.23880488321702E-2</v>
      </c>
    </row>
    <row r="2768" spans="1:15">
      <c r="A2768">
        <v>2018</v>
      </c>
      <c r="B2768" t="s">
        <v>178</v>
      </c>
      <c r="C2768">
        <v>1.2934444724285601</v>
      </c>
      <c r="D2768" t="s">
        <v>181</v>
      </c>
      <c r="E2768">
        <v>43951.243173122399</v>
      </c>
      <c r="F2768">
        <v>36</v>
      </c>
      <c r="G2768">
        <v>9999</v>
      </c>
      <c r="H2768">
        <v>9999</v>
      </c>
      <c r="I2768" t="s">
        <v>185</v>
      </c>
      <c r="J2768">
        <v>1</v>
      </c>
      <c r="K2768">
        <v>32</v>
      </c>
      <c r="L2768" t="s">
        <v>177</v>
      </c>
      <c r="M2768">
        <v>0.78922308674950603</v>
      </c>
      <c r="N2768">
        <v>0.76595744680851097</v>
      </c>
      <c r="O2768">
        <v>1.16383015888782E-2</v>
      </c>
    </row>
    <row r="2769" spans="1:15">
      <c r="A2769">
        <v>2018</v>
      </c>
      <c r="B2769" t="s">
        <v>178</v>
      </c>
      <c r="C2769">
        <v>1.2934444724285601</v>
      </c>
      <c r="D2769" t="s">
        <v>185</v>
      </c>
      <c r="E2769">
        <v>11738.0085872892</v>
      </c>
      <c r="F2769">
        <v>11</v>
      </c>
      <c r="G2769">
        <v>9999</v>
      </c>
      <c r="H2769">
        <v>9999</v>
      </c>
      <c r="I2769" t="s">
        <v>185</v>
      </c>
      <c r="J2769">
        <v>1</v>
      </c>
      <c r="K2769">
        <v>32</v>
      </c>
      <c r="L2769" t="s">
        <v>177</v>
      </c>
      <c r="M2769">
        <v>0.210776913250494</v>
      </c>
      <c r="N2769">
        <v>0.23404255319148901</v>
      </c>
      <c r="O2769">
        <v>8.0384855227540099E-3</v>
      </c>
    </row>
    <row r="2770" spans="1:15">
      <c r="A2770">
        <v>2018</v>
      </c>
      <c r="B2770" t="s">
        <v>179</v>
      </c>
      <c r="C2770">
        <v>1.2427798990339001</v>
      </c>
      <c r="D2770" t="s">
        <v>185</v>
      </c>
      <c r="E2770">
        <v>950.72662276093604</v>
      </c>
      <c r="F2770">
        <v>1</v>
      </c>
      <c r="G2770">
        <v>9999</v>
      </c>
      <c r="H2770">
        <v>9999</v>
      </c>
      <c r="I2770" t="s">
        <v>185</v>
      </c>
      <c r="J2770">
        <v>1</v>
      </c>
      <c r="K2770">
        <v>32</v>
      </c>
      <c r="L2770" t="s">
        <v>177</v>
      </c>
      <c r="M2770">
        <v>1</v>
      </c>
      <c r="N2770">
        <v>1</v>
      </c>
      <c r="O2770">
        <v>0.255767301905717</v>
      </c>
    </row>
    <row r="2771" spans="1:15">
      <c r="A2771">
        <v>2018</v>
      </c>
      <c r="B2771" t="s">
        <v>183</v>
      </c>
      <c r="C2771">
        <v>1.35102419567054</v>
      </c>
      <c r="D2771" t="s">
        <v>181</v>
      </c>
      <c r="E2771">
        <v>2353.4841488580801</v>
      </c>
      <c r="F2771">
        <v>2</v>
      </c>
      <c r="G2771">
        <v>9999</v>
      </c>
      <c r="H2771">
        <v>9999</v>
      </c>
      <c r="I2771" t="s">
        <v>185</v>
      </c>
      <c r="J2771">
        <v>1</v>
      </c>
      <c r="K2771">
        <v>32</v>
      </c>
      <c r="L2771" t="s">
        <v>177</v>
      </c>
      <c r="M2771">
        <v>0.74667809687098197</v>
      </c>
      <c r="N2771">
        <v>0.66666666666666696</v>
      </c>
      <c r="O2771">
        <v>3.5419462404944903E-2</v>
      </c>
    </row>
    <row r="2772" spans="1:15">
      <c r="A2772">
        <v>2018</v>
      </c>
      <c r="B2772" t="s">
        <v>183</v>
      </c>
      <c r="C2772">
        <v>1.35102419567054</v>
      </c>
      <c r="D2772" t="s">
        <v>185</v>
      </c>
      <c r="E2772">
        <v>798.455299641289</v>
      </c>
      <c r="F2772">
        <v>1</v>
      </c>
      <c r="G2772">
        <v>9999</v>
      </c>
      <c r="H2772">
        <v>9999</v>
      </c>
      <c r="I2772" t="s">
        <v>185</v>
      </c>
      <c r="J2772">
        <v>1</v>
      </c>
      <c r="K2772">
        <v>32</v>
      </c>
      <c r="L2772" t="s">
        <v>177</v>
      </c>
      <c r="M2772">
        <v>0.25332190312901798</v>
      </c>
      <c r="N2772">
        <v>0.33333333333333298</v>
      </c>
      <c r="O2772">
        <v>3.3757925401268103E-2</v>
      </c>
    </row>
    <row r="2773" spans="1:15">
      <c r="A2773">
        <v>2018</v>
      </c>
      <c r="B2773" t="s">
        <v>187</v>
      </c>
      <c r="C2773">
        <v>1.2648677574965701</v>
      </c>
      <c r="D2773" t="s">
        <v>181</v>
      </c>
      <c r="E2773">
        <v>307173.13490804099</v>
      </c>
      <c r="F2773">
        <v>340</v>
      </c>
      <c r="G2773">
        <v>9999</v>
      </c>
      <c r="H2773">
        <v>9999</v>
      </c>
      <c r="I2773" t="s">
        <v>185</v>
      </c>
      <c r="J2773">
        <v>1</v>
      </c>
      <c r="K2773">
        <v>32</v>
      </c>
      <c r="L2773" t="s">
        <v>177</v>
      </c>
      <c r="M2773">
        <v>0.69340939850268102</v>
      </c>
      <c r="N2773">
        <v>0.68825910931174095</v>
      </c>
      <c r="O2773">
        <v>1.5991589155035599E-2</v>
      </c>
    </row>
    <row r="2774" spans="1:15">
      <c r="A2774">
        <v>2018</v>
      </c>
      <c r="B2774" t="s">
        <v>187</v>
      </c>
      <c r="C2774">
        <v>1.2648677574965701</v>
      </c>
      <c r="D2774" t="s">
        <v>185</v>
      </c>
      <c r="E2774">
        <v>135816.44032895099</v>
      </c>
      <c r="F2774">
        <v>154</v>
      </c>
      <c r="G2774">
        <v>9999</v>
      </c>
      <c r="H2774">
        <v>9999</v>
      </c>
      <c r="I2774" t="s">
        <v>185</v>
      </c>
      <c r="J2774">
        <v>1</v>
      </c>
      <c r="K2774">
        <v>32</v>
      </c>
      <c r="L2774" t="s">
        <v>177</v>
      </c>
      <c r="M2774">
        <v>0.30659060149731898</v>
      </c>
      <c r="N2774">
        <v>0.311740890688259</v>
      </c>
      <c r="O2774">
        <v>1.7651465423752101E-2</v>
      </c>
    </row>
    <row r="2775" spans="1:15">
      <c r="A2775">
        <v>2018</v>
      </c>
      <c r="B2775" t="s">
        <v>178</v>
      </c>
      <c r="C2775">
        <v>1.2934444724285601</v>
      </c>
      <c r="D2775" t="s">
        <v>181</v>
      </c>
      <c r="E2775">
        <v>24246.910080145699</v>
      </c>
      <c r="F2775">
        <v>22</v>
      </c>
      <c r="G2775">
        <v>9999</v>
      </c>
      <c r="H2775">
        <v>9999</v>
      </c>
      <c r="I2775" t="s">
        <v>185</v>
      </c>
      <c r="J2775">
        <v>1</v>
      </c>
      <c r="K2775">
        <v>33</v>
      </c>
      <c r="L2775" t="s">
        <v>177</v>
      </c>
      <c r="M2775">
        <v>0.470555750790702</v>
      </c>
      <c r="N2775">
        <v>0.46808510638297901</v>
      </c>
      <c r="O2775">
        <v>6.4205886281668801E-3</v>
      </c>
    </row>
    <row r="2776" spans="1:15">
      <c r="A2776">
        <v>2018</v>
      </c>
      <c r="B2776" t="s">
        <v>178</v>
      </c>
      <c r="C2776">
        <v>1.2934444724285601</v>
      </c>
      <c r="D2776" t="s">
        <v>183</v>
      </c>
      <c r="E2776">
        <v>1133.05735784742</v>
      </c>
      <c r="F2776">
        <v>1</v>
      </c>
      <c r="G2776">
        <v>9999</v>
      </c>
      <c r="H2776">
        <v>9999</v>
      </c>
      <c r="I2776" t="s">
        <v>185</v>
      </c>
      <c r="J2776">
        <v>1</v>
      </c>
      <c r="K2776">
        <v>33</v>
      </c>
      <c r="L2776" t="s">
        <v>177</v>
      </c>
      <c r="M2776">
        <v>2.1989055675485699E-2</v>
      </c>
      <c r="N2776">
        <v>2.1276595744680899E-2</v>
      </c>
      <c r="O2776">
        <v>9.4764171354391996E-2</v>
      </c>
    </row>
    <row r="2777" spans="1:15">
      <c r="A2777">
        <v>2018</v>
      </c>
      <c r="B2777" t="s">
        <v>178</v>
      </c>
      <c r="C2777">
        <v>1.2934444724285601</v>
      </c>
      <c r="D2777" t="s">
        <v>185</v>
      </c>
      <c r="E2777">
        <v>26148.273454615701</v>
      </c>
      <c r="F2777">
        <v>24</v>
      </c>
      <c r="G2777">
        <v>9999</v>
      </c>
      <c r="H2777">
        <v>9999</v>
      </c>
      <c r="I2777" t="s">
        <v>185</v>
      </c>
      <c r="J2777">
        <v>1</v>
      </c>
      <c r="K2777">
        <v>33</v>
      </c>
      <c r="L2777" t="s">
        <v>177</v>
      </c>
      <c r="M2777">
        <v>0.50745519353381197</v>
      </c>
      <c r="N2777">
        <v>0.51063829787234005</v>
      </c>
      <c r="O2777">
        <v>1.7906999815757E-2</v>
      </c>
    </row>
    <row r="2778" spans="1:15">
      <c r="A2778">
        <v>2018</v>
      </c>
      <c r="B2778" t="s">
        <v>183</v>
      </c>
      <c r="C2778">
        <v>1.35102419567054</v>
      </c>
      <c r="D2778" t="s">
        <v>181</v>
      </c>
      <c r="E2778">
        <v>724.14896887940904</v>
      </c>
      <c r="F2778">
        <v>1</v>
      </c>
      <c r="G2778">
        <v>9999</v>
      </c>
      <c r="H2778">
        <v>9999</v>
      </c>
      <c r="I2778" t="s">
        <v>185</v>
      </c>
      <c r="J2778">
        <v>1</v>
      </c>
      <c r="K2778">
        <v>33</v>
      </c>
      <c r="L2778" t="s">
        <v>177</v>
      </c>
      <c r="M2778">
        <v>1</v>
      </c>
      <c r="N2778">
        <v>1</v>
      </c>
      <c r="O2778">
        <v>1.0898296124598399E-2</v>
      </c>
    </row>
    <row r="2779" spans="1:15">
      <c r="A2779">
        <v>2018</v>
      </c>
      <c r="B2779" t="s">
        <v>187</v>
      </c>
      <c r="C2779">
        <v>1.2648677574965701</v>
      </c>
      <c r="D2779" t="s">
        <v>181</v>
      </c>
      <c r="E2779">
        <v>105990.858607182</v>
      </c>
      <c r="F2779">
        <v>116</v>
      </c>
      <c r="G2779">
        <v>9999</v>
      </c>
      <c r="H2779">
        <v>9999</v>
      </c>
      <c r="I2779" t="s">
        <v>185</v>
      </c>
      <c r="J2779">
        <v>1</v>
      </c>
      <c r="K2779">
        <v>33</v>
      </c>
      <c r="L2779" t="s">
        <v>177</v>
      </c>
      <c r="M2779">
        <v>0.35683382162567301</v>
      </c>
      <c r="N2779">
        <v>0.351515151515152</v>
      </c>
      <c r="O2779">
        <v>5.5179378416115596E-3</v>
      </c>
    </row>
    <row r="2780" spans="1:15">
      <c r="A2780">
        <v>2018</v>
      </c>
      <c r="B2780" t="s">
        <v>187</v>
      </c>
      <c r="C2780">
        <v>1.2648677574965701</v>
      </c>
      <c r="D2780" t="s">
        <v>185</v>
      </c>
      <c r="E2780">
        <v>191040.566621251</v>
      </c>
      <c r="F2780">
        <v>214</v>
      </c>
      <c r="G2780">
        <v>9999</v>
      </c>
      <c r="H2780">
        <v>9999</v>
      </c>
      <c r="I2780" t="s">
        <v>185</v>
      </c>
      <c r="J2780">
        <v>1</v>
      </c>
      <c r="K2780">
        <v>33</v>
      </c>
      <c r="L2780" t="s">
        <v>177</v>
      </c>
      <c r="M2780">
        <v>0.64316617837432699</v>
      </c>
      <c r="N2780">
        <v>0.648484848484848</v>
      </c>
      <c r="O2780">
        <v>2.4828702240182299E-2</v>
      </c>
    </row>
    <row r="2781" spans="1:15">
      <c r="A2781">
        <v>2018</v>
      </c>
      <c r="B2781" t="s">
        <v>178</v>
      </c>
      <c r="C2781">
        <v>1.2934444724285601</v>
      </c>
      <c r="D2781" t="s">
        <v>181</v>
      </c>
      <c r="E2781">
        <v>145295.20447684501</v>
      </c>
      <c r="F2781">
        <v>110</v>
      </c>
      <c r="G2781">
        <v>9999</v>
      </c>
      <c r="H2781">
        <v>9999</v>
      </c>
      <c r="I2781" t="s">
        <v>185</v>
      </c>
      <c r="J2781">
        <v>1</v>
      </c>
      <c r="K2781">
        <v>34</v>
      </c>
      <c r="L2781" t="s">
        <v>177</v>
      </c>
      <c r="M2781">
        <v>0.586452269701637</v>
      </c>
      <c r="N2781">
        <v>0.56994818652849699</v>
      </c>
      <c r="O2781">
        <v>3.8474211126599898E-2</v>
      </c>
    </row>
    <row r="2782" spans="1:15">
      <c r="A2782">
        <v>2018</v>
      </c>
      <c r="B2782" t="s">
        <v>178</v>
      </c>
      <c r="C2782">
        <v>1.2934444724285601</v>
      </c>
      <c r="D2782" t="s">
        <v>185</v>
      </c>
      <c r="E2782">
        <v>102457.616994483</v>
      </c>
      <c r="F2782">
        <v>83</v>
      </c>
      <c r="G2782">
        <v>9999</v>
      </c>
      <c r="H2782">
        <v>9999</v>
      </c>
      <c r="I2782" t="s">
        <v>185</v>
      </c>
      <c r="J2782">
        <v>1</v>
      </c>
      <c r="K2782">
        <v>34</v>
      </c>
      <c r="L2782" t="s">
        <v>177</v>
      </c>
      <c r="M2782">
        <v>0.413547730298363</v>
      </c>
      <c r="N2782">
        <v>0.43005181347150301</v>
      </c>
      <c r="O2782">
        <v>7.0165570657180501E-2</v>
      </c>
    </row>
    <row r="2783" spans="1:15">
      <c r="A2783">
        <v>2018</v>
      </c>
      <c r="B2783" t="s">
        <v>183</v>
      </c>
      <c r="C2783">
        <v>1.35102419567054</v>
      </c>
      <c r="D2783" t="s">
        <v>181</v>
      </c>
      <c r="E2783">
        <v>1641.4943977397099</v>
      </c>
      <c r="F2783">
        <v>1</v>
      </c>
      <c r="G2783">
        <v>9999</v>
      </c>
      <c r="H2783">
        <v>9999</v>
      </c>
      <c r="I2783" t="s">
        <v>185</v>
      </c>
      <c r="J2783">
        <v>1</v>
      </c>
      <c r="K2783">
        <v>34</v>
      </c>
      <c r="L2783" t="s">
        <v>177</v>
      </c>
      <c r="M2783">
        <v>0.66357181867831805</v>
      </c>
      <c r="N2783">
        <v>0.5</v>
      </c>
      <c r="O2783">
        <v>2.4704160058558002E-2</v>
      </c>
    </row>
    <row r="2784" spans="1:15">
      <c r="A2784">
        <v>2018</v>
      </c>
      <c r="B2784" t="s">
        <v>183</v>
      </c>
      <c r="C2784">
        <v>1.35102419567054</v>
      </c>
      <c r="D2784" t="s">
        <v>185</v>
      </c>
      <c r="E2784">
        <v>832.23090453305304</v>
      </c>
      <c r="F2784">
        <v>1</v>
      </c>
      <c r="G2784">
        <v>9999</v>
      </c>
      <c r="H2784">
        <v>9999</v>
      </c>
      <c r="I2784" t="s">
        <v>185</v>
      </c>
      <c r="J2784">
        <v>1</v>
      </c>
      <c r="K2784">
        <v>34</v>
      </c>
      <c r="L2784" t="s">
        <v>177</v>
      </c>
      <c r="M2784">
        <v>0.33642818132168201</v>
      </c>
      <c r="N2784">
        <v>0.5</v>
      </c>
      <c r="O2784">
        <v>3.5185925629748101E-2</v>
      </c>
    </row>
    <row r="2785" spans="1:15">
      <c r="A2785">
        <v>2018</v>
      </c>
      <c r="B2785" t="s">
        <v>187</v>
      </c>
      <c r="C2785">
        <v>1.2648677574965701</v>
      </c>
      <c r="D2785" t="s">
        <v>181</v>
      </c>
      <c r="E2785">
        <v>292677.75040713098</v>
      </c>
      <c r="F2785">
        <v>328</v>
      </c>
      <c r="G2785">
        <v>9999</v>
      </c>
      <c r="H2785">
        <v>9999</v>
      </c>
      <c r="I2785" t="s">
        <v>185</v>
      </c>
      <c r="J2785">
        <v>1</v>
      </c>
      <c r="K2785">
        <v>34</v>
      </c>
      <c r="L2785" t="s">
        <v>177</v>
      </c>
      <c r="M2785">
        <v>0.53611644007006398</v>
      </c>
      <c r="N2785">
        <v>0.54304635761589404</v>
      </c>
      <c r="O2785">
        <v>1.5236952088053099E-2</v>
      </c>
    </row>
    <row r="2786" spans="1:15">
      <c r="A2786">
        <v>2018</v>
      </c>
      <c r="B2786" t="s">
        <v>187</v>
      </c>
      <c r="C2786">
        <v>1.2648677574965701</v>
      </c>
      <c r="D2786" t="s">
        <v>183</v>
      </c>
      <c r="E2786">
        <v>813.30996807029203</v>
      </c>
      <c r="F2786">
        <v>1</v>
      </c>
      <c r="G2786">
        <v>9999</v>
      </c>
      <c r="H2786">
        <v>9999</v>
      </c>
      <c r="I2786" t="s">
        <v>185</v>
      </c>
      <c r="J2786">
        <v>1</v>
      </c>
      <c r="K2786">
        <v>34</v>
      </c>
      <c r="L2786" t="s">
        <v>177</v>
      </c>
      <c r="M2786">
        <v>1.4897915681967701E-3</v>
      </c>
      <c r="N2786">
        <v>1.6556291390728501E-3</v>
      </c>
      <c r="O2786">
        <v>4.2650570443088301E-2</v>
      </c>
    </row>
    <row r="2787" spans="1:15">
      <c r="A2787">
        <v>2018</v>
      </c>
      <c r="B2787" t="s">
        <v>187</v>
      </c>
      <c r="C2787">
        <v>1.2648677574965701</v>
      </c>
      <c r="D2787" t="s">
        <v>185</v>
      </c>
      <c r="E2787">
        <v>252430.923231347</v>
      </c>
      <c r="F2787">
        <v>275</v>
      </c>
      <c r="G2787">
        <v>9999</v>
      </c>
      <c r="H2787">
        <v>9999</v>
      </c>
      <c r="I2787" t="s">
        <v>185</v>
      </c>
      <c r="J2787">
        <v>1</v>
      </c>
      <c r="K2787">
        <v>34</v>
      </c>
      <c r="L2787" t="s">
        <v>177</v>
      </c>
      <c r="M2787">
        <v>0.46239376836173901</v>
      </c>
      <c r="N2787">
        <v>0.455298013245033</v>
      </c>
      <c r="O2787">
        <v>3.2807336891704099E-2</v>
      </c>
    </row>
    <row r="2788" spans="1:15">
      <c r="A2788">
        <v>2018</v>
      </c>
      <c r="B2788" t="s">
        <v>178</v>
      </c>
      <c r="C2788">
        <v>1.2934444724285601</v>
      </c>
      <c r="D2788" t="s">
        <v>181</v>
      </c>
      <c r="E2788">
        <v>443741.99515606498</v>
      </c>
      <c r="F2788">
        <v>362</v>
      </c>
      <c r="G2788">
        <v>9999</v>
      </c>
      <c r="H2788">
        <v>9999</v>
      </c>
      <c r="I2788" t="s">
        <v>185</v>
      </c>
      <c r="J2788">
        <v>1</v>
      </c>
      <c r="K2788">
        <v>35</v>
      </c>
      <c r="L2788" t="s">
        <v>177</v>
      </c>
      <c r="M2788">
        <v>0.81789269911504403</v>
      </c>
      <c r="N2788">
        <v>0.82272727272727297</v>
      </c>
      <c r="O2788">
        <v>0.11750300547664599</v>
      </c>
    </row>
    <row r="2789" spans="1:15">
      <c r="A2789">
        <v>2018</v>
      </c>
      <c r="B2789" t="s">
        <v>178</v>
      </c>
      <c r="C2789">
        <v>1.2934444724285601</v>
      </c>
      <c r="D2789" t="s">
        <v>185</v>
      </c>
      <c r="E2789">
        <v>98801.049470927799</v>
      </c>
      <c r="F2789">
        <v>78</v>
      </c>
      <c r="G2789">
        <v>9999</v>
      </c>
      <c r="H2789">
        <v>9999</v>
      </c>
      <c r="I2789" t="s">
        <v>185</v>
      </c>
      <c r="J2789">
        <v>1</v>
      </c>
      <c r="K2789">
        <v>35</v>
      </c>
      <c r="L2789" t="s">
        <v>177</v>
      </c>
      <c r="M2789">
        <v>0.182107300884956</v>
      </c>
      <c r="N2789">
        <v>0.177272727272727</v>
      </c>
      <c r="O2789">
        <v>6.7661460621607494E-2</v>
      </c>
    </row>
    <row r="2790" spans="1:15">
      <c r="A2790">
        <v>2018</v>
      </c>
      <c r="B2790" t="s">
        <v>183</v>
      </c>
      <c r="C2790">
        <v>1.35102419567054</v>
      </c>
      <c r="D2790" t="s">
        <v>185</v>
      </c>
      <c r="E2790">
        <v>2980.3593756492101</v>
      </c>
      <c r="F2790">
        <v>2</v>
      </c>
      <c r="G2790">
        <v>9999</v>
      </c>
      <c r="H2790">
        <v>9999</v>
      </c>
      <c r="I2790" t="s">
        <v>185</v>
      </c>
      <c r="J2790">
        <v>1</v>
      </c>
      <c r="K2790">
        <v>35</v>
      </c>
      <c r="L2790" t="s">
        <v>177</v>
      </c>
      <c r="M2790">
        <v>1</v>
      </c>
      <c r="N2790">
        <v>1</v>
      </c>
      <c r="O2790">
        <v>0.12600674016107799</v>
      </c>
    </row>
    <row r="2791" spans="1:15">
      <c r="A2791">
        <v>2018</v>
      </c>
      <c r="B2791" t="s">
        <v>187</v>
      </c>
      <c r="C2791">
        <v>1.2648677574965701</v>
      </c>
      <c r="D2791" t="s">
        <v>181</v>
      </c>
      <c r="E2791">
        <v>1514541.2690165699</v>
      </c>
      <c r="F2791">
        <v>1688</v>
      </c>
      <c r="G2791">
        <v>9999</v>
      </c>
      <c r="H2791">
        <v>9999</v>
      </c>
      <c r="I2791" t="s">
        <v>185</v>
      </c>
      <c r="J2791">
        <v>1</v>
      </c>
      <c r="K2791">
        <v>35</v>
      </c>
      <c r="L2791" t="s">
        <v>177</v>
      </c>
      <c r="M2791">
        <v>0.82938126335096396</v>
      </c>
      <c r="N2791">
        <v>0.82785679254536504</v>
      </c>
      <c r="O2791">
        <v>7.8847786411106804E-2</v>
      </c>
    </row>
    <row r="2792" spans="1:15">
      <c r="A2792">
        <v>2018</v>
      </c>
      <c r="B2792" t="s">
        <v>187</v>
      </c>
      <c r="C2792">
        <v>1.2648677574965701</v>
      </c>
      <c r="D2792" t="s">
        <v>185</v>
      </c>
      <c r="E2792">
        <v>311568.550365342</v>
      </c>
      <c r="F2792">
        <v>351</v>
      </c>
      <c r="G2792">
        <v>9999</v>
      </c>
      <c r="H2792">
        <v>9999</v>
      </c>
      <c r="I2792" t="s">
        <v>185</v>
      </c>
      <c r="J2792">
        <v>1</v>
      </c>
      <c r="K2792">
        <v>35</v>
      </c>
      <c r="L2792" t="s">
        <v>177</v>
      </c>
      <c r="M2792">
        <v>0.17061873664903601</v>
      </c>
      <c r="N2792">
        <v>0.17214320745463499</v>
      </c>
      <c r="O2792">
        <v>4.0493194200805799E-2</v>
      </c>
    </row>
    <row r="2793" spans="1:15">
      <c r="A2793">
        <v>2018</v>
      </c>
      <c r="B2793" t="s">
        <v>178</v>
      </c>
      <c r="C2793">
        <v>1.2934444724285601</v>
      </c>
      <c r="D2793" t="s">
        <v>181</v>
      </c>
      <c r="E2793">
        <v>352825.78318906197</v>
      </c>
      <c r="F2793">
        <v>291</v>
      </c>
      <c r="G2793">
        <v>9999</v>
      </c>
      <c r="H2793">
        <v>9999</v>
      </c>
      <c r="I2793" t="s">
        <v>185</v>
      </c>
      <c r="J2793">
        <v>1</v>
      </c>
      <c r="K2793">
        <v>41</v>
      </c>
      <c r="L2793" t="s">
        <v>177</v>
      </c>
      <c r="M2793">
        <v>0.88592836055511004</v>
      </c>
      <c r="N2793">
        <v>0.88181818181818195</v>
      </c>
      <c r="O2793">
        <v>9.3428366904478893E-2</v>
      </c>
    </row>
    <row r="2794" spans="1:15">
      <c r="A2794">
        <v>2018</v>
      </c>
      <c r="B2794" t="s">
        <v>178</v>
      </c>
      <c r="C2794">
        <v>1.2934444724285601</v>
      </c>
      <c r="D2794" t="s">
        <v>183</v>
      </c>
      <c r="E2794">
        <v>966.20302090413202</v>
      </c>
      <c r="F2794">
        <v>1</v>
      </c>
      <c r="G2794">
        <v>9999</v>
      </c>
      <c r="H2794">
        <v>9999</v>
      </c>
      <c r="I2794" t="s">
        <v>185</v>
      </c>
      <c r="J2794">
        <v>1</v>
      </c>
      <c r="K2794">
        <v>41</v>
      </c>
      <c r="L2794" t="s">
        <v>177</v>
      </c>
      <c r="M2794">
        <v>2.4260887357381998E-3</v>
      </c>
      <c r="N2794">
        <v>3.0303030303030299E-3</v>
      </c>
      <c r="O2794">
        <v>8.0809173517957605E-2</v>
      </c>
    </row>
    <row r="2795" spans="1:15">
      <c r="A2795">
        <v>2018</v>
      </c>
      <c r="B2795" t="s">
        <v>178</v>
      </c>
      <c r="C2795">
        <v>1.2934444724285601</v>
      </c>
      <c r="D2795" t="s">
        <v>185</v>
      </c>
      <c r="E2795">
        <v>44463.447184204102</v>
      </c>
      <c r="F2795">
        <v>38</v>
      </c>
      <c r="G2795">
        <v>9999</v>
      </c>
      <c r="H2795">
        <v>9999</v>
      </c>
      <c r="I2795" t="s">
        <v>185</v>
      </c>
      <c r="J2795">
        <v>1</v>
      </c>
      <c r="K2795">
        <v>41</v>
      </c>
      <c r="L2795" t="s">
        <v>177</v>
      </c>
      <c r="M2795">
        <v>0.111645550709152</v>
      </c>
      <c r="N2795">
        <v>0.115151515151515</v>
      </c>
      <c r="O2795">
        <v>3.0449694581839298E-2</v>
      </c>
    </row>
    <row r="2796" spans="1:15">
      <c r="A2796">
        <v>2018</v>
      </c>
      <c r="B2796" t="s">
        <v>179</v>
      </c>
      <c r="C2796">
        <v>1.2427798990339001</v>
      </c>
      <c r="D2796" t="s">
        <v>181</v>
      </c>
      <c r="E2796">
        <v>1180.64090408221</v>
      </c>
      <c r="F2796">
        <v>1</v>
      </c>
      <c r="G2796">
        <v>9999</v>
      </c>
      <c r="H2796">
        <v>9999</v>
      </c>
      <c r="I2796" t="s">
        <v>185</v>
      </c>
      <c r="J2796">
        <v>1</v>
      </c>
      <c r="K2796">
        <v>41</v>
      </c>
      <c r="L2796" t="s">
        <v>177</v>
      </c>
      <c r="M2796">
        <v>1</v>
      </c>
      <c r="N2796">
        <v>1</v>
      </c>
      <c r="O2796">
        <v>0.20892896415218801</v>
      </c>
    </row>
    <row r="2797" spans="1:15">
      <c r="A2797">
        <v>2018</v>
      </c>
      <c r="B2797" t="s">
        <v>183</v>
      </c>
      <c r="C2797">
        <v>1.35102419567054</v>
      </c>
      <c r="D2797" t="s">
        <v>181</v>
      </c>
      <c r="E2797">
        <v>10363.7066049887</v>
      </c>
      <c r="F2797">
        <v>6</v>
      </c>
      <c r="G2797">
        <v>9999</v>
      </c>
      <c r="H2797">
        <v>9999</v>
      </c>
      <c r="I2797" t="s">
        <v>185</v>
      </c>
      <c r="J2797">
        <v>1</v>
      </c>
      <c r="K2797">
        <v>41</v>
      </c>
      <c r="L2797" t="s">
        <v>177</v>
      </c>
      <c r="M2797">
        <v>1</v>
      </c>
      <c r="N2797">
        <v>1</v>
      </c>
      <c r="O2797">
        <v>0.15597169696230301</v>
      </c>
    </row>
    <row r="2798" spans="1:15">
      <c r="A2798">
        <v>2018</v>
      </c>
      <c r="B2798" t="s">
        <v>187</v>
      </c>
      <c r="C2798">
        <v>1.2648677574965701</v>
      </c>
      <c r="D2798" t="s">
        <v>181</v>
      </c>
      <c r="E2798">
        <v>2011644.41665478</v>
      </c>
      <c r="F2798">
        <v>2351</v>
      </c>
      <c r="G2798">
        <v>9999</v>
      </c>
      <c r="H2798">
        <v>9999</v>
      </c>
      <c r="I2798" t="s">
        <v>185</v>
      </c>
      <c r="J2798">
        <v>1</v>
      </c>
      <c r="K2798">
        <v>41</v>
      </c>
      <c r="L2798" t="s">
        <v>177</v>
      </c>
      <c r="M2798">
        <v>0.88268310524381999</v>
      </c>
      <c r="N2798">
        <v>0.88516566265060204</v>
      </c>
      <c r="O2798">
        <v>0.104727228332631</v>
      </c>
    </row>
    <row r="2799" spans="1:15">
      <c r="A2799">
        <v>2018</v>
      </c>
      <c r="B2799" t="s">
        <v>187</v>
      </c>
      <c r="C2799">
        <v>1.2648677574965701</v>
      </c>
      <c r="D2799" t="s">
        <v>185</v>
      </c>
      <c r="E2799">
        <v>267366.48171186697</v>
      </c>
      <c r="F2799">
        <v>305</v>
      </c>
      <c r="G2799">
        <v>9999</v>
      </c>
      <c r="H2799">
        <v>9999</v>
      </c>
      <c r="I2799" t="s">
        <v>185</v>
      </c>
      <c r="J2799">
        <v>1</v>
      </c>
      <c r="K2799">
        <v>41</v>
      </c>
      <c r="L2799" t="s">
        <v>177</v>
      </c>
      <c r="M2799">
        <v>0.11731689475618</v>
      </c>
      <c r="N2799">
        <v>0.11483433734939801</v>
      </c>
      <c r="O2799">
        <v>3.47484457402705E-2</v>
      </c>
    </row>
    <row r="2800" spans="1:15">
      <c r="A2800">
        <v>2018</v>
      </c>
      <c r="B2800" t="s">
        <v>178</v>
      </c>
      <c r="C2800">
        <v>1.2934444724285601</v>
      </c>
      <c r="D2800" t="s">
        <v>181</v>
      </c>
      <c r="E2800">
        <v>93677.715915638299</v>
      </c>
      <c r="F2800">
        <v>87</v>
      </c>
      <c r="G2800">
        <v>9999</v>
      </c>
      <c r="H2800">
        <v>9999</v>
      </c>
      <c r="I2800" t="s">
        <v>185</v>
      </c>
      <c r="J2800">
        <v>1</v>
      </c>
      <c r="K2800">
        <v>42</v>
      </c>
      <c r="L2800" t="s">
        <v>177</v>
      </c>
      <c r="M2800">
        <v>0.89853975658474206</v>
      </c>
      <c r="N2800">
        <v>0.89690721649484495</v>
      </c>
      <c r="O2800">
        <v>2.4805885596659898E-2</v>
      </c>
    </row>
    <row r="2801" spans="1:15">
      <c r="A2801">
        <v>2018</v>
      </c>
      <c r="B2801" t="s">
        <v>178</v>
      </c>
      <c r="C2801">
        <v>1.2934444724285601</v>
      </c>
      <c r="D2801" t="s">
        <v>185</v>
      </c>
      <c r="E2801">
        <v>10577.7888955207</v>
      </c>
      <c r="F2801">
        <v>10</v>
      </c>
      <c r="G2801">
        <v>9999</v>
      </c>
      <c r="H2801">
        <v>9999</v>
      </c>
      <c r="I2801" t="s">
        <v>185</v>
      </c>
      <c r="J2801">
        <v>1</v>
      </c>
      <c r="K2801">
        <v>42</v>
      </c>
      <c r="L2801" t="s">
        <v>177</v>
      </c>
      <c r="M2801">
        <v>0.101460243415257</v>
      </c>
      <c r="N2801">
        <v>0.10309278350515499</v>
      </c>
      <c r="O2801">
        <v>7.2439376975297299E-3</v>
      </c>
    </row>
    <row r="2802" spans="1:15">
      <c r="A2802">
        <v>2018</v>
      </c>
      <c r="B2802" t="s">
        <v>183</v>
      </c>
      <c r="C2802">
        <v>1.35102419567054</v>
      </c>
      <c r="D2802" t="s">
        <v>181</v>
      </c>
      <c r="E2802">
        <v>1650.9515671094</v>
      </c>
      <c r="F2802">
        <v>2</v>
      </c>
      <c r="G2802">
        <v>9999</v>
      </c>
      <c r="H2802">
        <v>9999</v>
      </c>
      <c r="I2802" t="s">
        <v>185</v>
      </c>
      <c r="J2802">
        <v>1</v>
      </c>
      <c r="K2802">
        <v>42</v>
      </c>
      <c r="L2802" t="s">
        <v>177</v>
      </c>
      <c r="M2802">
        <v>0.45209027007029201</v>
      </c>
      <c r="N2802">
        <v>0.5</v>
      </c>
      <c r="O2802">
        <v>2.48464885527225E-2</v>
      </c>
    </row>
    <row r="2803" spans="1:15">
      <c r="A2803">
        <v>2018</v>
      </c>
      <c r="B2803" t="s">
        <v>183</v>
      </c>
      <c r="C2803">
        <v>1.35102419567054</v>
      </c>
      <c r="D2803" t="s">
        <v>185</v>
      </c>
      <c r="E2803">
        <v>2000.8668337880699</v>
      </c>
      <c r="F2803">
        <v>2</v>
      </c>
      <c r="G2803">
        <v>9999</v>
      </c>
      <c r="H2803">
        <v>9999</v>
      </c>
      <c r="I2803" t="s">
        <v>185</v>
      </c>
      <c r="J2803">
        <v>1</v>
      </c>
      <c r="K2803">
        <v>42</v>
      </c>
      <c r="L2803" t="s">
        <v>177</v>
      </c>
      <c r="M2803">
        <v>0.54790972992970799</v>
      </c>
      <c r="N2803">
        <v>0.5</v>
      </c>
      <c r="O2803">
        <v>8.4594733535157396E-2</v>
      </c>
    </row>
    <row r="2804" spans="1:15">
      <c r="A2804">
        <v>2018</v>
      </c>
      <c r="B2804" t="s">
        <v>187</v>
      </c>
      <c r="C2804">
        <v>1.2648677574965701</v>
      </c>
      <c r="D2804" t="s">
        <v>181</v>
      </c>
      <c r="E2804">
        <v>505940.77865983901</v>
      </c>
      <c r="F2804">
        <v>604</v>
      </c>
      <c r="G2804">
        <v>9999</v>
      </c>
      <c r="H2804">
        <v>9999</v>
      </c>
      <c r="I2804" t="s">
        <v>185</v>
      </c>
      <c r="J2804">
        <v>1</v>
      </c>
      <c r="K2804">
        <v>42</v>
      </c>
      <c r="L2804" t="s">
        <v>177</v>
      </c>
      <c r="M2804">
        <v>0.84936891101050704</v>
      </c>
      <c r="N2804">
        <v>0.85917496443812202</v>
      </c>
      <c r="O2804">
        <v>2.6339533473619399E-2</v>
      </c>
    </row>
    <row r="2805" spans="1:15">
      <c r="A2805">
        <v>2018</v>
      </c>
      <c r="B2805" t="s">
        <v>187</v>
      </c>
      <c r="C2805">
        <v>1.2648677574965701</v>
      </c>
      <c r="D2805" t="s">
        <v>185</v>
      </c>
      <c r="E2805">
        <v>89725.924113533896</v>
      </c>
      <c r="F2805">
        <v>99</v>
      </c>
      <c r="G2805">
        <v>9999</v>
      </c>
      <c r="H2805">
        <v>9999</v>
      </c>
      <c r="I2805" t="s">
        <v>185</v>
      </c>
      <c r="J2805">
        <v>1</v>
      </c>
      <c r="K2805">
        <v>42</v>
      </c>
      <c r="L2805" t="s">
        <v>177</v>
      </c>
      <c r="M2805">
        <v>0.15063108898949301</v>
      </c>
      <c r="N2805">
        <v>0.140825035561878</v>
      </c>
      <c r="O2805">
        <v>1.16612837390543E-2</v>
      </c>
    </row>
    <row r="2806" spans="1:15">
      <c r="A2806">
        <v>2018</v>
      </c>
      <c r="B2806" t="s">
        <v>178</v>
      </c>
      <c r="C2806">
        <v>1.2934444724285601</v>
      </c>
      <c r="D2806" t="s">
        <v>181</v>
      </c>
      <c r="E2806">
        <v>13037.9202820799</v>
      </c>
      <c r="F2806">
        <v>12</v>
      </c>
      <c r="G2806">
        <v>9999</v>
      </c>
      <c r="H2806">
        <v>9999</v>
      </c>
      <c r="I2806" t="s">
        <v>185</v>
      </c>
      <c r="J2806">
        <v>1</v>
      </c>
      <c r="K2806">
        <v>51</v>
      </c>
      <c r="L2806" t="s">
        <v>177</v>
      </c>
      <c r="M2806">
        <v>0.86739523276826402</v>
      </c>
      <c r="N2806">
        <v>0.85714285714285698</v>
      </c>
      <c r="O2806">
        <v>3.4524449680957102E-3</v>
      </c>
    </row>
    <row r="2807" spans="1:15">
      <c r="A2807">
        <v>2018</v>
      </c>
      <c r="B2807" t="s">
        <v>178</v>
      </c>
      <c r="C2807">
        <v>1.2934444724285601</v>
      </c>
      <c r="D2807" t="s">
        <v>185</v>
      </c>
      <c r="E2807">
        <v>1993.1979320124101</v>
      </c>
      <c r="F2807">
        <v>2</v>
      </c>
      <c r="G2807">
        <v>9999</v>
      </c>
      <c r="H2807">
        <v>9999</v>
      </c>
      <c r="I2807" t="s">
        <v>185</v>
      </c>
      <c r="J2807">
        <v>1</v>
      </c>
      <c r="K2807">
        <v>51</v>
      </c>
      <c r="L2807" t="s">
        <v>177</v>
      </c>
      <c r="M2807">
        <v>0.132604767231736</v>
      </c>
      <c r="N2807">
        <v>0.14285714285714299</v>
      </c>
      <c r="O2807">
        <v>1.36499241769299E-3</v>
      </c>
    </row>
    <row r="2808" spans="1:15">
      <c r="A2808">
        <v>2018</v>
      </c>
      <c r="B2808" t="s">
        <v>183</v>
      </c>
      <c r="C2808">
        <v>1.35102419567054</v>
      </c>
      <c r="D2808" t="s">
        <v>181</v>
      </c>
      <c r="E2808">
        <v>1799.5642286331599</v>
      </c>
      <c r="F2808">
        <v>2</v>
      </c>
      <c r="G2808">
        <v>9999</v>
      </c>
      <c r="H2808">
        <v>9999</v>
      </c>
      <c r="I2808" t="s">
        <v>185</v>
      </c>
      <c r="J2808">
        <v>1</v>
      </c>
      <c r="K2808">
        <v>51</v>
      </c>
      <c r="L2808" t="s">
        <v>177</v>
      </c>
      <c r="M2808">
        <v>1</v>
      </c>
      <c r="N2808">
        <v>1</v>
      </c>
      <c r="O2808">
        <v>2.7083079175308E-2</v>
      </c>
    </row>
    <row r="2809" spans="1:15">
      <c r="A2809">
        <v>2018</v>
      </c>
      <c r="B2809" t="s">
        <v>187</v>
      </c>
      <c r="C2809">
        <v>1.2648677574965701</v>
      </c>
      <c r="D2809" t="s">
        <v>181</v>
      </c>
      <c r="E2809">
        <v>229546.93576271899</v>
      </c>
      <c r="F2809">
        <v>266</v>
      </c>
      <c r="G2809">
        <v>9999</v>
      </c>
      <c r="H2809">
        <v>9999</v>
      </c>
      <c r="I2809" t="s">
        <v>185</v>
      </c>
      <c r="J2809">
        <v>1</v>
      </c>
      <c r="K2809">
        <v>51</v>
      </c>
      <c r="L2809" t="s">
        <v>177</v>
      </c>
      <c r="M2809">
        <v>0.67305181800649805</v>
      </c>
      <c r="N2809">
        <v>0.65196078431372595</v>
      </c>
      <c r="O2809">
        <v>1.1950329867270799E-2</v>
      </c>
    </row>
    <row r="2810" spans="1:15">
      <c r="A2810">
        <v>2018</v>
      </c>
      <c r="B2810" t="s">
        <v>187</v>
      </c>
      <c r="C2810">
        <v>1.2648677574965701</v>
      </c>
      <c r="D2810" t="s">
        <v>183</v>
      </c>
      <c r="E2810">
        <v>1029.60235460221</v>
      </c>
      <c r="F2810">
        <v>1</v>
      </c>
      <c r="G2810">
        <v>9999</v>
      </c>
      <c r="H2810">
        <v>9999</v>
      </c>
      <c r="I2810" t="s">
        <v>185</v>
      </c>
      <c r="J2810">
        <v>1</v>
      </c>
      <c r="K2810">
        <v>51</v>
      </c>
      <c r="L2810" t="s">
        <v>177</v>
      </c>
      <c r="M2810">
        <v>3.01888471865775E-3</v>
      </c>
      <c r="N2810">
        <v>2.4509803921568601E-3</v>
      </c>
      <c r="O2810">
        <v>5.3993101618466398E-2</v>
      </c>
    </row>
    <row r="2811" spans="1:15">
      <c r="A2811">
        <v>2018</v>
      </c>
      <c r="B2811" t="s">
        <v>187</v>
      </c>
      <c r="C2811">
        <v>1.2648677574965701</v>
      </c>
      <c r="D2811" t="s">
        <v>185</v>
      </c>
      <c r="E2811">
        <v>110477.34454302301</v>
      </c>
      <c r="F2811">
        <v>141</v>
      </c>
      <c r="G2811">
        <v>9999</v>
      </c>
      <c r="H2811">
        <v>9999</v>
      </c>
      <c r="I2811" t="s">
        <v>185</v>
      </c>
      <c r="J2811">
        <v>1</v>
      </c>
      <c r="K2811">
        <v>51</v>
      </c>
      <c r="L2811" t="s">
        <v>177</v>
      </c>
      <c r="M2811">
        <v>0.32392929727484499</v>
      </c>
      <c r="N2811">
        <v>0.34558823529411797</v>
      </c>
      <c r="O2811">
        <v>1.43582545867491E-2</v>
      </c>
    </row>
    <row r="2812" spans="1:15">
      <c r="A2812">
        <v>2018</v>
      </c>
      <c r="B2812" t="s">
        <v>178</v>
      </c>
      <c r="C2812">
        <v>1.2934444724285601</v>
      </c>
      <c r="D2812" t="s">
        <v>181</v>
      </c>
      <c r="E2812">
        <v>62816.130803492902</v>
      </c>
      <c r="F2812">
        <v>54</v>
      </c>
      <c r="G2812">
        <v>9999</v>
      </c>
      <c r="H2812">
        <v>9999</v>
      </c>
      <c r="I2812" t="s">
        <v>185</v>
      </c>
      <c r="J2812">
        <v>1</v>
      </c>
      <c r="K2812">
        <v>52</v>
      </c>
      <c r="L2812" t="s">
        <v>177</v>
      </c>
      <c r="M2812">
        <v>0.63158373865321105</v>
      </c>
      <c r="N2812">
        <v>0.65853658536585402</v>
      </c>
      <c r="O2812">
        <v>1.6633729154322201E-2</v>
      </c>
    </row>
    <row r="2813" spans="1:15">
      <c r="A2813">
        <v>2018</v>
      </c>
      <c r="B2813" t="s">
        <v>178</v>
      </c>
      <c r="C2813">
        <v>1.2934444724285601</v>
      </c>
      <c r="D2813" t="s">
        <v>183</v>
      </c>
      <c r="E2813">
        <v>1546.95958902455</v>
      </c>
      <c r="F2813">
        <v>1</v>
      </c>
      <c r="G2813">
        <v>9999</v>
      </c>
      <c r="H2813">
        <v>9999</v>
      </c>
      <c r="I2813" t="s">
        <v>185</v>
      </c>
      <c r="J2813">
        <v>1</v>
      </c>
      <c r="K2813">
        <v>52</v>
      </c>
      <c r="L2813" t="s">
        <v>177</v>
      </c>
      <c r="M2813">
        <v>1.55538793664005E-2</v>
      </c>
      <c r="N2813">
        <v>1.21951219512195E-2</v>
      </c>
      <c r="O2813">
        <v>0.12938122025097401</v>
      </c>
    </row>
    <row r="2814" spans="1:15">
      <c r="A2814">
        <v>2018</v>
      </c>
      <c r="B2814" t="s">
        <v>178</v>
      </c>
      <c r="C2814">
        <v>1.2934444724285601</v>
      </c>
      <c r="D2814" t="s">
        <v>185</v>
      </c>
      <c r="E2814">
        <v>35095.028870403999</v>
      </c>
      <c r="F2814">
        <v>27</v>
      </c>
      <c r="G2814">
        <v>9999</v>
      </c>
      <c r="H2814">
        <v>9999</v>
      </c>
      <c r="I2814" t="s">
        <v>185</v>
      </c>
      <c r="J2814">
        <v>1</v>
      </c>
      <c r="K2814">
        <v>52</v>
      </c>
      <c r="L2814" t="s">
        <v>177</v>
      </c>
      <c r="M2814">
        <v>0.35286238198038899</v>
      </c>
      <c r="N2814">
        <v>0.32926829268292701</v>
      </c>
      <c r="O2814">
        <v>2.4033964483623601E-2</v>
      </c>
    </row>
    <row r="2815" spans="1:15">
      <c r="A2815">
        <v>2018</v>
      </c>
      <c r="B2815" t="s">
        <v>179</v>
      </c>
      <c r="C2815">
        <v>1.2427798990339001</v>
      </c>
      <c r="D2815" t="s">
        <v>181</v>
      </c>
      <c r="E2815">
        <v>714.59844194449397</v>
      </c>
      <c r="F2815">
        <v>1</v>
      </c>
      <c r="G2815">
        <v>9999</v>
      </c>
      <c r="H2815">
        <v>9999</v>
      </c>
      <c r="I2815" t="s">
        <v>185</v>
      </c>
      <c r="J2815">
        <v>1</v>
      </c>
      <c r="K2815">
        <v>52</v>
      </c>
      <c r="L2815" t="s">
        <v>177</v>
      </c>
      <c r="M2815">
        <v>1</v>
      </c>
      <c r="N2815">
        <v>1</v>
      </c>
      <c r="O2815">
        <v>0.12645700461843001</v>
      </c>
    </row>
    <row r="2816" spans="1:15">
      <c r="A2816">
        <v>2018</v>
      </c>
      <c r="B2816" t="s">
        <v>183</v>
      </c>
      <c r="C2816">
        <v>1.35102419567054</v>
      </c>
      <c r="D2816" t="s">
        <v>181</v>
      </c>
      <c r="E2816">
        <v>4036.8602966635699</v>
      </c>
      <c r="F2816">
        <v>4</v>
      </c>
      <c r="G2816">
        <v>9999</v>
      </c>
      <c r="H2816">
        <v>9999</v>
      </c>
      <c r="I2816" t="s">
        <v>185</v>
      </c>
      <c r="J2816">
        <v>1</v>
      </c>
      <c r="K2816">
        <v>52</v>
      </c>
      <c r="L2816" t="s">
        <v>177</v>
      </c>
      <c r="M2816">
        <v>1</v>
      </c>
      <c r="N2816">
        <v>1</v>
      </c>
      <c r="O2816">
        <v>6.0753934366231499E-2</v>
      </c>
    </row>
    <row r="2817" spans="1:15">
      <c r="A2817">
        <v>2018</v>
      </c>
      <c r="B2817" t="s">
        <v>187</v>
      </c>
      <c r="C2817">
        <v>1.2648677574965701</v>
      </c>
      <c r="D2817" t="s">
        <v>181</v>
      </c>
      <c r="E2817">
        <v>794465.96821910795</v>
      </c>
      <c r="F2817">
        <v>870</v>
      </c>
      <c r="G2817">
        <v>9999</v>
      </c>
      <c r="H2817">
        <v>9999</v>
      </c>
      <c r="I2817" t="s">
        <v>185</v>
      </c>
      <c r="J2817">
        <v>1</v>
      </c>
      <c r="K2817">
        <v>52</v>
      </c>
      <c r="L2817" t="s">
        <v>177</v>
      </c>
      <c r="M2817">
        <v>0.77971336531956204</v>
      </c>
      <c r="N2817">
        <v>0.77817531305903398</v>
      </c>
      <c r="O2817">
        <v>4.1360301138382502E-2</v>
      </c>
    </row>
    <row r="2818" spans="1:15">
      <c r="A2818">
        <v>2018</v>
      </c>
      <c r="B2818" t="s">
        <v>187</v>
      </c>
      <c r="C2818">
        <v>1.2648677574965701</v>
      </c>
      <c r="D2818" t="s">
        <v>183</v>
      </c>
      <c r="E2818">
        <v>3112.8395511990502</v>
      </c>
      <c r="F2818">
        <v>3</v>
      </c>
      <c r="G2818">
        <v>9999</v>
      </c>
      <c r="H2818">
        <v>9999</v>
      </c>
      <c r="I2818" t="s">
        <v>185</v>
      </c>
      <c r="J2818">
        <v>1</v>
      </c>
      <c r="K2818">
        <v>52</v>
      </c>
      <c r="L2818" t="s">
        <v>177</v>
      </c>
      <c r="M2818">
        <v>3.0550365896804101E-3</v>
      </c>
      <c r="N2818">
        <v>2.6833631484794299E-3</v>
      </c>
      <c r="O2818">
        <v>0.16323958609710801</v>
      </c>
    </row>
    <row r="2819" spans="1:15">
      <c r="A2819">
        <v>2018</v>
      </c>
      <c r="B2819" t="s">
        <v>187</v>
      </c>
      <c r="C2819">
        <v>1.2648677574965701</v>
      </c>
      <c r="D2819" t="s">
        <v>185</v>
      </c>
      <c r="E2819">
        <v>221341.73861983899</v>
      </c>
      <c r="F2819">
        <v>245</v>
      </c>
      <c r="G2819">
        <v>9999</v>
      </c>
      <c r="H2819">
        <v>9999</v>
      </c>
      <c r="I2819" t="s">
        <v>185</v>
      </c>
      <c r="J2819">
        <v>1</v>
      </c>
      <c r="K2819">
        <v>52</v>
      </c>
      <c r="L2819" t="s">
        <v>177</v>
      </c>
      <c r="M2819">
        <v>0.21723159809075701</v>
      </c>
      <c r="N2819">
        <v>0.21914132379248699</v>
      </c>
      <c r="O2819">
        <v>2.8766812299147099E-2</v>
      </c>
    </row>
    <row r="2820" spans="1:15">
      <c r="A2820">
        <v>2018</v>
      </c>
      <c r="B2820" t="s">
        <v>178</v>
      </c>
      <c r="C2820">
        <v>1.2934444724285601</v>
      </c>
      <c r="D2820" t="s">
        <v>181</v>
      </c>
      <c r="E2820">
        <v>117253.32831459399</v>
      </c>
      <c r="F2820">
        <v>97</v>
      </c>
      <c r="G2820">
        <v>9999</v>
      </c>
      <c r="H2820">
        <v>9999</v>
      </c>
      <c r="I2820" t="s">
        <v>185</v>
      </c>
      <c r="J2820">
        <v>1</v>
      </c>
      <c r="K2820">
        <v>53</v>
      </c>
      <c r="L2820" t="s">
        <v>177</v>
      </c>
      <c r="M2820">
        <v>0.87236683828128803</v>
      </c>
      <c r="N2820">
        <v>0.87387387387387405</v>
      </c>
      <c r="O2820">
        <v>3.1048714409505199E-2</v>
      </c>
    </row>
    <row r="2821" spans="1:15">
      <c r="A2821">
        <v>2018</v>
      </c>
      <c r="B2821" t="s">
        <v>178</v>
      </c>
      <c r="C2821">
        <v>1.2934444724285601</v>
      </c>
      <c r="D2821" t="s">
        <v>185</v>
      </c>
      <c r="E2821">
        <v>17154.95403782</v>
      </c>
      <c r="F2821">
        <v>14</v>
      </c>
      <c r="G2821">
        <v>9999</v>
      </c>
      <c r="H2821">
        <v>9999</v>
      </c>
      <c r="I2821" t="s">
        <v>185</v>
      </c>
      <c r="J2821">
        <v>1</v>
      </c>
      <c r="K2821">
        <v>53</v>
      </c>
      <c r="L2821" t="s">
        <v>177</v>
      </c>
      <c r="M2821">
        <v>0.127633161718712</v>
      </c>
      <c r="N2821">
        <v>0.126126126126126</v>
      </c>
      <c r="O2821">
        <v>1.1748146940858E-2</v>
      </c>
    </row>
    <row r="2822" spans="1:15">
      <c r="A2822">
        <v>2018</v>
      </c>
      <c r="B2822" t="s">
        <v>183</v>
      </c>
      <c r="C2822">
        <v>1.35102419567054</v>
      </c>
      <c r="D2822" t="s">
        <v>181</v>
      </c>
      <c r="E2822">
        <v>4365.1591762115104</v>
      </c>
      <c r="F2822">
        <v>5</v>
      </c>
      <c r="G2822">
        <v>9999</v>
      </c>
      <c r="H2822">
        <v>9999</v>
      </c>
      <c r="I2822" t="s">
        <v>185</v>
      </c>
      <c r="J2822">
        <v>1</v>
      </c>
      <c r="K2822">
        <v>53</v>
      </c>
      <c r="L2822" t="s">
        <v>177</v>
      </c>
      <c r="M2822">
        <v>1</v>
      </c>
      <c r="N2822">
        <v>1</v>
      </c>
      <c r="O2822">
        <v>6.5694766377943206E-2</v>
      </c>
    </row>
    <row r="2823" spans="1:15">
      <c r="A2823">
        <v>2018</v>
      </c>
      <c r="B2823" t="s">
        <v>187</v>
      </c>
      <c r="C2823">
        <v>1.2648677574965701</v>
      </c>
      <c r="D2823" t="s">
        <v>181</v>
      </c>
      <c r="E2823">
        <v>809595.05146652495</v>
      </c>
      <c r="F2823">
        <v>891</v>
      </c>
      <c r="G2823">
        <v>9999</v>
      </c>
      <c r="H2823">
        <v>9999</v>
      </c>
      <c r="I2823" t="s">
        <v>185</v>
      </c>
      <c r="J2823">
        <v>1</v>
      </c>
      <c r="K2823">
        <v>53</v>
      </c>
      <c r="L2823" t="s">
        <v>177</v>
      </c>
      <c r="M2823">
        <v>0.895434711747367</v>
      </c>
      <c r="N2823">
        <v>0.891891891891892</v>
      </c>
      <c r="O2823">
        <v>4.2147928883424203E-2</v>
      </c>
    </row>
    <row r="2824" spans="1:15">
      <c r="A2824">
        <v>2018</v>
      </c>
      <c r="B2824" t="s">
        <v>187</v>
      </c>
      <c r="C2824">
        <v>1.2648677574965701</v>
      </c>
      <c r="D2824" t="s">
        <v>185</v>
      </c>
      <c r="E2824">
        <v>94541.275666323403</v>
      </c>
      <c r="F2824">
        <v>108</v>
      </c>
      <c r="G2824">
        <v>9999</v>
      </c>
      <c r="H2824">
        <v>9999</v>
      </c>
      <c r="I2824" t="s">
        <v>185</v>
      </c>
      <c r="J2824">
        <v>1</v>
      </c>
      <c r="K2824">
        <v>53</v>
      </c>
      <c r="L2824" t="s">
        <v>177</v>
      </c>
      <c r="M2824">
        <v>0.104565288252633</v>
      </c>
      <c r="N2824">
        <v>0.108108108108108</v>
      </c>
      <c r="O2824">
        <v>1.22871138022735E-2</v>
      </c>
    </row>
    <row r="2825" spans="1:15">
      <c r="A2825">
        <v>2018</v>
      </c>
      <c r="B2825" t="s">
        <v>178</v>
      </c>
      <c r="C2825">
        <v>1.2934444724285601</v>
      </c>
      <c r="D2825" t="s">
        <v>181</v>
      </c>
      <c r="E2825">
        <v>45433.530538525498</v>
      </c>
      <c r="F2825">
        <v>37</v>
      </c>
      <c r="G2825">
        <v>9999</v>
      </c>
      <c r="H2825">
        <v>9999</v>
      </c>
      <c r="I2825" t="s">
        <v>185</v>
      </c>
      <c r="J2825">
        <v>1</v>
      </c>
      <c r="K2825">
        <v>54</v>
      </c>
      <c r="L2825" t="s">
        <v>177</v>
      </c>
      <c r="M2825">
        <v>0.52879100365815102</v>
      </c>
      <c r="N2825">
        <v>0.53623188405797095</v>
      </c>
      <c r="O2825">
        <v>1.20308117013224E-2</v>
      </c>
    </row>
    <row r="2826" spans="1:15">
      <c r="A2826">
        <v>2018</v>
      </c>
      <c r="B2826" t="s">
        <v>178</v>
      </c>
      <c r="C2826">
        <v>1.2934444724285601</v>
      </c>
      <c r="D2826" t="s">
        <v>185</v>
      </c>
      <c r="E2826">
        <v>40486.105431486299</v>
      </c>
      <c r="F2826">
        <v>32</v>
      </c>
      <c r="G2826">
        <v>9999</v>
      </c>
      <c r="H2826">
        <v>9999</v>
      </c>
      <c r="I2826" t="s">
        <v>185</v>
      </c>
      <c r="J2826">
        <v>1</v>
      </c>
      <c r="K2826">
        <v>54</v>
      </c>
      <c r="L2826" t="s">
        <v>177</v>
      </c>
      <c r="M2826">
        <v>0.47120899634184898</v>
      </c>
      <c r="N2826">
        <v>0.46376811594202899</v>
      </c>
      <c r="O2826">
        <v>2.7725910231154099E-2</v>
      </c>
    </row>
    <row r="2827" spans="1:15">
      <c r="A2827">
        <v>2018</v>
      </c>
      <c r="B2827" t="s">
        <v>183</v>
      </c>
      <c r="C2827">
        <v>1.35102419567054</v>
      </c>
      <c r="D2827" t="s">
        <v>181</v>
      </c>
      <c r="E2827">
        <v>1356.4282924532199</v>
      </c>
      <c r="F2827">
        <v>1</v>
      </c>
      <c r="G2827">
        <v>9999</v>
      </c>
      <c r="H2827">
        <v>9999</v>
      </c>
      <c r="I2827" t="s">
        <v>185</v>
      </c>
      <c r="J2827">
        <v>1</v>
      </c>
      <c r="K2827">
        <v>54</v>
      </c>
      <c r="L2827" t="s">
        <v>177</v>
      </c>
      <c r="M2827">
        <v>1</v>
      </c>
      <c r="N2827">
        <v>1</v>
      </c>
      <c r="O2827">
        <v>2.0413972591598599E-2</v>
      </c>
    </row>
    <row r="2828" spans="1:15">
      <c r="A2828">
        <v>2018</v>
      </c>
      <c r="B2828" t="s">
        <v>187</v>
      </c>
      <c r="C2828">
        <v>1.2648677574965701</v>
      </c>
      <c r="D2828" t="s">
        <v>181</v>
      </c>
      <c r="E2828">
        <v>334319.72671943298</v>
      </c>
      <c r="F2828">
        <v>375</v>
      </c>
      <c r="G2828">
        <v>9999</v>
      </c>
      <c r="H2828">
        <v>9999</v>
      </c>
      <c r="I2828" t="s">
        <v>185</v>
      </c>
      <c r="J2828">
        <v>1</v>
      </c>
      <c r="K2828">
        <v>54</v>
      </c>
      <c r="L2828" t="s">
        <v>177</v>
      </c>
      <c r="M2828">
        <v>0.59432148566880005</v>
      </c>
      <c r="N2828">
        <v>0.60975609756097604</v>
      </c>
      <c r="O2828">
        <v>1.7404854489379399E-2</v>
      </c>
    </row>
    <row r="2829" spans="1:15">
      <c r="A2829">
        <v>2018</v>
      </c>
      <c r="B2829" t="s">
        <v>187</v>
      </c>
      <c r="C2829">
        <v>1.2648677574965701</v>
      </c>
      <c r="D2829" t="s">
        <v>183</v>
      </c>
      <c r="E2829">
        <v>709.59081195557405</v>
      </c>
      <c r="F2829">
        <v>1</v>
      </c>
      <c r="G2829">
        <v>9999</v>
      </c>
      <c r="H2829">
        <v>9999</v>
      </c>
      <c r="I2829" t="s">
        <v>185</v>
      </c>
      <c r="J2829">
        <v>1</v>
      </c>
      <c r="K2829">
        <v>54</v>
      </c>
      <c r="L2829" t="s">
        <v>177</v>
      </c>
      <c r="M2829">
        <v>1.2614423615280299E-3</v>
      </c>
      <c r="N2829">
        <v>1.6260162601626001E-3</v>
      </c>
      <c r="O2829">
        <v>3.7211461926240398E-2</v>
      </c>
    </row>
    <row r="2830" spans="1:15">
      <c r="A2830">
        <v>2018</v>
      </c>
      <c r="B2830" t="s">
        <v>187</v>
      </c>
      <c r="C2830">
        <v>1.2648677574965701</v>
      </c>
      <c r="D2830" t="s">
        <v>185</v>
      </c>
      <c r="E2830">
        <v>227494.05539230199</v>
      </c>
      <c r="F2830">
        <v>239</v>
      </c>
      <c r="G2830">
        <v>9999</v>
      </c>
      <c r="H2830">
        <v>9999</v>
      </c>
      <c r="I2830" t="s">
        <v>185</v>
      </c>
      <c r="J2830">
        <v>1</v>
      </c>
      <c r="K2830">
        <v>54</v>
      </c>
      <c r="L2830" t="s">
        <v>177</v>
      </c>
      <c r="M2830">
        <v>0.40441707196967103</v>
      </c>
      <c r="N2830">
        <v>0.388617886178862</v>
      </c>
      <c r="O2830">
        <v>2.9566401851944101E-2</v>
      </c>
    </row>
    <row r="2831" spans="1:15">
      <c r="A2831">
        <v>2018</v>
      </c>
      <c r="B2831" t="s">
        <v>178</v>
      </c>
      <c r="C2831">
        <v>1.2934444724285601</v>
      </c>
      <c r="D2831" t="s">
        <v>181</v>
      </c>
      <c r="E2831">
        <v>184710.33788516</v>
      </c>
      <c r="F2831">
        <v>155</v>
      </c>
      <c r="G2831">
        <v>9999</v>
      </c>
      <c r="H2831">
        <v>9999</v>
      </c>
      <c r="I2831" t="s">
        <v>185</v>
      </c>
      <c r="J2831">
        <v>1</v>
      </c>
      <c r="K2831">
        <v>61</v>
      </c>
      <c r="L2831" t="s">
        <v>177</v>
      </c>
      <c r="M2831">
        <v>0.740824319767593</v>
      </c>
      <c r="N2831">
        <v>0.72769953051643199</v>
      </c>
      <c r="O2831">
        <v>4.8911349570328201E-2</v>
      </c>
    </row>
    <row r="2832" spans="1:15">
      <c r="A2832">
        <v>2018</v>
      </c>
      <c r="B2832" t="s">
        <v>178</v>
      </c>
      <c r="C2832">
        <v>1.2934444724285601</v>
      </c>
      <c r="D2832" t="s">
        <v>185</v>
      </c>
      <c r="E2832">
        <v>64620.485842530703</v>
      </c>
      <c r="F2832">
        <v>58</v>
      </c>
      <c r="G2832">
        <v>9999</v>
      </c>
      <c r="H2832">
        <v>9999</v>
      </c>
      <c r="I2832" t="s">
        <v>185</v>
      </c>
      <c r="J2832">
        <v>1</v>
      </c>
      <c r="K2832">
        <v>61</v>
      </c>
      <c r="L2832" t="s">
        <v>177</v>
      </c>
      <c r="M2832">
        <v>0.259175680232407</v>
      </c>
      <c r="N2832">
        <v>0.27230046948356801</v>
      </c>
      <c r="O2832">
        <v>4.4253745092759297E-2</v>
      </c>
    </row>
    <row r="2833" spans="1:15">
      <c r="A2833">
        <v>2018</v>
      </c>
      <c r="B2833" t="s">
        <v>179</v>
      </c>
      <c r="C2833">
        <v>1.2427798990339001</v>
      </c>
      <c r="D2833" t="s">
        <v>181</v>
      </c>
      <c r="E2833">
        <v>932.08492427542706</v>
      </c>
      <c r="F2833">
        <v>1</v>
      </c>
      <c r="G2833">
        <v>9999</v>
      </c>
      <c r="H2833">
        <v>9999</v>
      </c>
      <c r="I2833" t="s">
        <v>185</v>
      </c>
      <c r="J2833">
        <v>1</v>
      </c>
      <c r="K2833">
        <v>61</v>
      </c>
      <c r="L2833" t="s">
        <v>177</v>
      </c>
      <c r="M2833">
        <v>0.459840588595953</v>
      </c>
      <c r="N2833">
        <v>0.5</v>
      </c>
      <c r="O2833">
        <v>0.16494391906751699</v>
      </c>
    </row>
    <row r="2834" spans="1:15">
      <c r="A2834">
        <v>2018</v>
      </c>
      <c r="B2834" t="s">
        <v>179</v>
      </c>
      <c r="C2834">
        <v>1.2427798990339001</v>
      </c>
      <c r="D2834" t="s">
        <v>185</v>
      </c>
      <c r="E2834">
        <v>1094.8890910488699</v>
      </c>
      <c r="F2834">
        <v>1</v>
      </c>
      <c r="G2834">
        <v>9999</v>
      </c>
      <c r="H2834">
        <v>9999</v>
      </c>
      <c r="I2834" t="s">
        <v>185</v>
      </c>
      <c r="J2834">
        <v>1</v>
      </c>
      <c r="K2834">
        <v>61</v>
      </c>
      <c r="L2834" t="s">
        <v>177</v>
      </c>
      <c r="M2834">
        <v>0.540159411404047</v>
      </c>
      <c r="N2834">
        <v>0.5</v>
      </c>
      <c r="O2834">
        <v>0.29455031761952499</v>
      </c>
    </row>
    <row r="2835" spans="1:15">
      <c r="A2835">
        <v>2018</v>
      </c>
      <c r="B2835" t="s">
        <v>183</v>
      </c>
      <c r="C2835">
        <v>1.35102419567054</v>
      </c>
      <c r="D2835" t="s">
        <v>181</v>
      </c>
      <c r="E2835">
        <v>3603.1815298533302</v>
      </c>
      <c r="F2835">
        <v>4</v>
      </c>
      <c r="G2835">
        <v>9999</v>
      </c>
      <c r="H2835">
        <v>9999</v>
      </c>
      <c r="I2835" t="s">
        <v>185</v>
      </c>
      <c r="J2835">
        <v>1</v>
      </c>
      <c r="K2835">
        <v>61</v>
      </c>
      <c r="L2835" t="s">
        <v>177</v>
      </c>
      <c r="M2835">
        <v>0.61936832326985602</v>
      </c>
      <c r="N2835">
        <v>0.66666666666666696</v>
      </c>
      <c r="O2835">
        <v>5.4227156276686603E-2</v>
      </c>
    </row>
    <row r="2836" spans="1:15">
      <c r="A2836">
        <v>2018</v>
      </c>
      <c r="B2836" t="s">
        <v>183</v>
      </c>
      <c r="C2836">
        <v>1.35102419567054</v>
      </c>
      <c r="D2836" t="s">
        <v>185</v>
      </c>
      <c r="E2836">
        <v>2214.32865670401</v>
      </c>
      <c r="F2836">
        <v>2</v>
      </c>
      <c r="G2836">
        <v>9999</v>
      </c>
      <c r="H2836">
        <v>9999</v>
      </c>
      <c r="I2836" t="s">
        <v>185</v>
      </c>
      <c r="J2836">
        <v>1</v>
      </c>
      <c r="K2836">
        <v>61</v>
      </c>
      <c r="L2836" t="s">
        <v>177</v>
      </c>
      <c r="M2836">
        <v>0.38063167673014398</v>
      </c>
      <c r="N2836">
        <v>0.33333333333333298</v>
      </c>
      <c r="O2836">
        <v>9.3619694979151194E-2</v>
      </c>
    </row>
    <row r="2837" spans="1:15">
      <c r="A2837">
        <v>2018</v>
      </c>
      <c r="B2837" t="s">
        <v>187</v>
      </c>
      <c r="C2837">
        <v>1.2648677574965701</v>
      </c>
      <c r="D2837" t="s">
        <v>181</v>
      </c>
      <c r="E2837">
        <v>1266128.8306507899</v>
      </c>
      <c r="F2837">
        <v>1455</v>
      </c>
      <c r="G2837">
        <v>9999</v>
      </c>
      <c r="H2837">
        <v>9999</v>
      </c>
      <c r="I2837" t="s">
        <v>185</v>
      </c>
      <c r="J2837">
        <v>1</v>
      </c>
      <c r="K2837">
        <v>61</v>
      </c>
      <c r="L2837" t="s">
        <v>177</v>
      </c>
      <c r="M2837">
        <v>0.62287236491842901</v>
      </c>
      <c r="N2837">
        <v>0.62285958904109595</v>
      </c>
      <c r="O2837">
        <v>6.5915308912592993E-2</v>
      </c>
    </row>
    <row r="2838" spans="1:15">
      <c r="A2838">
        <v>2018</v>
      </c>
      <c r="B2838" t="s">
        <v>187</v>
      </c>
      <c r="C2838">
        <v>1.2648677574965701</v>
      </c>
      <c r="D2838" t="s">
        <v>183</v>
      </c>
      <c r="E2838">
        <v>1750.5769763752501</v>
      </c>
      <c r="F2838">
        <v>2</v>
      </c>
      <c r="G2838">
        <v>9999</v>
      </c>
      <c r="H2838">
        <v>9999</v>
      </c>
      <c r="I2838" t="s">
        <v>185</v>
      </c>
      <c r="J2838">
        <v>1</v>
      </c>
      <c r="K2838">
        <v>61</v>
      </c>
      <c r="L2838" t="s">
        <v>177</v>
      </c>
      <c r="M2838">
        <v>8.6119673989742799E-4</v>
      </c>
      <c r="N2838">
        <v>8.56164383561644E-4</v>
      </c>
      <c r="O2838">
        <v>9.1801538869726695E-2</v>
      </c>
    </row>
    <row r="2839" spans="1:15">
      <c r="A2839">
        <v>2018</v>
      </c>
      <c r="B2839" t="s">
        <v>187</v>
      </c>
      <c r="C2839">
        <v>1.2648677574965701</v>
      </c>
      <c r="D2839" t="s">
        <v>185</v>
      </c>
      <c r="E2839">
        <v>764846.55994181102</v>
      </c>
      <c r="F2839">
        <v>879</v>
      </c>
      <c r="G2839">
        <v>9999</v>
      </c>
      <c r="H2839">
        <v>9999</v>
      </c>
      <c r="I2839" t="s">
        <v>185</v>
      </c>
      <c r="J2839">
        <v>1</v>
      </c>
      <c r="K2839">
        <v>61</v>
      </c>
      <c r="L2839" t="s">
        <v>177</v>
      </c>
      <c r="M2839">
        <v>0.376266438341674</v>
      </c>
      <c r="N2839">
        <v>0.37628424657534199</v>
      </c>
      <c r="O2839">
        <v>9.9403743571761904E-2</v>
      </c>
    </row>
    <row r="2840" spans="1:15">
      <c r="A2840">
        <v>2018</v>
      </c>
      <c r="B2840" t="s">
        <v>178</v>
      </c>
      <c r="C2840">
        <v>1.2934444724285601</v>
      </c>
      <c r="D2840" t="s">
        <v>181</v>
      </c>
      <c r="E2840">
        <v>64028.088274158399</v>
      </c>
      <c r="F2840">
        <v>56</v>
      </c>
      <c r="G2840">
        <v>9999</v>
      </c>
      <c r="H2840">
        <v>9999</v>
      </c>
      <c r="I2840" t="s">
        <v>185</v>
      </c>
      <c r="J2840">
        <v>1</v>
      </c>
      <c r="K2840">
        <v>62</v>
      </c>
      <c r="L2840" t="s">
        <v>177</v>
      </c>
      <c r="M2840">
        <v>0.48675011553702602</v>
      </c>
      <c r="N2840">
        <v>0.49557522123893799</v>
      </c>
      <c r="O2840">
        <v>1.69546558343922E-2</v>
      </c>
    </row>
    <row r="2841" spans="1:15">
      <c r="A2841">
        <v>2018</v>
      </c>
      <c r="B2841" t="s">
        <v>178</v>
      </c>
      <c r="C2841">
        <v>1.2934444724285601</v>
      </c>
      <c r="D2841" t="s">
        <v>185</v>
      </c>
      <c r="E2841">
        <v>67513.921127353402</v>
      </c>
      <c r="F2841">
        <v>57</v>
      </c>
      <c r="G2841">
        <v>9999</v>
      </c>
      <c r="H2841">
        <v>9999</v>
      </c>
      <c r="I2841" t="s">
        <v>185</v>
      </c>
      <c r="J2841">
        <v>1</v>
      </c>
      <c r="K2841">
        <v>62</v>
      </c>
      <c r="L2841" t="s">
        <v>177</v>
      </c>
      <c r="M2841">
        <v>0.51324988446297404</v>
      </c>
      <c r="N2841">
        <v>0.50442477876106195</v>
      </c>
      <c r="O2841">
        <v>4.62352428464122E-2</v>
      </c>
    </row>
    <row r="2842" spans="1:15">
      <c r="A2842">
        <v>2018</v>
      </c>
      <c r="B2842" t="s">
        <v>183</v>
      </c>
      <c r="C2842">
        <v>1.35102419567054</v>
      </c>
      <c r="D2842" t="s">
        <v>183</v>
      </c>
      <c r="E2842">
        <v>663.35288007423503</v>
      </c>
      <c r="F2842">
        <v>1</v>
      </c>
      <c r="G2842">
        <v>9999</v>
      </c>
      <c r="H2842">
        <v>9999</v>
      </c>
      <c r="I2842" t="s">
        <v>185</v>
      </c>
      <c r="J2842">
        <v>1</v>
      </c>
      <c r="K2842">
        <v>62</v>
      </c>
      <c r="L2842" t="s">
        <v>177</v>
      </c>
      <c r="M2842">
        <v>1</v>
      </c>
      <c r="N2842">
        <v>1</v>
      </c>
      <c r="O2842">
        <v>8.9046064562930696E-2</v>
      </c>
    </row>
    <row r="2843" spans="1:15">
      <c r="A2843">
        <v>2018</v>
      </c>
      <c r="B2843" t="s">
        <v>187</v>
      </c>
      <c r="C2843">
        <v>1.2648677574965701</v>
      </c>
      <c r="D2843" t="s">
        <v>181</v>
      </c>
      <c r="E2843">
        <v>352306.14623103401</v>
      </c>
      <c r="F2843">
        <v>406</v>
      </c>
      <c r="G2843">
        <v>9999</v>
      </c>
      <c r="H2843">
        <v>9999</v>
      </c>
      <c r="I2843" t="s">
        <v>185</v>
      </c>
      <c r="J2843">
        <v>1</v>
      </c>
      <c r="K2843">
        <v>62</v>
      </c>
      <c r="L2843" t="s">
        <v>177</v>
      </c>
      <c r="M2843">
        <v>0.67005222679564203</v>
      </c>
      <c r="N2843">
        <v>0.68235294117647105</v>
      </c>
      <c r="O2843">
        <v>1.8341236609143E-2</v>
      </c>
    </row>
    <row r="2844" spans="1:15">
      <c r="A2844">
        <v>2018</v>
      </c>
      <c r="B2844" t="s">
        <v>187</v>
      </c>
      <c r="C2844">
        <v>1.2648677574965701</v>
      </c>
      <c r="D2844" t="s">
        <v>185</v>
      </c>
      <c r="E2844">
        <v>173482.93727944201</v>
      </c>
      <c r="F2844">
        <v>189</v>
      </c>
      <c r="G2844">
        <v>9999</v>
      </c>
      <c r="H2844">
        <v>9999</v>
      </c>
      <c r="I2844" t="s">
        <v>185</v>
      </c>
      <c r="J2844">
        <v>1</v>
      </c>
      <c r="K2844">
        <v>62</v>
      </c>
      <c r="L2844" t="s">
        <v>177</v>
      </c>
      <c r="M2844">
        <v>0.32994777320435797</v>
      </c>
      <c r="N2844">
        <v>0.317647058823529</v>
      </c>
      <c r="O2844">
        <v>2.25468143737401E-2</v>
      </c>
    </row>
    <row r="2845" spans="1:15">
      <c r="A2845">
        <v>2018</v>
      </c>
      <c r="B2845" t="s">
        <v>178</v>
      </c>
      <c r="C2845">
        <v>1.2934444724285601</v>
      </c>
      <c r="D2845" t="s">
        <v>181</v>
      </c>
      <c r="E2845">
        <v>125205.424931084</v>
      </c>
      <c r="F2845">
        <v>108</v>
      </c>
      <c r="G2845">
        <v>9999</v>
      </c>
      <c r="H2845">
        <v>9999</v>
      </c>
      <c r="I2845" t="s">
        <v>185</v>
      </c>
      <c r="J2845">
        <v>1</v>
      </c>
      <c r="K2845">
        <v>71</v>
      </c>
      <c r="L2845" t="s">
        <v>177</v>
      </c>
      <c r="M2845">
        <v>0.64549255483019097</v>
      </c>
      <c r="N2845">
        <v>0.66257668711656403</v>
      </c>
      <c r="O2845">
        <v>3.31544318364747E-2</v>
      </c>
    </row>
    <row r="2846" spans="1:15">
      <c r="A2846">
        <v>2018</v>
      </c>
      <c r="B2846" t="s">
        <v>178</v>
      </c>
      <c r="C2846">
        <v>1.2934444724285601</v>
      </c>
      <c r="D2846" t="s">
        <v>185</v>
      </c>
      <c r="E2846">
        <v>68763.388487719407</v>
      </c>
      <c r="F2846">
        <v>55</v>
      </c>
      <c r="G2846">
        <v>9999</v>
      </c>
      <c r="H2846">
        <v>9999</v>
      </c>
      <c r="I2846" t="s">
        <v>185</v>
      </c>
      <c r="J2846">
        <v>1</v>
      </c>
      <c r="K2846">
        <v>71</v>
      </c>
      <c r="L2846" t="s">
        <v>177</v>
      </c>
      <c r="M2846">
        <v>0.35450744516980898</v>
      </c>
      <c r="N2846">
        <v>0.33742331288343602</v>
      </c>
      <c r="O2846">
        <v>4.7090909735115302E-2</v>
      </c>
    </row>
    <row r="2847" spans="1:15">
      <c r="A2847">
        <v>2018</v>
      </c>
      <c r="B2847" t="s">
        <v>179</v>
      </c>
      <c r="C2847">
        <v>1.2427798990339001</v>
      </c>
      <c r="D2847" t="s">
        <v>181</v>
      </c>
      <c r="E2847">
        <v>944.512723265766</v>
      </c>
      <c r="F2847">
        <v>1</v>
      </c>
      <c r="G2847">
        <v>9999</v>
      </c>
      <c r="H2847">
        <v>9999</v>
      </c>
      <c r="I2847" t="s">
        <v>185</v>
      </c>
      <c r="J2847">
        <v>1</v>
      </c>
      <c r="K2847">
        <v>71</v>
      </c>
      <c r="L2847" t="s">
        <v>177</v>
      </c>
      <c r="M2847">
        <v>1</v>
      </c>
      <c r="N2847">
        <v>1</v>
      </c>
      <c r="O2847">
        <v>0.16714317132175099</v>
      </c>
    </row>
    <row r="2848" spans="1:15">
      <c r="A2848">
        <v>2018</v>
      </c>
      <c r="B2848" t="s">
        <v>187</v>
      </c>
      <c r="C2848">
        <v>1.2648677574965701</v>
      </c>
      <c r="D2848" t="s">
        <v>181</v>
      </c>
      <c r="E2848">
        <v>1047649.4877661699</v>
      </c>
      <c r="F2848">
        <v>1178</v>
      </c>
      <c r="G2848">
        <v>9999</v>
      </c>
      <c r="H2848">
        <v>9999</v>
      </c>
      <c r="I2848" t="s">
        <v>185</v>
      </c>
      <c r="J2848">
        <v>1</v>
      </c>
      <c r="K2848">
        <v>71</v>
      </c>
      <c r="L2848" t="s">
        <v>177</v>
      </c>
      <c r="M2848">
        <v>0.67115579713668005</v>
      </c>
      <c r="N2848">
        <v>0.67779056386651304</v>
      </c>
      <c r="O2848">
        <v>5.45411635423639E-2</v>
      </c>
    </row>
    <row r="2849" spans="1:15">
      <c r="A2849">
        <v>2018</v>
      </c>
      <c r="B2849" t="s">
        <v>187</v>
      </c>
      <c r="C2849">
        <v>1.2648677574965701</v>
      </c>
      <c r="D2849" t="s">
        <v>183</v>
      </c>
      <c r="E2849">
        <v>1186.44595653178</v>
      </c>
      <c r="F2849">
        <v>2</v>
      </c>
      <c r="G2849">
        <v>9999</v>
      </c>
      <c r="H2849">
        <v>9999</v>
      </c>
      <c r="I2849" t="s">
        <v>185</v>
      </c>
      <c r="J2849">
        <v>1</v>
      </c>
      <c r="K2849">
        <v>71</v>
      </c>
      <c r="L2849" t="s">
        <v>177</v>
      </c>
      <c r="M2849">
        <v>7.6007299293731699E-4</v>
      </c>
      <c r="N2849">
        <v>1.15074798619102E-3</v>
      </c>
      <c r="O2849">
        <v>6.2218094985407299E-2</v>
      </c>
    </row>
    <row r="2850" spans="1:15">
      <c r="A2850">
        <v>2018</v>
      </c>
      <c r="B2850" t="s">
        <v>187</v>
      </c>
      <c r="C2850">
        <v>1.2648677574965701</v>
      </c>
      <c r="D2850" t="s">
        <v>185</v>
      </c>
      <c r="E2850">
        <v>512127.24686175497</v>
      </c>
      <c r="F2850">
        <v>558</v>
      </c>
      <c r="G2850">
        <v>9999</v>
      </c>
      <c r="H2850">
        <v>9999</v>
      </c>
      <c r="I2850" t="s">
        <v>185</v>
      </c>
      <c r="J2850">
        <v>1</v>
      </c>
      <c r="K2850">
        <v>71</v>
      </c>
      <c r="L2850" t="s">
        <v>177</v>
      </c>
      <c r="M2850">
        <v>0.32808412987038199</v>
      </c>
      <c r="N2850">
        <v>0.32105868814729599</v>
      </c>
      <c r="O2850">
        <v>6.6558925919770501E-2</v>
      </c>
    </row>
    <row r="2851" spans="1:15">
      <c r="A2851">
        <v>2018</v>
      </c>
      <c r="B2851" t="s">
        <v>178</v>
      </c>
      <c r="C2851">
        <v>1.2934444724285601</v>
      </c>
      <c r="D2851" t="s">
        <v>181</v>
      </c>
      <c r="E2851">
        <v>56003.558767211704</v>
      </c>
      <c r="F2851">
        <v>46</v>
      </c>
      <c r="G2851">
        <v>9999</v>
      </c>
      <c r="H2851">
        <v>9999</v>
      </c>
      <c r="I2851" t="s">
        <v>185</v>
      </c>
      <c r="J2851">
        <v>1</v>
      </c>
      <c r="K2851">
        <v>72</v>
      </c>
      <c r="L2851" t="s">
        <v>177</v>
      </c>
      <c r="M2851">
        <v>0.67156794317000901</v>
      </c>
      <c r="N2851">
        <v>0.68656716417910402</v>
      </c>
      <c r="O2851">
        <v>1.4829758157599999E-2</v>
      </c>
    </row>
    <row r="2852" spans="1:15">
      <c r="A2852">
        <v>2018</v>
      </c>
      <c r="B2852" t="s">
        <v>178</v>
      </c>
      <c r="C2852">
        <v>1.2934444724285601</v>
      </c>
      <c r="D2852" t="s">
        <v>185</v>
      </c>
      <c r="E2852">
        <v>27388.686703674699</v>
      </c>
      <c r="F2852">
        <v>21</v>
      </c>
      <c r="G2852">
        <v>9999</v>
      </c>
      <c r="H2852">
        <v>9999</v>
      </c>
      <c r="I2852" t="s">
        <v>185</v>
      </c>
      <c r="J2852">
        <v>1</v>
      </c>
      <c r="K2852">
        <v>72</v>
      </c>
      <c r="L2852" t="s">
        <v>177</v>
      </c>
      <c r="M2852">
        <v>0.32843205682999099</v>
      </c>
      <c r="N2852">
        <v>0.31343283582089598</v>
      </c>
      <c r="O2852">
        <v>1.8756466219759401E-2</v>
      </c>
    </row>
    <row r="2853" spans="1:15">
      <c r="A2853">
        <v>2018</v>
      </c>
      <c r="B2853" t="s">
        <v>183</v>
      </c>
      <c r="C2853">
        <v>1.35102419567054</v>
      </c>
      <c r="D2853" t="s">
        <v>185</v>
      </c>
      <c r="E2853">
        <v>1137.5623727545899</v>
      </c>
      <c r="F2853">
        <v>1</v>
      </c>
      <c r="G2853">
        <v>9999</v>
      </c>
      <c r="H2853">
        <v>9999</v>
      </c>
      <c r="I2853" t="s">
        <v>185</v>
      </c>
      <c r="J2853">
        <v>1</v>
      </c>
      <c r="K2853">
        <v>72</v>
      </c>
      <c r="L2853" t="s">
        <v>177</v>
      </c>
      <c r="M2853">
        <v>1</v>
      </c>
      <c r="N2853">
        <v>1</v>
      </c>
      <c r="O2853">
        <v>4.8095047695207602E-2</v>
      </c>
    </row>
    <row r="2854" spans="1:15">
      <c r="A2854">
        <v>2018</v>
      </c>
      <c r="B2854" t="s">
        <v>187</v>
      </c>
      <c r="C2854">
        <v>1.2648677574965701</v>
      </c>
      <c r="D2854" t="s">
        <v>179</v>
      </c>
      <c r="E2854">
        <v>1325.5814098563999</v>
      </c>
      <c r="F2854">
        <v>1</v>
      </c>
      <c r="G2854">
        <v>9999</v>
      </c>
      <c r="H2854">
        <v>9999</v>
      </c>
      <c r="I2854" t="s">
        <v>185</v>
      </c>
      <c r="J2854">
        <v>1</v>
      </c>
      <c r="K2854">
        <v>72</v>
      </c>
      <c r="L2854" t="s">
        <v>177</v>
      </c>
      <c r="M2854">
        <v>2.33060835994556E-3</v>
      </c>
      <c r="N2854">
        <v>1.60771704180064E-3</v>
      </c>
      <c r="O2854">
        <v>0.28270838953331501</v>
      </c>
    </row>
    <row r="2855" spans="1:15">
      <c r="A2855">
        <v>2018</v>
      </c>
      <c r="B2855" t="s">
        <v>187</v>
      </c>
      <c r="C2855">
        <v>1.2648677574965701</v>
      </c>
      <c r="D2855" t="s">
        <v>181</v>
      </c>
      <c r="E2855">
        <v>389480.60962385801</v>
      </c>
      <c r="F2855">
        <v>435</v>
      </c>
      <c r="G2855">
        <v>9999</v>
      </c>
      <c r="H2855">
        <v>9999</v>
      </c>
      <c r="I2855" t="s">
        <v>185</v>
      </c>
      <c r="J2855">
        <v>1</v>
      </c>
      <c r="K2855">
        <v>72</v>
      </c>
      <c r="L2855" t="s">
        <v>177</v>
      </c>
      <c r="M2855">
        <v>0.68477632386560705</v>
      </c>
      <c r="N2855">
        <v>0.69935691318327997</v>
      </c>
      <c r="O2855">
        <v>2.0276558022634901E-2</v>
      </c>
    </row>
    <row r="2856" spans="1:15">
      <c r="A2856">
        <v>2018</v>
      </c>
      <c r="B2856" t="s">
        <v>187</v>
      </c>
      <c r="C2856">
        <v>1.2648677574965701</v>
      </c>
      <c r="D2856" t="s">
        <v>185</v>
      </c>
      <c r="E2856">
        <v>177964.36374425201</v>
      </c>
      <c r="F2856">
        <v>186</v>
      </c>
      <c r="G2856">
        <v>9999</v>
      </c>
      <c r="H2856">
        <v>9999</v>
      </c>
      <c r="I2856" t="s">
        <v>185</v>
      </c>
      <c r="J2856">
        <v>1</v>
      </c>
      <c r="K2856">
        <v>72</v>
      </c>
      <c r="L2856" t="s">
        <v>177</v>
      </c>
      <c r="M2856">
        <v>0.31289306777444698</v>
      </c>
      <c r="N2856">
        <v>0.29903536977492001</v>
      </c>
      <c r="O2856">
        <v>2.3129245661889699E-2</v>
      </c>
    </row>
    <row r="2857" spans="1:15">
      <c r="A2857">
        <v>2018</v>
      </c>
      <c r="B2857" t="s">
        <v>178</v>
      </c>
      <c r="C2857">
        <v>1.2934444724285601</v>
      </c>
      <c r="D2857" t="s">
        <v>181</v>
      </c>
      <c r="E2857">
        <v>35446.845766904597</v>
      </c>
      <c r="F2857">
        <v>31</v>
      </c>
      <c r="G2857">
        <v>9999</v>
      </c>
      <c r="H2857">
        <v>9999</v>
      </c>
      <c r="I2857" t="s">
        <v>185</v>
      </c>
      <c r="J2857">
        <v>1</v>
      </c>
      <c r="K2857">
        <v>81</v>
      </c>
      <c r="L2857" t="s">
        <v>177</v>
      </c>
      <c r="M2857">
        <v>0.734836702954899</v>
      </c>
      <c r="N2857">
        <v>0.77500000000000002</v>
      </c>
      <c r="O2857">
        <v>9.3863347570102094E-3</v>
      </c>
    </row>
    <row r="2858" spans="1:15">
      <c r="A2858">
        <v>2018</v>
      </c>
      <c r="B2858" t="s">
        <v>178</v>
      </c>
      <c r="C2858">
        <v>1.2934444724285601</v>
      </c>
      <c r="D2858" t="s">
        <v>185</v>
      </c>
      <c r="E2858">
        <v>12790.872387846</v>
      </c>
      <c r="F2858">
        <v>9</v>
      </c>
      <c r="G2858">
        <v>9999</v>
      </c>
      <c r="H2858">
        <v>9999</v>
      </c>
      <c r="I2858" t="s">
        <v>185</v>
      </c>
      <c r="J2858">
        <v>1</v>
      </c>
      <c r="K2858">
        <v>81</v>
      </c>
      <c r="L2858" t="s">
        <v>177</v>
      </c>
      <c r="M2858">
        <v>0.265163297045101</v>
      </c>
      <c r="N2858">
        <v>0.22500000000000001</v>
      </c>
      <c r="O2858">
        <v>8.7595133150979998E-3</v>
      </c>
    </row>
    <row r="2859" spans="1:15">
      <c r="A2859">
        <v>2018</v>
      </c>
      <c r="B2859" t="s">
        <v>183</v>
      </c>
      <c r="C2859">
        <v>1.35102419567054</v>
      </c>
      <c r="D2859" t="s">
        <v>181</v>
      </c>
      <c r="E2859">
        <v>2180.55305181225</v>
      </c>
      <c r="F2859">
        <v>2</v>
      </c>
      <c r="G2859">
        <v>9999</v>
      </c>
      <c r="H2859">
        <v>9999</v>
      </c>
      <c r="I2859" t="s">
        <v>185</v>
      </c>
      <c r="J2859">
        <v>1</v>
      </c>
      <c r="K2859">
        <v>81</v>
      </c>
      <c r="L2859" t="s">
        <v>177</v>
      </c>
      <c r="M2859">
        <v>1</v>
      </c>
      <c r="N2859">
        <v>1</v>
      </c>
      <c r="O2859">
        <v>3.2816884225936302E-2</v>
      </c>
    </row>
    <row r="2860" spans="1:15">
      <c r="A2860">
        <v>2018</v>
      </c>
      <c r="B2860" t="s">
        <v>187</v>
      </c>
      <c r="C2860">
        <v>1.2648677574965701</v>
      </c>
      <c r="D2860" t="s">
        <v>179</v>
      </c>
      <c r="E2860">
        <v>1545.6683996608001</v>
      </c>
      <c r="F2860">
        <v>1</v>
      </c>
      <c r="G2860">
        <v>9999</v>
      </c>
      <c r="H2860">
        <v>9999</v>
      </c>
      <c r="I2860" t="s">
        <v>185</v>
      </c>
      <c r="J2860">
        <v>1</v>
      </c>
      <c r="K2860">
        <v>81</v>
      </c>
      <c r="L2860" t="s">
        <v>177</v>
      </c>
      <c r="M2860">
        <v>2.0118107449132601E-3</v>
      </c>
      <c r="N2860">
        <v>1.1614401858304299E-3</v>
      </c>
      <c r="O2860">
        <v>0.32964661451308302</v>
      </c>
    </row>
    <row r="2861" spans="1:15">
      <c r="A2861">
        <v>2018</v>
      </c>
      <c r="B2861" t="s">
        <v>187</v>
      </c>
      <c r="C2861">
        <v>1.2648677574965701</v>
      </c>
      <c r="D2861" t="s">
        <v>181</v>
      </c>
      <c r="E2861">
        <v>489344.44881372701</v>
      </c>
      <c r="F2861">
        <v>554</v>
      </c>
      <c r="G2861">
        <v>9999</v>
      </c>
      <c r="H2861">
        <v>9999</v>
      </c>
      <c r="I2861" t="s">
        <v>185</v>
      </c>
      <c r="J2861">
        <v>1</v>
      </c>
      <c r="K2861">
        <v>81</v>
      </c>
      <c r="L2861" t="s">
        <v>177</v>
      </c>
      <c r="M2861">
        <v>0.63692084298492102</v>
      </c>
      <c r="N2861">
        <v>0.643437862950058</v>
      </c>
      <c r="O2861">
        <v>2.5475520126684199E-2</v>
      </c>
    </row>
    <row r="2862" spans="1:15">
      <c r="A2862">
        <v>2018</v>
      </c>
      <c r="B2862" t="s">
        <v>187</v>
      </c>
      <c r="C2862">
        <v>1.2648677574965701</v>
      </c>
      <c r="D2862" t="s">
        <v>183</v>
      </c>
      <c r="E2862">
        <v>958.76976018239702</v>
      </c>
      <c r="F2862">
        <v>1</v>
      </c>
      <c r="G2862">
        <v>9999</v>
      </c>
      <c r="H2862">
        <v>9999</v>
      </c>
      <c r="I2862" t="s">
        <v>185</v>
      </c>
      <c r="J2862">
        <v>1</v>
      </c>
      <c r="K2862">
        <v>81</v>
      </c>
      <c r="L2862" t="s">
        <v>177</v>
      </c>
      <c r="M2862">
        <v>1.2479153393160801E-3</v>
      </c>
      <c r="N2862">
        <v>1.1614401858304299E-3</v>
      </c>
      <c r="O2862">
        <v>5.0278588485009303E-2</v>
      </c>
    </row>
    <row r="2863" spans="1:15">
      <c r="A2863">
        <v>2018</v>
      </c>
      <c r="B2863" t="s">
        <v>187</v>
      </c>
      <c r="C2863">
        <v>1.2648677574965701</v>
      </c>
      <c r="D2863" t="s">
        <v>185</v>
      </c>
      <c r="E2863">
        <v>276448.23221069202</v>
      </c>
      <c r="F2863">
        <v>305</v>
      </c>
      <c r="G2863">
        <v>9999</v>
      </c>
      <c r="H2863">
        <v>9999</v>
      </c>
      <c r="I2863" t="s">
        <v>185</v>
      </c>
      <c r="J2863">
        <v>1</v>
      </c>
      <c r="K2863">
        <v>81</v>
      </c>
      <c r="L2863" t="s">
        <v>177</v>
      </c>
      <c r="M2863">
        <v>0.359819430930849</v>
      </c>
      <c r="N2863">
        <v>0.35423925667828099</v>
      </c>
      <c r="O2863">
        <v>3.5928760910723299E-2</v>
      </c>
    </row>
    <row r="2864" spans="1:15">
      <c r="A2864">
        <v>2018</v>
      </c>
      <c r="B2864" t="s">
        <v>178</v>
      </c>
      <c r="C2864">
        <v>1.2934444724285601</v>
      </c>
      <c r="D2864" t="s">
        <v>181</v>
      </c>
      <c r="E2864">
        <v>71911.632333610498</v>
      </c>
      <c r="F2864">
        <v>62</v>
      </c>
      <c r="G2864">
        <v>9999</v>
      </c>
      <c r="H2864">
        <v>9999</v>
      </c>
      <c r="I2864" t="s">
        <v>185</v>
      </c>
      <c r="J2864">
        <v>1</v>
      </c>
      <c r="K2864">
        <v>82</v>
      </c>
      <c r="L2864" t="s">
        <v>177</v>
      </c>
      <c r="M2864">
        <v>0.45538837058818699</v>
      </c>
      <c r="N2864">
        <v>0.442857142857143</v>
      </c>
      <c r="O2864">
        <v>1.9042220524922299E-2</v>
      </c>
    </row>
    <row r="2865" spans="1:15">
      <c r="A2865">
        <v>2018</v>
      </c>
      <c r="B2865" t="s">
        <v>178</v>
      </c>
      <c r="C2865">
        <v>1.2934444724285601</v>
      </c>
      <c r="D2865" t="s">
        <v>183</v>
      </c>
      <c r="E2865">
        <v>1618.0990350081299</v>
      </c>
      <c r="F2865">
        <v>1</v>
      </c>
      <c r="G2865">
        <v>9999</v>
      </c>
      <c r="H2865">
        <v>9999</v>
      </c>
      <c r="I2865" t="s">
        <v>185</v>
      </c>
      <c r="J2865">
        <v>1</v>
      </c>
      <c r="K2865">
        <v>82</v>
      </c>
      <c r="L2865" t="s">
        <v>177</v>
      </c>
      <c r="M2865">
        <v>1.02467912226527E-2</v>
      </c>
      <c r="N2865">
        <v>7.14285714285714E-3</v>
      </c>
      <c r="O2865">
        <v>0.13533102553007401</v>
      </c>
    </row>
    <row r="2866" spans="1:15">
      <c r="A2866">
        <v>2018</v>
      </c>
      <c r="B2866" t="s">
        <v>178</v>
      </c>
      <c r="C2866">
        <v>1.2934444724285601</v>
      </c>
      <c r="D2866" t="s">
        <v>185</v>
      </c>
      <c r="E2866">
        <v>84383.023936766607</v>
      </c>
      <c r="F2866">
        <v>77</v>
      </c>
      <c r="G2866">
        <v>9999</v>
      </c>
      <c r="H2866">
        <v>9999</v>
      </c>
      <c r="I2866" t="s">
        <v>185</v>
      </c>
      <c r="J2866">
        <v>1</v>
      </c>
      <c r="K2866">
        <v>82</v>
      </c>
      <c r="L2866" t="s">
        <v>177</v>
      </c>
      <c r="M2866">
        <v>0.53436483818916003</v>
      </c>
      <c r="N2866">
        <v>0.55000000000000004</v>
      </c>
      <c r="O2866">
        <v>5.7787631627432397E-2</v>
      </c>
    </row>
    <row r="2867" spans="1:15">
      <c r="A2867">
        <v>2018</v>
      </c>
      <c r="B2867" t="s">
        <v>183</v>
      </c>
      <c r="C2867">
        <v>1.35102419567054</v>
      </c>
      <c r="D2867" t="s">
        <v>181</v>
      </c>
      <c r="E2867">
        <v>2026.5362935058099</v>
      </c>
      <c r="F2867">
        <v>2</v>
      </c>
      <c r="G2867">
        <v>9999</v>
      </c>
      <c r="H2867">
        <v>9999</v>
      </c>
      <c r="I2867" t="s">
        <v>185</v>
      </c>
      <c r="J2867">
        <v>1</v>
      </c>
      <c r="K2867">
        <v>82</v>
      </c>
      <c r="L2867" t="s">
        <v>177</v>
      </c>
      <c r="M2867">
        <v>0.55350553505535105</v>
      </c>
      <c r="N2867">
        <v>0.5</v>
      </c>
      <c r="O2867">
        <v>3.0498963035256801E-2</v>
      </c>
    </row>
    <row r="2868" spans="1:15">
      <c r="A2868">
        <v>2018</v>
      </c>
      <c r="B2868" t="s">
        <v>183</v>
      </c>
      <c r="C2868">
        <v>1.35102419567054</v>
      </c>
      <c r="D2868" t="s">
        <v>185</v>
      </c>
      <c r="E2868">
        <v>1634.7392767613501</v>
      </c>
      <c r="F2868">
        <v>2</v>
      </c>
      <c r="G2868">
        <v>9999</v>
      </c>
      <c r="H2868">
        <v>9999</v>
      </c>
      <c r="I2868" t="s">
        <v>185</v>
      </c>
      <c r="J2868">
        <v>1</v>
      </c>
      <c r="K2868">
        <v>82</v>
      </c>
      <c r="L2868" t="s">
        <v>177</v>
      </c>
      <c r="M2868">
        <v>0.44649446494464901</v>
      </c>
      <c r="N2868">
        <v>0.5</v>
      </c>
      <c r="O2868">
        <v>6.9115211058433795E-2</v>
      </c>
    </row>
    <row r="2869" spans="1:15">
      <c r="A2869">
        <v>2018</v>
      </c>
      <c r="B2869" t="s">
        <v>187</v>
      </c>
      <c r="C2869">
        <v>1.2648677574965701</v>
      </c>
      <c r="D2869" t="s">
        <v>181</v>
      </c>
      <c r="E2869">
        <v>601367.46175640996</v>
      </c>
      <c r="F2869">
        <v>708</v>
      </c>
      <c r="G2869">
        <v>9999</v>
      </c>
      <c r="H2869">
        <v>9999</v>
      </c>
      <c r="I2869" t="s">
        <v>185</v>
      </c>
      <c r="J2869">
        <v>1</v>
      </c>
      <c r="K2869">
        <v>82</v>
      </c>
      <c r="L2869" t="s">
        <v>177</v>
      </c>
      <c r="M2869">
        <v>0.56689233983087595</v>
      </c>
      <c r="N2869">
        <v>0.578904333605887</v>
      </c>
      <c r="O2869">
        <v>3.1307494981597697E-2</v>
      </c>
    </row>
    <row r="2870" spans="1:15">
      <c r="A2870">
        <v>2018</v>
      </c>
      <c r="B2870" t="s">
        <v>187</v>
      </c>
      <c r="C2870">
        <v>1.2648677574965701</v>
      </c>
      <c r="D2870" t="s">
        <v>183</v>
      </c>
      <c r="E2870">
        <v>966.35896672737704</v>
      </c>
      <c r="F2870">
        <v>1</v>
      </c>
      <c r="G2870">
        <v>9999</v>
      </c>
      <c r="H2870">
        <v>9999</v>
      </c>
      <c r="I2870" t="s">
        <v>185</v>
      </c>
      <c r="J2870">
        <v>1</v>
      </c>
      <c r="K2870">
        <v>82</v>
      </c>
      <c r="L2870" t="s">
        <v>177</v>
      </c>
      <c r="M2870">
        <v>9.1095965545693399E-4</v>
      </c>
      <c r="N2870">
        <v>8.1766148814390802E-4</v>
      </c>
      <c r="O2870">
        <v>5.0676572035022599E-2</v>
      </c>
    </row>
    <row r="2871" spans="1:15">
      <c r="A2871">
        <v>2018</v>
      </c>
      <c r="B2871" t="s">
        <v>187</v>
      </c>
      <c r="C2871">
        <v>1.2648677574965701</v>
      </c>
      <c r="D2871" t="s">
        <v>185</v>
      </c>
      <c r="E2871">
        <v>458480.41066305299</v>
      </c>
      <c r="F2871">
        <v>514</v>
      </c>
      <c r="G2871">
        <v>9999</v>
      </c>
      <c r="H2871">
        <v>9999</v>
      </c>
      <c r="I2871" t="s">
        <v>185</v>
      </c>
      <c r="J2871">
        <v>1</v>
      </c>
      <c r="K2871">
        <v>82</v>
      </c>
      <c r="L2871" t="s">
        <v>177</v>
      </c>
      <c r="M2871">
        <v>0.43219670051366699</v>
      </c>
      <c r="N2871">
        <v>0.420278004905969</v>
      </c>
      <c r="O2871">
        <v>5.9586682559824099E-2</v>
      </c>
    </row>
    <row r="2872" spans="1:15">
      <c r="A2872">
        <v>2018</v>
      </c>
      <c r="B2872" t="s">
        <v>178</v>
      </c>
      <c r="C2872">
        <v>1.2934444724285601</v>
      </c>
      <c r="D2872" t="s">
        <v>181</v>
      </c>
      <c r="E2872">
        <v>32403.370923280199</v>
      </c>
      <c r="F2872">
        <v>23</v>
      </c>
      <c r="G2872">
        <v>9999</v>
      </c>
      <c r="H2872">
        <v>9999</v>
      </c>
      <c r="I2872" t="s">
        <v>185</v>
      </c>
      <c r="J2872">
        <v>1</v>
      </c>
      <c r="K2872">
        <v>91</v>
      </c>
      <c r="L2872" t="s">
        <v>177</v>
      </c>
      <c r="M2872">
        <v>0.80145882654040601</v>
      </c>
      <c r="N2872">
        <v>0.79310344827586199</v>
      </c>
      <c r="O2872">
        <v>8.5804217599934202E-3</v>
      </c>
    </row>
    <row r="2873" spans="1:15">
      <c r="A2873">
        <v>2018</v>
      </c>
      <c r="B2873" t="s">
        <v>178</v>
      </c>
      <c r="C2873">
        <v>1.2934444724285601</v>
      </c>
      <c r="D2873" t="s">
        <v>185</v>
      </c>
      <c r="E2873">
        <v>8027.1163958916304</v>
      </c>
      <c r="F2873">
        <v>6</v>
      </c>
      <c r="G2873">
        <v>9999</v>
      </c>
      <c r="H2873">
        <v>9999</v>
      </c>
      <c r="I2873" t="s">
        <v>185</v>
      </c>
      <c r="J2873">
        <v>1</v>
      </c>
      <c r="K2873">
        <v>91</v>
      </c>
      <c r="L2873" t="s">
        <v>177</v>
      </c>
      <c r="M2873">
        <v>0.19854117345959399</v>
      </c>
      <c r="N2873">
        <v>0.20689655172413801</v>
      </c>
      <c r="O2873">
        <v>5.4971725789764603E-3</v>
      </c>
    </row>
    <row r="2874" spans="1:15">
      <c r="A2874">
        <v>2018</v>
      </c>
      <c r="B2874" t="s">
        <v>179</v>
      </c>
      <c r="C2874">
        <v>1.2427798990339001</v>
      </c>
      <c r="D2874" t="s">
        <v>181</v>
      </c>
      <c r="E2874">
        <v>1114.7735694334101</v>
      </c>
      <c r="F2874">
        <v>1</v>
      </c>
      <c r="G2874">
        <v>9999</v>
      </c>
      <c r="H2874">
        <v>9999</v>
      </c>
      <c r="I2874" t="s">
        <v>185</v>
      </c>
      <c r="J2874">
        <v>1</v>
      </c>
      <c r="K2874">
        <v>91</v>
      </c>
      <c r="L2874" t="s">
        <v>177</v>
      </c>
      <c r="M2874">
        <v>1</v>
      </c>
      <c r="N2874">
        <v>1</v>
      </c>
      <c r="O2874">
        <v>0.19727292720475001</v>
      </c>
    </row>
    <row r="2875" spans="1:15">
      <c r="A2875">
        <v>2018</v>
      </c>
      <c r="B2875" t="s">
        <v>183</v>
      </c>
      <c r="C2875">
        <v>1.35102419567054</v>
      </c>
      <c r="D2875" t="s">
        <v>181</v>
      </c>
      <c r="E2875">
        <v>821.42271096768798</v>
      </c>
      <c r="F2875">
        <v>1</v>
      </c>
      <c r="G2875">
        <v>9999</v>
      </c>
      <c r="H2875">
        <v>9999</v>
      </c>
      <c r="I2875" t="s">
        <v>185</v>
      </c>
      <c r="J2875">
        <v>1</v>
      </c>
      <c r="K2875">
        <v>91</v>
      </c>
      <c r="L2875" t="s">
        <v>177</v>
      </c>
      <c r="M2875">
        <v>1</v>
      </c>
      <c r="N2875">
        <v>1</v>
      </c>
      <c r="O2875">
        <v>1.23622463502908E-2</v>
      </c>
    </row>
    <row r="2876" spans="1:15">
      <c r="A2876">
        <v>2018</v>
      </c>
      <c r="B2876" t="s">
        <v>187</v>
      </c>
      <c r="C2876">
        <v>1.2648677574965701</v>
      </c>
      <c r="D2876" t="s">
        <v>181</v>
      </c>
      <c r="E2876">
        <v>337904.361944178</v>
      </c>
      <c r="F2876">
        <v>367</v>
      </c>
      <c r="G2876">
        <v>9999</v>
      </c>
      <c r="H2876">
        <v>9999</v>
      </c>
      <c r="I2876" t="s">
        <v>185</v>
      </c>
      <c r="J2876">
        <v>1</v>
      </c>
      <c r="K2876">
        <v>91</v>
      </c>
      <c r="L2876" t="s">
        <v>177</v>
      </c>
      <c r="M2876">
        <v>0.73999202242584705</v>
      </c>
      <c r="N2876">
        <v>0.74593495934959397</v>
      </c>
      <c r="O2876">
        <v>1.7591472416764099E-2</v>
      </c>
    </row>
    <row r="2877" spans="1:15">
      <c r="A2877">
        <v>2018</v>
      </c>
      <c r="B2877" t="s">
        <v>187</v>
      </c>
      <c r="C2877">
        <v>1.2648677574965701</v>
      </c>
      <c r="D2877" t="s">
        <v>183</v>
      </c>
      <c r="E2877">
        <v>511.00657402861299</v>
      </c>
      <c r="F2877">
        <v>1</v>
      </c>
      <c r="G2877">
        <v>9999</v>
      </c>
      <c r="H2877">
        <v>9999</v>
      </c>
      <c r="I2877" t="s">
        <v>185</v>
      </c>
      <c r="J2877">
        <v>1</v>
      </c>
      <c r="K2877">
        <v>91</v>
      </c>
      <c r="L2877" t="s">
        <v>177</v>
      </c>
      <c r="M2877">
        <v>1.1190763741925501E-3</v>
      </c>
      <c r="N2877">
        <v>2.0325203252032501E-3</v>
      </c>
      <c r="O2877">
        <v>2.6797559034226599E-2</v>
      </c>
    </row>
    <row r="2878" spans="1:15">
      <c r="A2878">
        <v>2018</v>
      </c>
      <c r="B2878" t="s">
        <v>187</v>
      </c>
      <c r="C2878">
        <v>1.2648677574965701</v>
      </c>
      <c r="D2878" t="s">
        <v>185</v>
      </c>
      <c r="E2878">
        <v>118217.07035114399</v>
      </c>
      <c r="F2878">
        <v>124</v>
      </c>
      <c r="G2878">
        <v>9999</v>
      </c>
      <c r="H2878">
        <v>9999</v>
      </c>
      <c r="I2878" t="s">
        <v>185</v>
      </c>
      <c r="J2878">
        <v>1</v>
      </c>
      <c r="K2878">
        <v>91</v>
      </c>
      <c r="L2878" t="s">
        <v>177</v>
      </c>
      <c r="M2878">
        <v>0.25888890119996</v>
      </c>
      <c r="N2878">
        <v>0.25203252032520301</v>
      </c>
      <c r="O2878">
        <v>1.5364152710426101E-2</v>
      </c>
    </row>
    <row r="2879" spans="1:15">
      <c r="A2879">
        <v>2018</v>
      </c>
      <c r="B2879" t="s">
        <v>178</v>
      </c>
      <c r="C2879">
        <v>1.2934444724285601</v>
      </c>
      <c r="D2879" t="s">
        <v>181</v>
      </c>
      <c r="E2879">
        <v>206635.51513729701</v>
      </c>
      <c r="F2879">
        <v>174</v>
      </c>
      <c r="G2879">
        <v>9999</v>
      </c>
      <c r="H2879">
        <v>9999</v>
      </c>
      <c r="I2879" t="s">
        <v>185</v>
      </c>
      <c r="J2879">
        <v>1</v>
      </c>
      <c r="K2879">
        <v>92</v>
      </c>
      <c r="L2879" t="s">
        <v>177</v>
      </c>
      <c r="M2879">
        <v>0.57294304137945895</v>
      </c>
      <c r="N2879">
        <v>0.59589041095890405</v>
      </c>
      <c r="O2879">
        <v>5.4717142690783503E-2</v>
      </c>
    </row>
    <row r="2880" spans="1:15">
      <c r="A2880">
        <v>2018</v>
      </c>
      <c r="B2880" t="s">
        <v>178</v>
      </c>
      <c r="C2880">
        <v>1.2934444724285601</v>
      </c>
      <c r="D2880" t="s">
        <v>185</v>
      </c>
      <c r="E2880">
        <v>154020.780887848</v>
      </c>
      <c r="F2880">
        <v>118</v>
      </c>
      <c r="G2880">
        <v>9999</v>
      </c>
      <c r="H2880">
        <v>9999</v>
      </c>
      <c r="I2880" t="s">
        <v>185</v>
      </c>
      <c r="J2880">
        <v>1</v>
      </c>
      <c r="K2880">
        <v>92</v>
      </c>
      <c r="L2880" t="s">
        <v>177</v>
      </c>
      <c r="M2880">
        <v>0.42705695862054099</v>
      </c>
      <c r="N2880">
        <v>0.40410958904109601</v>
      </c>
      <c r="O2880">
        <v>0.105477331027934</v>
      </c>
    </row>
    <row r="2881" spans="1:15">
      <c r="A2881">
        <v>2018</v>
      </c>
      <c r="B2881" t="s">
        <v>179</v>
      </c>
      <c r="C2881">
        <v>1.2427798990339001</v>
      </c>
      <c r="D2881" t="s">
        <v>181</v>
      </c>
      <c r="E2881">
        <v>764.30963790584997</v>
      </c>
      <c r="F2881">
        <v>1</v>
      </c>
      <c r="G2881">
        <v>9999</v>
      </c>
      <c r="H2881">
        <v>9999</v>
      </c>
      <c r="I2881" t="s">
        <v>185</v>
      </c>
      <c r="J2881">
        <v>1</v>
      </c>
      <c r="K2881">
        <v>92</v>
      </c>
      <c r="L2881" t="s">
        <v>177</v>
      </c>
      <c r="M2881">
        <v>0.31377551020408201</v>
      </c>
      <c r="N2881">
        <v>0.33333333333333298</v>
      </c>
      <c r="O2881">
        <v>0.13525401363536399</v>
      </c>
    </row>
    <row r="2882" spans="1:15">
      <c r="A2882">
        <v>2018</v>
      </c>
      <c r="B2882" t="s">
        <v>179</v>
      </c>
      <c r="C2882">
        <v>1.2427798990339001</v>
      </c>
      <c r="D2882" t="s">
        <v>185</v>
      </c>
      <c r="E2882">
        <v>1671.5389642006</v>
      </c>
      <c r="F2882">
        <v>2</v>
      </c>
      <c r="G2882">
        <v>9999</v>
      </c>
      <c r="H2882">
        <v>9999</v>
      </c>
      <c r="I2882" t="s">
        <v>185</v>
      </c>
      <c r="J2882">
        <v>1</v>
      </c>
      <c r="K2882">
        <v>92</v>
      </c>
      <c r="L2882" t="s">
        <v>177</v>
      </c>
      <c r="M2882">
        <v>0.68622448979591799</v>
      </c>
      <c r="N2882">
        <v>0.66666666666666696</v>
      </c>
      <c r="O2882">
        <v>0.449682380474758</v>
      </c>
    </row>
    <row r="2883" spans="1:15">
      <c r="A2883">
        <v>2018</v>
      </c>
      <c r="B2883" t="s">
        <v>183</v>
      </c>
      <c r="C2883">
        <v>1.35102419567054</v>
      </c>
      <c r="D2883" t="s">
        <v>181</v>
      </c>
      <c r="E2883">
        <v>6191.7438887580802</v>
      </c>
      <c r="F2883">
        <v>6</v>
      </c>
      <c r="G2883">
        <v>9999</v>
      </c>
      <c r="H2883">
        <v>9999</v>
      </c>
      <c r="I2883" t="s">
        <v>185</v>
      </c>
      <c r="J2883">
        <v>1</v>
      </c>
      <c r="K2883">
        <v>92</v>
      </c>
      <c r="L2883" t="s">
        <v>177</v>
      </c>
      <c r="M2883">
        <v>0.49465731246627098</v>
      </c>
      <c r="N2883">
        <v>0.5</v>
      </c>
      <c r="O2883">
        <v>9.3184498393721296E-2</v>
      </c>
    </row>
    <row r="2884" spans="1:15">
      <c r="A2884">
        <v>2018</v>
      </c>
      <c r="B2884" t="s">
        <v>183</v>
      </c>
      <c r="C2884">
        <v>1.35102419567054</v>
      </c>
      <c r="D2884" t="s">
        <v>183</v>
      </c>
      <c r="E2884">
        <v>1303.7383488220701</v>
      </c>
      <c r="F2884">
        <v>1</v>
      </c>
      <c r="G2884">
        <v>9999</v>
      </c>
      <c r="H2884">
        <v>9999</v>
      </c>
      <c r="I2884" t="s">
        <v>185</v>
      </c>
      <c r="J2884">
        <v>1</v>
      </c>
      <c r="K2884">
        <v>92</v>
      </c>
      <c r="L2884" t="s">
        <v>177</v>
      </c>
      <c r="M2884">
        <v>0.10415542363734499</v>
      </c>
      <c r="N2884">
        <v>8.3333333333333301E-2</v>
      </c>
      <c r="O2884">
        <v>0.17500906782734901</v>
      </c>
    </row>
    <row r="2885" spans="1:15">
      <c r="A2885">
        <v>2018</v>
      </c>
      <c r="B2885" t="s">
        <v>183</v>
      </c>
      <c r="C2885">
        <v>1.35102419567054</v>
      </c>
      <c r="D2885" t="s">
        <v>185</v>
      </c>
      <c r="E2885">
        <v>5021.7569353074005</v>
      </c>
      <c r="F2885">
        <v>5</v>
      </c>
      <c r="G2885">
        <v>9999</v>
      </c>
      <c r="H2885">
        <v>9999</v>
      </c>
      <c r="I2885" t="s">
        <v>185</v>
      </c>
      <c r="J2885">
        <v>1</v>
      </c>
      <c r="K2885">
        <v>92</v>
      </c>
      <c r="L2885" t="s">
        <v>177</v>
      </c>
      <c r="M2885">
        <v>0.40118726389638398</v>
      </c>
      <c r="N2885">
        <v>0.41666666666666702</v>
      </c>
      <c r="O2885">
        <v>0.21231507397041199</v>
      </c>
    </row>
    <row r="2886" spans="1:15">
      <c r="A2886">
        <v>2018</v>
      </c>
      <c r="B2886" t="s">
        <v>187</v>
      </c>
      <c r="C2886">
        <v>1.2648677574965701</v>
      </c>
      <c r="D2886" t="s">
        <v>181</v>
      </c>
      <c r="E2886">
        <v>1475673.1476964599</v>
      </c>
      <c r="F2886">
        <v>1710</v>
      </c>
      <c r="G2886">
        <v>9999</v>
      </c>
      <c r="H2886">
        <v>9999</v>
      </c>
      <c r="I2886" t="s">
        <v>185</v>
      </c>
      <c r="J2886">
        <v>1</v>
      </c>
      <c r="K2886">
        <v>92</v>
      </c>
      <c r="L2886" t="s">
        <v>177</v>
      </c>
      <c r="M2886">
        <v>0.59388432444539496</v>
      </c>
      <c r="N2886">
        <v>0.61755146262188498</v>
      </c>
      <c r="O2886">
        <v>7.6824292307153402E-2</v>
      </c>
    </row>
    <row r="2887" spans="1:15">
      <c r="A2887">
        <v>2018</v>
      </c>
      <c r="B2887" t="s">
        <v>187</v>
      </c>
      <c r="C2887">
        <v>1.2648677574965701</v>
      </c>
      <c r="D2887" t="s">
        <v>183</v>
      </c>
      <c r="E2887">
        <v>1502.6628959059201</v>
      </c>
      <c r="F2887">
        <v>2</v>
      </c>
      <c r="G2887">
        <v>9999</v>
      </c>
      <c r="H2887">
        <v>9999</v>
      </c>
      <c r="I2887" t="s">
        <v>185</v>
      </c>
      <c r="J2887">
        <v>1</v>
      </c>
      <c r="K2887">
        <v>92</v>
      </c>
      <c r="L2887" t="s">
        <v>177</v>
      </c>
      <c r="M2887">
        <v>6.0474634250633804E-4</v>
      </c>
      <c r="N2887">
        <v>7.2228241242325796E-4</v>
      </c>
      <c r="O2887">
        <v>7.8800742902626703E-2</v>
      </c>
    </row>
    <row r="2888" spans="1:15">
      <c r="A2888">
        <v>2018</v>
      </c>
      <c r="B2888" t="s">
        <v>187</v>
      </c>
      <c r="C2888">
        <v>1.2648677574965701</v>
      </c>
      <c r="D2888" t="s">
        <v>185</v>
      </c>
      <c r="E2888">
        <v>1007606.30429934</v>
      </c>
      <c r="F2888">
        <v>1057</v>
      </c>
      <c r="G2888">
        <v>9999</v>
      </c>
      <c r="H2888">
        <v>9999</v>
      </c>
      <c r="I2888" t="s">
        <v>185</v>
      </c>
      <c r="J2888">
        <v>1</v>
      </c>
      <c r="K2888">
        <v>92</v>
      </c>
      <c r="L2888" t="s">
        <v>177</v>
      </c>
      <c r="M2888">
        <v>0.40551092921209902</v>
      </c>
      <c r="N2888">
        <v>0.38172625496569201</v>
      </c>
      <c r="O2888">
        <v>0.13095415987944301</v>
      </c>
    </row>
    <row r="2889" spans="1:15">
      <c r="A2889">
        <v>2019</v>
      </c>
      <c r="B2889" t="s">
        <v>179</v>
      </c>
      <c r="D2889" t="s">
        <v>179</v>
      </c>
      <c r="F2889">
        <v>8479</v>
      </c>
      <c r="G2889">
        <v>9999</v>
      </c>
      <c r="H2889">
        <v>9999</v>
      </c>
      <c r="I2889" t="s">
        <v>179</v>
      </c>
      <c r="J2889">
        <v>3</v>
      </c>
      <c r="K2889">
        <v>9999</v>
      </c>
      <c r="L2889" t="s">
        <v>177</v>
      </c>
      <c r="N2889">
        <v>1</v>
      </c>
    </row>
    <row r="2890" spans="1:15">
      <c r="A2890">
        <v>2019</v>
      </c>
      <c r="B2890" t="s">
        <v>179</v>
      </c>
      <c r="D2890" t="s">
        <v>179</v>
      </c>
      <c r="F2890">
        <v>14509</v>
      </c>
      <c r="G2890">
        <v>9999</v>
      </c>
      <c r="H2890">
        <v>9999</v>
      </c>
      <c r="I2890" t="s">
        <v>179</v>
      </c>
      <c r="J2890">
        <v>4</v>
      </c>
      <c r="K2890">
        <v>9999</v>
      </c>
      <c r="L2890" t="s">
        <v>177</v>
      </c>
      <c r="N2890">
        <v>1</v>
      </c>
    </row>
    <row r="2891" spans="1:15">
      <c r="A2891">
        <v>2019</v>
      </c>
      <c r="B2891" t="s">
        <v>178</v>
      </c>
      <c r="C2891">
        <v>1.30117911048601</v>
      </c>
      <c r="D2891" t="s">
        <v>179</v>
      </c>
      <c r="E2891">
        <v>1577043.3948792601</v>
      </c>
      <c r="F2891">
        <v>1071</v>
      </c>
      <c r="G2891">
        <v>9999</v>
      </c>
      <c r="H2891">
        <v>9999</v>
      </c>
      <c r="I2891" t="s">
        <v>181</v>
      </c>
      <c r="J2891">
        <v>1</v>
      </c>
      <c r="K2891">
        <v>9999</v>
      </c>
      <c r="L2891" t="s">
        <v>177</v>
      </c>
      <c r="M2891">
        <v>1</v>
      </c>
      <c r="N2891">
        <v>1</v>
      </c>
      <c r="O2891">
        <v>1</v>
      </c>
    </row>
    <row r="2892" spans="1:15">
      <c r="A2892">
        <v>2019</v>
      </c>
      <c r="B2892" t="s">
        <v>179</v>
      </c>
      <c r="C2892">
        <v>1.2310526159422399</v>
      </c>
      <c r="D2892" t="s">
        <v>179</v>
      </c>
      <c r="E2892">
        <v>9573.8961941828293</v>
      </c>
      <c r="F2892">
        <v>11</v>
      </c>
      <c r="G2892">
        <v>9999</v>
      </c>
      <c r="H2892">
        <v>9999</v>
      </c>
      <c r="I2892" t="s">
        <v>181</v>
      </c>
      <c r="J2892">
        <v>1</v>
      </c>
      <c r="K2892">
        <v>9999</v>
      </c>
      <c r="L2892" t="s">
        <v>177</v>
      </c>
      <c r="M2892">
        <v>1</v>
      </c>
      <c r="N2892">
        <v>1</v>
      </c>
      <c r="O2892">
        <v>1</v>
      </c>
    </row>
    <row r="2893" spans="1:15">
      <c r="A2893">
        <v>2019</v>
      </c>
      <c r="B2893" t="s">
        <v>183</v>
      </c>
      <c r="C2893">
        <v>1.3520397868223999</v>
      </c>
      <c r="D2893" t="s">
        <v>179</v>
      </c>
      <c r="E2893">
        <v>39613.413714109403</v>
      </c>
      <c r="F2893">
        <v>32</v>
      </c>
      <c r="G2893">
        <v>9999</v>
      </c>
      <c r="H2893">
        <v>9999</v>
      </c>
      <c r="I2893" t="s">
        <v>181</v>
      </c>
      <c r="J2893">
        <v>1</v>
      </c>
      <c r="K2893">
        <v>9999</v>
      </c>
      <c r="L2893" t="s">
        <v>177</v>
      </c>
      <c r="M2893">
        <v>0.98786203176101695</v>
      </c>
      <c r="N2893">
        <v>0.96969696969696995</v>
      </c>
      <c r="O2893">
        <v>1</v>
      </c>
    </row>
    <row r="2894" spans="1:15">
      <c r="A2894">
        <v>2019</v>
      </c>
      <c r="B2894" t="s">
        <v>183</v>
      </c>
      <c r="C2894">
        <v>1.3520397868223999</v>
      </c>
      <c r="D2894" t="s">
        <v>181</v>
      </c>
      <c r="E2894">
        <v>486.734323256062</v>
      </c>
      <c r="F2894">
        <v>1</v>
      </c>
      <c r="G2894">
        <v>9999</v>
      </c>
      <c r="H2894">
        <v>9999</v>
      </c>
      <c r="I2894" t="s">
        <v>181</v>
      </c>
      <c r="J2894">
        <v>1</v>
      </c>
      <c r="K2894">
        <v>9999</v>
      </c>
      <c r="L2894" t="s">
        <v>177</v>
      </c>
      <c r="M2894">
        <v>1.21379682389831E-2</v>
      </c>
      <c r="N2894">
        <v>3.03030303030303E-2</v>
      </c>
      <c r="O2894">
        <v>1</v>
      </c>
    </row>
    <row r="2895" spans="1:15">
      <c r="A2895">
        <v>2019</v>
      </c>
      <c r="B2895" t="s">
        <v>187</v>
      </c>
      <c r="C2895">
        <v>1.2706625422298701</v>
      </c>
      <c r="D2895" t="s">
        <v>179</v>
      </c>
      <c r="E2895">
        <v>7328382.2968428303</v>
      </c>
      <c r="F2895">
        <v>7388</v>
      </c>
      <c r="G2895">
        <v>9999</v>
      </c>
      <c r="H2895">
        <v>9999</v>
      </c>
      <c r="I2895" t="s">
        <v>181</v>
      </c>
      <c r="J2895">
        <v>1</v>
      </c>
      <c r="K2895">
        <v>9999</v>
      </c>
      <c r="L2895" t="s">
        <v>177</v>
      </c>
      <c r="M2895">
        <v>0.98960594528399104</v>
      </c>
      <c r="N2895">
        <v>0.97172168880705001</v>
      </c>
      <c r="O2895">
        <v>1</v>
      </c>
    </row>
    <row r="2896" spans="1:15">
      <c r="A2896">
        <v>2019</v>
      </c>
      <c r="B2896" t="s">
        <v>187</v>
      </c>
      <c r="C2896">
        <v>1.2706625422298701</v>
      </c>
      <c r="D2896" t="s">
        <v>181</v>
      </c>
      <c r="E2896">
        <v>70576.409583073706</v>
      </c>
      <c r="F2896">
        <v>199</v>
      </c>
      <c r="G2896">
        <v>9999</v>
      </c>
      <c r="H2896">
        <v>9999</v>
      </c>
      <c r="I2896" t="s">
        <v>181</v>
      </c>
      <c r="J2896">
        <v>1</v>
      </c>
      <c r="K2896">
        <v>9999</v>
      </c>
      <c r="L2896" t="s">
        <v>177</v>
      </c>
      <c r="M2896">
        <v>9.5304572948244001E-3</v>
      </c>
      <c r="N2896">
        <v>2.6173878732079402E-2</v>
      </c>
      <c r="O2896">
        <v>1</v>
      </c>
    </row>
    <row r="2897" spans="1:15">
      <c r="A2897">
        <v>2019</v>
      </c>
      <c r="B2897" t="s">
        <v>187</v>
      </c>
      <c r="C2897">
        <v>1.2706625422298701</v>
      </c>
      <c r="D2897" t="s">
        <v>185</v>
      </c>
      <c r="E2897">
        <v>6395.2445750429397</v>
      </c>
      <c r="F2897">
        <v>16</v>
      </c>
      <c r="G2897">
        <v>9999</v>
      </c>
      <c r="H2897">
        <v>9999</v>
      </c>
      <c r="I2897" t="s">
        <v>181</v>
      </c>
      <c r="J2897">
        <v>1</v>
      </c>
      <c r="K2897">
        <v>9999</v>
      </c>
      <c r="L2897" t="s">
        <v>177</v>
      </c>
      <c r="M2897">
        <v>8.6359742118451003E-4</v>
      </c>
      <c r="N2897">
        <v>2.1044324608707099E-3</v>
      </c>
      <c r="O2897">
        <v>1</v>
      </c>
    </row>
    <row r="2898" spans="1:15">
      <c r="A2898">
        <v>2019</v>
      </c>
      <c r="B2898" t="s">
        <v>179</v>
      </c>
      <c r="D2898" t="s">
        <v>179</v>
      </c>
      <c r="F2898">
        <v>381</v>
      </c>
      <c r="G2898">
        <v>9999</v>
      </c>
      <c r="H2898">
        <v>9999</v>
      </c>
      <c r="I2898" t="s">
        <v>181</v>
      </c>
      <c r="J2898">
        <v>2</v>
      </c>
      <c r="K2898">
        <v>9999</v>
      </c>
      <c r="L2898" t="s">
        <v>177</v>
      </c>
      <c r="N2898">
        <v>1</v>
      </c>
    </row>
    <row r="2899" spans="1:15">
      <c r="A2899">
        <v>2019</v>
      </c>
      <c r="B2899" t="s">
        <v>179</v>
      </c>
      <c r="D2899" t="s">
        <v>179</v>
      </c>
      <c r="F2899">
        <v>2615</v>
      </c>
      <c r="G2899">
        <v>9999</v>
      </c>
      <c r="H2899">
        <v>9999</v>
      </c>
      <c r="I2899" t="s">
        <v>181</v>
      </c>
      <c r="J2899">
        <v>3</v>
      </c>
      <c r="K2899">
        <v>9999</v>
      </c>
      <c r="L2899" t="s">
        <v>177</v>
      </c>
      <c r="N2899">
        <v>1</v>
      </c>
    </row>
    <row r="2900" spans="1:15">
      <c r="A2900">
        <v>2019</v>
      </c>
      <c r="B2900" t="s">
        <v>179</v>
      </c>
      <c r="D2900" t="s">
        <v>179</v>
      </c>
      <c r="F2900">
        <v>3891</v>
      </c>
      <c r="G2900">
        <v>9999</v>
      </c>
      <c r="H2900">
        <v>9999</v>
      </c>
      <c r="I2900" t="s">
        <v>181</v>
      </c>
      <c r="J2900">
        <v>4</v>
      </c>
      <c r="K2900">
        <v>9999</v>
      </c>
      <c r="L2900" t="s">
        <v>177</v>
      </c>
      <c r="N2900">
        <v>1</v>
      </c>
    </row>
    <row r="2901" spans="1:15">
      <c r="A2901">
        <v>2019</v>
      </c>
      <c r="B2901" t="s">
        <v>178</v>
      </c>
      <c r="C2901">
        <v>1.30117911048601</v>
      </c>
      <c r="D2901" t="s">
        <v>179</v>
      </c>
      <c r="E2901">
        <v>2460.5296979290401</v>
      </c>
      <c r="F2901">
        <v>2</v>
      </c>
      <c r="G2901">
        <v>9999</v>
      </c>
      <c r="H2901">
        <v>9999</v>
      </c>
      <c r="I2901" t="s">
        <v>185</v>
      </c>
      <c r="J2901">
        <v>1</v>
      </c>
      <c r="K2901">
        <v>9999</v>
      </c>
      <c r="L2901" t="s">
        <v>177</v>
      </c>
      <c r="M2901">
        <v>4.6990472687874902E-4</v>
      </c>
      <c r="N2901">
        <v>5.2507219742714605E-4</v>
      </c>
      <c r="O2901">
        <v>1</v>
      </c>
    </row>
    <row r="2902" spans="1:15">
      <c r="A2902">
        <v>2019</v>
      </c>
      <c r="B2902" t="s">
        <v>178</v>
      </c>
      <c r="C2902">
        <v>1.30117911048601</v>
      </c>
      <c r="D2902" t="s">
        <v>181</v>
      </c>
      <c r="E2902">
        <v>3699077.8531109099</v>
      </c>
      <c r="F2902">
        <v>2705</v>
      </c>
      <c r="G2902">
        <v>9999</v>
      </c>
      <c r="H2902">
        <v>9999</v>
      </c>
      <c r="I2902" t="s">
        <v>185</v>
      </c>
      <c r="J2902">
        <v>1</v>
      </c>
      <c r="K2902">
        <v>9999</v>
      </c>
      <c r="L2902" t="s">
        <v>177</v>
      </c>
      <c r="M2902">
        <v>0.70643901178364998</v>
      </c>
      <c r="N2902">
        <v>0.71016014702021502</v>
      </c>
      <c r="O2902">
        <v>1</v>
      </c>
    </row>
    <row r="2903" spans="1:15">
      <c r="A2903">
        <v>2019</v>
      </c>
      <c r="B2903" t="s">
        <v>178</v>
      </c>
      <c r="C2903">
        <v>1.30117911048601</v>
      </c>
      <c r="D2903" t="s">
        <v>183</v>
      </c>
      <c r="E2903">
        <v>9572.7747158455495</v>
      </c>
      <c r="F2903">
        <v>7</v>
      </c>
      <c r="G2903">
        <v>9999</v>
      </c>
      <c r="H2903">
        <v>9999</v>
      </c>
      <c r="I2903" t="s">
        <v>185</v>
      </c>
      <c r="J2903">
        <v>1</v>
      </c>
      <c r="K2903">
        <v>9999</v>
      </c>
      <c r="L2903" t="s">
        <v>177</v>
      </c>
      <c r="M2903">
        <v>1.82818036787253E-3</v>
      </c>
      <c r="N2903">
        <v>1.8377526909950099E-3</v>
      </c>
      <c r="O2903">
        <v>1</v>
      </c>
    </row>
    <row r="2904" spans="1:15">
      <c r="A2904">
        <v>2019</v>
      </c>
      <c r="B2904" t="s">
        <v>178</v>
      </c>
      <c r="C2904">
        <v>1.30117911048601</v>
      </c>
      <c r="D2904" t="s">
        <v>185</v>
      </c>
      <c r="E2904">
        <v>1525119.84247531</v>
      </c>
      <c r="F2904">
        <v>1095</v>
      </c>
      <c r="G2904">
        <v>9999</v>
      </c>
      <c r="H2904">
        <v>9999</v>
      </c>
      <c r="I2904" t="s">
        <v>185</v>
      </c>
      <c r="J2904">
        <v>1</v>
      </c>
      <c r="K2904">
        <v>9999</v>
      </c>
      <c r="L2904" t="s">
        <v>177</v>
      </c>
      <c r="M2904">
        <v>0.29126290312159903</v>
      </c>
      <c r="N2904">
        <v>0.287477028091363</v>
      </c>
      <c r="O2904">
        <v>1</v>
      </c>
    </row>
    <row r="2905" spans="1:15">
      <c r="A2905">
        <v>2019</v>
      </c>
      <c r="B2905" t="s">
        <v>179</v>
      </c>
      <c r="C2905">
        <v>1.2310526159422399</v>
      </c>
      <c r="D2905" t="s">
        <v>179</v>
      </c>
      <c r="E2905">
        <v>31847.331174425901</v>
      </c>
      <c r="F2905">
        <v>34</v>
      </c>
      <c r="G2905">
        <v>9999</v>
      </c>
      <c r="H2905">
        <v>9999</v>
      </c>
      <c r="I2905" t="s">
        <v>185</v>
      </c>
      <c r="J2905">
        <v>1</v>
      </c>
      <c r="K2905">
        <v>9999</v>
      </c>
      <c r="L2905" t="s">
        <v>177</v>
      </c>
      <c r="M2905">
        <v>0.76859086722719006</v>
      </c>
      <c r="N2905">
        <v>0.75555555555555598</v>
      </c>
      <c r="O2905">
        <v>1</v>
      </c>
    </row>
    <row r="2906" spans="1:15">
      <c r="A2906">
        <v>2019</v>
      </c>
      <c r="B2906" t="s">
        <v>179</v>
      </c>
      <c r="C2906">
        <v>1.2310526159422399</v>
      </c>
      <c r="D2906" t="s">
        <v>181</v>
      </c>
      <c r="E2906">
        <v>9588.6688255741392</v>
      </c>
      <c r="F2906">
        <v>11</v>
      </c>
      <c r="G2906">
        <v>9999</v>
      </c>
      <c r="H2906">
        <v>9999</v>
      </c>
      <c r="I2906" t="s">
        <v>185</v>
      </c>
      <c r="J2906">
        <v>1</v>
      </c>
      <c r="K2906">
        <v>9999</v>
      </c>
      <c r="L2906" t="s">
        <v>177</v>
      </c>
      <c r="M2906">
        <v>0.23140913277281</v>
      </c>
      <c r="N2906">
        <v>0.24444444444444399</v>
      </c>
      <c r="O2906">
        <v>1</v>
      </c>
    </row>
    <row r="2907" spans="1:15">
      <c r="A2907">
        <v>2019</v>
      </c>
      <c r="B2907" t="s">
        <v>183</v>
      </c>
      <c r="C2907">
        <v>1.3520397868223999</v>
      </c>
      <c r="D2907" t="s">
        <v>181</v>
      </c>
      <c r="E2907">
        <v>81377.9227290532</v>
      </c>
      <c r="F2907">
        <v>78</v>
      </c>
      <c r="G2907">
        <v>9999</v>
      </c>
      <c r="H2907">
        <v>9999</v>
      </c>
      <c r="I2907" t="s">
        <v>185</v>
      </c>
      <c r="J2907">
        <v>1</v>
      </c>
      <c r="K2907">
        <v>9999</v>
      </c>
      <c r="L2907" t="s">
        <v>177</v>
      </c>
      <c r="M2907">
        <v>0.71441797528754003</v>
      </c>
      <c r="N2907">
        <v>0.75</v>
      </c>
      <c r="O2907">
        <v>1</v>
      </c>
    </row>
    <row r="2908" spans="1:15">
      <c r="A2908">
        <v>2019</v>
      </c>
      <c r="B2908" t="s">
        <v>183</v>
      </c>
      <c r="C2908">
        <v>1.3520397868223999</v>
      </c>
      <c r="D2908" t="s">
        <v>183</v>
      </c>
      <c r="E2908">
        <v>6447.8777433559999</v>
      </c>
      <c r="F2908">
        <v>5</v>
      </c>
      <c r="G2908">
        <v>9999</v>
      </c>
      <c r="H2908">
        <v>9999</v>
      </c>
      <c r="I2908" t="s">
        <v>185</v>
      </c>
      <c r="J2908">
        <v>1</v>
      </c>
      <c r="K2908">
        <v>9999</v>
      </c>
      <c r="L2908" t="s">
        <v>177</v>
      </c>
      <c r="M2908">
        <v>5.6606013127752298E-2</v>
      </c>
      <c r="N2908">
        <v>4.80769230769231E-2</v>
      </c>
      <c r="O2908">
        <v>1</v>
      </c>
    </row>
    <row r="2909" spans="1:15">
      <c r="A2909">
        <v>2019</v>
      </c>
      <c r="B2909" t="s">
        <v>183</v>
      </c>
      <c r="C2909">
        <v>1.3520397868223999</v>
      </c>
      <c r="D2909" t="s">
        <v>185</v>
      </c>
      <c r="E2909">
        <v>26082.199527590801</v>
      </c>
      <c r="F2909">
        <v>21</v>
      </c>
      <c r="G2909">
        <v>9999</v>
      </c>
      <c r="H2909">
        <v>9999</v>
      </c>
      <c r="I2909" t="s">
        <v>185</v>
      </c>
      <c r="J2909">
        <v>1</v>
      </c>
      <c r="K2909">
        <v>9999</v>
      </c>
      <c r="L2909" t="s">
        <v>177</v>
      </c>
      <c r="M2909">
        <v>0.22897601158470701</v>
      </c>
      <c r="N2909">
        <v>0.20192307692307701</v>
      </c>
      <c r="O2909">
        <v>1</v>
      </c>
    </row>
    <row r="2910" spans="1:15">
      <c r="A2910">
        <v>2019</v>
      </c>
      <c r="B2910" t="s">
        <v>187</v>
      </c>
      <c r="C2910">
        <v>1.2706625422298701</v>
      </c>
      <c r="D2910" t="s">
        <v>179</v>
      </c>
      <c r="E2910">
        <v>13366.099281716</v>
      </c>
      <c r="F2910">
        <v>15</v>
      </c>
      <c r="G2910">
        <v>9999</v>
      </c>
      <c r="H2910">
        <v>9999</v>
      </c>
      <c r="I2910" t="s">
        <v>185</v>
      </c>
      <c r="J2910">
        <v>1</v>
      </c>
      <c r="K2910">
        <v>9999</v>
      </c>
      <c r="L2910" t="s">
        <v>177</v>
      </c>
      <c r="M2910">
        <v>4.8852525284049601E-4</v>
      </c>
      <c r="N2910">
        <v>5.0295064377682401E-4</v>
      </c>
      <c r="O2910">
        <v>1</v>
      </c>
    </row>
    <row r="2911" spans="1:15">
      <c r="A2911">
        <v>2019</v>
      </c>
      <c r="B2911" t="s">
        <v>187</v>
      </c>
      <c r="C2911">
        <v>1.2706625422298701</v>
      </c>
      <c r="D2911" t="s">
        <v>181</v>
      </c>
      <c r="E2911">
        <v>19564705.0163613</v>
      </c>
      <c r="F2911">
        <v>21452</v>
      </c>
      <c r="G2911">
        <v>9999</v>
      </c>
      <c r="H2911">
        <v>9999</v>
      </c>
      <c r="I2911" t="s">
        <v>185</v>
      </c>
      <c r="J2911">
        <v>1</v>
      </c>
      <c r="K2911">
        <v>9999</v>
      </c>
      <c r="L2911" t="s">
        <v>177</v>
      </c>
      <c r="M2911">
        <v>0.71508166020748898</v>
      </c>
      <c r="N2911">
        <v>0.71928648068669498</v>
      </c>
      <c r="O2911">
        <v>1</v>
      </c>
    </row>
    <row r="2912" spans="1:15">
      <c r="A2912">
        <v>2019</v>
      </c>
      <c r="B2912" t="s">
        <v>187</v>
      </c>
      <c r="C2912">
        <v>1.2706625422298701</v>
      </c>
      <c r="D2912" t="s">
        <v>183</v>
      </c>
      <c r="E2912">
        <v>21464.031663346999</v>
      </c>
      <c r="F2912">
        <v>25</v>
      </c>
      <c r="G2912">
        <v>9999</v>
      </c>
      <c r="H2912">
        <v>9999</v>
      </c>
      <c r="I2912" t="s">
        <v>185</v>
      </c>
      <c r="J2912">
        <v>1</v>
      </c>
      <c r="K2912">
        <v>9999</v>
      </c>
      <c r="L2912" t="s">
        <v>177</v>
      </c>
      <c r="M2912">
        <v>7.8450124260686998E-4</v>
      </c>
      <c r="N2912">
        <v>8.3825107296137298E-4</v>
      </c>
      <c r="O2912">
        <v>1</v>
      </c>
    </row>
    <row r="2913" spans="1:15">
      <c r="A2913">
        <v>2019</v>
      </c>
      <c r="B2913" t="s">
        <v>187</v>
      </c>
      <c r="C2913">
        <v>1.2706625422298701</v>
      </c>
      <c r="D2913" t="s">
        <v>185</v>
      </c>
      <c r="E2913">
        <v>7760563.8526936797</v>
      </c>
      <c r="F2913">
        <v>8332</v>
      </c>
      <c r="G2913">
        <v>9999</v>
      </c>
      <c r="H2913">
        <v>9999</v>
      </c>
      <c r="I2913" t="s">
        <v>185</v>
      </c>
      <c r="J2913">
        <v>1</v>
      </c>
      <c r="K2913">
        <v>9999</v>
      </c>
      <c r="L2913" t="s">
        <v>177</v>
      </c>
      <c r="M2913">
        <v>0.28364531329706399</v>
      </c>
      <c r="N2913">
        <v>0.279372317596566</v>
      </c>
      <c r="O2913">
        <v>1</v>
      </c>
    </row>
    <row r="2914" spans="1:15">
      <c r="A2914">
        <v>2019</v>
      </c>
      <c r="B2914" t="s">
        <v>179</v>
      </c>
      <c r="D2914" t="s">
        <v>179</v>
      </c>
      <c r="F2914">
        <v>1170</v>
      </c>
      <c r="G2914">
        <v>9999</v>
      </c>
      <c r="H2914">
        <v>9999</v>
      </c>
      <c r="I2914" t="s">
        <v>185</v>
      </c>
      <c r="J2914">
        <v>2</v>
      </c>
      <c r="K2914">
        <v>9999</v>
      </c>
      <c r="L2914" t="s">
        <v>177</v>
      </c>
      <c r="N2914">
        <v>1</v>
      </c>
    </row>
    <row r="2915" spans="1:15">
      <c r="A2915">
        <v>2019</v>
      </c>
      <c r="B2915" t="s">
        <v>179</v>
      </c>
      <c r="D2915" t="s">
        <v>179</v>
      </c>
      <c r="F2915">
        <v>13002</v>
      </c>
      <c r="G2915">
        <v>9999</v>
      </c>
      <c r="H2915">
        <v>9999</v>
      </c>
      <c r="I2915" t="s">
        <v>185</v>
      </c>
      <c r="J2915">
        <v>3</v>
      </c>
      <c r="K2915">
        <v>9999</v>
      </c>
      <c r="L2915" t="s">
        <v>177</v>
      </c>
      <c r="N2915">
        <v>1</v>
      </c>
    </row>
    <row r="2916" spans="1:15">
      <c r="A2916">
        <v>2019</v>
      </c>
      <c r="B2916" t="s">
        <v>183</v>
      </c>
      <c r="D2916" t="s">
        <v>179</v>
      </c>
      <c r="F2916">
        <v>1</v>
      </c>
      <c r="G2916">
        <v>9999</v>
      </c>
      <c r="H2916">
        <v>9999</v>
      </c>
      <c r="I2916" t="s">
        <v>185</v>
      </c>
      <c r="J2916">
        <v>3</v>
      </c>
      <c r="K2916">
        <v>9999</v>
      </c>
      <c r="L2916" t="s">
        <v>177</v>
      </c>
      <c r="N2916">
        <v>1</v>
      </c>
    </row>
    <row r="2917" spans="1:15">
      <c r="A2917">
        <v>2019</v>
      </c>
      <c r="B2917" t="s">
        <v>179</v>
      </c>
      <c r="D2917" t="s">
        <v>179</v>
      </c>
      <c r="F2917">
        <v>8479</v>
      </c>
      <c r="G2917">
        <v>-9</v>
      </c>
      <c r="H2917">
        <v>9999</v>
      </c>
      <c r="I2917" t="s">
        <v>179</v>
      </c>
      <c r="J2917">
        <v>3</v>
      </c>
      <c r="K2917">
        <v>9999</v>
      </c>
      <c r="L2917" t="s">
        <v>177</v>
      </c>
      <c r="N2917">
        <v>1</v>
      </c>
    </row>
    <row r="2918" spans="1:15">
      <c r="A2918">
        <v>2019</v>
      </c>
      <c r="B2918" t="s">
        <v>179</v>
      </c>
      <c r="D2918" t="s">
        <v>179</v>
      </c>
      <c r="F2918">
        <v>14508</v>
      </c>
      <c r="G2918">
        <v>-9</v>
      </c>
      <c r="H2918">
        <v>9999</v>
      </c>
      <c r="I2918" t="s">
        <v>179</v>
      </c>
      <c r="J2918">
        <v>4</v>
      </c>
      <c r="K2918">
        <v>9999</v>
      </c>
      <c r="L2918" t="s">
        <v>177</v>
      </c>
      <c r="N2918">
        <v>1</v>
      </c>
    </row>
    <row r="2919" spans="1:15">
      <c r="A2919">
        <v>2019</v>
      </c>
      <c r="B2919" t="s">
        <v>179</v>
      </c>
      <c r="D2919" t="s">
        <v>179</v>
      </c>
      <c r="F2919">
        <v>1</v>
      </c>
      <c r="G2919">
        <v>11</v>
      </c>
      <c r="H2919">
        <v>9999</v>
      </c>
      <c r="I2919" t="s">
        <v>179</v>
      </c>
      <c r="J2919">
        <v>4</v>
      </c>
      <c r="K2919">
        <v>9999</v>
      </c>
      <c r="L2919" t="s">
        <v>177</v>
      </c>
      <c r="N2919">
        <v>1</v>
      </c>
    </row>
    <row r="2920" spans="1:15">
      <c r="A2920">
        <v>2019</v>
      </c>
      <c r="B2920" t="s">
        <v>179</v>
      </c>
      <c r="C2920">
        <v>1.2310526159422399</v>
      </c>
      <c r="D2920" t="s">
        <v>179</v>
      </c>
      <c r="E2920">
        <v>7695.3099022549704</v>
      </c>
      <c r="F2920">
        <v>9</v>
      </c>
      <c r="G2920">
        <v>-9</v>
      </c>
      <c r="H2920">
        <v>9999</v>
      </c>
      <c r="I2920" t="s">
        <v>181</v>
      </c>
      <c r="J2920">
        <v>1</v>
      </c>
      <c r="K2920">
        <v>9999</v>
      </c>
      <c r="L2920" t="s">
        <v>177</v>
      </c>
      <c r="M2920">
        <v>1</v>
      </c>
      <c r="N2920">
        <v>1</v>
      </c>
      <c r="O2920">
        <v>0.803780378037804</v>
      </c>
    </row>
    <row r="2921" spans="1:15">
      <c r="A2921">
        <v>2019</v>
      </c>
      <c r="B2921" t="s">
        <v>179</v>
      </c>
      <c r="D2921" t="s">
        <v>179</v>
      </c>
      <c r="F2921">
        <v>381</v>
      </c>
      <c r="G2921">
        <v>-9</v>
      </c>
      <c r="H2921">
        <v>9999</v>
      </c>
      <c r="I2921" t="s">
        <v>181</v>
      </c>
      <c r="J2921">
        <v>2</v>
      </c>
      <c r="K2921">
        <v>9999</v>
      </c>
      <c r="L2921" t="s">
        <v>177</v>
      </c>
      <c r="N2921">
        <v>1</v>
      </c>
    </row>
    <row r="2922" spans="1:15">
      <c r="A2922">
        <v>2019</v>
      </c>
      <c r="B2922" t="s">
        <v>179</v>
      </c>
      <c r="D2922" t="s">
        <v>179</v>
      </c>
      <c r="F2922">
        <v>2606</v>
      </c>
      <c r="G2922">
        <v>-9</v>
      </c>
      <c r="H2922">
        <v>9999</v>
      </c>
      <c r="I2922" t="s">
        <v>181</v>
      </c>
      <c r="J2922">
        <v>3</v>
      </c>
      <c r="K2922">
        <v>9999</v>
      </c>
      <c r="L2922" t="s">
        <v>177</v>
      </c>
      <c r="N2922">
        <v>1</v>
      </c>
    </row>
    <row r="2923" spans="1:15">
      <c r="A2923">
        <v>2019</v>
      </c>
      <c r="B2923" t="s">
        <v>179</v>
      </c>
      <c r="D2923" t="s">
        <v>179</v>
      </c>
      <c r="F2923">
        <v>3890</v>
      </c>
      <c r="G2923">
        <v>-9</v>
      </c>
      <c r="H2923">
        <v>9999</v>
      </c>
      <c r="I2923" t="s">
        <v>181</v>
      </c>
      <c r="J2923">
        <v>4</v>
      </c>
      <c r="K2923">
        <v>9999</v>
      </c>
      <c r="L2923" t="s">
        <v>177</v>
      </c>
      <c r="N2923">
        <v>1</v>
      </c>
    </row>
    <row r="2924" spans="1:15">
      <c r="A2924">
        <v>2019</v>
      </c>
      <c r="B2924" t="s">
        <v>178</v>
      </c>
      <c r="C2924">
        <v>1.30117911048601</v>
      </c>
      <c r="D2924" t="s">
        <v>179</v>
      </c>
      <c r="E2924">
        <v>11721.021427258</v>
      </c>
      <c r="F2924">
        <v>9</v>
      </c>
      <c r="G2924">
        <v>-8</v>
      </c>
      <c r="H2924">
        <v>9999</v>
      </c>
      <c r="I2924" t="s">
        <v>181</v>
      </c>
      <c r="J2924">
        <v>1</v>
      </c>
      <c r="K2924">
        <v>9999</v>
      </c>
      <c r="L2924" t="s">
        <v>177</v>
      </c>
      <c r="M2924">
        <v>1</v>
      </c>
      <c r="N2924">
        <v>1</v>
      </c>
      <c r="O2924">
        <v>7.43227577967527E-3</v>
      </c>
    </row>
    <row r="2925" spans="1:15">
      <c r="A2925">
        <v>2019</v>
      </c>
      <c r="B2925" t="s">
        <v>183</v>
      </c>
      <c r="C2925">
        <v>1.3520397868223999</v>
      </c>
      <c r="D2925" t="s">
        <v>179</v>
      </c>
      <c r="E2925">
        <v>3826.2725967073802</v>
      </c>
      <c r="F2925">
        <v>3</v>
      </c>
      <c r="G2925">
        <v>-8</v>
      </c>
      <c r="H2925">
        <v>9999</v>
      </c>
      <c r="I2925" t="s">
        <v>181</v>
      </c>
      <c r="J2925">
        <v>1</v>
      </c>
      <c r="K2925">
        <v>9999</v>
      </c>
      <c r="L2925" t="s">
        <v>177</v>
      </c>
      <c r="M2925">
        <v>1</v>
      </c>
      <c r="N2925">
        <v>1</v>
      </c>
      <c r="O2925">
        <v>9.6590327314925395E-2</v>
      </c>
    </row>
    <row r="2926" spans="1:15">
      <c r="A2926">
        <v>2019</v>
      </c>
      <c r="B2926" t="s">
        <v>187</v>
      </c>
      <c r="C2926">
        <v>1.2706625422298701</v>
      </c>
      <c r="D2926" t="s">
        <v>179</v>
      </c>
      <c r="E2926">
        <v>57566.095813182103</v>
      </c>
      <c r="F2926">
        <v>57</v>
      </c>
      <c r="G2926">
        <v>-8</v>
      </c>
      <c r="H2926">
        <v>9999</v>
      </c>
      <c r="I2926" t="s">
        <v>181</v>
      </c>
      <c r="J2926">
        <v>1</v>
      </c>
      <c r="K2926">
        <v>9999</v>
      </c>
      <c r="L2926" t="s">
        <v>177</v>
      </c>
      <c r="M2926">
        <v>0.87294308065821402</v>
      </c>
      <c r="N2926">
        <v>0.71250000000000002</v>
      </c>
      <c r="O2926">
        <v>7.8552255438396508E-3</v>
      </c>
    </row>
    <row r="2927" spans="1:15">
      <c r="A2927">
        <v>2019</v>
      </c>
      <c r="B2927" t="s">
        <v>187</v>
      </c>
      <c r="C2927">
        <v>1.2706625422298701</v>
      </c>
      <c r="D2927" t="s">
        <v>181</v>
      </c>
      <c r="E2927">
        <v>7974.6781150346696</v>
      </c>
      <c r="F2927">
        <v>22</v>
      </c>
      <c r="G2927">
        <v>-8</v>
      </c>
      <c r="H2927">
        <v>9999</v>
      </c>
      <c r="I2927" t="s">
        <v>181</v>
      </c>
      <c r="J2927">
        <v>1</v>
      </c>
      <c r="K2927">
        <v>9999</v>
      </c>
      <c r="L2927" t="s">
        <v>177</v>
      </c>
      <c r="M2927">
        <v>0.120929515588269</v>
      </c>
      <c r="N2927">
        <v>0.27500000000000002</v>
      </c>
      <c r="O2927">
        <v>0.112993536539258</v>
      </c>
    </row>
    <row r="2928" spans="1:15">
      <c r="A2928">
        <v>2019</v>
      </c>
      <c r="B2928" t="s">
        <v>187</v>
      </c>
      <c r="C2928">
        <v>1.2706625422298701</v>
      </c>
      <c r="D2928" t="s">
        <v>185</v>
      </c>
      <c r="E2928">
        <v>404.07068842909899</v>
      </c>
      <c r="F2928">
        <v>1</v>
      </c>
      <c r="G2928">
        <v>-8</v>
      </c>
      <c r="H2928">
        <v>9999</v>
      </c>
      <c r="I2928" t="s">
        <v>181</v>
      </c>
      <c r="J2928">
        <v>1</v>
      </c>
      <c r="K2928">
        <v>9999</v>
      </c>
      <c r="L2928" t="s">
        <v>177</v>
      </c>
      <c r="M2928">
        <v>6.1274037535165096E-3</v>
      </c>
      <c r="N2928">
        <v>1.2500000000000001E-2</v>
      </c>
      <c r="O2928">
        <v>6.3182992251142503E-2</v>
      </c>
    </row>
    <row r="2929" spans="1:15">
      <c r="A2929">
        <v>2019</v>
      </c>
      <c r="B2929" t="s">
        <v>178</v>
      </c>
      <c r="C2929">
        <v>1.30117911048601</v>
      </c>
      <c r="D2929" t="s">
        <v>179</v>
      </c>
      <c r="E2929">
        <v>4749.3037532739299</v>
      </c>
      <c r="F2929">
        <v>4</v>
      </c>
      <c r="G2929">
        <v>1</v>
      </c>
      <c r="H2929">
        <v>9999</v>
      </c>
      <c r="I2929" t="s">
        <v>181</v>
      </c>
      <c r="J2929">
        <v>1</v>
      </c>
      <c r="K2929">
        <v>9999</v>
      </c>
      <c r="L2929" t="s">
        <v>177</v>
      </c>
      <c r="M2929">
        <v>1</v>
      </c>
      <c r="N2929">
        <v>1</v>
      </c>
      <c r="O2929">
        <v>3.0115238228035899E-3</v>
      </c>
    </row>
    <row r="2930" spans="1:15">
      <c r="A2930">
        <v>2019</v>
      </c>
      <c r="B2930" t="s">
        <v>187</v>
      </c>
      <c r="C2930">
        <v>1.2706625422298701</v>
      </c>
      <c r="D2930" t="s">
        <v>179</v>
      </c>
      <c r="E2930">
        <v>72617.093625894893</v>
      </c>
      <c r="F2930">
        <v>76</v>
      </c>
      <c r="G2930">
        <v>1</v>
      </c>
      <c r="H2930">
        <v>9999</v>
      </c>
      <c r="I2930" t="s">
        <v>181</v>
      </c>
      <c r="J2930">
        <v>1</v>
      </c>
      <c r="K2930">
        <v>9999</v>
      </c>
      <c r="L2930" t="s">
        <v>177</v>
      </c>
      <c r="M2930">
        <v>0.98582049645512404</v>
      </c>
      <c r="N2930">
        <v>0.95</v>
      </c>
      <c r="O2930">
        <v>9.9090209386564505E-3</v>
      </c>
    </row>
    <row r="2931" spans="1:15">
      <c r="A2931">
        <v>2019</v>
      </c>
      <c r="B2931" t="s">
        <v>187</v>
      </c>
      <c r="C2931">
        <v>1.2706625422298701</v>
      </c>
      <c r="D2931" t="s">
        <v>181</v>
      </c>
      <c r="E2931">
        <v>1044.48460971295</v>
      </c>
      <c r="F2931">
        <v>4</v>
      </c>
      <c r="G2931">
        <v>1</v>
      </c>
      <c r="H2931">
        <v>9999</v>
      </c>
      <c r="I2931" t="s">
        <v>181</v>
      </c>
      <c r="J2931">
        <v>1</v>
      </c>
      <c r="K2931">
        <v>9999</v>
      </c>
      <c r="L2931" t="s">
        <v>177</v>
      </c>
      <c r="M2931">
        <v>1.4179503544875899E-2</v>
      </c>
      <c r="N2931">
        <v>0.05</v>
      </c>
      <c r="O2931">
        <v>1.47993446518913E-2</v>
      </c>
    </row>
    <row r="2932" spans="1:15">
      <c r="A2932">
        <v>2019</v>
      </c>
      <c r="B2932" t="s">
        <v>178</v>
      </c>
      <c r="C2932">
        <v>1.30117911048601</v>
      </c>
      <c r="D2932" t="s">
        <v>179</v>
      </c>
      <c r="E2932">
        <v>2404.5789961781402</v>
      </c>
      <c r="F2932">
        <v>2</v>
      </c>
      <c r="G2932">
        <v>2</v>
      </c>
      <c r="H2932">
        <v>9999</v>
      </c>
      <c r="I2932" t="s">
        <v>181</v>
      </c>
      <c r="J2932">
        <v>1</v>
      </c>
      <c r="K2932">
        <v>9999</v>
      </c>
      <c r="L2932" t="s">
        <v>177</v>
      </c>
      <c r="M2932">
        <v>1</v>
      </c>
      <c r="N2932">
        <v>1</v>
      </c>
      <c r="O2932">
        <v>1.52473863686056E-3</v>
      </c>
    </row>
    <row r="2933" spans="1:15">
      <c r="A2933">
        <v>2019</v>
      </c>
      <c r="B2933" t="s">
        <v>187</v>
      </c>
      <c r="C2933">
        <v>1.2706625422298701</v>
      </c>
      <c r="D2933" t="s">
        <v>179</v>
      </c>
      <c r="E2933">
        <v>35680.2041858148</v>
      </c>
      <c r="F2933">
        <v>37</v>
      </c>
      <c r="G2933">
        <v>2</v>
      </c>
      <c r="H2933">
        <v>9999</v>
      </c>
      <c r="I2933" t="s">
        <v>181</v>
      </c>
      <c r="J2933">
        <v>1</v>
      </c>
      <c r="K2933">
        <v>9999</v>
      </c>
      <c r="L2933" t="s">
        <v>177</v>
      </c>
      <c r="M2933">
        <v>0.99131539927981305</v>
      </c>
      <c r="N2933">
        <v>0.97368421052631604</v>
      </c>
      <c r="O2933">
        <v>4.8687694965349002E-3</v>
      </c>
    </row>
    <row r="2934" spans="1:15">
      <c r="A2934">
        <v>2019</v>
      </c>
      <c r="B2934" t="s">
        <v>187</v>
      </c>
      <c r="C2934">
        <v>1.2706625422298701</v>
      </c>
      <c r="D2934" t="s">
        <v>181</v>
      </c>
      <c r="E2934">
        <v>312.58298538854802</v>
      </c>
      <c r="F2934">
        <v>1</v>
      </c>
      <c r="G2934">
        <v>2</v>
      </c>
      <c r="H2934">
        <v>9999</v>
      </c>
      <c r="I2934" t="s">
        <v>181</v>
      </c>
      <c r="J2934">
        <v>1</v>
      </c>
      <c r="K2934">
        <v>9999</v>
      </c>
      <c r="L2934" t="s">
        <v>177</v>
      </c>
      <c r="M2934">
        <v>8.6846007201864008E-3</v>
      </c>
      <c r="N2934">
        <v>2.6315789473684199E-2</v>
      </c>
      <c r="O2934">
        <v>4.4290009542156498E-3</v>
      </c>
    </row>
    <row r="2935" spans="1:15">
      <c r="A2935">
        <v>2019</v>
      </c>
      <c r="B2935" t="s">
        <v>178</v>
      </c>
      <c r="C2935">
        <v>1.30117911048601</v>
      </c>
      <c r="D2935" t="s">
        <v>179</v>
      </c>
      <c r="E2935">
        <v>53392.583619682802</v>
      </c>
      <c r="F2935">
        <v>38</v>
      </c>
      <c r="G2935">
        <v>3</v>
      </c>
      <c r="H2935">
        <v>9999</v>
      </c>
      <c r="I2935" t="s">
        <v>181</v>
      </c>
      <c r="J2935">
        <v>1</v>
      </c>
      <c r="K2935">
        <v>9999</v>
      </c>
      <c r="L2935" t="s">
        <v>177</v>
      </c>
      <c r="M2935">
        <v>1</v>
      </c>
      <c r="N2935">
        <v>1</v>
      </c>
      <c r="O2935">
        <v>3.3856128368471898E-2</v>
      </c>
    </row>
    <row r="2936" spans="1:15">
      <c r="A2936">
        <v>2019</v>
      </c>
      <c r="B2936" t="s">
        <v>183</v>
      </c>
      <c r="C2936">
        <v>1.3520397868223999</v>
      </c>
      <c r="D2936" t="s">
        <v>179</v>
      </c>
      <c r="E2936">
        <v>2901.4773825208599</v>
      </c>
      <c r="F2936">
        <v>2</v>
      </c>
      <c r="G2936">
        <v>3</v>
      </c>
      <c r="H2936">
        <v>9999</v>
      </c>
      <c r="I2936" t="s">
        <v>181</v>
      </c>
      <c r="J2936">
        <v>1</v>
      </c>
      <c r="K2936">
        <v>9999</v>
      </c>
      <c r="L2936" t="s">
        <v>177</v>
      </c>
      <c r="M2936">
        <v>1</v>
      </c>
      <c r="N2936">
        <v>1</v>
      </c>
      <c r="O2936">
        <v>7.3244820642342695E-2</v>
      </c>
    </row>
    <row r="2937" spans="1:15">
      <c r="A2937">
        <v>2019</v>
      </c>
      <c r="B2937" t="s">
        <v>187</v>
      </c>
      <c r="C2937">
        <v>1.2706625422298701</v>
      </c>
      <c r="D2937" t="s">
        <v>179</v>
      </c>
      <c r="E2937">
        <v>771633.97135739203</v>
      </c>
      <c r="F2937">
        <v>775</v>
      </c>
      <c r="G2937">
        <v>3</v>
      </c>
      <c r="H2937">
        <v>9999</v>
      </c>
      <c r="I2937" t="s">
        <v>181</v>
      </c>
      <c r="J2937">
        <v>1</v>
      </c>
      <c r="K2937">
        <v>9999</v>
      </c>
      <c r="L2937" t="s">
        <v>177</v>
      </c>
      <c r="M2937">
        <v>0.98924368598013901</v>
      </c>
      <c r="N2937">
        <v>0.973618090452261</v>
      </c>
      <c r="O2937">
        <v>0.105293902542424</v>
      </c>
    </row>
    <row r="2938" spans="1:15">
      <c r="A2938">
        <v>2019</v>
      </c>
      <c r="B2938" t="s">
        <v>187</v>
      </c>
      <c r="C2938">
        <v>1.2706625422298701</v>
      </c>
      <c r="D2938" t="s">
        <v>181</v>
      </c>
      <c r="E2938">
        <v>7565.5247764366504</v>
      </c>
      <c r="F2938">
        <v>19</v>
      </c>
      <c r="G2938">
        <v>3</v>
      </c>
      <c r="H2938">
        <v>9999</v>
      </c>
      <c r="I2938" t="s">
        <v>181</v>
      </c>
      <c r="J2938">
        <v>1</v>
      </c>
      <c r="K2938">
        <v>9999</v>
      </c>
      <c r="L2938" t="s">
        <v>177</v>
      </c>
      <c r="M2938">
        <v>9.6990903641149904E-3</v>
      </c>
      <c r="N2938">
        <v>2.3869346733668299E-2</v>
      </c>
      <c r="O2938">
        <v>0.10719622634715401</v>
      </c>
    </row>
    <row r="2939" spans="1:15">
      <c r="A2939">
        <v>2019</v>
      </c>
      <c r="B2939" t="s">
        <v>187</v>
      </c>
      <c r="C2939">
        <v>1.2706625422298701</v>
      </c>
      <c r="D2939" t="s">
        <v>185</v>
      </c>
      <c r="E2939">
        <v>824.65998990718595</v>
      </c>
      <c r="F2939">
        <v>2</v>
      </c>
      <c r="G2939">
        <v>3</v>
      </c>
      <c r="H2939">
        <v>9999</v>
      </c>
      <c r="I2939" t="s">
        <v>181</v>
      </c>
      <c r="J2939">
        <v>1</v>
      </c>
      <c r="K2939">
        <v>9999</v>
      </c>
      <c r="L2939" t="s">
        <v>177</v>
      </c>
      <c r="M2939">
        <v>1.05722365574582E-3</v>
      </c>
      <c r="N2939">
        <v>2.5125628140703501E-3</v>
      </c>
      <c r="O2939">
        <v>0.12894893701569601</v>
      </c>
    </row>
    <row r="2940" spans="1:15">
      <c r="A2940">
        <v>2019</v>
      </c>
      <c r="B2940" t="s">
        <v>179</v>
      </c>
      <c r="D2940" t="s">
        <v>179</v>
      </c>
      <c r="F2940">
        <v>2</v>
      </c>
      <c r="G2940">
        <v>3</v>
      </c>
      <c r="H2940">
        <v>9999</v>
      </c>
      <c r="I2940" t="s">
        <v>181</v>
      </c>
      <c r="J2940">
        <v>3</v>
      </c>
      <c r="K2940">
        <v>9999</v>
      </c>
      <c r="L2940" t="s">
        <v>177</v>
      </c>
      <c r="N2940">
        <v>1</v>
      </c>
    </row>
    <row r="2941" spans="1:15">
      <c r="A2941">
        <v>2019</v>
      </c>
      <c r="B2941" t="s">
        <v>178</v>
      </c>
      <c r="C2941">
        <v>1.30117911048601</v>
      </c>
      <c r="D2941" t="s">
        <v>179</v>
      </c>
      <c r="E2941">
        <v>3053.8673723106599</v>
      </c>
      <c r="F2941">
        <v>3</v>
      </c>
      <c r="G2941">
        <v>4</v>
      </c>
      <c r="H2941">
        <v>9999</v>
      </c>
      <c r="I2941" t="s">
        <v>181</v>
      </c>
      <c r="J2941">
        <v>1</v>
      </c>
      <c r="K2941">
        <v>9999</v>
      </c>
      <c r="L2941" t="s">
        <v>177</v>
      </c>
      <c r="M2941">
        <v>1</v>
      </c>
      <c r="N2941">
        <v>1</v>
      </c>
      <c r="O2941">
        <v>1.9364510718137E-3</v>
      </c>
    </row>
    <row r="2942" spans="1:15">
      <c r="A2942">
        <v>2019</v>
      </c>
      <c r="B2942" t="s">
        <v>183</v>
      </c>
      <c r="C2942">
        <v>1.3520397868223999</v>
      </c>
      <c r="D2942" t="s">
        <v>179</v>
      </c>
      <c r="E2942">
        <v>1975.33012854752</v>
      </c>
      <c r="F2942">
        <v>2</v>
      </c>
      <c r="G2942">
        <v>4</v>
      </c>
      <c r="H2942">
        <v>9999</v>
      </c>
      <c r="I2942" t="s">
        <v>181</v>
      </c>
      <c r="J2942">
        <v>1</v>
      </c>
      <c r="K2942">
        <v>9999</v>
      </c>
      <c r="L2942" t="s">
        <v>177</v>
      </c>
      <c r="M2942">
        <v>1</v>
      </c>
      <c r="N2942">
        <v>1</v>
      </c>
      <c r="O2942">
        <v>4.9865183112051598E-2</v>
      </c>
    </row>
    <row r="2943" spans="1:15">
      <c r="A2943">
        <v>2019</v>
      </c>
      <c r="B2943" t="s">
        <v>187</v>
      </c>
      <c r="C2943">
        <v>1.2706625422298701</v>
      </c>
      <c r="D2943" t="s">
        <v>179</v>
      </c>
      <c r="E2943">
        <v>64747.8805018653</v>
      </c>
      <c r="F2943">
        <v>64</v>
      </c>
      <c r="G2943">
        <v>4</v>
      </c>
      <c r="H2943">
        <v>9999</v>
      </c>
      <c r="I2943" t="s">
        <v>181</v>
      </c>
      <c r="J2943">
        <v>1</v>
      </c>
      <c r="K2943">
        <v>9999</v>
      </c>
      <c r="L2943" t="s">
        <v>177</v>
      </c>
      <c r="M2943">
        <v>0.99544824083299099</v>
      </c>
      <c r="N2943">
        <v>0.984615384615385</v>
      </c>
      <c r="O2943">
        <v>8.83522145532167E-3</v>
      </c>
    </row>
    <row r="2944" spans="1:15">
      <c r="A2944">
        <v>2019</v>
      </c>
      <c r="B2944" t="s">
        <v>187</v>
      </c>
      <c r="C2944">
        <v>1.2706625422298701</v>
      </c>
      <c r="D2944" t="s">
        <v>181</v>
      </c>
      <c r="E2944">
        <v>296.06437233956001</v>
      </c>
      <c r="F2944">
        <v>1</v>
      </c>
      <c r="G2944">
        <v>4</v>
      </c>
      <c r="H2944">
        <v>9999</v>
      </c>
      <c r="I2944" t="s">
        <v>181</v>
      </c>
      <c r="J2944">
        <v>1</v>
      </c>
      <c r="K2944">
        <v>9999</v>
      </c>
      <c r="L2944" t="s">
        <v>177</v>
      </c>
      <c r="M2944">
        <v>4.5517591670085396E-3</v>
      </c>
      <c r="N2944">
        <v>1.5384615384615399E-2</v>
      </c>
      <c r="O2944">
        <v>4.1949480582611698E-3</v>
      </c>
    </row>
    <row r="2945" spans="1:15">
      <c r="A2945">
        <v>2019</v>
      </c>
      <c r="B2945" t="s">
        <v>178</v>
      </c>
      <c r="C2945">
        <v>1.30117911048601</v>
      </c>
      <c r="D2945" t="s">
        <v>179</v>
      </c>
      <c r="E2945">
        <v>9182.4209826997503</v>
      </c>
      <c r="F2945">
        <v>7</v>
      </c>
      <c r="G2945">
        <v>5</v>
      </c>
      <c r="H2945">
        <v>9999</v>
      </c>
      <c r="I2945" t="s">
        <v>181</v>
      </c>
      <c r="J2945">
        <v>1</v>
      </c>
      <c r="K2945">
        <v>9999</v>
      </c>
      <c r="L2945" t="s">
        <v>177</v>
      </c>
      <c r="M2945">
        <v>1</v>
      </c>
      <c r="N2945">
        <v>1</v>
      </c>
      <c r="O2945">
        <v>5.8225544157602498E-3</v>
      </c>
    </row>
    <row r="2946" spans="1:15">
      <c r="A2946">
        <v>2019</v>
      </c>
      <c r="B2946" t="s">
        <v>187</v>
      </c>
      <c r="C2946">
        <v>1.2706625422298701</v>
      </c>
      <c r="D2946" t="s">
        <v>179</v>
      </c>
      <c r="E2946">
        <v>47792.159538349901</v>
      </c>
      <c r="F2946">
        <v>50</v>
      </c>
      <c r="G2946">
        <v>5</v>
      </c>
      <c r="H2946">
        <v>9999</v>
      </c>
      <c r="I2946" t="s">
        <v>181</v>
      </c>
      <c r="J2946">
        <v>1</v>
      </c>
      <c r="K2946">
        <v>9999</v>
      </c>
      <c r="L2946" t="s">
        <v>177</v>
      </c>
      <c r="M2946">
        <v>0.99310854698597895</v>
      </c>
      <c r="N2946">
        <v>0.98039215686274495</v>
      </c>
      <c r="O2946">
        <v>6.52151560910508E-3</v>
      </c>
    </row>
    <row r="2947" spans="1:15">
      <c r="A2947">
        <v>2019</v>
      </c>
      <c r="B2947" t="s">
        <v>187</v>
      </c>
      <c r="C2947">
        <v>1.2706625422298701</v>
      </c>
      <c r="D2947" t="s">
        <v>181</v>
      </c>
      <c r="E2947">
        <v>331.64292352199601</v>
      </c>
      <c r="F2947">
        <v>1</v>
      </c>
      <c r="G2947">
        <v>5</v>
      </c>
      <c r="H2947">
        <v>9999</v>
      </c>
      <c r="I2947" t="s">
        <v>181</v>
      </c>
      <c r="J2947">
        <v>1</v>
      </c>
      <c r="K2947">
        <v>9999</v>
      </c>
      <c r="L2947" t="s">
        <v>177</v>
      </c>
      <c r="M2947">
        <v>6.8914530140205396E-3</v>
      </c>
      <c r="N2947">
        <v>1.9607843137254902E-2</v>
      </c>
      <c r="O2947">
        <v>4.6990619880092899E-3</v>
      </c>
    </row>
    <row r="2948" spans="1:15">
      <c r="A2948">
        <v>2019</v>
      </c>
      <c r="B2948" t="s">
        <v>178</v>
      </c>
      <c r="C2948">
        <v>1.30117911048601</v>
      </c>
      <c r="D2948" t="s">
        <v>179</v>
      </c>
      <c r="E2948">
        <v>128507.051309819</v>
      </c>
      <c r="F2948">
        <v>83</v>
      </c>
      <c r="G2948">
        <v>6</v>
      </c>
      <c r="H2948">
        <v>9999</v>
      </c>
      <c r="I2948" t="s">
        <v>181</v>
      </c>
      <c r="J2948">
        <v>1</v>
      </c>
      <c r="K2948">
        <v>9999</v>
      </c>
      <c r="L2948" t="s">
        <v>177</v>
      </c>
      <c r="M2948">
        <v>1</v>
      </c>
      <c r="N2948">
        <v>1</v>
      </c>
      <c r="O2948">
        <v>8.14860591199255E-2</v>
      </c>
    </row>
    <row r="2949" spans="1:15">
      <c r="A2949">
        <v>2019</v>
      </c>
      <c r="B2949" t="s">
        <v>183</v>
      </c>
      <c r="C2949">
        <v>1.3520397868223999</v>
      </c>
      <c r="D2949" t="s">
        <v>179</v>
      </c>
      <c r="E2949">
        <v>3911.4511032771902</v>
      </c>
      <c r="F2949">
        <v>4</v>
      </c>
      <c r="G2949">
        <v>6</v>
      </c>
      <c r="H2949">
        <v>9999</v>
      </c>
      <c r="I2949" t="s">
        <v>181</v>
      </c>
      <c r="J2949">
        <v>1</v>
      </c>
      <c r="K2949">
        <v>9999</v>
      </c>
      <c r="L2949" t="s">
        <v>177</v>
      </c>
      <c r="M2949">
        <v>1</v>
      </c>
      <c r="N2949">
        <v>1</v>
      </c>
      <c r="O2949">
        <v>9.8740571350557998E-2</v>
      </c>
    </row>
    <row r="2950" spans="1:15">
      <c r="A2950">
        <v>2019</v>
      </c>
      <c r="B2950" t="s">
        <v>187</v>
      </c>
      <c r="C2950">
        <v>1.2706625422298701</v>
      </c>
      <c r="D2950" t="s">
        <v>179</v>
      </c>
      <c r="E2950">
        <v>558142.33366209699</v>
      </c>
      <c r="F2950">
        <v>554</v>
      </c>
      <c r="G2950">
        <v>6</v>
      </c>
      <c r="H2950">
        <v>9999</v>
      </c>
      <c r="I2950" t="s">
        <v>181</v>
      </c>
      <c r="J2950">
        <v>1</v>
      </c>
      <c r="K2950">
        <v>9999</v>
      </c>
      <c r="L2950" t="s">
        <v>177</v>
      </c>
      <c r="M2950">
        <v>0.99069419165093497</v>
      </c>
      <c r="N2950">
        <v>0.97535211267605604</v>
      </c>
      <c r="O2950">
        <v>7.6161738164581397E-2</v>
      </c>
    </row>
    <row r="2951" spans="1:15">
      <c r="A2951">
        <v>2019</v>
      </c>
      <c r="B2951" t="s">
        <v>187</v>
      </c>
      <c r="C2951">
        <v>1.2706625422298701</v>
      </c>
      <c r="D2951" t="s">
        <v>181</v>
      </c>
      <c r="E2951">
        <v>5242.7536492404497</v>
      </c>
      <c r="F2951">
        <v>14</v>
      </c>
      <c r="G2951">
        <v>6</v>
      </c>
      <c r="H2951">
        <v>9999</v>
      </c>
      <c r="I2951" t="s">
        <v>181</v>
      </c>
      <c r="J2951">
        <v>1</v>
      </c>
      <c r="K2951">
        <v>9999</v>
      </c>
      <c r="L2951" t="s">
        <v>177</v>
      </c>
      <c r="M2951">
        <v>9.3058083490648001E-3</v>
      </c>
      <c r="N2951">
        <v>2.4647887323943699E-2</v>
      </c>
      <c r="O2951">
        <v>7.4284788362169896E-2</v>
      </c>
    </row>
    <row r="2952" spans="1:15">
      <c r="A2952">
        <v>2019</v>
      </c>
      <c r="B2952" t="s">
        <v>178</v>
      </c>
      <c r="C2952">
        <v>1.30117911048601</v>
      </c>
      <c r="D2952" t="s">
        <v>179</v>
      </c>
      <c r="E2952">
        <v>139354.981553941</v>
      </c>
      <c r="F2952">
        <v>98</v>
      </c>
      <c r="G2952">
        <v>7</v>
      </c>
      <c r="H2952">
        <v>9999</v>
      </c>
      <c r="I2952" t="s">
        <v>181</v>
      </c>
      <c r="J2952">
        <v>1</v>
      </c>
      <c r="K2952">
        <v>9999</v>
      </c>
      <c r="L2952" t="s">
        <v>177</v>
      </c>
      <c r="M2952">
        <v>1</v>
      </c>
      <c r="N2952">
        <v>1</v>
      </c>
      <c r="O2952">
        <v>8.8364709561216906E-2</v>
      </c>
    </row>
    <row r="2953" spans="1:15">
      <c r="A2953">
        <v>2019</v>
      </c>
      <c r="B2953" t="s">
        <v>179</v>
      </c>
      <c r="C2953">
        <v>1.2310526159422399</v>
      </c>
      <c r="D2953" t="s">
        <v>179</v>
      </c>
      <c r="E2953">
        <v>846.96419976826405</v>
      </c>
      <c r="F2953">
        <v>1</v>
      </c>
      <c r="G2953">
        <v>7</v>
      </c>
      <c r="H2953">
        <v>9999</v>
      </c>
      <c r="I2953" t="s">
        <v>181</v>
      </c>
      <c r="J2953">
        <v>1</v>
      </c>
      <c r="K2953">
        <v>9999</v>
      </c>
      <c r="L2953" t="s">
        <v>177</v>
      </c>
      <c r="M2953">
        <v>1</v>
      </c>
      <c r="N2953">
        <v>1</v>
      </c>
      <c r="O2953">
        <v>8.8465989456088495E-2</v>
      </c>
    </row>
    <row r="2954" spans="1:15">
      <c r="A2954">
        <v>2019</v>
      </c>
      <c r="B2954" t="s">
        <v>183</v>
      </c>
      <c r="C2954">
        <v>1.3520397868223999</v>
      </c>
      <c r="D2954" t="s">
        <v>179</v>
      </c>
      <c r="E2954">
        <v>2125.40654488481</v>
      </c>
      <c r="F2954">
        <v>2</v>
      </c>
      <c r="G2954">
        <v>7</v>
      </c>
      <c r="H2954">
        <v>9999</v>
      </c>
      <c r="I2954" t="s">
        <v>181</v>
      </c>
      <c r="J2954">
        <v>1</v>
      </c>
      <c r="K2954">
        <v>9999</v>
      </c>
      <c r="L2954" t="s">
        <v>177</v>
      </c>
      <c r="M2954">
        <v>0.81366459627329202</v>
      </c>
      <c r="N2954">
        <v>0.66666666666666696</v>
      </c>
      <c r="O2954">
        <v>5.3653708317690001E-2</v>
      </c>
    </row>
    <row r="2955" spans="1:15">
      <c r="A2955">
        <v>2019</v>
      </c>
      <c r="B2955" t="s">
        <v>183</v>
      </c>
      <c r="C2955">
        <v>1.3520397868223999</v>
      </c>
      <c r="D2955" t="s">
        <v>181</v>
      </c>
      <c r="E2955">
        <v>486.734323256062</v>
      </c>
      <c r="F2955">
        <v>1</v>
      </c>
      <c r="G2955">
        <v>7</v>
      </c>
      <c r="H2955">
        <v>9999</v>
      </c>
      <c r="I2955" t="s">
        <v>181</v>
      </c>
      <c r="J2955">
        <v>1</v>
      </c>
      <c r="K2955">
        <v>9999</v>
      </c>
      <c r="L2955" t="s">
        <v>177</v>
      </c>
      <c r="M2955">
        <v>0.18633540372670801</v>
      </c>
      <c r="N2955">
        <v>0.33333333333333298</v>
      </c>
      <c r="O2955">
        <v>1</v>
      </c>
    </row>
    <row r="2956" spans="1:15">
      <c r="A2956">
        <v>2019</v>
      </c>
      <c r="B2956" t="s">
        <v>187</v>
      </c>
      <c r="C2956">
        <v>1.2706625422298701</v>
      </c>
      <c r="D2956" t="s">
        <v>179</v>
      </c>
      <c r="E2956">
        <v>958289.21616079099</v>
      </c>
      <c r="F2956">
        <v>938</v>
      </c>
      <c r="G2956">
        <v>7</v>
      </c>
      <c r="H2956">
        <v>9999</v>
      </c>
      <c r="I2956" t="s">
        <v>181</v>
      </c>
      <c r="J2956">
        <v>1</v>
      </c>
      <c r="K2956">
        <v>9999</v>
      </c>
      <c r="L2956" t="s">
        <v>177</v>
      </c>
      <c r="M2956">
        <v>0.99010895379933495</v>
      </c>
      <c r="N2956">
        <v>0.97302904564315396</v>
      </c>
      <c r="O2956">
        <v>0.13076408644424001</v>
      </c>
    </row>
    <row r="2957" spans="1:15">
      <c r="A2957">
        <v>2019</v>
      </c>
      <c r="B2957" t="s">
        <v>187</v>
      </c>
      <c r="C2957">
        <v>1.2706625422298701</v>
      </c>
      <c r="D2957" t="s">
        <v>181</v>
      </c>
      <c r="E2957">
        <v>8274.5544750009194</v>
      </c>
      <c r="F2957">
        <v>23</v>
      </c>
      <c r="G2957">
        <v>7</v>
      </c>
      <c r="H2957">
        <v>9999</v>
      </c>
      <c r="I2957" t="s">
        <v>181</v>
      </c>
      <c r="J2957">
        <v>1</v>
      </c>
      <c r="K2957">
        <v>9999</v>
      </c>
      <c r="L2957" t="s">
        <v>177</v>
      </c>
      <c r="M2957">
        <v>8.5493088477206908E-3</v>
      </c>
      <c r="N2957">
        <v>2.38589211618257E-2</v>
      </c>
      <c r="O2957">
        <v>0.11724249680427801</v>
      </c>
    </row>
    <row r="2958" spans="1:15">
      <c r="A2958">
        <v>2019</v>
      </c>
      <c r="B2958" t="s">
        <v>187</v>
      </c>
      <c r="C2958">
        <v>1.2706625422298701</v>
      </c>
      <c r="D2958" t="s">
        <v>185</v>
      </c>
      <c r="E2958">
        <v>1298.61711815893</v>
      </c>
      <c r="F2958">
        <v>3</v>
      </c>
      <c r="G2958">
        <v>7</v>
      </c>
      <c r="H2958">
        <v>9999</v>
      </c>
      <c r="I2958" t="s">
        <v>181</v>
      </c>
      <c r="J2958">
        <v>1</v>
      </c>
      <c r="K2958">
        <v>9999</v>
      </c>
      <c r="L2958" t="s">
        <v>177</v>
      </c>
      <c r="M2958">
        <v>1.34173735294388E-3</v>
      </c>
      <c r="N2958">
        <v>3.1120331950207501E-3</v>
      </c>
      <c r="O2958">
        <v>0.20305980528511799</v>
      </c>
    </row>
    <row r="2959" spans="1:15">
      <c r="A2959">
        <v>2019</v>
      </c>
      <c r="B2959" t="s">
        <v>179</v>
      </c>
      <c r="D2959" t="s">
        <v>179</v>
      </c>
      <c r="F2959">
        <v>2</v>
      </c>
      <c r="G2959">
        <v>7</v>
      </c>
      <c r="H2959">
        <v>9999</v>
      </c>
      <c r="I2959" t="s">
        <v>181</v>
      </c>
      <c r="J2959">
        <v>3</v>
      </c>
      <c r="K2959">
        <v>9999</v>
      </c>
      <c r="L2959" t="s">
        <v>177</v>
      </c>
      <c r="N2959">
        <v>1</v>
      </c>
    </row>
    <row r="2960" spans="1:15">
      <c r="A2960">
        <v>2019</v>
      </c>
      <c r="B2960" t="s">
        <v>179</v>
      </c>
      <c r="D2960" t="s">
        <v>179</v>
      </c>
      <c r="F2960">
        <v>1</v>
      </c>
      <c r="G2960">
        <v>7</v>
      </c>
      <c r="H2960">
        <v>9999</v>
      </c>
      <c r="I2960" t="s">
        <v>181</v>
      </c>
      <c r="J2960">
        <v>4</v>
      </c>
      <c r="K2960">
        <v>9999</v>
      </c>
      <c r="L2960" t="s">
        <v>177</v>
      </c>
      <c r="N2960">
        <v>1</v>
      </c>
    </row>
    <row r="2961" spans="1:15">
      <c r="A2961">
        <v>2019</v>
      </c>
      <c r="B2961" t="s">
        <v>178</v>
      </c>
      <c r="C2961">
        <v>1.30117911048601</v>
      </c>
      <c r="D2961" t="s">
        <v>179</v>
      </c>
      <c r="E2961">
        <v>85197.304617292306</v>
      </c>
      <c r="F2961">
        <v>57</v>
      </c>
      <c r="G2961">
        <v>8</v>
      </c>
      <c r="H2961">
        <v>9999</v>
      </c>
      <c r="I2961" t="s">
        <v>181</v>
      </c>
      <c r="J2961">
        <v>1</v>
      </c>
      <c r="K2961">
        <v>9999</v>
      </c>
      <c r="L2961" t="s">
        <v>177</v>
      </c>
      <c r="M2961">
        <v>1</v>
      </c>
      <c r="N2961">
        <v>1</v>
      </c>
      <c r="O2961">
        <v>5.4023437081016597E-2</v>
      </c>
    </row>
    <row r="2962" spans="1:15">
      <c r="A2962">
        <v>2019</v>
      </c>
      <c r="B2962" t="s">
        <v>183</v>
      </c>
      <c r="C2962">
        <v>1.3520397868223999</v>
      </c>
      <c r="D2962" t="s">
        <v>179</v>
      </c>
      <c r="E2962">
        <v>965.35640779119001</v>
      </c>
      <c r="F2962">
        <v>1</v>
      </c>
      <c r="G2962">
        <v>8</v>
      </c>
      <c r="H2962">
        <v>9999</v>
      </c>
      <c r="I2962" t="s">
        <v>181</v>
      </c>
      <c r="J2962">
        <v>1</v>
      </c>
      <c r="K2962">
        <v>9999</v>
      </c>
      <c r="L2962" t="s">
        <v>177</v>
      </c>
      <c r="M2962">
        <v>1</v>
      </c>
      <c r="N2962">
        <v>1</v>
      </c>
      <c r="O2962">
        <v>2.4369432403836301E-2</v>
      </c>
    </row>
    <row r="2963" spans="1:15">
      <c r="A2963">
        <v>2019</v>
      </c>
      <c r="B2963" t="s">
        <v>187</v>
      </c>
      <c r="C2963">
        <v>1.2706625422298701</v>
      </c>
      <c r="D2963" t="s">
        <v>179</v>
      </c>
      <c r="E2963">
        <v>327423.05321925099</v>
      </c>
      <c r="F2963">
        <v>326</v>
      </c>
      <c r="G2963">
        <v>8</v>
      </c>
      <c r="H2963">
        <v>9999</v>
      </c>
      <c r="I2963" t="s">
        <v>181</v>
      </c>
      <c r="J2963">
        <v>1</v>
      </c>
      <c r="K2963">
        <v>9999</v>
      </c>
      <c r="L2963" t="s">
        <v>177</v>
      </c>
      <c r="M2963">
        <v>0.98942910241445003</v>
      </c>
      <c r="N2963">
        <v>0.97313432835820901</v>
      </c>
      <c r="O2963">
        <v>4.4678762645926497E-2</v>
      </c>
    </row>
    <row r="2964" spans="1:15">
      <c r="A2964">
        <v>2019</v>
      </c>
      <c r="B2964" t="s">
        <v>187</v>
      </c>
      <c r="C2964">
        <v>1.2706625422298701</v>
      </c>
      <c r="D2964" t="s">
        <v>181</v>
      </c>
      <c r="E2964">
        <v>3498.1339787588299</v>
      </c>
      <c r="F2964">
        <v>9</v>
      </c>
      <c r="G2964">
        <v>8</v>
      </c>
      <c r="H2964">
        <v>9999</v>
      </c>
      <c r="I2964" t="s">
        <v>181</v>
      </c>
      <c r="J2964">
        <v>1</v>
      </c>
      <c r="K2964">
        <v>9999</v>
      </c>
      <c r="L2964" t="s">
        <v>177</v>
      </c>
      <c r="M2964">
        <v>1.05708975855502E-2</v>
      </c>
      <c r="N2964">
        <v>2.6865671641791E-2</v>
      </c>
      <c r="O2964">
        <v>4.9565201735592299E-2</v>
      </c>
    </row>
    <row r="2965" spans="1:15">
      <c r="A2965">
        <v>2019</v>
      </c>
      <c r="B2965" t="s">
        <v>179</v>
      </c>
      <c r="D2965" t="s">
        <v>179</v>
      </c>
      <c r="F2965">
        <v>1</v>
      </c>
      <c r="G2965">
        <v>8</v>
      </c>
      <c r="H2965">
        <v>9999</v>
      </c>
      <c r="I2965" t="s">
        <v>181</v>
      </c>
      <c r="J2965">
        <v>3</v>
      </c>
      <c r="K2965">
        <v>9999</v>
      </c>
      <c r="L2965" t="s">
        <v>177</v>
      </c>
      <c r="N2965">
        <v>1</v>
      </c>
    </row>
    <row r="2966" spans="1:15">
      <c r="A2966">
        <v>2019</v>
      </c>
      <c r="B2966" t="s">
        <v>178</v>
      </c>
      <c r="C2966">
        <v>1.30117911048601</v>
      </c>
      <c r="D2966" t="s">
        <v>179</v>
      </c>
      <c r="E2966">
        <v>105299.220695191</v>
      </c>
      <c r="F2966">
        <v>70</v>
      </c>
      <c r="G2966">
        <v>9</v>
      </c>
      <c r="H2966">
        <v>9999</v>
      </c>
      <c r="I2966" t="s">
        <v>181</v>
      </c>
      <c r="J2966">
        <v>1</v>
      </c>
      <c r="K2966">
        <v>9999</v>
      </c>
      <c r="L2966" t="s">
        <v>177</v>
      </c>
      <c r="M2966">
        <v>1</v>
      </c>
      <c r="N2966">
        <v>1</v>
      </c>
      <c r="O2966">
        <v>6.6770021064165297E-2</v>
      </c>
    </row>
    <row r="2967" spans="1:15">
      <c r="A2967">
        <v>2019</v>
      </c>
      <c r="B2967" t="s">
        <v>183</v>
      </c>
      <c r="C2967">
        <v>1.3520397868223999</v>
      </c>
      <c r="D2967" t="s">
        <v>179</v>
      </c>
      <c r="E2967">
        <v>2420.1512184120902</v>
      </c>
      <c r="F2967">
        <v>2</v>
      </c>
      <c r="G2967">
        <v>9</v>
      </c>
      <c r="H2967">
        <v>9999</v>
      </c>
      <c r="I2967" t="s">
        <v>181</v>
      </c>
      <c r="J2967">
        <v>1</v>
      </c>
      <c r="K2967">
        <v>9999</v>
      </c>
      <c r="L2967" t="s">
        <v>177</v>
      </c>
      <c r="M2967">
        <v>1</v>
      </c>
      <c r="N2967">
        <v>1</v>
      </c>
      <c r="O2967">
        <v>6.1094235298133001E-2</v>
      </c>
    </row>
    <row r="2968" spans="1:15">
      <c r="A2968">
        <v>2019</v>
      </c>
      <c r="B2968" t="s">
        <v>187</v>
      </c>
      <c r="C2968">
        <v>1.2706625422298701</v>
      </c>
      <c r="D2968" t="s">
        <v>179</v>
      </c>
      <c r="E2968">
        <v>450175.40811136801</v>
      </c>
      <c r="F2968">
        <v>420</v>
      </c>
      <c r="G2968">
        <v>9</v>
      </c>
      <c r="H2968">
        <v>9999</v>
      </c>
      <c r="I2968" t="s">
        <v>181</v>
      </c>
      <c r="J2968">
        <v>1</v>
      </c>
      <c r="K2968">
        <v>9999</v>
      </c>
      <c r="L2968" t="s">
        <v>177</v>
      </c>
      <c r="M2968">
        <v>0.99063565163170098</v>
      </c>
      <c r="N2968">
        <v>0.97222222222222199</v>
      </c>
      <c r="O2968">
        <v>6.1429028928432002E-2</v>
      </c>
    </row>
    <row r="2969" spans="1:15">
      <c r="A2969">
        <v>2019</v>
      </c>
      <c r="B2969" t="s">
        <v>187</v>
      </c>
      <c r="C2969">
        <v>1.2706625422298701</v>
      </c>
      <c r="D2969" t="s">
        <v>181</v>
      </c>
      <c r="E2969">
        <v>3169.0323803213</v>
      </c>
      <c r="F2969">
        <v>9</v>
      </c>
      <c r="G2969">
        <v>9</v>
      </c>
      <c r="H2969">
        <v>9999</v>
      </c>
      <c r="I2969" t="s">
        <v>181</v>
      </c>
      <c r="J2969">
        <v>1</v>
      </c>
      <c r="K2969">
        <v>9999</v>
      </c>
      <c r="L2969" t="s">
        <v>177</v>
      </c>
      <c r="M2969">
        <v>6.9736293910237597E-3</v>
      </c>
      <c r="N2969">
        <v>2.0833333333333301E-2</v>
      </c>
      <c r="O2969">
        <v>4.49021478854221E-2</v>
      </c>
    </row>
    <row r="2970" spans="1:15">
      <c r="A2970">
        <v>2019</v>
      </c>
      <c r="B2970" t="s">
        <v>187</v>
      </c>
      <c r="C2970">
        <v>1.2706625422298701</v>
      </c>
      <c r="D2970" t="s">
        <v>185</v>
      </c>
      <c r="E2970">
        <v>1086.41647360654</v>
      </c>
      <c r="F2970">
        <v>3</v>
      </c>
      <c r="G2970">
        <v>9</v>
      </c>
      <c r="H2970">
        <v>9999</v>
      </c>
      <c r="I2970" t="s">
        <v>181</v>
      </c>
      <c r="J2970">
        <v>1</v>
      </c>
      <c r="K2970">
        <v>9999</v>
      </c>
      <c r="L2970" t="s">
        <v>177</v>
      </c>
      <c r="M2970">
        <v>2.3907189772755899E-3</v>
      </c>
      <c r="N2970">
        <v>6.9444444444444397E-3</v>
      </c>
      <c r="O2970">
        <v>0.16987879992052499</v>
      </c>
    </row>
    <row r="2971" spans="1:15">
      <c r="A2971">
        <v>2019</v>
      </c>
      <c r="B2971" t="s">
        <v>179</v>
      </c>
      <c r="D2971" t="s">
        <v>179</v>
      </c>
      <c r="F2971">
        <v>1</v>
      </c>
      <c r="G2971">
        <v>9</v>
      </c>
      <c r="H2971">
        <v>9999</v>
      </c>
      <c r="I2971" t="s">
        <v>181</v>
      </c>
      <c r="J2971">
        <v>3</v>
      </c>
      <c r="K2971">
        <v>9999</v>
      </c>
      <c r="L2971" t="s">
        <v>177</v>
      </c>
      <c r="N2971">
        <v>1</v>
      </c>
    </row>
    <row r="2972" spans="1:15">
      <c r="A2972">
        <v>2019</v>
      </c>
      <c r="B2972" t="s">
        <v>178</v>
      </c>
      <c r="C2972">
        <v>1.30117911048601</v>
      </c>
      <c r="D2972" t="s">
        <v>179</v>
      </c>
      <c r="E2972">
        <v>115343.022249032</v>
      </c>
      <c r="F2972">
        <v>73</v>
      </c>
      <c r="G2972">
        <v>10</v>
      </c>
      <c r="H2972">
        <v>9999</v>
      </c>
      <c r="I2972" t="s">
        <v>181</v>
      </c>
      <c r="J2972">
        <v>1</v>
      </c>
      <c r="K2972">
        <v>9999</v>
      </c>
      <c r="L2972" t="s">
        <v>177</v>
      </c>
      <c r="M2972">
        <v>1</v>
      </c>
      <c r="N2972">
        <v>1</v>
      </c>
      <c r="O2972">
        <v>7.31387751431299E-2</v>
      </c>
    </row>
    <row r="2973" spans="1:15">
      <c r="A2973">
        <v>2019</v>
      </c>
      <c r="B2973" t="s">
        <v>187</v>
      </c>
      <c r="C2973">
        <v>1.2706625422298701</v>
      </c>
      <c r="D2973" t="s">
        <v>179</v>
      </c>
      <c r="E2973">
        <v>223461.25600163001</v>
      </c>
      <c r="F2973">
        <v>220</v>
      </c>
      <c r="G2973">
        <v>10</v>
      </c>
      <c r="H2973">
        <v>9999</v>
      </c>
      <c r="I2973" t="s">
        <v>181</v>
      </c>
      <c r="J2973">
        <v>1</v>
      </c>
      <c r="K2973">
        <v>9999</v>
      </c>
      <c r="L2973" t="s">
        <v>177</v>
      </c>
      <c r="M2973">
        <v>0.99704620059756299</v>
      </c>
      <c r="N2973">
        <v>0.99099099099099097</v>
      </c>
      <c r="O2973">
        <v>3.0492576253547801E-2</v>
      </c>
    </row>
    <row r="2974" spans="1:15">
      <c r="A2974">
        <v>2019</v>
      </c>
      <c r="B2974" t="s">
        <v>187</v>
      </c>
      <c r="C2974">
        <v>1.2706625422298701</v>
      </c>
      <c r="D2974" t="s">
        <v>181</v>
      </c>
      <c r="E2974">
        <v>345.62021148652502</v>
      </c>
      <c r="F2974">
        <v>1</v>
      </c>
      <c r="G2974">
        <v>10</v>
      </c>
      <c r="H2974">
        <v>9999</v>
      </c>
      <c r="I2974" t="s">
        <v>181</v>
      </c>
      <c r="J2974">
        <v>1</v>
      </c>
      <c r="K2974">
        <v>9999</v>
      </c>
      <c r="L2974" t="s">
        <v>177</v>
      </c>
      <c r="M2974">
        <v>1.5420987283355E-3</v>
      </c>
      <c r="N2974">
        <v>4.5045045045045001E-3</v>
      </c>
      <c r="O2974">
        <v>4.8971067461246196E-3</v>
      </c>
    </row>
    <row r="2975" spans="1:15">
      <c r="A2975">
        <v>2019</v>
      </c>
      <c r="B2975" t="s">
        <v>187</v>
      </c>
      <c r="C2975">
        <v>1.2706625422298701</v>
      </c>
      <c r="D2975" t="s">
        <v>185</v>
      </c>
      <c r="E2975">
        <v>316.39497301523801</v>
      </c>
      <c r="F2975">
        <v>1</v>
      </c>
      <c r="G2975">
        <v>10</v>
      </c>
      <c r="H2975">
        <v>9999</v>
      </c>
      <c r="I2975" t="s">
        <v>181</v>
      </c>
      <c r="J2975">
        <v>1</v>
      </c>
      <c r="K2975">
        <v>9999</v>
      </c>
      <c r="L2975" t="s">
        <v>177</v>
      </c>
      <c r="M2975">
        <v>1.41170067410125E-3</v>
      </c>
      <c r="N2975">
        <v>4.5045045045045001E-3</v>
      </c>
      <c r="O2975">
        <v>4.9473475064573801E-2</v>
      </c>
    </row>
    <row r="2976" spans="1:15">
      <c r="A2976">
        <v>2019</v>
      </c>
      <c r="B2976" t="s">
        <v>178</v>
      </c>
      <c r="C2976">
        <v>1.30117911048601</v>
      </c>
      <c r="D2976" t="s">
        <v>179</v>
      </c>
      <c r="E2976">
        <v>113821.943868874</v>
      </c>
      <c r="F2976">
        <v>74</v>
      </c>
      <c r="G2976">
        <v>11</v>
      </c>
      <c r="H2976">
        <v>9999</v>
      </c>
      <c r="I2976" t="s">
        <v>181</v>
      </c>
      <c r="J2976">
        <v>1</v>
      </c>
      <c r="K2976">
        <v>9999</v>
      </c>
      <c r="L2976" t="s">
        <v>177</v>
      </c>
      <c r="M2976">
        <v>1</v>
      </c>
      <c r="N2976">
        <v>1</v>
      </c>
      <c r="O2976">
        <v>7.2174262444812801E-2</v>
      </c>
    </row>
    <row r="2977" spans="1:15">
      <c r="A2977">
        <v>2019</v>
      </c>
      <c r="B2977" t="s">
        <v>183</v>
      </c>
      <c r="C2977">
        <v>1.3520397868223999</v>
      </c>
      <c r="D2977" t="s">
        <v>179</v>
      </c>
      <c r="E2977">
        <v>2336.3247516290999</v>
      </c>
      <c r="F2977">
        <v>1</v>
      </c>
      <c r="G2977">
        <v>11</v>
      </c>
      <c r="H2977">
        <v>9999</v>
      </c>
      <c r="I2977" t="s">
        <v>181</v>
      </c>
      <c r="J2977">
        <v>1</v>
      </c>
      <c r="K2977">
        <v>9999</v>
      </c>
      <c r="L2977" t="s">
        <v>177</v>
      </c>
      <c r="M2977">
        <v>1</v>
      </c>
      <c r="N2977">
        <v>1</v>
      </c>
      <c r="O2977">
        <v>5.8978122120208899E-2</v>
      </c>
    </row>
    <row r="2978" spans="1:15">
      <c r="A2978">
        <v>2019</v>
      </c>
      <c r="B2978" t="s">
        <v>187</v>
      </c>
      <c r="C2978">
        <v>1.2706625422298701</v>
      </c>
      <c r="D2978" t="s">
        <v>179</v>
      </c>
      <c r="E2978">
        <v>223110.55313997401</v>
      </c>
      <c r="F2978">
        <v>222</v>
      </c>
      <c r="G2978">
        <v>11</v>
      </c>
      <c r="H2978">
        <v>9999</v>
      </c>
      <c r="I2978" t="s">
        <v>181</v>
      </c>
      <c r="J2978">
        <v>1</v>
      </c>
      <c r="K2978">
        <v>9999</v>
      </c>
      <c r="L2978" t="s">
        <v>177</v>
      </c>
      <c r="M2978">
        <v>0.992162646279376</v>
      </c>
      <c r="N2978">
        <v>0.97797356828193804</v>
      </c>
      <c r="O2978">
        <v>3.0444720826872398E-2</v>
      </c>
    </row>
    <row r="2979" spans="1:15">
      <c r="A2979">
        <v>2019</v>
      </c>
      <c r="B2979" t="s">
        <v>187</v>
      </c>
      <c r="C2979">
        <v>1.2706625422298701</v>
      </c>
      <c r="D2979" t="s">
        <v>181</v>
      </c>
      <c r="E2979">
        <v>1762.4089460728301</v>
      </c>
      <c r="F2979">
        <v>5</v>
      </c>
      <c r="G2979">
        <v>11</v>
      </c>
      <c r="H2979">
        <v>9999</v>
      </c>
      <c r="I2979" t="s">
        <v>181</v>
      </c>
      <c r="J2979">
        <v>1</v>
      </c>
      <c r="K2979">
        <v>9999</v>
      </c>
      <c r="L2979" t="s">
        <v>177</v>
      </c>
      <c r="M2979">
        <v>7.83735372062405E-3</v>
      </c>
      <c r="N2979">
        <v>2.2026431718061699E-2</v>
      </c>
      <c r="O2979">
        <v>2.4971643591451698E-2</v>
      </c>
    </row>
    <row r="2980" spans="1:15">
      <c r="A2980">
        <v>2019</v>
      </c>
      <c r="B2980" t="s">
        <v>178</v>
      </c>
      <c r="C2980">
        <v>1.30117911048601</v>
      </c>
      <c r="D2980" t="s">
        <v>179</v>
      </c>
      <c r="E2980">
        <v>19254.8484769719</v>
      </c>
      <c r="F2980">
        <v>14</v>
      </c>
      <c r="G2980">
        <v>12</v>
      </c>
      <c r="H2980">
        <v>9999</v>
      </c>
      <c r="I2980" t="s">
        <v>181</v>
      </c>
      <c r="J2980">
        <v>1</v>
      </c>
      <c r="K2980">
        <v>9999</v>
      </c>
      <c r="L2980" t="s">
        <v>177</v>
      </c>
      <c r="M2980">
        <v>1</v>
      </c>
      <c r="N2980">
        <v>1</v>
      </c>
      <c r="O2980">
        <v>1.2209460145163701E-2</v>
      </c>
    </row>
    <row r="2981" spans="1:15">
      <c r="A2981">
        <v>2019</v>
      </c>
      <c r="B2981" t="s">
        <v>187</v>
      </c>
      <c r="C2981">
        <v>1.2706625422298701</v>
      </c>
      <c r="D2981" t="s">
        <v>179</v>
      </c>
      <c r="E2981">
        <v>77098.720412339695</v>
      </c>
      <c r="F2981">
        <v>78</v>
      </c>
      <c r="G2981">
        <v>12</v>
      </c>
      <c r="H2981">
        <v>9999</v>
      </c>
      <c r="I2981" t="s">
        <v>181</v>
      </c>
      <c r="J2981">
        <v>1</v>
      </c>
      <c r="K2981">
        <v>9999</v>
      </c>
      <c r="L2981" t="s">
        <v>177</v>
      </c>
      <c r="M2981">
        <v>1</v>
      </c>
      <c r="N2981">
        <v>1</v>
      </c>
      <c r="O2981">
        <v>1.05205647425838E-2</v>
      </c>
    </row>
    <row r="2982" spans="1:15">
      <c r="A2982">
        <v>2019</v>
      </c>
      <c r="B2982" t="s">
        <v>178</v>
      </c>
      <c r="C2982">
        <v>1.30117911048601</v>
      </c>
      <c r="D2982" t="s">
        <v>179</v>
      </c>
      <c r="E2982">
        <v>190633.149119084</v>
      </c>
      <c r="F2982">
        <v>131</v>
      </c>
      <c r="G2982">
        <v>13</v>
      </c>
      <c r="H2982">
        <v>9999</v>
      </c>
      <c r="I2982" t="s">
        <v>181</v>
      </c>
      <c r="J2982">
        <v>1</v>
      </c>
      <c r="K2982">
        <v>9999</v>
      </c>
      <c r="L2982" t="s">
        <v>177</v>
      </c>
      <c r="M2982">
        <v>1</v>
      </c>
      <c r="N2982">
        <v>1</v>
      </c>
      <c r="O2982">
        <v>0.120880091022276</v>
      </c>
    </row>
    <row r="2983" spans="1:15">
      <c r="A2983">
        <v>2019</v>
      </c>
      <c r="B2983" t="s">
        <v>187</v>
      </c>
      <c r="C2983">
        <v>1.2706625422298701</v>
      </c>
      <c r="D2983" t="s">
        <v>179</v>
      </c>
      <c r="E2983">
        <v>473284.94776690198</v>
      </c>
      <c r="F2983">
        <v>483</v>
      </c>
      <c r="G2983">
        <v>13</v>
      </c>
      <c r="H2983">
        <v>9999</v>
      </c>
      <c r="I2983" t="s">
        <v>181</v>
      </c>
      <c r="J2983">
        <v>1</v>
      </c>
      <c r="K2983">
        <v>9999</v>
      </c>
      <c r="L2983" t="s">
        <v>177</v>
      </c>
      <c r="M2983">
        <v>0.99083835441522705</v>
      </c>
      <c r="N2983">
        <v>0.97575757575757605</v>
      </c>
      <c r="O2983">
        <v>6.4582458801419204E-2</v>
      </c>
    </row>
    <row r="2984" spans="1:15">
      <c r="A2984">
        <v>2019</v>
      </c>
      <c r="B2984" t="s">
        <v>187</v>
      </c>
      <c r="C2984">
        <v>1.2706625422298701</v>
      </c>
      <c r="D2984" t="s">
        <v>181</v>
      </c>
      <c r="E2984">
        <v>4376.1617954396797</v>
      </c>
      <c r="F2984">
        <v>12</v>
      </c>
      <c r="G2984">
        <v>13</v>
      </c>
      <c r="H2984">
        <v>9999</v>
      </c>
      <c r="I2984" t="s">
        <v>181</v>
      </c>
      <c r="J2984">
        <v>1</v>
      </c>
      <c r="K2984">
        <v>9999</v>
      </c>
      <c r="L2984" t="s">
        <v>177</v>
      </c>
      <c r="M2984">
        <v>9.1616455847731496E-3</v>
      </c>
      <c r="N2984">
        <v>2.4242424242424201E-2</v>
      </c>
      <c r="O2984">
        <v>6.2006013359019098E-2</v>
      </c>
    </row>
    <row r="2985" spans="1:15">
      <c r="A2985">
        <v>2019</v>
      </c>
      <c r="B2985" t="s">
        <v>179</v>
      </c>
      <c r="D2985" t="s">
        <v>179</v>
      </c>
      <c r="F2985">
        <v>1</v>
      </c>
      <c r="G2985">
        <v>13</v>
      </c>
      <c r="H2985">
        <v>9999</v>
      </c>
      <c r="I2985" t="s">
        <v>181</v>
      </c>
      <c r="J2985">
        <v>3</v>
      </c>
      <c r="K2985">
        <v>9999</v>
      </c>
      <c r="L2985" t="s">
        <v>177</v>
      </c>
      <c r="N2985">
        <v>1</v>
      </c>
    </row>
    <row r="2986" spans="1:15">
      <c r="A2986">
        <v>2019</v>
      </c>
      <c r="B2986" t="s">
        <v>178</v>
      </c>
      <c r="C2986">
        <v>1.30117911048601</v>
      </c>
      <c r="D2986" t="s">
        <v>179</v>
      </c>
      <c r="E2986">
        <v>94870.270124645307</v>
      </c>
      <c r="F2986">
        <v>62</v>
      </c>
      <c r="G2986">
        <v>14</v>
      </c>
      <c r="H2986">
        <v>9999</v>
      </c>
      <c r="I2986" t="s">
        <v>181</v>
      </c>
      <c r="J2986">
        <v>1</v>
      </c>
      <c r="K2986">
        <v>9999</v>
      </c>
      <c r="L2986" t="s">
        <v>177</v>
      </c>
      <c r="M2986">
        <v>1</v>
      </c>
      <c r="N2986">
        <v>1</v>
      </c>
      <c r="O2986">
        <v>6.0157044779296599E-2</v>
      </c>
    </row>
    <row r="2987" spans="1:15">
      <c r="A2987">
        <v>2019</v>
      </c>
      <c r="B2987" t="s">
        <v>183</v>
      </c>
      <c r="C2987">
        <v>1.3520397868223999</v>
      </c>
      <c r="D2987" t="s">
        <v>179</v>
      </c>
      <c r="E2987">
        <v>1980.73828769481</v>
      </c>
      <c r="F2987">
        <v>2</v>
      </c>
      <c r="G2987">
        <v>14</v>
      </c>
      <c r="H2987">
        <v>9999</v>
      </c>
      <c r="I2987" t="s">
        <v>181</v>
      </c>
      <c r="J2987">
        <v>1</v>
      </c>
      <c r="K2987">
        <v>9999</v>
      </c>
      <c r="L2987" t="s">
        <v>177</v>
      </c>
      <c r="M2987">
        <v>1</v>
      </c>
      <c r="N2987">
        <v>1</v>
      </c>
      <c r="O2987">
        <v>5.0001706542885403E-2</v>
      </c>
    </row>
    <row r="2988" spans="1:15">
      <c r="A2988">
        <v>2019</v>
      </c>
      <c r="B2988" t="s">
        <v>187</v>
      </c>
      <c r="C2988">
        <v>1.2706625422298701</v>
      </c>
      <c r="D2988" t="s">
        <v>179</v>
      </c>
      <c r="E2988">
        <v>353650.79875341803</v>
      </c>
      <c r="F2988">
        <v>349</v>
      </c>
      <c r="G2988">
        <v>14</v>
      </c>
      <c r="H2988">
        <v>9999</v>
      </c>
      <c r="I2988" t="s">
        <v>181</v>
      </c>
      <c r="J2988">
        <v>1</v>
      </c>
      <c r="K2988">
        <v>9999</v>
      </c>
      <c r="L2988" t="s">
        <v>177</v>
      </c>
      <c r="M2988">
        <v>0.99700525870839196</v>
      </c>
      <c r="N2988">
        <v>0.99147727272727304</v>
      </c>
      <c r="O2988">
        <v>4.8257689682179299E-2</v>
      </c>
    </row>
    <row r="2989" spans="1:15">
      <c r="A2989">
        <v>2019</v>
      </c>
      <c r="B2989" t="s">
        <v>187</v>
      </c>
      <c r="C2989">
        <v>1.2706625422298701</v>
      </c>
      <c r="D2989" t="s">
        <v>181</v>
      </c>
      <c r="E2989">
        <v>1062.2738853041701</v>
      </c>
      <c r="F2989">
        <v>3</v>
      </c>
      <c r="G2989">
        <v>14</v>
      </c>
      <c r="H2989">
        <v>9999</v>
      </c>
      <c r="I2989" t="s">
        <v>181</v>
      </c>
      <c r="J2989">
        <v>1</v>
      </c>
      <c r="K2989">
        <v>9999</v>
      </c>
      <c r="L2989" t="s">
        <v>177</v>
      </c>
      <c r="M2989">
        <v>2.9947412916075601E-3</v>
      </c>
      <c r="N2989">
        <v>8.5227272727272704E-3</v>
      </c>
      <c r="O2989">
        <v>1.50514016167654E-2</v>
      </c>
    </row>
    <row r="2990" spans="1:15">
      <c r="A2990">
        <v>2019</v>
      </c>
      <c r="B2990" t="s">
        <v>179</v>
      </c>
      <c r="D2990" t="s">
        <v>179</v>
      </c>
      <c r="F2990">
        <v>1</v>
      </c>
      <c r="G2990">
        <v>14</v>
      </c>
      <c r="H2990">
        <v>9999</v>
      </c>
      <c r="I2990" t="s">
        <v>181</v>
      </c>
      <c r="J2990">
        <v>3</v>
      </c>
      <c r="K2990">
        <v>9999</v>
      </c>
      <c r="L2990" t="s">
        <v>177</v>
      </c>
      <c r="N2990">
        <v>1</v>
      </c>
    </row>
    <row r="2991" spans="1:15">
      <c r="A2991">
        <v>2019</v>
      </c>
      <c r="B2991" t="s">
        <v>178</v>
      </c>
      <c r="C2991">
        <v>1.30117911048601</v>
      </c>
      <c r="D2991" t="s">
        <v>179</v>
      </c>
      <c r="E2991">
        <v>87634.413091232607</v>
      </c>
      <c r="F2991">
        <v>61</v>
      </c>
      <c r="G2991">
        <v>15</v>
      </c>
      <c r="H2991">
        <v>9999</v>
      </c>
      <c r="I2991" t="s">
        <v>181</v>
      </c>
      <c r="J2991">
        <v>1</v>
      </c>
      <c r="K2991">
        <v>9999</v>
      </c>
      <c r="L2991" t="s">
        <v>177</v>
      </c>
      <c r="M2991">
        <v>1</v>
      </c>
      <c r="N2991">
        <v>1</v>
      </c>
      <c r="O2991">
        <v>5.55688025933758E-2</v>
      </c>
    </row>
    <row r="2992" spans="1:15">
      <c r="A2992">
        <v>2019</v>
      </c>
      <c r="B2992" t="s">
        <v>179</v>
      </c>
      <c r="C2992">
        <v>1.2310526159422399</v>
      </c>
      <c r="D2992" t="s">
        <v>179</v>
      </c>
      <c r="E2992">
        <v>1031.6220921596</v>
      </c>
      <c r="F2992">
        <v>1</v>
      </c>
      <c r="G2992">
        <v>15</v>
      </c>
      <c r="H2992">
        <v>9999</v>
      </c>
      <c r="I2992" t="s">
        <v>181</v>
      </c>
      <c r="J2992">
        <v>1</v>
      </c>
      <c r="K2992">
        <v>9999</v>
      </c>
      <c r="L2992" t="s">
        <v>177</v>
      </c>
      <c r="M2992">
        <v>1</v>
      </c>
      <c r="N2992">
        <v>1</v>
      </c>
      <c r="O2992">
        <v>0.107753632506108</v>
      </c>
    </row>
    <row r="2993" spans="1:15">
      <c r="A2993">
        <v>2019</v>
      </c>
      <c r="B2993" t="s">
        <v>183</v>
      </c>
      <c r="C2993">
        <v>1.3520397868223999</v>
      </c>
      <c r="D2993" t="s">
        <v>179</v>
      </c>
      <c r="E2993">
        <v>5182.3685028902401</v>
      </c>
      <c r="F2993">
        <v>4</v>
      </c>
      <c r="G2993">
        <v>15</v>
      </c>
      <c r="H2993">
        <v>9999</v>
      </c>
      <c r="I2993" t="s">
        <v>181</v>
      </c>
      <c r="J2993">
        <v>1</v>
      </c>
      <c r="K2993">
        <v>9999</v>
      </c>
      <c r="L2993" t="s">
        <v>177</v>
      </c>
      <c r="M2993">
        <v>1</v>
      </c>
      <c r="N2993">
        <v>1</v>
      </c>
      <c r="O2993">
        <v>0.13082357759650501</v>
      </c>
    </row>
    <row r="2994" spans="1:15">
      <c r="A2994">
        <v>2019</v>
      </c>
      <c r="B2994" t="s">
        <v>187</v>
      </c>
      <c r="C2994">
        <v>1.2706625422298701</v>
      </c>
      <c r="D2994" t="s">
        <v>179</v>
      </c>
      <c r="E2994">
        <v>407470.98139210598</v>
      </c>
      <c r="F2994">
        <v>418</v>
      </c>
      <c r="G2994">
        <v>15</v>
      </c>
      <c r="H2994">
        <v>9999</v>
      </c>
      <c r="I2994" t="s">
        <v>181</v>
      </c>
      <c r="J2994">
        <v>1</v>
      </c>
      <c r="K2994">
        <v>9999</v>
      </c>
      <c r="L2994" t="s">
        <v>177</v>
      </c>
      <c r="M2994">
        <v>0.98090652701900805</v>
      </c>
      <c r="N2994">
        <v>0.947845804988662</v>
      </c>
      <c r="O2994">
        <v>5.5601763784573599E-2</v>
      </c>
    </row>
    <row r="2995" spans="1:15">
      <c r="A2995">
        <v>2019</v>
      </c>
      <c r="B2995" t="s">
        <v>187</v>
      </c>
      <c r="C2995">
        <v>1.2706625422298701</v>
      </c>
      <c r="D2995" t="s">
        <v>181</v>
      </c>
      <c r="E2995">
        <v>6639.2117831510805</v>
      </c>
      <c r="F2995">
        <v>20</v>
      </c>
      <c r="G2995">
        <v>15</v>
      </c>
      <c r="H2995">
        <v>9999</v>
      </c>
      <c r="I2995" t="s">
        <v>181</v>
      </c>
      <c r="J2995">
        <v>1</v>
      </c>
      <c r="K2995">
        <v>9999</v>
      </c>
      <c r="L2995" t="s">
        <v>177</v>
      </c>
      <c r="M2995">
        <v>1.5982601141570699E-2</v>
      </c>
      <c r="N2995">
        <v>4.5351473922902501E-2</v>
      </c>
      <c r="O2995">
        <v>9.4071260104783699E-2</v>
      </c>
    </row>
    <row r="2996" spans="1:15">
      <c r="A2996">
        <v>2019</v>
      </c>
      <c r="B2996" t="s">
        <v>187</v>
      </c>
      <c r="C2996">
        <v>1.2706625422298701</v>
      </c>
      <c r="D2996" t="s">
        <v>185</v>
      </c>
      <c r="E2996">
        <v>1292.26380544778</v>
      </c>
      <c r="F2996">
        <v>3</v>
      </c>
      <c r="G2996">
        <v>15</v>
      </c>
      <c r="H2996">
        <v>9999</v>
      </c>
      <c r="I2996" t="s">
        <v>181</v>
      </c>
      <c r="J2996">
        <v>1</v>
      </c>
      <c r="K2996">
        <v>9999</v>
      </c>
      <c r="L2996" t="s">
        <v>177</v>
      </c>
      <c r="M2996">
        <v>3.11087183942151E-3</v>
      </c>
      <c r="N2996">
        <v>6.8027210884353704E-3</v>
      </c>
      <c r="O2996">
        <v>0.202066362010729</v>
      </c>
    </row>
    <row r="2997" spans="1:15">
      <c r="A2997">
        <v>2019</v>
      </c>
      <c r="B2997" t="s">
        <v>178</v>
      </c>
      <c r="C2997">
        <v>1.30117911048601</v>
      </c>
      <c r="D2997" t="s">
        <v>179</v>
      </c>
      <c r="E2997">
        <v>103508.798239162</v>
      </c>
      <c r="F2997">
        <v>75</v>
      </c>
      <c r="G2997">
        <v>16</v>
      </c>
      <c r="H2997">
        <v>9999</v>
      </c>
      <c r="I2997" t="s">
        <v>181</v>
      </c>
      <c r="J2997">
        <v>1</v>
      </c>
      <c r="K2997">
        <v>9999</v>
      </c>
      <c r="L2997" t="s">
        <v>177</v>
      </c>
      <c r="M2997">
        <v>1</v>
      </c>
      <c r="N2997">
        <v>1</v>
      </c>
      <c r="O2997">
        <v>6.56347178367193E-2</v>
      </c>
    </row>
    <row r="2998" spans="1:15">
      <c r="A2998">
        <v>2019</v>
      </c>
      <c r="B2998" t="s">
        <v>183</v>
      </c>
      <c r="C2998">
        <v>1.3520397868223999</v>
      </c>
      <c r="D2998" t="s">
        <v>179</v>
      </c>
      <c r="E2998">
        <v>4736.1953732388502</v>
      </c>
      <c r="F2998">
        <v>3</v>
      </c>
      <c r="G2998">
        <v>16</v>
      </c>
      <c r="H2998">
        <v>9999</v>
      </c>
      <c r="I2998" t="s">
        <v>181</v>
      </c>
      <c r="J2998">
        <v>1</v>
      </c>
      <c r="K2998">
        <v>9999</v>
      </c>
      <c r="L2998" t="s">
        <v>177</v>
      </c>
      <c r="M2998">
        <v>1</v>
      </c>
      <c r="N2998">
        <v>1</v>
      </c>
      <c r="O2998">
        <v>0.119560394552715</v>
      </c>
    </row>
    <row r="2999" spans="1:15">
      <c r="A2999">
        <v>2019</v>
      </c>
      <c r="B2999" t="s">
        <v>187</v>
      </c>
      <c r="C2999">
        <v>1.2706625422298701</v>
      </c>
      <c r="D2999" t="s">
        <v>179</v>
      </c>
      <c r="E2999">
        <v>738496.36291857902</v>
      </c>
      <c r="F2999">
        <v>779</v>
      </c>
      <c r="G2999">
        <v>16</v>
      </c>
      <c r="H2999">
        <v>9999</v>
      </c>
      <c r="I2999" t="s">
        <v>181</v>
      </c>
      <c r="J2999">
        <v>1</v>
      </c>
      <c r="K2999">
        <v>9999</v>
      </c>
      <c r="L2999" t="s">
        <v>177</v>
      </c>
      <c r="M2999">
        <v>0.99198309571640897</v>
      </c>
      <c r="N2999">
        <v>0.97741530740275995</v>
      </c>
      <c r="O2999">
        <v>0.100772084889285</v>
      </c>
    </row>
    <row r="3000" spans="1:15">
      <c r="A3000">
        <v>2019</v>
      </c>
      <c r="B3000" t="s">
        <v>187</v>
      </c>
      <c r="C3000">
        <v>1.2706625422298701</v>
      </c>
      <c r="D3000" t="s">
        <v>181</v>
      </c>
      <c r="E3000">
        <v>5214.7990733113902</v>
      </c>
      <c r="F3000">
        <v>16</v>
      </c>
      <c r="G3000">
        <v>16</v>
      </c>
      <c r="H3000">
        <v>9999</v>
      </c>
      <c r="I3000" t="s">
        <v>181</v>
      </c>
      <c r="J3000">
        <v>1</v>
      </c>
      <c r="K3000">
        <v>9999</v>
      </c>
      <c r="L3000" t="s">
        <v>177</v>
      </c>
      <c r="M3000">
        <v>7.0047637172355797E-3</v>
      </c>
      <c r="N3000">
        <v>2.0075282308657499E-2</v>
      </c>
      <c r="O3000">
        <v>7.3888698845939196E-2</v>
      </c>
    </row>
    <row r="3001" spans="1:15">
      <c r="A3001">
        <v>2019</v>
      </c>
      <c r="B3001" t="s">
        <v>187</v>
      </c>
      <c r="C3001">
        <v>1.2706625422298701</v>
      </c>
      <c r="D3001" t="s">
        <v>185</v>
      </c>
      <c r="E3001">
        <v>753.50288754231303</v>
      </c>
      <c r="F3001">
        <v>2</v>
      </c>
      <c r="G3001">
        <v>16</v>
      </c>
      <c r="H3001">
        <v>9999</v>
      </c>
      <c r="I3001" t="s">
        <v>181</v>
      </c>
      <c r="J3001">
        <v>1</v>
      </c>
      <c r="K3001">
        <v>9999</v>
      </c>
      <c r="L3001" t="s">
        <v>177</v>
      </c>
      <c r="M3001">
        <v>1.01214056635495E-3</v>
      </c>
      <c r="N3001">
        <v>2.50941028858218E-3</v>
      </c>
      <c r="O3001">
        <v>0.11782237234253901</v>
      </c>
    </row>
    <row r="3002" spans="1:15">
      <c r="A3002">
        <v>2019</v>
      </c>
      <c r="B3002" t="s">
        <v>178</v>
      </c>
      <c r="C3002">
        <v>1.30117911048601</v>
      </c>
      <c r="D3002" t="s">
        <v>179</v>
      </c>
      <c r="E3002">
        <v>154699.78680390201</v>
      </c>
      <c r="F3002">
        <v>112</v>
      </c>
      <c r="G3002">
        <v>17</v>
      </c>
      <c r="H3002">
        <v>9999</v>
      </c>
      <c r="I3002" t="s">
        <v>181</v>
      </c>
      <c r="J3002">
        <v>1</v>
      </c>
      <c r="K3002">
        <v>9999</v>
      </c>
      <c r="L3002" t="s">
        <v>177</v>
      </c>
      <c r="M3002">
        <v>1</v>
      </c>
      <c r="N3002">
        <v>1</v>
      </c>
      <c r="O3002">
        <v>9.8094819271442299E-2</v>
      </c>
    </row>
    <row r="3003" spans="1:15">
      <c r="A3003">
        <v>2019</v>
      </c>
      <c r="B3003" t="s">
        <v>187</v>
      </c>
      <c r="C3003">
        <v>1.2706625422298701</v>
      </c>
      <c r="D3003" t="s">
        <v>179</v>
      </c>
      <c r="E3003">
        <v>1040723.44858795</v>
      </c>
      <c r="F3003">
        <v>1091</v>
      </c>
      <c r="G3003">
        <v>17</v>
      </c>
      <c r="H3003">
        <v>9999</v>
      </c>
      <c r="I3003" t="s">
        <v>181</v>
      </c>
      <c r="J3003">
        <v>1</v>
      </c>
      <c r="K3003">
        <v>9999</v>
      </c>
      <c r="L3003" t="s">
        <v>177</v>
      </c>
      <c r="M3003">
        <v>0.99188366342029299</v>
      </c>
      <c r="N3003">
        <v>0.97759856630824404</v>
      </c>
      <c r="O3003">
        <v>0.14201271255135101</v>
      </c>
    </row>
    <row r="3004" spans="1:15">
      <c r="A3004">
        <v>2019</v>
      </c>
      <c r="B3004" t="s">
        <v>187</v>
      </c>
      <c r="C3004">
        <v>1.2706625422298701</v>
      </c>
      <c r="D3004" t="s">
        <v>181</v>
      </c>
      <c r="E3004">
        <v>8096.66171908874</v>
      </c>
      <c r="F3004">
        <v>24</v>
      </c>
      <c r="G3004">
        <v>17</v>
      </c>
      <c r="H3004">
        <v>9999</v>
      </c>
      <c r="I3004" t="s">
        <v>181</v>
      </c>
      <c r="J3004">
        <v>1</v>
      </c>
      <c r="K3004">
        <v>9999</v>
      </c>
      <c r="L3004" t="s">
        <v>177</v>
      </c>
      <c r="M3004">
        <v>7.7166960140092203E-3</v>
      </c>
      <c r="N3004">
        <v>2.1505376344085999E-2</v>
      </c>
      <c r="O3004">
        <v>0.114721927155537</v>
      </c>
    </row>
    <row r="3005" spans="1:15">
      <c r="A3005">
        <v>2019</v>
      </c>
      <c r="B3005" t="s">
        <v>187</v>
      </c>
      <c r="C3005">
        <v>1.2706625422298701</v>
      </c>
      <c r="D3005" t="s">
        <v>185</v>
      </c>
      <c r="E3005">
        <v>419.318638935857</v>
      </c>
      <c r="F3005">
        <v>1</v>
      </c>
      <c r="G3005">
        <v>17</v>
      </c>
      <c r="H3005">
        <v>9999</v>
      </c>
      <c r="I3005" t="s">
        <v>181</v>
      </c>
      <c r="J3005">
        <v>1</v>
      </c>
      <c r="K3005">
        <v>9999</v>
      </c>
      <c r="L3005" t="s">
        <v>177</v>
      </c>
      <c r="M3005">
        <v>3.9964056569727601E-4</v>
      </c>
      <c r="N3005">
        <v>8.96057347670251E-4</v>
      </c>
      <c r="O3005">
        <v>6.5567256109676106E-2</v>
      </c>
    </row>
    <row r="3006" spans="1:15">
      <c r="A3006">
        <v>2019</v>
      </c>
      <c r="B3006" t="s">
        <v>179</v>
      </c>
      <c r="D3006" t="s">
        <v>179</v>
      </c>
      <c r="F3006">
        <v>1</v>
      </c>
      <c r="G3006">
        <v>17</v>
      </c>
      <c r="H3006">
        <v>9999</v>
      </c>
      <c r="I3006" t="s">
        <v>181</v>
      </c>
      <c r="J3006">
        <v>3</v>
      </c>
      <c r="K3006">
        <v>9999</v>
      </c>
      <c r="L3006" t="s">
        <v>177</v>
      </c>
      <c r="N3006">
        <v>1</v>
      </c>
    </row>
    <row r="3007" spans="1:15">
      <c r="A3007">
        <v>2019</v>
      </c>
      <c r="B3007" t="s">
        <v>178</v>
      </c>
      <c r="C3007">
        <v>1.30117911048601</v>
      </c>
      <c r="D3007" t="s">
        <v>179</v>
      </c>
      <c r="E3007">
        <v>139060.91507497101</v>
      </c>
      <c r="F3007">
        <v>88</v>
      </c>
      <c r="G3007">
        <v>18</v>
      </c>
      <c r="H3007">
        <v>9999</v>
      </c>
      <c r="I3007" t="s">
        <v>181</v>
      </c>
      <c r="J3007">
        <v>1</v>
      </c>
      <c r="K3007">
        <v>9999</v>
      </c>
      <c r="L3007" t="s">
        <v>177</v>
      </c>
      <c r="M3007">
        <v>1</v>
      </c>
      <c r="N3007">
        <v>1</v>
      </c>
      <c r="O3007">
        <v>8.8178242606709006E-2</v>
      </c>
    </row>
    <row r="3008" spans="1:15">
      <c r="A3008">
        <v>2019</v>
      </c>
      <c r="B3008" t="s">
        <v>183</v>
      </c>
      <c r="C3008">
        <v>1.3520397868223999</v>
      </c>
      <c r="D3008" t="s">
        <v>179</v>
      </c>
      <c r="E3008">
        <v>7252.3414165153299</v>
      </c>
      <c r="F3008">
        <v>6</v>
      </c>
      <c r="G3008">
        <v>18</v>
      </c>
      <c r="H3008">
        <v>9999</v>
      </c>
      <c r="I3008" t="s">
        <v>181</v>
      </c>
      <c r="J3008">
        <v>1</v>
      </c>
      <c r="K3008">
        <v>9999</v>
      </c>
      <c r="L3008" t="s">
        <v>177</v>
      </c>
      <c r="M3008">
        <v>1</v>
      </c>
      <c r="N3008">
        <v>1</v>
      </c>
      <c r="O3008">
        <v>0.18307792074814799</v>
      </c>
    </row>
    <row r="3009" spans="1:15">
      <c r="A3009">
        <v>2019</v>
      </c>
      <c r="B3009" t="s">
        <v>187</v>
      </c>
      <c r="C3009">
        <v>1.2706625422298701</v>
      </c>
      <c r="D3009" t="s">
        <v>179</v>
      </c>
      <c r="E3009">
        <v>430880.397407607</v>
      </c>
      <c r="F3009">
        <v>435</v>
      </c>
      <c r="G3009">
        <v>18</v>
      </c>
      <c r="H3009">
        <v>9999</v>
      </c>
      <c r="I3009" t="s">
        <v>181</v>
      </c>
      <c r="J3009">
        <v>1</v>
      </c>
      <c r="K3009">
        <v>9999</v>
      </c>
      <c r="L3009" t="s">
        <v>177</v>
      </c>
      <c r="M3009">
        <v>0.98769096337289697</v>
      </c>
      <c r="N3009">
        <v>0.96666666666666701</v>
      </c>
      <c r="O3009">
        <v>5.8796113515152702E-2</v>
      </c>
    </row>
    <row r="3010" spans="1:15">
      <c r="A3010">
        <v>2019</v>
      </c>
      <c r="B3010" t="s">
        <v>187</v>
      </c>
      <c r="C3010">
        <v>1.2706625422298701</v>
      </c>
      <c r="D3010" t="s">
        <v>181</v>
      </c>
      <c r="E3010">
        <v>5369.8199034634299</v>
      </c>
      <c r="F3010">
        <v>15</v>
      </c>
      <c r="G3010">
        <v>18</v>
      </c>
      <c r="H3010">
        <v>9999</v>
      </c>
      <c r="I3010" t="s">
        <v>181</v>
      </c>
      <c r="J3010">
        <v>1</v>
      </c>
      <c r="K3010">
        <v>9999</v>
      </c>
      <c r="L3010" t="s">
        <v>177</v>
      </c>
      <c r="M3010">
        <v>1.23090366271026E-2</v>
      </c>
      <c r="N3010">
        <v>3.3333333333333298E-2</v>
      </c>
      <c r="O3010">
        <v>7.6085195254127394E-2</v>
      </c>
    </row>
    <row r="3011" spans="1:15">
      <c r="A3011">
        <v>2019</v>
      </c>
      <c r="B3011" t="s">
        <v>178</v>
      </c>
      <c r="C3011">
        <v>1.30117911048601</v>
      </c>
      <c r="D3011" t="s">
        <v>179</v>
      </c>
      <c r="E3011">
        <v>7742.0157073917399</v>
      </c>
      <c r="F3011">
        <v>5</v>
      </c>
      <c r="G3011">
        <v>20</v>
      </c>
      <c r="H3011">
        <v>9999</v>
      </c>
      <c r="I3011" t="s">
        <v>181</v>
      </c>
      <c r="J3011">
        <v>1</v>
      </c>
      <c r="K3011">
        <v>9999</v>
      </c>
      <c r="L3011" t="s">
        <v>177</v>
      </c>
      <c r="M3011">
        <v>1</v>
      </c>
      <c r="N3011">
        <v>1</v>
      </c>
      <c r="O3011">
        <v>4.9091963686798204E-3</v>
      </c>
    </row>
    <row r="3012" spans="1:15">
      <c r="A3012">
        <v>2019</v>
      </c>
      <c r="B3012" t="s">
        <v>187</v>
      </c>
      <c r="C3012">
        <v>1.2706625422298701</v>
      </c>
      <c r="D3012" t="s">
        <v>179</v>
      </c>
      <c r="E3012">
        <v>7480.3903861072504</v>
      </c>
      <c r="F3012">
        <v>8</v>
      </c>
      <c r="G3012">
        <v>20</v>
      </c>
      <c r="H3012">
        <v>9999</v>
      </c>
      <c r="I3012" t="s">
        <v>181</v>
      </c>
      <c r="J3012">
        <v>1</v>
      </c>
      <c r="K3012">
        <v>9999</v>
      </c>
      <c r="L3012" t="s">
        <v>177</v>
      </c>
      <c r="M3012">
        <v>1</v>
      </c>
      <c r="N3012">
        <v>1</v>
      </c>
      <c r="O3012">
        <v>1.0207423798469001E-3</v>
      </c>
    </row>
    <row r="3013" spans="1:15">
      <c r="A3013">
        <v>2019</v>
      </c>
      <c r="B3013" t="s">
        <v>178</v>
      </c>
      <c r="C3013">
        <v>1.30117911048601</v>
      </c>
      <c r="D3013" t="s">
        <v>179</v>
      </c>
      <c r="E3013">
        <v>7611.8977963431398</v>
      </c>
      <c r="F3013">
        <v>5</v>
      </c>
      <c r="G3013">
        <v>21</v>
      </c>
      <c r="H3013">
        <v>9999</v>
      </c>
      <c r="I3013" t="s">
        <v>181</v>
      </c>
      <c r="J3013">
        <v>1</v>
      </c>
      <c r="K3013">
        <v>9999</v>
      </c>
      <c r="L3013" t="s">
        <v>177</v>
      </c>
      <c r="M3013">
        <v>1</v>
      </c>
      <c r="N3013">
        <v>1</v>
      </c>
      <c r="O3013">
        <v>4.8266888666852002E-3</v>
      </c>
    </row>
    <row r="3014" spans="1:15">
      <c r="A3014">
        <v>2019</v>
      </c>
      <c r="B3014" t="s">
        <v>187</v>
      </c>
      <c r="C3014">
        <v>1.2706625422298701</v>
      </c>
      <c r="D3014" t="s">
        <v>179</v>
      </c>
      <c r="E3014">
        <v>8657.0239002121107</v>
      </c>
      <c r="F3014">
        <v>8</v>
      </c>
      <c r="G3014">
        <v>21</v>
      </c>
      <c r="H3014">
        <v>9999</v>
      </c>
      <c r="I3014" t="s">
        <v>181</v>
      </c>
      <c r="J3014">
        <v>1</v>
      </c>
      <c r="K3014">
        <v>9999</v>
      </c>
      <c r="L3014" t="s">
        <v>177</v>
      </c>
      <c r="M3014">
        <v>1</v>
      </c>
      <c r="N3014">
        <v>1</v>
      </c>
      <c r="O3014">
        <v>1.18130080412722E-3</v>
      </c>
    </row>
    <row r="3015" spans="1:15">
      <c r="A3015">
        <v>2019</v>
      </c>
      <c r="B3015" t="s">
        <v>179</v>
      </c>
      <c r="C3015">
        <v>1.2310526159422399</v>
      </c>
      <c r="D3015" t="s">
        <v>179</v>
      </c>
      <c r="E3015">
        <v>31847.331174425901</v>
      </c>
      <c r="F3015">
        <v>34</v>
      </c>
      <c r="G3015">
        <v>-9</v>
      </c>
      <c r="H3015">
        <v>9999</v>
      </c>
      <c r="I3015" t="s">
        <v>185</v>
      </c>
      <c r="J3015">
        <v>1</v>
      </c>
      <c r="K3015">
        <v>9999</v>
      </c>
      <c r="L3015" t="s">
        <v>177</v>
      </c>
      <c r="M3015">
        <v>1</v>
      </c>
      <c r="N3015">
        <v>1</v>
      </c>
      <c r="O3015">
        <v>1</v>
      </c>
    </row>
    <row r="3016" spans="1:15">
      <c r="A3016">
        <v>2019</v>
      </c>
      <c r="B3016" t="s">
        <v>179</v>
      </c>
      <c r="D3016" t="s">
        <v>179</v>
      </c>
      <c r="F3016">
        <v>1170</v>
      </c>
      <c r="G3016">
        <v>-9</v>
      </c>
      <c r="H3016">
        <v>9999</v>
      </c>
      <c r="I3016" t="s">
        <v>185</v>
      </c>
      <c r="J3016">
        <v>2</v>
      </c>
      <c r="K3016">
        <v>9999</v>
      </c>
      <c r="L3016" t="s">
        <v>177</v>
      </c>
      <c r="N3016">
        <v>1</v>
      </c>
    </row>
    <row r="3017" spans="1:15">
      <c r="A3017">
        <v>2019</v>
      </c>
      <c r="B3017" t="s">
        <v>179</v>
      </c>
      <c r="D3017" t="s">
        <v>179</v>
      </c>
      <c r="F3017">
        <v>13001</v>
      </c>
      <c r="G3017">
        <v>-9</v>
      </c>
      <c r="H3017">
        <v>9999</v>
      </c>
      <c r="I3017" t="s">
        <v>185</v>
      </c>
      <c r="J3017">
        <v>3</v>
      </c>
      <c r="K3017">
        <v>9999</v>
      </c>
      <c r="L3017" t="s">
        <v>177</v>
      </c>
      <c r="N3017">
        <v>1</v>
      </c>
    </row>
    <row r="3018" spans="1:15">
      <c r="A3018">
        <v>2019</v>
      </c>
      <c r="B3018" t="s">
        <v>178</v>
      </c>
      <c r="C3018">
        <v>1.30117911048601</v>
      </c>
      <c r="D3018" t="s">
        <v>181</v>
      </c>
      <c r="E3018">
        <v>7026.3671966244401</v>
      </c>
      <c r="F3018">
        <v>5</v>
      </c>
      <c r="G3018">
        <v>-8</v>
      </c>
      <c r="H3018">
        <v>9999</v>
      </c>
      <c r="I3018" t="s">
        <v>185</v>
      </c>
      <c r="J3018">
        <v>1</v>
      </c>
      <c r="K3018">
        <v>9999</v>
      </c>
      <c r="L3018" t="s">
        <v>177</v>
      </c>
      <c r="M3018">
        <v>0.79552150854449</v>
      </c>
      <c r="N3018">
        <v>0.83333333333333304</v>
      </c>
      <c r="O3018">
        <v>1.89949156942325E-3</v>
      </c>
    </row>
    <row r="3019" spans="1:15">
      <c r="A3019">
        <v>2019</v>
      </c>
      <c r="B3019" t="s">
        <v>178</v>
      </c>
      <c r="C3019">
        <v>1.30117911048601</v>
      </c>
      <c r="D3019" t="s">
        <v>185</v>
      </c>
      <c r="E3019">
        <v>1806.0366053545799</v>
      </c>
      <c r="F3019">
        <v>1</v>
      </c>
      <c r="G3019">
        <v>-8</v>
      </c>
      <c r="H3019">
        <v>9999</v>
      </c>
      <c r="I3019" t="s">
        <v>185</v>
      </c>
      <c r="J3019">
        <v>1</v>
      </c>
      <c r="K3019">
        <v>9999</v>
      </c>
      <c r="L3019" t="s">
        <v>177</v>
      </c>
      <c r="M3019">
        <v>0.20447849145551</v>
      </c>
      <c r="N3019">
        <v>0.16666666666666699</v>
      </c>
      <c r="O3019">
        <v>1.1841932384954899E-3</v>
      </c>
    </row>
    <row r="3020" spans="1:15">
      <c r="A3020">
        <v>2019</v>
      </c>
      <c r="B3020" t="s">
        <v>183</v>
      </c>
      <c r="C3020">
        <v>1.3520397868223999</v>
      </c>
      <c r="D3020" t="s">
        <v>181</v>
      </c>
      <c r="E3020">
        <v>4765.94024854894</v>
      </c>
      <c r="F3020">
        <v>6</v>
      </c>
      <c r="G3020">
        <v>-8</v>
      </c>
      <c r="H3020">
        <v>9999</v>
      </c>
      <c r="I3020" t="s">
        <v>185</v>
      </c>
      <c r="J3020">
        <v>1</v>
      </c>
      <c r="K3020">
        <v>9999</v>
      </c>
      <c r="L3020" t="s">
        <v>177</v>
      </c>
      <c r="M3020">
        <v>0.53167420814479605</v>
      </c>
      <c r="N3020">
        <v>0.66666666666666696</v>
      </c>
      <c r="O3020">
        <v>5.8565518616358503E-2</v>
      </c>
    </row>
    <row r="3021" spans="1:15">
      <c r="A3021">
        <v>2019</v>
      </c>
      <c r="B3021" t="s">
        <v>183</v>
      </c>
      <c r="C3021">
        <v>1.3520397868223999</v>
      </c>
      <c r="D3021" t="s">
        <v>183</v>
      </c>
      <c r="E3021">
        <v>4198.0835380835397</v>
      </c>
      <c r="F3021">
        <v>3</v>
      </c>
      <c r="G3021">
        <v>-8</v>
      </c>
      <c r="H3021">
        <v>9999</v>
      </c>
      <c r="I3021" t="s">
        <v>185</v>
      </c>
      <c r="J3021">
        <v>1</v>
      </c>
      <c r="K3021">
        <v>9999</v>
      </c>
      <c r="L3021" t="s">
        <v>177</v>
      </c>
      <c r="M3021">
        <v>0.46832579185520401</v>
      </c>
      <c r="N3021">
        <v>0.33333333333333298</v>
      </c>
      <c r="O3021">
        <v>0.65107989096246599</v>
      </c>
    </row>
    <row r="3022" spans="1:15">
      <c r="A3022">
        <v>2019</v>
      </c>
      <c r="B3022" t="s">
        <v>187</v>
      </c>
      <c r="C3022">
        <v>1.2706625422298701</v>
      </c>
      <c r="D3022" t="s">
        <v>181</v>
      </c>
      <c r="E3022">
        <v>27828.7803373764</v>
      </c>
      <c r="F3022">
        <v>62</v>
      </c>
      <c r="G3022">
        <v>-8</v>
      </c>
      <c r="H3022">
        <v>9999</v>
      </c>
      <c r="I3022" t="s">
        <v>185</v>
      </c>
      <c r="J3022">
        <v>1</v>
      </c>
      <c r="K3022">
        <v>9999</v>
      </c>
      <c r="L3022" t="s">
        <v>177</v>
      </c>
      <c r="M3022">
        <v>0.63553001944226795</v>
      </c>
      <c r="N3022">
        <v>0.65263157894736801</v>
      </c>
      <c r="O3022">
        <v>1.4223971337213701E-3</v>
      </c>
    </row>
    <row r="3023" spans="1:15">
      <c r="A3023">
        <v>2019</v>
      </c>
      <c r="B3023" t="s">
        <v>187</v>
      </c>
      <c r="C3023">
        <v>1.2706625422298701</v>
      </c>
      <c r="D3023" t="s">
        <v>185</v>
      </c>
      <c r="E3023">
        <v>15959.521530407201</v>
      </c>
      <c r="F3023">
        <v>33</v>
      </c>
      <c r="G3023">
        <v>-8</v>
      </c>
      <c r="H3023">
        <v>9999</v>
      </c>
      <c r="I3023" t="s">
        <v>185</v>
      </c>
      <c r="J3023">
        <v>1</v>
      </c>
      <c r="K3023">
        <v>9999</v>
      </c>
      <c r="L3023" t="s">
        <v>177</v>
      </c>
      <c r="M3023">
        <v>0.364469980557732</v>
      </c>
      <c r="N3023">
        <v>0.34736842105263199</v>
      </c>
      <c r="O3023">
        <v>2.0564899449758002E-3</v>
      </c>
    </row>
    <row r="3024" spans="1:15">
      <c r="A3024">
        <v>2019</v>
      </c>
      <c r="B3024" t="s">
        <v>178</v>
      </c>
      <c r="C3024">
        <v>1.30117911048601</v>
      </c>
      <c r="D3024" t="s">
        <v>181</v>
      </c>
      <c r="E3024">
        <v>3372.6562543797299</v>
      </c>
      <c r="F3024">
        <v>2</v>
      </c>
      <c r="G3024">
        <v>1</v>
      </c>
      <c r="H3024">
        <v>9999</v>
      </c>
      <c r="I3024" t="s">
        <v>185</v>
      </c>
      <c r="J3024">
        <v>1</v>
      </c>
      <c r="K3024">
        <v>9999</v>
      </c>
      <c r="L3024" t="s">
        <v>177</v>
      </c>
      <c r="M3024">
        <v>0.59178082191780801</v>
      </c>
      <c r="N3024">
        <v>0.5</v>
      </c>
      <c r="O3024">
        <v>9.1175595332316096E-4</v>
      </c>
    </row>
    <row r="3025" spans="1:15">
      <c r="A3025">
        <v>2019</v>
      </c>
      <c r="B3025" t="s">
        <v>178</v>
      </c>
      <c r="C3025">
        <v>1.30117911048601</v>
      </c>
      <c r="D3025" t="s">
        <v>185</v>
      </c>
      <c r="E3025">
        <v>2326.5082495489801</v>
      </c>
      <c r="F3025">
        <v>2</v>
      </c>
      <c r="G3025">
        <v>1</v>
      </c>
      <c r="H3025">
        <v>9999</v>
      </c>
      <c r="I3025" t="s">
        <v>185</v>
      </c>
      <c r="J3025">
        <v>1</v>
      </c>
      <c r="K3025">
        <v>9999</v>
      </c>
      <c r="L3025" t="s">
        <v>177</v>
      </c>
      <c r="M3025">
        <v>0.40821917808219199</v>
      </c>
      <c r="N3025">
        <v>0.5</v>
      </c>
      <c r="O3025">
        <v>1.5254593014625E-3</v>
      </c>
    </row>
    <row r="3026" spans="1:15">
      <c r="A3026">
        <v>2019</v>
      </c>
      <c r="B3026" t="s">
        <v>183</v>
      </c>
      <c r="C3026">
        <v>1.3520397868223999</v>
      </c>
      <c r="D3026" t="s">
        <v>181</v>
      </c>
      <c r="E3026">
        <v>863.95342377951101</v>
      </c>
      <c r="F3026">
        <v>1</v>
      </c>
      <c r="G3026">
        <v>1</v>
      </c>
      <c r="H3026">
        <v>9999</v>
      </c>
      <c r="I3026" t="s">
        <v>185</v>
      </c>
      <c r="J3026">
        <v>1</v>
      </c>
      <c r="K3026">
        <v>9999</v>
      </c>
      <c r="L3026" t="s">
        <v>177</v>
      </c>
      <c r="M3026">
        <v>1</v>
      </c>
      <c r="N3026">
        <v>1</v>
      </c>
      <c r="O3026">
        <v>1.06165578427952E-2</v>
      </c>
    </row>
    <row r="3027" spans="1:15">
      <c r="A3027">
        <v>2019</v>
      </c>
      <c r="B3027" t="s">
        <v>187</v>
      </c>
      <c r="C3027">
        <v>1.2706625422298701</v>
      </c>
      <c r="D3027" t="s">
        <v>179</v>
      </c>
      <c r="E3027">
        <v>562.90350620783295</v>
      </c>
      <c r="F3027">
        <v>1</v>
      </c>
      <c r="G3027">
        <v>1</v>
      </c>
      <c r="H3027">
        <v>9999</v>
      </c>
      <c r="I3027" t="s">
        <v>185</v>
      </c>
      <c r="J3027">
        <v>1</v>
      </c>
      <c r="K3027">
        <v>9999</v>
      </c>
      <c r="L3027" t="s">
        <v>177</v>
      </c>
      <c r="M3027">
        <v>1.57637781826463E-3</v>
      </c>
      <c r="N3027">
        <v>2.34192037470726E-3</v>
      </c>
      <c r="O3027">
        <v>4.2114269417244998E-2</v>
      </c>
    </row>
    <row r="3028" spans="1:15">
      <c r="A3028">
        <v>2019</v>
      </c>
      <c r="B3028" t="s">
        <v>187</v>
      </c>
      <c r="C3028">
        <v>1.2706625422298701</v>
      </c>
      <c r="D3028" t="s">
        <v>181</v>
      </c>
      <c r="E3028">
        <v>218095.24808579299</v>
      </c>
      <c r="F3028">
        <v>251</v>
      </c>
      <c r="G3028">
        <v>1</v>
      </c>
      <c r="H3028">
        <v>9999</v>
      </c>
      <c r="I3028" t="s">
        <v>185</v>
      </c>
      <c r="J3028">
        <v>1</v>
      </c>
      <c r="K3028">
        <v>9999</v>
      </c>
      <c r="L3028" t="s">
        <v>177</v>
      </c>
      <c r="M3028">
        <v>0.61076278182646304</v>
      </c>
      <c r="N3028">
        <v>0.58782201405152201</v>
      </c>
      <c r="O3028">
        <v>1.11473823859551E-2</v>
      </c>
    </row>
    <row r="3029" spans="1:15">
      <c r="A3029">
        <v>2019</v>
      </c>
      <c r="B3029" t="s">
        <v>187</v>
      </c>
      <c r="C3029">
        <v>1.2706625422298701</v>
      </c>
      <c r="D3029" t="s">
        <v>183</v>
      </c>
      <c r="E3029">
        <v>794.16408889366903</v>
      </c>
      <c r="F3029">
        <v>1</v>
      </c>
      <c r="G3029">
        <v>1</v>
      </c>
      <c r="H3029">
        <v>9999</v>
      </c>
      <c r="I3029" t="s">
        <v>185</v>
      </c>
      <c r="J3029">
        <v>1</v>
      </c>
      <c r="K3029">
        <v>9999</v>
      </c>
      <c r="L3029" t="s">
        <v>177</v>
      </c>
      <c r="M3029">
        <v>2.2240093372808E-3</v>
      </c>
      <c r="N3029">
        <v>2.34192037470726E-3</v>
      </c>
      <c r="O3029">
        <v>3.6999763201515497E-2</v>
      </c>
    </row>
    <row r="3030" spans="1:15">
      <c r="A3030">
        <v>2019</v>
      </c>
      <c r="B3030" t="s">
        <v>187</v>
      </c>
      <c r="C3030">
        <v>1.2706625422298701</v>
      </c>
      <c r="D3030" t="s">
        <v>185</v>
      </c>
      <c r="E3030">
        <v>137634.35458671299</v>
      </c>
      <c r="F3030">
        <v>174</v>
      </c>
      <c r="G3030">
        <v>1</v>
      </c>
      <c r="H3030">
        <v>9999</v>
      </c>
      <c r="I3030" t="s">
        <v>185</v>
      </c>
      <c r="J3030">
        <v>1</v>
      </c>
      <c r="K3030">
        <v>9999</v>
      </c>
      <c r="L3030" t="s">
        <v>177</v>
      </c>
      <c r="M3030">
        <v>0.38543683101799098</v>
      </c>
      <c r="N3030">
        <v>0.40749414519906302</v>
      </c>
      <c r="O3030">
        <v>1.77350972428299E-2</v>
      </c>
    </row>
    <row r="3031" spans="1:15">
      <c r="A3031">
        <v>2019</v>
      </c>
      <c r="B3031" t="s">
        <v>178</v>
      </c>
      <c r="C3031">
        <v>1.30117911048601</v>
      </c>
      <c r="D3031" t="s">
        <v>181</v>
      </c>
      <c r="E3031">
        <v>3107.2157158405898</v>
      </c>
      <c r="F3031">
        <v>3</v>
      </c>
      <c r="G3031">
        <v>2</v>
      </c>
      <c r="H3031">
        <v>9999</v>
      </c>
      <c r="I3031" t="s">
        <v>185</v>
      </c>
      <c r="J3031">
        <v>1</v>
      </c>
      <c r="K3031">
        <v>9999</v>
      </c>
      <c r="L3031" t="s">
        <v>177</v>
      </c>
      <c r="M3031">
        <v>0.63646055437100202</v>
      </c>
      <c r="N3031">
        <v>0.6</v>
      </c>
      <c r="O3031">
        <v>8.3999738292272704E-4</v>
      </c>
    </row>
    <row r="3032" spans="1:15">
      <c r="A3032">
        <v>2019</v>
      </c>
      <c r="B3032" t="s">
        <v>178</v>
      </c>
      <c r="C3032">
        <v>1.30117911048601</v>
      </c>
      <c r="D3032" t="s">
        <v>185</v>
      </c>
      <c r="E3032">
        <v>1774.8083067029099</v>
      </c>
      <c r="F3032">
        <v>2</v>
      </c>
      <c r="G3032">
        <v>2</v>
      </c>
      <c r="H3032">
        <v>9999</v>
      </c>
      <c r="I3032" t="s">
        <v>185</v>
      </c>
      <c r="J3032">
        <v>1</v>
      </c>
      <c r="K3032">
        <v>9999</v>
      </c>
      <c r="L3032" t="s">
        <v>177</v>
      </c>
      <c r="M3032">
        <v>0.36353944562899798</v>
      </c>
      <c r="N3032">
        <v>0.4</v>
      </c>
      <c r="O3032">
        <v>1.16371727471747E-3</v>
      </c>
    </row>
    <row r="3033" spans="1:15">
      <c r="A3033">
        <v>2019</v>
      </c>
      <c r="B3033" t="s">
        <v>187</v>
      </c>
      <c r="C3033">
        <v>1.2706625422298701</v>
      </c>
      <c r="D3033" t="s">
        <v>181</v>
      </c>
      <c r="E3033">
        <v>84236.031912044797</v>
      </c>
      <c r="F3033">
        <v>90</v>
      </c>
      <c r="G3033">
        <v>2</v>
      </c>
      <c r="H3033">
        <v>9999</v>
      </c>
      <c r="I3033" t="s">
        <v>185</v>
      </c>
      <c r="J3033">
        <v>1</v>
      </c>
      <c r="K3033">
        <v>9999</v>
      </c>
      <c r="L3033" t="s">
        <v>177</v>
      </c>
      <c r="M3033">
        <v>0.773060148797724</v>
      </c>
      <c r="N3033">
        <v>0.77586206896551702</v>
      </c>
      <c r="O3033">
        <v>4.3055099395365899E-3</v>
      </c>
    </row>
    <row r="3034" spans="1:15">
      <c r="A3034">
        <v>2019</v>
      </c>
      <c r="B3034" t="s">
        <v>187</v>
      </c>
      <c r="C3034">
        <v>1.2706625422298701</v>
      </c>
      <c r="D3034" t="s">
        <v>183</v>
      </c>
      <c r="E3034">
        <v>903.44106752543803</v>
      </c>
      <c r="F3034">
        <v>1</v>
      </c>
      <c r="G3034">
        <v>2</v>
      </c>
      <c r="H3034">
        <v>9999</v>
      </c>
      <c r="I3034" t="s">
        <v>185</v>
      </c>
      <c r="J3034">
        <v>1</v>
      </c>
      <c r="K3034">
        <v>9999</v>
      </c>
      <c r="L3034" t="s">
        <v>177</v>
      </c>
      <c r="M3034">
        <v>8.2911584299274702E-3</v>
      </c>
      <c r="N3034">
        <v>8.6206896551724102E-3</v>
      </c>
      <c r="O3034">
        <v>4.2090930618043997E-2</v>
      </c>
    </row>
    <row r="3035" spans="1:15">
      <c r="A3035">
        <v>2019</v>
      </c>
      <c r="B3035" t="s">
        <v>187</v>
      </c>
      <c r="C3035">
        <v>1.2706625422298701</v>
      </c>
      <c r="D3035" t="s">
        <v>185</v>
      </c>
      <c r="E3035">
        <v>23824.9226668101</v>
      </c>
      <c r="F3035">
        <v>25</v>
      </c>
      <c r="G3035">
        <v>2</v>
      </c>
      <c r="H3035">
        <v>9999</v>
      </c>
      <c r="I3035" t="s">
        <v>185</v>
      </c>
      <c r="J3035">
        <v>1</v>
      </c>
      <c r="K3035">
        <v>9999</v>
      </c>
      <c r="L3035" t="s">
        <v>177</v>
      </c>
      <c r="M3035">
        <v>0.218648692772349</v>
      </c>
      <c r="N3035">
        <v>0.21551724137931</v>
      </c>
      <c r="O3035">
        <v>3.06999892263504E-3</v>
      </c>
    </row>
    <row r="3036" spans="1:15">
      <c r="A3036">
        <v>2019</v>
      </c>
      <c r="B3036" t="s">
        <v>178</v>
      </c>
      <c r="C3036">
        <v>1.30117911048601</v>
      </c>
      <c r="D3036" t="s">
        <v>181</v>
      </c>
      <c r="E3036">
        <v>134986.92328003899</v>
      </c>
      <c r="F3036">
        <v>103</v>
      </c>
      <c r="G3036">
        <v>3</v>
      </c>
      <c r="H3036">
        <v>9999</v>
      </c>
      <c r="I3036" t="s">
        <v>185</v>
      </c>
      <c r="J3036">
        <v>1</v>
      </c>
      <c r="K3036">
        <v>9999</v>
      </c>
      <c r="L3036" t="s">
        <v>177</v>
      </c>
      <c r="M3036">
        <v>0.78132507889167602</v>
      </c>
      <c r="N3036">
        <v>0.78625954198473302</v>
      </c>
      <c r="O3036">
        <v>3.6492047110204998E-2</v>
      </c>
    </row>
    <row r="3037" spans="1:15">
      <c r="A3037">
        <v>2019</v>
      </c>
      <c r="B3037" t="s">
        <v>178</v>
      </c>
      <c r="C3037">
        <v>1.30117911048601</v>
      </c>
      <c r="D3037" t="s">
        <v>185</v>
      </c>
      <c r="E3037">
        <v>37779.735472961198</v>
      </c>
      <c r="F3037">
        <v>28</v>
      </c>
      <c r="G3037">
        <v>3</v>
      </c>
      <c r="H3037">
        <v>9999</v>
      </c>
      <c r="I3037" t="s">
        <v>185</v>
      </c>
      <c r="J3037">
        <v>1</v>
      </c>
      <c r="K3037">
        <v>9999</v>
      </c>
      <c r="L3037" t="s">
        <v>177</v>
      </c>
      <c r="M3037">
        <v>0.21867492110832401</v>
      </c>
      <c r="N3037">
        <v>0.213740458015267</v>
      </c>
      <c r="O3037">
        <v>2.4771650345617201E-2</v>
      </c>
    </row>
    <row r="3038" spans="1:15">
      <c r="A3038">
        <v>2019</v>
      </c>
      <c r="B3038" t="s">
        <v>179</v>
      </c>
      <c r="C3038">
        <v>1.2310526159422399</v>
      </c>
      <c r="D3038" t="s">
        <v>181</v>
      </c>
      <c r="E3038">
        <v>646.30262336967803</v>
      </c>
      <c r="F3038">
        <v>2</v>
      </c>
      <c r="G3038">
        <v>3</v>
      </c>
      <c r="H3038">
        <v>9999</v>
      </c>
      <c r="I3038" t="s">
        <v>185</v>
      </c>
      <c r="J3038">
        <v>1</v>
      </c>
      <c r="K3038">
        <v>9999</v>
      </c>
      <c r="L3038" t="s">
        <v>177</v>
      </c>
      <c r="M3038">
        <v>1</v>
      </c>
      <c r="N3038">
        <v>1</v>
      </c>
      <c r="O3038">
        <v>6.7402747464372803E-2</v>
      </c>
    </row>
    <row r="3039" spans="1:15">
      <c r="A3039">
        <v>2019</v>
      </c>
      <c r="B3039" t="s">
        <v>183</v>
      </c>
      <c r="C3039">
        <v>1.3520397868223999</v>
      </c>
      <c r="D3039" t="s">
        <v>181</v>
      </c>
      <c r="E3039">
        <v>7534.9177319612099</v>
      </c>
      <c r="F3039">
        <v>8</v>
      </c>
      <c r="G3039">
        <v>3</v>
      </c>
      <c r="H3039">
        <v>9999</v>
      </c>
      <c r="I3039" t="s">
        <v>185</v>
      </c>
      <c r="J3039">
        <v>1</v>
      </c>
      <c r="K3039">
        <v>9999</v>
      </c>
      <c r="L3039" t="s">
        <v>177</v>
      </c>
      <c r="M3039">
        <v>1</v>
      </c>
      <c r="N3039">
        <v>1</v>
      </c>
      <c r="O3039">
        <v>9.2591669574174695E-2</v>
      </c>
    </row>
    <row r="3040" spans="1:15">
      <c r="A3040">
        <v>2019</v>
      </c>
      <c r="B3040" t="s">
        <v>187</v>
      </c>
      <c r="C3040">
        <v>1.2706625422298701</v>
      </c>
      <c r="D3040" t="s">
        <v>179</v>
      </c>
      <c r="E3040">
        <v>1210.94140274507</v>
      </c>
      <c r="F3040">
        <v>1</v>
      </c>
      <c r="G3040">
        <v>3</v>
      </c>
      <c r="H3040">
        <v>9999</v>
      </c>
      <c r="I3040" t="s">
        <v>185</v>
      </c>
      <c r="J3040">
        <v>1</v>
      </c>
      <c r="K3040">
        <v>9999</v>
      </c>
      <c r="L3040" t="s">
        <v>177</v>
      </c>
      <c r="M3040">
        <v>4.2861646831723698E-4</v>
      </c>
      <c r="N3040">
        <v>3.2873109796186699E-4</v>
      </c>
      <c r="O3040">
        <v>9.0597965586082296E-2</v>
      </c>
    </row>
    <row r="3041" spans="1:15">
      <c r="A3041">
        <v>2019</v>
      </c>
      <c r="B3041" t="s">
        <v>187</v>
      </c>
      <c r="C3041">
        <v>1.2706625422298701</v>
      </c>
      <c r="D3041" t="s">
        <v>181</v>
      </c>
      <c r="E3041">
        <v>2137807.1342365099</v>
      </c>
      <c r="F3041">
        <v>2313</v>
      </c>
      <c r="G3041">
        <v>3</v>
      </c>
      <c r="H3041">
        <v>9999</v>
      </c>
      <c r="I3041" t="s">
        <v>185</v>
      </c>
      <c r="J3041">
        <v>1</v>
      </c>
      <c r="K3041">
        <v>9999</v>
      </c>
      <c r="L3041" t="s">
        <v>177</v>
      </c>
      <c r="M3041">
        <v>0.75668347101082001</v>
      </c>
      <c r="N3041">
        <v>0.76035502958579904</v>
      </c>
      <c r="O3041">
        <v>0.10926855950287701</v>
      </c>
    </row>
    <row r="3042" spans="1:15">
      <c r="A3042">
        <v>2019</v>
      </c>
      <c r="B3042" t="s">
        <v>187</v>
      </c>
      <c r="C3042">
        <v>1.2706625422298701</v>
      </c>
      <c r="D3042" t="s">
        <v>183</v>
      </c>
      <c r="E3042">
        <v>303.68834759293901</v>
      </c>
      <c r="F3042">
        <v>1</v>
      </c>
      <c r="G3042">
        <v>3</v>
      </c>
      <c r="H3042">
        <v>9999</v>
      </c>
      <c r="I3042" t="s">
        <v>185</v>
      </c>
      <c r="J3042">
        <v>1</v>
      </c>
      <c r="K3042">
        <v>9999</v>
      </c>
      <c r="L3042" t="s">
        <v>177</v>
      </c>
      <c r="M3042">
        <v>1.07491433292571E-4</v>
      </c>
      <c r="N3042">
        <v>3.2873109796186699E-4</v>
      </c>
      <c r="O3042">
        <v>1.41487094482595E-2</v>
      </c>
    </row>
    <row r="3043" spans="1:15">
      <c r="A3043">
        <v>2019</v>
      </c>
      <c r="B3043" t="s">
        <v>187</v>
      </c>
      <c r="C3043">
        <v>1.2706625422298701</v>
      </c>
      <c r="D3043" t="s">
        <v>185</v>
      </c>
      <c r="E3043">
        <v>685911.264270938</v>
      </c>
      <c r="F3043">
        <v>727</v>
      </c>
      <c r="G3043">
        <v>3</v>
      </c>
      <c r="H3043">
        <v>9999</v>
      </c>
      <c r="I3043" t="s">
        <v>185</v>
      </c>
      <c r="J3043">
        <v>1</v>
      </c>
      <c r="K3043">
        <v>9999</v>
      </c>
      <c r="L3043" t="s">
        <v>177</v>
      </c>
      <c r="M3043">
        <v>0.24278042108757</v>
      </c>
      <c r="N3043">
        <v>0.23898750821827699</v>
      </c>
      <c r="O3043">
        <v>8.8384204716369805E-2</v>
      </c>
    </row>
    <row r="3044" spans="1:15">
      <c r="A3044">
        <v>2019</v>
      </c>
      <c r="B3044" t="s">
        <v>178</v>
      </c>
      <c r="C3044">
        <v>1.30117911048601</v>
      </c>
      <c r="D3044" t="s">
        <v>181</v>
      </c>
      <c r="E3044">
        <v>9583.1841487294405</v>
      </c>
      <c r="F3044">
        <v>7</v>
      </c>
      <c r="G3044">
        <v>4</v>
      </c>
      <c r="H3044">
        <v>9999</v>
      </c>
      <c r="I3044" t="s">
        <v>185</v>
      </c>
      <c r="J3044">
        <v>1</v>
      </c>
      <c r="K3044">
        <v>9999</v>
      </c>
      <c r="L3044" t="s">
        <v>177</v>
      </c>
      <c r="M3044">
        <v>0.87961304192045897</v>
      </c>
      <c r="N3044">
        <v>0.875</v>
      </c>
      <c r="O3044">
        <v>2.5906954460744899E-3</v>
      </c>
    </row>
    <row r="3045" spans="1:15">
      <c r="A3045">
        <v>2019</v>
      </c>
      <c r="B3045" t="s">
        <v>178</v>
      </c>
      <c r="C3045">
        <v>1.30117911048601</v>
      </c>
      <c r="D3045" t="s">
        <v>185</v>
      </c>
      <c r="E3045">
        <v>1311.5885433699</v>
      </c>
      <c r="F3045">
        <v>1</v>
      </c>
      <c r="G3045">
        <v>4</v>
      </c>
      <c r="H3045">
        <v>9999</v>
      </c>
      <c r="I3045" t="s">
        <v>185</v>
      </c>
      <c r="J3045">
        <v>1</v>
      </c>
      <c r="K3045">
        <v>9999</v>
      </c>
      <c r="L3045" t="s">
        <v>177</v>
      </c>
      <c r="M3045">
        <v>0.120386958079541</v>
      </c>
      <c r="N3045">
        <v>0.125</v>
      </c>
      <c r="O3045">
        <v>8.5999047867684299E-4</v>
      </c>
    </row>
    <row r="3046" spans="1:15">
      <c r="A3046">
        <v>2019</v>
      </c>
      <c r="B3046" t="s">
        <v>187</v>
      </c>
      <c r="C3046">
        <v>1.2706625422298701</v>
      </c>
      <c r="D3046" t="s">
        <v>181</v>
      </c>
      <c r="E3046">
        <v>129688.90171015001</v>
      </c>
      <c r="F3046">
        <v>138</v>
      </c>
      <c r="G3046">
        <v>4</v>
      </c>
      <c r="H3046">
        <v>9999</v>
      </c>
      <c r="I3046" t="s">
        <v>185</v>
      </c>
      <c r="J3046">
        <v>1</v>
      </c>
      <c r="K3046">
        <v>9999</v>
      </c>
      <c r="L3046" t="s">
        <v>177</v>
      </c>
      <c r="M3046">
        <v>0.75712886857956696</v>
      </c>
      <c r="N3046">
        <v>0.76243093922651906</v>
      </c>
      <c r="O3046">
        <v>6.6287174583871998E-3</v>
      </c>
    </row>
    <row r="3047" spans="1:15">
      <c r="A3047">
        <v>2019</v>
      </c>
      <c r="B3047" t="s">
        <v>187</v>
      </c>
      <c r="C3047">
        <v>1.2706625422298701</v>
      </c>
      <c r="D3047" t="s">
        <v>185</v>
      </c>
      <c r="E3047">
        <v>41601.491632605997</v>
      </c>
      <c r="F3047">
        <v>43</v>
      </c>
      <c r="G3047">
        <v>4</v>
      </c>
      <c r="H3047">
        <v>9999</v>
      </c>
      <c r="I3047" t="s">
        <v>185</v>
      </c>
      <c r="J3047">
        <v>1</v>
      </c>
      <c r="K3047">
        <v>9999</v>
      </c>
      <c r="L3047" t="s">
        <v>177</v>
      </c>
      <c r="M3047">
        <v>0.24287113142043301</v>
      </c>
      <c r="N3047">
        <v>0.237569060773481</v>
      </c>
      <c r="O3047">
        <v>5.3606274521104703E-3</v>
      </c>
    </row>
    <row r="3048" spans="1:15">
      <c r="A3048">
        <v>2019</v>
      </c>
      <c r="B3048" t="s">
        <v>178</v>
      </c>
      <c r="C3048">
        <v>1.30117911048601</v>
      </c>
      <c r="D3048" t="s">
        <v>181</v>
      </c>
      <c r="E3048">
        <v>11468.5926798237</v>
      </c>
      <c r="F3048">
        <v>9</v>
      </c>
      <c r="G3048">
        <v>5</v>
      </c>
      <c r="H3048">
        <v>9999</v>
      </c>
      <c r="I3048" t="s">
        <v>185</v>
      </c>
      <c r="J3048">
        <v>1</v>
      </c>
      <c r="K3048">
        <v>9999</v>
      </c>
      <c r="L3048" t="s">
        <v>177</v>
      </c>
      <c r="M3048">
        <v>0.548338932437477</v>
      </c>
      <c r="N3048">
        <v>0.6</v>
      </c>
      <c r="O3048">
        <v>3.1003923505363998E-3</v>
      </c>
    </row>
    <row r="3049" spans="1:15">
      <c r="A3049">
        <v>2019</v>
      </c>
      <c r="B3049" t="s">
        <v>178</v>
      </c>
      <c r="C3049">
        <v>1.30117911048601</v>
      </c>
      <c r="D3049" t="s">
        <v>185</v>
      </c>
      <c r="E3049">
        <v>9446.5603421284104</v>
      </c>
      <c r="F3049">
        <v>6</v>
      </c>
      <c r="G3049">
        <v>5</v>
      </c>
      <c r="H3049">
        <v>9999</v>
      </c>
      <c r="I3049" t="s">
        <v>185</v>
      </c>
      <c r="J3049">
        <v>1</v>
      </c>
      <c r="K3049">
        <v>9999</v>
      </c>
      <c r="L3049" t="s">
        <v>177</v>
      </c>
      <c r="M3049">
        <v>0.451661067562523</v>
      </c>
      <c r="N3049">
        <v>0.4</v>
      </c>
      <c r="O3049">
        <v>6.1939790428510704E-3</v>
      </c>
    </row>
    <row r="3050" spans="1:15">
      <c r="A3050">
        <v>2019</v>
      </c>
      <c r="B3050" t="s">
        <v>187</v>
      </c>
      <c r="C3050">
        <v>1.2706625422298701</v>
      </c>
      <c r="D3050" t="s">
        <v>181</v>
      </c>
      <c r="E3050">
        <v>191139.41291492799</v>
      </c>
      <c r="F3050">
        <v>205</v>
      </c>
      <c r="G3050">
        <v>5</v>
      </c>
      <c r="H3050">
        <v>9999</v>
      </c>
      <c r="I3050" t="s">
        <v>185</v>
      </c>
      <c r="J3050">
        <v>1</v>
      </c>
      <c r="K3050">
        <v>9999</v>
      </c>
      <c r="L3050" t="s">
        <v>177</v>
      </c>
      <c r="M3050">
        <v>0.86506831983805699</v>
      </c>
      <c r="N3050">
        <v>0.86497890295358604</v>
      </c>
      <c r="O3050">
        <v>9.7696036181013392E-3</v>
      </c>
    </row>
    <row r="3051" spans="1:15">
      <c r="A3051">
        <v>2019</v>
      </c>
      <c r="B3051" t="s">
        <v>187</v>
      </c>
      <c r="C3051">
        <v>1.2706625422298701</v>
      </c>
      <c r="D3051" t="s">
        <v>183</v>
      </c>
      <c r="E3051">
        <v>2073.7212689191501</v>
      </c>
      <c r="F3051">
        <v>2</v>
      </c>
      <c r="G3051">
        <v>5</v>
      </c>
      <c r="H3051">
        <v>9999</v>
      </c>
      <c r="I3051" t="s">
        <v>185</v>
      </c>
      <c r="J3051">
        <v>1</v>
      </c>
      <c r="K3051">
        <v>9999</v>
      </c>
      <c r="L3051" t="s">
        <v>177</v>
      </c>
      <c r="M3051">
        <v>9.3853514906146497E-3</v>
      </c>
      <c r="N3051">
        <v>8.4388185654008397E-3</v>
      </c>
      <c r="O3051">
        <v>9.6613781671797294E-2</v>
      </c>
    </row>
    <row r="3052" spans="1:15">
      <c r="A3052">
        <v>2019</v>
      </c>
      <c r="B3052" t="s">
        <v>187</v>
      </c>
      <c r="C3052">
        <v>1.2706625422298701</v>
      </c>
      <c r="D3052" t="s">
        <v>185</v>
      </c>
      <c r="E3052">
        <v>27739.833959420299</v>
      </c>
      <c r="F3052">
        <v>30</v>
      </c>
      <c r="G3052">
        <v>5</v>
      </c>
      <c r="H3052">
        <v>9999</v>
      </c>
      <c r="I3052" t="s">
        <v>185</v>
      </c>
      <c r="J3052">
        <v>1</v>
      </c>
      <c r="K3052">
        <v>9999</v>
      </c>
      <c r="L3052" t="s">
        <v>177</v>
      </c>
      <c r="M3052">
        <v>0.125546328671329</v>
      </c>
      <c r="N3052">
        <v>0.126582278481013</v>
      </c>
      <c r="O3052">
        <v>3.57446114560244E-3</v>
      </c>
    </row>
    <row r="3053" spans="1:15">
      <c r="A3053">
        <v>2019</v>
      </c>
      <c r="B3053" t="s">
        <v>178</v>
      </c>
      <c r="C3053">
        <v>1.30117911048601</v>
      </c>
      <c r="D3053" t="s">
        <v>181</v>
      </c>
      <c r="E3053">
        <v>282422.227110098</v>
      </c>
      <c r="F3053">
        <v>202</v>
      </c>
      <c r="G3053">
        <v>6</v>
      </c>
      <c r="H3053">
        <v>9999</v>
      </c>
      <c r="I3053" t="s">
        <v>185</v>
      </c>
      <c r="J3053">
        <v>1</v>
      </c>
      <c r="K3053">
        <v>9999</v>
      </c>
      <c r="L3053" t="s">
        <v>177</v>
      </c>
      <c r="M3053">
        <v>0.85147423424554403</v>
      </c>
      <c r="N3053">
        <v>0.84873949579831898</v>
      </c>
      <c r="O3053">
        <v>7.6349360117571499E-2</v>
      </c>
    </row>
    <row r="3054" spans="1:15">
      <c r="A3054">
        <v>2019</v>
      </c>
      <c r="B3054" t="s">
        <v>178</v>
      </c>
      <c r="C3054">
        <v>1.30117911048601</v>
      </c>
      <c r="D3054" t="s">
        <v>183</v>
      </c>
      <c r="E3054">
        <v>1017.52206440006</v>
      </c>
      <c r="F3054">
        <v>1</v>
      </c>
      <c r="G3054">
        <v>6</v>
      </c>
      <c r="H3054">
        <v>9999</v>
      </c>
      <c r="I3054" t="s">
        <v>185</v>
      </c>
      <c r="J3054">
        <v>1</v>
      </c>
      <c r="K3054">
        <v>9999</v>
      </c>
      <c r="L3054" t="s">
        <v>177</v>
      </c>
      <c r="M3054">
        <v>3.06772533266382E-3</v>
      </c>
      <c r="N3054">
        <v>4.20168067226891E-3</v>
      </c>
      <c r="O3054">
        <v>0.10629332608400199</v>
      </c>
    </row>
    <row r="3055" spans="1:15">
      <c r="A3055">
        <v>2019</v>
      </c>
      <c r="B3055" t="s">
        <v>178</v>
      </c>
      <c r="C3055">
        <v>1.30117911048601</v>
      </c>
      <c r="D3055" t="s">
        <v>185</v>
      </c>
      <c r="E3055">
        <v>48246.420237710699</v>
      </c>
      <c r="F3055">
        <v>35</v>
      </c>
      <c r="G3055">
        <v>6</v>
      </c>
      <c r="H3055">
        <v>9999</v>
      </c>
      <c r="I3055" t="s">
        <v>185</v>
      </c>
      <c r="J3055">
        <v>1</v>
      </c>
      <c r="K3055">
        <v>9999</v>
      </c>
      <c r="L3055" t="s">
        <v>177</v>
      </c>
      <c r="M3055">
        <v>0.145458040421793</v>
      </c>
      <c r="N3055">
        <v>0.14705882352941199</v>
      </c>
      <c r="O3055">
        <v>3.1634510871883598E-2</v>
      </c>
    </row>
    <row r="3056" spans="1:15">
      <c r="A3056">
        <v>2019</v>
      </c>
      <c r="B3056" t="s">
        <v>183</v>
      </c>
      <c r="C3056">
        <v>1.3520397868223999</v>
      </c>
      <c r="D3056" t="s">
        <v>181</v>
      </c>
      <c r="E3056">
        <v>17258.787878787902</v>
      </c>
      <c r="F3056">
        <v>15</v>
      </c>
      <c r="G3056">
        <v>6</v>
      </c>
      <c r="H3056">
        <v>9999</v>
      </c>
      <c r="I3056" t="s">
        <v>185</v>
      </c>
      <c r="J3056">
        <v>1</v>
      </c>
      <c r="K3056">
        <v>9999</v>
      </c>
      <c r="L3056" t="s">
        <v>177</v>
      </c>
      <c r="M3056">
        <v>0.96179927667269405</v>
      </c>
      <c r="N3056">
        <v>0.9375</v>
      </c>
      <c r="O3056">
        <v>0.212081941883068</v>
      </c>
    </row>
    <row r="3057" spans="1:15">
      <c r="A3057">
        <v>2019</v>
      </c>
      <c r="B3057" t="s">
        <v>183</v>
      </c>
      <c r="C3057">
        <v>1.3520397868223999</v>
      </c>
      <c r="D3057" t="s">
        <v>185</v>
      </c>
      <c r="E3057">
        <v>685.48417191895498</v>
      </c>
      <c r="F3057">
        <v>1</v>
      </c>
      <c r="G3057">
        <v>6</v>
      </c>
      <c r="H3057">
        <v>9999</v>
      </c>
      <c r="I3057" t="s">
        <v>185</v>
      </c>
      <c r="J3057">
        <v>1</v>
      </c>
      <c r="K3057">
        <v>9999</v>
      </c>
      <c r="L3057" t="s">
        <v>177</v>
      </c>
      <c r="M3057">
        <v>3.8200723327305598E-2</v>
      </c>
      <c r="N3057">
        <v>6.25E-2</v>
      </c>
      <c r="O3057">
        <v>2.6281685760199101E-2</v>
      </c>
    </row>
    <row r="3058" spans="1:15">
      <c r="A3058">
        <v>2019</v>
      </c>
      <c r="B3058" t="s">
        <v>187</v>
      </c>
      <c r="C3058">
        <v>1.2706625422298701</v>
      </c>
      <c r="D3058" t="s">
        <v>181</v>
      </c>
      <c r="E3058">
        <v>1690902.41150884</v>
      </c>
      <c r="F3058">
        <v>1800</v>
      </c>
      <c r="G3058">
        <v>6</v>
      </c>
      <c r="H3058">
        <v>9999</v>
      </c>
      <c r="I3058" t="s">
        <v>185</v>
      </c>
      <c r="J3058">
        <v>1</v>
      </c>
      <c r="K3058">
        <v>9999</v>
      </c>
      <c r="L3058" t="s">
        <v>177</v>
      </c>
      <c r="M3058">
        <v>0.85961759460169995</v>
      </c>
      <c r="N3058">
        <v>0.85918854415274504</v>
      </c>
      <c r="O3058">
        <v>8.64261643656168E-2</v>
      </c>
    </row>
    <row r="3059" spans="1:15">
      <c r="A3059">
        <v>2019</v>
      </c>
      <c r="B3059" t="s">
        <v>187</v>
      </c>
      <c r="C3059">
        <v>1.2706625422298701</v>
      </c>
      <c r="D3059" t="s">
        <v>183</v>
      </c>
      <c r="E3059">
        <v>2094.0518695948299</v>
      </c>
      <c r="F3059">
        <v>3</v>
      </c>
      <c r="G3059">
        <v>6</v>
      </c>
      <c r="H3059">
        <v>9999</v>
      </c>
      <c r="I3059" t="s">
        <v>185</v>
      </c>
      <c r="J3059">
        <v>1</v>
      </c>
      <c r="K3059">
        <v>9999</v>
      </c>
      <c r="L3059" t="s">
        <v>177</v>
      </c>
      <c r="M3059">
        <v>1.0645699118176899E-3</v>
      </c>
      <c r="N3059">
        <v>1.4319809069212399E-3</v>
      </c>
      <c r="O3059">
        <v>9.7560975609756101E-2</v>
      </c>
    </row>
    <row r="3060" spans="1:15">
      <c r="A3060">
        <v>2019</v>
      </c>
      <c r="B3060" t="s">
        <v>187</v>
      </c>
      <c r="C3060">
        <v>1.2706625422298701</v>
      </c>
      <c r="D3060" t="s">
        <v>185</v>
      </c>
      <c r="E3060">
        <v>274043.79048271599</v>
      </c>
      <c r="F3060">
        <v>292</v>
      </c>
      <c r="G3060">
        <v>6</v>
      </c>
      <c r="H3060">
        <v>9999</v>
      </c>
      <c r="I3060" t="s">
        <v>185</v>
      </c>
      <c r="J3060">
        <v>1</v>
      </c>
      <c r="K3060">
        <v>9999</v>
      </c>
      <c r="L3060" t="s">
        <v>177</v>
      </c>
      <c r="M3060">
        <v>0.13931783548648199</v>
      </c>
      <c r="N3060">
        <v>0.13937947494033401</v>
      </c>
      <c r="O3060">
        <v>3.5312355607717297E-2</v>
      </c>
    </row>
    <row r="3061" spans="1:15">
      <c r="A3061">
        <v>2019</v>
      </c>
      <c r="B3061" t="s">
        <v>178</v>
      </c>
      <c r="C3061">
        <v>1.30117911048601</v>
      </c>
      <c r="D3061" t="s">
        <v>181</v>
      </c>
      <c r="E3061">
        <v>270519.04060737201</v>
      </c>
      <c r="F3061">
        <v>184</v>
      </c>
      <c r="G3061">
        <v>7</v>
      </c>
      <c r="H3061">
        <v>9999</v>
      </c>
      <c r="I3061" t="s">
        <v>185</v>
      </c>
      <c r="J3061">
        <v>1</v>
      </c>
      <c r="K3061">
        <v>9999</v>
      </c>
      <c r="L3061" t="s">
        <v>177</v>
      </c>
      <c r="M3061">
        <v>0.676763172114765</v>
      </c>
      <c r="N3061">
        <v>0.67896678966789703</v>
      </c>
      <c r="O3061">
        <v>7.3131480695889303E-2</v>
      </c>
    </row>
    <row r="3062" spans="1:15">
      <c r="A3062">
        <v>2019</v>
      </c>
      <c r="B3062" t="s">
        <v>178</v>
      </c>
      <c r="C3062">
        <v>1.30117911048601</v>
      </c>
      <c r="D3062" t="s">
        <v>183</v>
      </c>
      <c r="E3062">
        <v>3880.11610746927</v>
      </c>
      <c r="F3062">
        <v>2</v>
      </c>
      <c r="G3062">
        <v>7</v>
      </c>
      <c r="H3062">
        <v>9999</v>
      </c>
      <c r="I3062" t="s">
        <v>185</v>
      </c>
      <c r="J3062">
        <v>1</v>
      </c>
      <c r="K3062">
        <v>9999</v>
      </c>
      <c r="L3062" t="s">
        <v>177</v>
      </c>
      <c r="M3062">
        <v>9.7069680535934004E-3</v>
      </c>
      <c r="N3062">
        <v>7.3800738007380098E-3</v>
      </c>
      <c r="O3062">
        <v>0.40532825880114198</v>
      </c>
    </row>
    <row r="3063" spans="1:15">
      <c r="A3063">
        <v>2019</v>
      </c>
      <c r="B3063" t="s">
        <v>178</v>
      </c>
      <c r="C3063">
        <v>1.30117911048601</v>
      </c>
      <c r="D3063" t="s">
        <v>185</v>
      </c>
      <c r="E3063">
        <v>125325.668384681</v>
      </c>
      <c r="F3063">
        <v>85</v>
      </c>
      <c r="G3063">
        <v>7</v>
      </c>
      <c r="H3063">
        <v>9999</v>
      </c>
      <c r="I3063" t="s">
        <v>185</v>
      </c>
      <c r="J3063">
        <v>1</v>
      </c>
      <c r="K3063">
        <v>9999</v>
      </c>
      <c r="L3063" t="s">
        <v>177</v>
      </c>
      <c r="M3063">
        <v>0.313529859831642</v>
      </c>
      <c r="N3063">
        <v>0.31365313653136501</v>
      </c>
      <c r="O3063">
        <v>8.2174308466981705E-2</v>
      </c>
    </row>
    <row r="3064" spans="1:15">
      <c r="A3064">
        <v>2019</v>
      </c>
      <c r="B3064" t="s">
        <v>183</v>
      </c>
      <c r="C3064">
        <v>1.3520397868223999</v>
      </c>
      <c r="D3064" t="s">
        <v>181</v>
      </c>
      <c r="E3064">
        <v>3795.1756816104598</v>
      </c>
      <c r="F3064">
        <v>3</v>
      </c>
      <c r="G3064">
        <v>7</v>
      </c>
      <c r="H3064">
        <v>9999</v>
      </c>
      <c r="I3064" t="s">
        <v>185</v>
      </c>
      <c r="J3064">
        <v>1</v>
      </c>
      <c r="K3064">
        <v>9999</v>
      </c>
      <c r="L3064" t="s">
        <v>177</v>
      </c>
      <c r="M3064">
        <v>0.42363416842740698</v>
      </c>
      <c r="N3064">
        <v>0.5</v>
      </c>
      <c r="O3064">
        <v>4.6636428583296002E-2</v>
      </c>
    </row>
    <row r="3065" spans="1:15">
      <c r="A3065">
        <v>2019</v>
      </c>
      <c r="B3065" t="s">
        <v>183</v>
      </c>
      <c r="C3065">
        <v>1.3520397868223999</v>
      </c>
      <c r="D3065" t="s">
        <v>185</v>
      </c>
      <c r="E3065">
        <v>5163.4399458747303</v>
      </c>
      <c r="F3065">
        <v>3</v>
      </c>
      <c r="G3065">
        <v>7</v>
      </c>
      <c r="H3065">
        <v>9999</v>
      </c>
      <c r="I3065" t="s">
        <v>185</v>
      </c>
      <c r="J3065">
        <v>1</v>
      </c>
      <c r="K3065">
        <v>9999</v>
      </c>
      <c r="L3065" t="s">
        <v>177</v>
      </c>
      <c r="M3065">
        <v>0.57636583157259302</v>
      </c>
      <c r="N3065">
        <v>0.5</v>
      </c>
      <c r="O3065">
        <v>0.19796796433570099</v>
      </c>
    </row>
    <row r="3066" spans="1:15">
      <c r="A3066">
        <v>2019</v>
      </c>
      <c r="B3066" t="s">
        <v>187</v>
      </c>
      <c r="C3066">
        <v>1.2706625422298701</v>
      </c>
      <c r="D3066" t="s">
        <v>181</v>
      </c>
      <c r="E3066">
        <v>2568555.3827397302</v>
      </c>
      <c r="F3066">
        <v>2750</v>
      </c>
      <c r="G3066">
        <v>7</v>
      </c>
      <c r="H3066">
        <v>9999</v>
      </c>
      <c r="I3066" t="s">
        <v>185</v>
      </c>
      <c r="J3066">
        <v>1</v>
      </c>
      <c r="K3066">
        <v>9999</v>
      </c>
      <c r="L3066" t="s">
        <v>177</v>
      </c>
      <c r="M3066">
        <v>0.70716088598450599</v>
      </c>
      <c r="N3066">
        <v>0.70912841670964399</v>
      </c>
      <c r="O3066">
        <v>0.131285157664873</v>
      </c>
    </row>
    <row r="3067" spans="1:15">
      <c r="A3067">
        <v>2019</v>
      </c>
      <c r="B3067" t="s">
        <v>187</v>
      </c>
      <c r="C3067">
        <v>1.2706625422298701</v>
      </c>
      <c r="D3067" t="s">
        <v>183</v>
      </c>
      <c r="E3067">
        <v>2270.67396296478</v>
      </c>
      <c r="F3067">
        <v>3</v>
      </c>
      <c r="G3067">
        <v>7</v>
      </c>
      <c r="H3067">
        <v>9999</v>
      </c>
      <c r="I3067" t="s">
        <v>185</v>
      </c>
      <c r="J3067">
        <v>1</v>
      </c>
      <c r="K3067">
        <v>9999</v>
      </c>
      <c r="L3067" t="s">
        <v>177</v>
      </c>
      <c r="M3067">
        <v>6.25149771822083E-4</v>
      </c>
      <c r="N3067">
        <v>7.7359463641052102E-4</v>
      </c>
      <c r="O3067">
        <v>0.105789722945773</v>
      </c>
    </row>
    <row r="3068" spans="1:15">
      <c r="A3068">
        <v>2019</v>
      </c>
      <c r="B3068" t="s">
        <v>187</v>
      </c>
      <c r="C3068">
        <v>1.2706625422298701</v>
      </c>
      <c r="D3068" t="s">
        <v>185</v>
      </c>
      <c r="E3068">
        <v>1061381.8801995299</v>
      </c>
      <c r="F3068">
        <v>1125</v>
      </c>
      <c r="G3068">
        <v>7</v>
      </c>
      <c r="H3068">
        <v>9999</v>
      </c>
      <c r="I3068" t="s">
        <v>185</v>
      </c>
      <c r="J3068">
        <v>1</v>
      </c>
      <c r="K3068">
        <v>9999</v>
      </c>
      <c r="L3068" t="s">
        <v>177</v>
      </c>
      <c r="M3068">
        <v>0.29221396424367202</v>
      </c>
      <c r="N3068">
        <v>0.29009798865394498</v>
      </c>
      <c r="O3068">
        <v>0.13676607787089101</v>
      </c>
    </row>
    <row r="3069" spans="1:15">
      <c r="A3069">
        <v>2019</v>
      </c>
      <c r="B3069" t="s">
        <v>183</v>
      </c>
      <c r="D3069" t="s">
        <v>179</v>
      </c>
      <c r="F3069">
        <v>1</v>
      </c>
      <c r="G3069">
        <v>7</v>
      </c>
      <c r="H3069">
        <v>9999</v>
      </c>
      <c r="I3069" t="s">
        <v>185</v>
      </c>
      <c r="J3069">
        <v>3</v>
      </c>
      <c r="K3069">
        <v>9999</v>
      </c>
      <c r="L3069" t="s">
        <v>177</v>
      </c>
      <c r="N3069">
        <v>1</v>
      </c>
    </row>
    <row r="3070" spans="1:15">
      <c r="A3070">
        <v>2019</v>
      </c>
      <c r="B3070" t="s">
        <v>178</v>
      </c>
      <c r="C3070">
        <v>1.30117911048601</v>
      </c>
      <c r="D3070" t="s">
        <v>181</v>
      </c>
      <c r="E3070">
        <v>132443.11811903899</v>
      </c>
      <c r="F3070">
        <v>99</v>
      </c>
      <c r="G3070">
        <v>8</v>
      </c>
      <c r="H3070">
        <v>9999</v>
      </c>
      <c r="I3070" t="s">
        <v>185</v>
      </c>
      <c r="J3070">
        <v>1</v>
      </c>
      <c r="K3070">
        <v>9999</v>
      </c>
      <c r="L3070" t="s">
        <v>177</v>
      </c>
      <c r="M3070">
        <v>0.46660890612536798</v>
      </c>
      <c r="N3070">
        <v>0.46478873239436602</v>
      </c>
      <c r="O3070">
        <v>3.5804360810534203E-2</v>
      </c>
    </row>
    <row r="3071" spans="1:15">
      <c r="A3071">
        <v>2019</v>
      </c>
      <c r="B3071" t="s">
        <v>178</v>
      </c>
      <c r="C3071">
        <v>1.30117911048601</v>
      </c>
      <c r="D3071" t="s">
        <v>185</v>
      </c>
      <c r="E3071">
        <v>151398.69540059901</v>
      </c>
      <c r="F3071">
        <v>114</v>
      </c>
      <c r="G3071">
        <v>8</v>
      </c>
      <c r="H3071">
        <v>9999</v>
      </c>
      <c r="I3071" t="s">
        <v>185</v>
      </c>
      <c r="J3071">
        <v>1</v>
      </c>
      <c r="K3071">
        <v>9999</v>
      </c>
      <c r="L3071" t="s">
        <v>177</v>
      </c>
      <c r="M3071">
        <v>0.53339109387463202</v>
      </c>
      <c r="N3071">
        <v>0.53521126760563398</v>
      </c>
      <c r="O3071">
        <v>9.9270031891313601E-2</v>
      </c>
    </row>
    <row r="3072" spans="1:15">
      <c r="A3072">
        <v>2019</v>
      </c>
      <c r="B3072" t="s">
        <v>179</v>
      </c>
      <c r="C3072">
        <v>1.2310526159422399</v>
      </c>
      <c r="D3072" t="s">
        <v>181</v>
      </c>
      <c r="E3072">
        <v>1074.7089337175801</v>
      </c>
      <c r="F3072">
        <v>1</v>
      </c>
      <c r="G3072">
        <v>8</v>
      </c>
      <c r="H3072">
        <v>9999</v>
      </c>
      <c r="I3072" t="s">
        <v>185</v>
      </c>
      <c r="J3072">
        <v>1</v>
      </c>
      <c r="K3072">
        <v>9999</v>
      </c>
      <c r="L3072" t="s">
        <v>177</v>
      </c>
      <c r="M3072">
        <v>1</v>
      </c>
      <c r="N3072">
        <v>1</v>
      </c>
      <c r="O3072">
        <v>0.112081140069329</v>
      </c>
    </row>
    <row r="3073" spans="1:15">
      <c r="A3073">
        <v>2019</v>
      </c>
      <c r="B3073" t="s">
        <v>183</v>
      </c>
      <c r="C3073">
        <v>1.3520397868223999</v>
      </c>
      <c r="D3073" t="s">
        <v>181</v>
      </c>
      <c r="E3073">
        <v>6209.9187408752596</v>
      </c>
      <c r="F3073">
        <v>5</v>
      </c>
      <c r="G3073">
        <v>8</v>
      </c>
      <c r="H3073">
        <v>9999</v>
      </c>
      <c r="I3073" t="s">
        <v>185</v>
      </c>
      <c r="J3073">
        <v>1</v>
      </c>
      <c r="K3073">
        <v>9999</v>
      </c>
      <c r="L3073" t="s">
        <v>177</v>
      </c>
      <c r="M3073">
        <v>1</v>
      </c>
      <c r="N3073">
        <v>1</v>
      </c>
      <c r="O3073">
        <v>7.6309624682250901E-2</v>
      </c>
    </row>
    <row r="3074" spans="1:15">
      <c r="A3074">
        <v>2019</v>
      </c>
      <c r="B3074" t="s">
        <v>187</v>
      </c>
      <c r="C3074">
        <v>1.2706625422298701</v>
      </c>
      <c r="D3074" t="s">
        <v>181</v>
      </c>
      <c r="E3074">
        <v>760746.93469556596</v>
      </c>
      <c r="F3074">
        <v>827</v>
      </c>
      <c r="G3074">
        <v>8</v>
      </c>
      <c r="H3074">
        <v>9999</v>
      </c>
      <c r="I3074" t="s">
        <v>185</v>
      </c>
      <c r="J3074">
        <v>1</v>
      </c>
      <c r="K3074">
        <v>9999</v>
      </c>
      <c r="L3074" t="s">
        <v>177</v>
      </c>
      <c r="M3074">
        <v>0.57427589752640695</v>
      </c>
      <c r="N3074">
        <v>0.58445229681978805</v>
      </c>
      <c r="O3074">
        <v>3.8883639393457799E-2</v>
      </c>
    </row>
    <row r="3075" spans="1:15">
      <c r="A3075">
        <v>2019</v>
      </c>
      <c r="B3075" t="s">
        <v>187</v>
      </c>
      <c r="C3075">
        <v>1.2706625422298701</v>
      </c>
      <c r="D3075" t="s">
        <v>183</v>
      </c>
      <c r="E3075">
        <v>2461.2733442992599</v>
      </c>
      <c r="F3075">
        <v>2</v>
      </c>
      <c r="G3075">
        <v>8</v>
      </c>
      <c r="H3075">
        <v>9999</v>
      </c>
      <c r="I3075" t="s">
        <v>185</v>
      </c>
      <c r="J3075">
        <v>1</v>
      </c>
      <c r="K3075">
        <v>9999</v>
      </c>
      <c r="L3075" t="s">
        <v>177</v>
      </c>
      <c r="M3075">
        <v>1.85797654172726E-3</v>
      </c>
      <c r="N3075">
        <v>1.4134275618374601E-3</v>
      </c>
      <c r="O3075">
        <v>0.11466966611413699</v>
      </c>
    </row>
    <row r="3076" spans="1:15">
      <c r="A3076">
        <v>2019</v>
      </c>
      <c r="B3076" t="s">
        <v>187</v>
      </c>
      <c r="C3076">
        <v>1.2706625422298701</v>
      </c>
      <c r="D3076" t="s">
        <v>185</v>
      </c>
      <c r="E3076">
        <v>561498.153436127</v>
      </c>
      <c r="F3076">
        <v>586</v>
      </c>
      <c r="G3076">
        <v>8</v>
      </c>
      <c r="H3076">
        <v>9999</v>
      </c>
      <c r="I3076" t="s">
        <v>185</v>
      </c>
      <c r="J3076">
        <v>1</v>
      </c>
      <c r="K3076">
        <v>9999</v>
      </c>
      <c r="L3076" t="s">
        <v>177</v>
      </c>
      <c r="M3076">
        <v>0.42386612593186601</v>
      </c>
      <c r="N3076">
        <v>0.41413427561837501</v>
      </c>
      <c r="O3076">
        <v>7.2352752209007498E-2</v>
      </c>
    </row>
    <row r="3077" spans="1:15">
      <c r="A3077">
        <v>2019</v>
      </c>
      <c r="B3077" t="s">
        <v>178</v>
      </c>
      <c r="C3077">
        <v>1.30117911048601</v>
      </c>
      <c r="D3077" t="s">
        <v>181</v>
      </c>
      <c r="E3077">
        <v>108526.144889196</v>
      </c>
      <c r="F3077">
        <v>74</v>
      </c>
      <c r="G3077">
        <v>9</v>
      </c>
      <c r="H3077">
        <v>9999</v>
      </c>
      <c r="I3077" t="s">
        <v>185</v>
      </c>
      <c r="J3077">
        <v>1</v>
      </c>
      <c r="K3077">
        <v>9999</v>
      </c>
      <c r="L3077" t="s">
        <v>177</v>
      </c>
      <c r="M3077">
        <v>0.44278456417525403</v>
      </c>
      <c r="N3077">
        <v>0.46540880503144699</v>
      </c>
      <c r="O3077">
        <v>2.9338702562836199E-2</v>
      </c>
    </row>
    <row r="3078" spans="1:15">
      <c r="A3078">
        <v>2019</v>
      </c>
      <c r="B3078" t="s">
        <v>178</v>
      </c>
      <c r="C3078">
        <v>1.30117911048601</v>
      </c>
      <c r="D3078" t="s">
        <v>185</v>
      </c>
      <c r="E3078">
        <v>136573.060615722</v>
      </c>
      <c r="F3078">
        <v>85</v>
      </c>
      <c r="G3078">
        <v>9</v>
      </c>
      <c r="H3078">
        <v>9999</v>
      </c>
      <c r="I3078" t="s">
        <v>185</v>
      </c>
      <c r="J3078">
        <v>1</v>
      </c>
      <c r="K3078">
        <v>9999</v>
      </c>
      <c r="L3078" t="s">
        <v>177</v>
      </c>
      <c r="M3078">
        <v>0.55721543582474597</v>
      </c>
      <c r="N3078">
        <v>0.53459119496855301</v>
      </c>
      <c r="O3078">
        <v>8.9549068087698497E-2</v>
      </c>
    </row>
    <row r="3079" spans="1:15">
      <c r="A3079">
        <v>2019</v>
      </c>
      <c r="B3079" t="s">
        <v>183</v>
      </c>
      <c r="C3079">
        <v>1.3520397868223999</v>
      </c>
      <c r="D3079" t="s">
        <v>181</v>
      </c>
      <c r="E3079">
        <v>4215.6600553122298</v>
      </c>
      <c r="F3079">
        <v>3</v>
      </c>
      <c r="G3079">
        <v>9</v>
      </c>
      <c r="H3079">
        <v>9999</v>
      </c>
      <c r="I3079" t="s">
        <v>185</v>
      </c>
      <c r="J3079">
        <v>1</v>
      </c>
      <c r="K3079">
        <v>9999</v>
      </c>
      <c r="L3079" t="s">
        <v>177</v>
      </c>
      <c r="M3079">
        <v>0.53991341991342001</v>
      </c>
      <c r="N3079">
        <v>0.5</v>
      </c>
      <c r="O3079">
        <v>5.18034856867534E-2</v>
      </c>
    </row>
    <row r="3080" spans="1:15">
      <c r="A3080">
        <v>2019</v>
      </c>
      <c r="B3080" t="s">
        <v>183</v>
      </c>
      <c r="C3080">
        <v>1.3520397868223999</v>
      </c>
      <c r="D3080" t="s">
        <v>185</v>
      </c>
      <c r="E3080">
        <v>3592.3697135870998</v>
      </c>
      <c r="F3080">
        <v>3</v>
      </c>
      <c r="G3080">
        <v>9</v>
      </c>
      <c r="H3080">
        <v>9999</v>
      </c>
      <c r="I3080" t="s">
        <v>185</v>
      </c>
      <c r="J3080">
        <v>1</v>
      </c>
      <c r="K3080">
        <v>9999</v>
      </c>
      <c r="L3080" t="s">
        <v>177</v>
      </c>
      <c r="M3080">
        <v>0.46008658008657999</v>
      </c>
      <c r="N3080">
        <v>0.5</v>
      </c>
      <c r="O3080">
        <v>0.13773262142968201</v>
      </c>
    </row>
    <row r="3081" spans="1:15">
      <c r="A3081">
        <v>2019</v>
      </c>
      <c r="B3081" t="s">
        <v>187</v>
      </c>
      <c r="C3081">
        <v>1.2706625422298701</v>
      </c>
      <c r="D3081" t="s">
        <v>179</v>
      </c>
      <c r="E3081">
        <v>851.34390329401401</v>
      </c>
      <c r="F3081">
        <v>1</v>
      </c>
      <c r="G3081">
        <v>9</v>
      </c>
      <c r="H3081">
        <v>9999</v>
      </c>
      <c r="I3081" t="s">
        <v>185</v>
      </c>
      <c r="J3081">
        <v>1</v>
      </c>
      <c r="K3081">
        <v>9999</v>
      </c>
      <c r="L3081" t="s">
        <v>177</v>
      </c>
      <c r="M3081">
        <v>5.8848174345182296E-4</v>
      </c>
      <c r="N3081">
        <v>6.7114093959731497E-4</v>
      </c>
      <c r="O3081">
        <v>6.3694267515923594E-2</v>
      </c>
    </row>
    <row r="3082" spans="1:15">
      <c r="A3082">
        <v>2019</v>
      </c>
      <c r="B3082" t="s">
        <v>187</v>
      </c>
      <c r="C3082">
        <v>1.2706625422298701</v>
      </c>
      <c r="D3082" t="s">
        <v>181</v>
      </c>
      <c r="E3082">
        <v>575904.92533992894</v>
      </c>
      <c r="F3082">
        <v>631</v>
      </c>
      <c r="G3082">
        <v>9</v>
      </c>
      <c r="H3082">
        <v>9999</v>
      </c>
      <c r="I3082" t="s">
        <v>185</v>
      </c>
      <c r="J3082">
        <v>1</v>
      </c>
      <c r="K3082">
        <v>9999</v>
      </c>
      <c r="L3082" t="s">
        <v>177</v>
      </c>
      <c r="M3082">
        <v>0.39808769783307002</v>
      </c>
      <c r="N3082">
        <v>0.42348993288590597</v>
      </c>
      <c r="O3082">
        <v>2.9435911497685301E-2</v>
      </c>
    </row>
    <row r="3083" spans="1:15">
      <c r="A3083">
        <v>2019</v>
      </c>
      <c r="B3083" t="s">
        <v>187</v>
      </c>
      <c r="C3083">
        <v>1.2706625422298701</v>
      </c>
      <c r="D3083" t="s">
        <v>183</v>
      </c>
      <c r="E3083">
        <v>768.75083804907194</v>
      </c>
      <c r="F3083">
        <v>1</v>
      </c>
      <c r="G3083">
        <v>9</v>
      </c>
      <c r="H3083">
        <v>9999</v>
      </c>
      <c r="I3083" t="s">
        <v>185</v>
      </c>
      <c r="J3083">
        <v>1</v>
      </c>
      <c r="K3083">
        <v>9999</v>
      </c>
      <c r="L3083" t="s">
        <v>177</v>
      </c>
      <c r="M3083">
        <v>5.3139023102739304E-4</v>
      </c>
      <c r="N3083">
        <v>6.7114093959731497E-4</v>
      </c>
      <c r="O3083">
        <v>3.5815770779067002E-2</v>
      </c>
    </row>
    <row r="3084" spans="1:15">
      <c r="A3084">
        <v>2019</v>
      </c>
      <c r="B3084" t="s">
        <v>187</v>
      </c>
      <c r="C3084">
        <v>1.2706625422298701</v>
      </c>
      <c r="D3084" t="s">
        <v>185</v>
      </c>
      <c r="E3084">
        <v>869153.50948590704</v>
      </c>
      <c r="F3084">
        <v>857</v>
      </c>
      <c r="G3084">
        <v>9</v>
      </c>
      <c r="H3084">
        <v>9999</v>
      </c>
      <c r="I3084" t="s">
        <v>185</v>
      </c>
      <c r="J3084">
        <v>1</v>
      </c>
      <c r="K3084">
        <v>9999</v>
      </c>
      <c r="L3084" t="s">
        <v>177</v>
      </c>
      <c r="M3084">
        <v>0.60079243019245099</v>
      </c>
      <c r="N3084">
        <v>0.57516778523489898</v>
      </c>
      <c r="O3084">
        <v>0.11199618043013999</v>
      </c>
    </row>
    <row r="3085" spans="1:15">
      <c r="A3085">
        <v>2019</v>
      </c>
      <c r="B3085" t="s">
        <v>178</v>
      </c>
      <c r="C3085">
        <v>1.30117911048601</v>
      </c>
      <c r="D3085" t="s">
        <v>181</v>
      </c>
      <c r="E3085">
        <v>299604.297264066</v>
      </c>
      <c r="F3085">
        <v>214</v>
      </c>
      <c r="G3085">
        <v>10</v>
      </c>
      <c r="H3085">
        <v>9999</v>
      </c>
      <c r="I3085" t="s">
        <v>185</v>
      </c>
      <c r="J3085">
        <v>1</v>
      </c>
      <c r="K3085">
        <v>9999</v>
      </c>
      <c r="L3085" t="s">
        <v>177</v>
      </c>
      <c r="M3085">
        <v>0.73521231995351</v>
      </c>
      <c r="N3085">
        <v>0.74305555555555602</v>
      </c>
      <c r="O3085">
        <v>8.09943205202074E-2</v>
      </c>
    </row>
    <row r="3086" spans="1:15">
      <c r="A3086">
        <v>2019</v>
      </c>
      <c r="B3086" t="s">
        <v>178</v>
      </c>
      <c r="C3086">
        <v>1.30117911048601</v>
      </c>
      <c r="D3086" t="s">
        <v>185</v>
      </c>
      <c r="E3086">
        <v>107902.88009527299</v>
      </c>
      <c r="F3086">
        <v>74</v>
      </c>
      <c r="G3086">
        <v>10</v>
      </c>
      <c r="H3086">
        <v>9999</v>
      </c>
      <c r="I3086" t="s">
        <v>185</v>
      </c>
      <c r="J3086">
        <v>1</v>
      </c>
      <c r="K3086">
        <v>9999</v>
      </c>
      <c r="L3086" t="s">
        <v>177</v>
      </c>
      <c r="M3086">
        <v>0.26478768004649</v>
      </c>
      <c r="N3086">
        <v>0.25694444444444398</v>
      </c>
      <c r="O3086">
        <v>7.0750427009161301E-2</v>
      </c>
    </row>
    <row r="3087" spans="1:15">
      <c r="A3087">
        <v>2019</v>
      </c>
      <c r="B3087" t="s">
        <v>183</v>
      </c>
      <c r="C3087">
        <v>1.3520397868223999</v>
      </c>
      <c r="D3087" t="s">
        <v>181</v>
      </c>
      <c r="E3087">
        <v>1852.2945079466799</v>
      </c>
      <c r="F3087">
        <v>2</v>
      </c>
      <c r="G3087">
        <v>10</v>
      </c>
      <c r="H3087">
        <v>9999</v>
      </c>
      <c r="I3087" t="s">
        <v>185</v>
      </c>
      <c r="J3087">
        <v>1</v>
      </c>
      <c r="K3087">
        <v>9999</v>
      </c>
      <c r="L3087" t="s">
        <v>177</v>
      </c>
      <c r="M3087">
        <v>0.59179265658747304</v>
      </c>
      <c r="N3087">
        <v>0.66666666666666696</v>
      </c>
      <c r="O3087">
        <v>2.2761634185648499E-2</v>
      </c>
    </row>
    <row r="3088" spans="1:15">
      <c r="A3088">
        <v>2019</v>
      </c>
      <c r="B3088" t="s">
        <v>183</v>
      </c>
      <c r="C3088">
        <v>1.3520397868223999</v>
      </c>
      <c r="D3088" t="s">
        <v>185</v>
      </c>
      <c r="E3088">
        <v>1277.67759854716</v>
      </c>
      <c r="F3088">
        <v>1</v>
      </c>
      <c r="G3088">
        <v>10</v>
      </c>
      <c r="H3088">
        <v>9999</v>
      </c>
      <c r="I3088" t="s">
        <v>185</v>
      </c>
      <c r="J3088">
        <v>1</v>
      </c>
      <c r="K3088">
        <v>9999</v>
      </c>
      <c r="L3088" t="s">
        <v>177</v>
      </c>
      <c r="M3088">
        <v>0.40820734341252701</v>
      </c>
      <c r="N3088">
        <v>0.33333333333333298</v>
      </c>
      <c r="O3088">
        <v>4.8986574050075199E-2</v>
      </c>
    </row>
    <row r="3089" spans="1:15">
      <c r="A3089">
        <v>2019</v>
      </c>
      <c r="B3089" t="s">
        <v>187</v>
      </c>
      <c r="C3089">
        <v>1.2706625422298701</v>
      </c>
      <c r="D3089" t="s">
        <v>181</v>
      </c>
      <c r="E3089">
        <v>754491.46300016798</v>
      </c>
      <c r="F3089">
        <v>786</v>
      </c>
      <c r="G3089">
        <v>10</v>
      </c>
      <c r="H3089">
        <v>9999</v>
      </c>
      <c r="I3089" t="s">
        <v>185</v>
      </c>
      <c r="J3089">
        <v>1</v>
      </c>
      <c r="K3089">
        <v>9999</v>
      </c>
      <c r="L3089" t="s">
        <v>177</v>
      </c>
      <c r="M3089">
        <v>0.779890222903458</v>
      </c>
      <c r="N3089">
        <v>0.77591312931885503</v>
      </c>
      <c r="O3089">
        <v>3.85639069114109E-2</v>
      </c>
    </row>
    <row r="3090" spans="1:15">
      <c r="A3090">
        <v>2019</v>
      </c>
      <c r="B3090" t="s">
        <v>187</v>
      </c>
      <c r="C3090">
        <v>1.2706625422298701</v>
      </c>
      <c r="D3090" t="s">
        <v>185</v>
      </c>
      <c r="E3090">
        <v>212941.44081450801</v>
      </c>
      <c r="F3090">
        <v>227</v>
      </c>
      <c r="G3090">
        <v>10</v>
      </c>
      <c r="H3090">
        <v>9999</v>
      </c>
      <c r="I3090" t="s">
        <v>185</v>
      </c>
      <c r="J3090">
        <v>1</v>
      </c>
      <c r="K3090">
        <v>9999</v>
      </c>
      <c r="L3090" t="s">
        <v>177</v>
      </c>
      <c r="M3090">
        <v>0.220109777096542</v>
      </c>
      <c r="N3090">
        <v>0.224086870681145</v>
      </c>
      <c r="O3090">
        <v>2.74389135707706E-2</v>
      </c>
    </row>
    <row r="3091" spans="1:15">
      <c r="A3091">
        <v>2019</v>
      </c>
      <c r="B3091" t="s">
        <v>178</v>
      </c>
      <c r="C3091">
        <v>1.30117911048601</v>
      </c>
      <c r="D3091" t="s">
        <v>181</v>
      </c>
      <c r="E3091">
        <v>352544.07055329997</v>
      </c>
      <c r="F3091">
        <v>261</v>
      </c>
      <c r="G3091">
        <v>11</v>
      </c>
      <c r="H3091">
        <v>9999</v>
      </c>
      <c r="I3091" t="s">
        <v>185</v>
      </c>
      <c r="J3091">
        <v>1</v>
      </c>
      <c r="K3091">
        <v>9999</v>
      </c>
      <c r="L3091" t="s">
        <v>177</v>
      </c>
      <c r="M3091">
        <v>0.80992807733927996</v>
      </c>
      <c r="N3091">
        <v>0.81055900621118004</v>
      </c>
      <c r="O3091">
        <v>9.5305934222717506E-2</v>
      </c>
    </row>
    <row r="3092" spans="1:15">
      <c r="A3092">
        <v>2019</v>
      </c>
      <c r="B3092" t="s">
        <v>178</v>
      </c>
      <c r="C3092">
        <v>1.30117911048601</v>
      </c>
      <c r="D3092" t="s">
        <v>185</v>
      </c>
      <c r="E3092">
        <v>82734.172561142303</v>
      </c>
      <c r="F3092">
        <v>61</v>
      </c>
      <c r="G3092">
        <v>11</v>
      </c>
      <c r="H3092">
        <v>9999</v>
      </c>
      <c r="I3092" t="s">
        <v>185</v>
      </c>
      <c r="J3092">
        <v>1</v>
      </c>
      <c r="K3092">
        <v>9999</v>
      </c>
      <c r="L3092" t="s">
        <v>177</v>
      </c>
      <c r="M3092">
        <v>0.19007192266072001</v>
      </c>
      <c r="N3092">
        <v>0.18944099378882001</v>
      </c>
      <c r="O3092">
        <v>5.4247653369234497E-2</v>
      </c>
    </row>
    <row r="3093" spans="1:15">
      <c r="A3093">
        <v>2019</v>
      </c>
      <c r="B3093" t="s">
        <v>183</v>
      </c>
      <c r="C3093">
        <v>1.3520397868223999</v>
      </c>
      <c r="D3093" t="s">
        <v>181</v>
      </c>
      <c r="E3093">
        <v>2174.0799772104101</v>
      </c>
      <c r="F3093">
        <v>2</v>
      </c>
      <c r="G3093">
        <v>11</v>
      </c>
      <c r="H3093">
        <v>9999</v>
      </c>
      <c r="I3093" t="s">
        <v>185</v>
      </c>
      <c r="J3093">
        <v>1</v>
      </c>
      <c r="K3093">
        <v>9999</v>
      </c>
      <c r="L3093" t="s">
        <v>177</v>
      </c>
      <c r="M3093">
        <v>1</v>
      </c>
      <c r="N3093">
        <v>1</v>
      </c>
      <c r="O3093">
        <v>2.6715845087972898E-2</v>
      </c>
    </row>
    <row r="3094" spans="1:15">
      <c r="A3094">
        <v>2019</v>
      </c>
      <c r="B3094" t="s">
        <v>187</v>
      </c>
      <c r="C3094">
        <v>1.2706625422298701</v>
      </c>
      <c r="D3094" t="s">
        <v>179</v>
      </c>
      <c r="E3094">
        <v>1058.46189767748</v>
      </c>
      <c r="F3094">
        <v>1</v>
      </c>
      <c r="G3094">
        <v>11</v>
      </c>
      <c r="H3094">
        <v>9999</v>
      </c>
      <c r="I3094" t="s">
        <v>185</v>
      </c>
      <c r="J3094">
        <v>1</v>
      </c>
      <c r="K3094">
        <v>9999</v>
      </c>
      <c r="L3094" t="s">
        <v>177</v>
      </c>
      <c r="M3094">
        <v>1.2326788642188699E-3</v>
      </c>
      <c r="N3094">
        <v>1.07411385606874E-3</v>
      </c>
      <c r="O3094">
        <v>7.9190037075767702E-2</v>
      </c>
    </row>
    <row r="3095" spans="1:15">
      <c r="A3095">
        <v>2019</v>
      </c>
      <c r="B3095" t="s">
        <v>187</v>
      </c>
      <c r="C3095">
        <v>1.2706625422298701</v>
      </c>
      <c r="D3095" t="s">
        <v>181</v>
      </c>
      <c r="E3095">
        <v>728558.51117579895</v>
      </c>
      <c r="F3095">
        <v>794</v>
      </c>
      <c r="G3095">
        <v>11</v>
      </c>
      <c r="H3095">
        <v>9999</v>
      </c>
      <c r="I3095" t="s">
        <v>185</v>
      </c>
      <c r="J3095">
        <v>1</v>
      </c>
      <c r="K3095">
        <v>9999</v>
      </c>
      <c r="L3095" t="s">
        <v>177</v>
      </c>
      <c r="M3095">
        <v>0.84847520732089898</v>
      </c>
      <c r="N3095">
        <v>0.85284640171858195</v>
      </c>
      <c r="O3095">
        <v>3.7238410217099199E-2</v>
      </c>
    </row>
    <row r="3096" spans="1:15">
      <c r="A3096">
        <v>2019</v>
      </c>
      <c r="B3096" t="s">
        <v>187</v>
      </c>
      <c r="C3096">
        <v>1.2706625422298701</v>
      </c>
      <c r="D3096" t="s">
        <v>185</v>
      </c>
      <c r="E3096">
        <v>129051.02911395</v>
      </c>
      <c r="F3096">
        <v>136</v>
      </c>
      <c r="G3096">
        <v>11</v>
      </c>
      <c r="H3096">
        <v>9999</v>
      </c>
      <c r="I3096" t="s">
        <v>185</v>
      </c>
      <c r="J3096">
        <v>1</v>
      </c>
      <c r="K3096">
        <v>9999</v>
      </c>
      <c r="L3096" t="s">
        <v>177</v>
      </c>
      <c r="M3096">
        <v>0.150292113814882</v>
      </c>
      <c r="N3096">
        <v>0.14607948442534899</v>
      </c>
      <c r="O3096">
        <v>1.6629078964301901E-2</v>
      </c>
    </row>
    <row r="3097" spans="1:15">
      <c r="A3097">
        <v>2019</v>
      </c>
      <c r="B3097" t="s">
        <v>178</v>
      </c>
      <c r="C3097">
        <v>1.30117911048601</v>
      </c>
      <c r="D3097" t="s">
        <v>181</v>
      </c>
      <c r="E3097">
        <v>65315.287809066103</v>
      </c>
      <c r="F3097">
        <v>49</v>
      </c>
      <c r="G3097">
        <v>12</v>
      </c>
      <c r="H3097">
        <v>9999</v>
      </c>
      <c r="I3097" t="s">
        <v>185</v>
      </c>
      <c r="J3097">
        <v>1</v>
      </c>
      <c r="K3097">
        <v>9999</v>
      </c>
      <c r="L3097" t="s">
        <v>177</v>
      </c>
      <c r="M3097">
        <v>0.84749282458213704</v>
      </c>
      <c r="N3097">
        <v>0.83050847457627097</v>
      </c>
      <c r="O3097">
        <v>1.7657181168581299E-2</v>
      </c>
    </row>
    <row r="3098" spans="1:15">
      <c r="A3098">
        <v>2019</v>
      </c>
      <c r="B3098" t="s">
        <v>178</v>
      </c>
      <c r="C3098">
        <v>1.30117911048601</v>
      </c>
      <c r="D3098" t="s">
        <v>185</v>
      </c>
      <c r="E3098">
        <v>11753.5509050201</v>
      </c>
      <c r="F3098">
        <v>10</v>
      </c>
      <c r="G3098">
        <v>12</v>
      </c>
      <c r="H3098">
        <v>9999</v>
      </c>
      <c r="I3098" t="s">
        <v>185</v>
      </c>
      <c r="J3098">
        <v>1</v>
      </c>
      <c r="K3098">
        <v>9999</v>
      </c>
      <c r="L3098" t="s">
        <v>177</v>
      </c>
      <c r="M3098">
        <v>0.15250717541786299</v>
      </c>
      <c r="N3098">
        <v>0.169491525423729</v>
      </c>
      <c r="O3098">
        <v>7.7066408669523101E-3</v>
      </c>
    </row>
    <row r="3099" spans="1:15">
      <c r="A3099">
        <v>2019</v>
      </c>
      <c r="B3099" t="s">
        <v>179</v>
      </c>
      <c r="C3099">
        <v>1.2310526159422399</v>
      </c>
      <c r="D3099" t="s">
        <v>181</v>
      </c>
      <c r="E3099">
        <v>1036.5463026233699</v>
      </c>
      <c r="F3099">
        <v>1</v>
      </c>
      <c r="G3099">
        <v>12</v>
      </c>
      <c r="H3099">
        <v>9999</v>
      </c>
      <c r="I3099" t="s">
        <v>185</v>
      </c>
      <c r="J3099">
        <v>1</v>
      </c>
      <c r="K3099">
        <v>9999</v>
      </c>
      <c r="L3099" t="s">
        <v>177</v>
      </c>
      <c r="M3099">
        <v>1</v>
      </c>
      <c r="N3099">
        <v>1</v>
      </c>
      <c r="O3099">
        <v>0.108101168314289</v>
      </c>
    </row>
    <row r="3100" spans="1:15">
      <c r="A3100">
        <v>2019</v>
      </c>
      <c r="B3100" t="s">
        <v>183</v>
      </c>
      <c r="C3100">
        <v>1.3520397868223999</v>
      </c>
      <c r="D3100" t="s">
        <v>181</v>
      </c>
      <c r="E3100">
        <v>1521.04476017519</v>
      </c>
      <c r="F3100">
        <v>1</v>
      </c>
      <c r="G3100">
        <v>12</v>
      </c>
      <c r="H3100">
        <v>9999</v>
      </c>
      <c r="I3100" t="s">
        <v>185</v>
      </c>
      <c r="J3100">
        <v>1</v>
      </c>
      <c r="K3100">
        <v>9999</v>
      </c>
      <c r="L3100" t="s">
        <v>177</v>
      </c>
      <c r="M3100">
        <v>1</v>
      </c>
      <c r="N3100">
        <v>1</v>
      </c>
      <c r="O3100">
        <v>1.8691122962667599E-2</v>
      </c>
    </row>
    <row r="3101" spans="1:15">
      <c r="A3101">
        <v>2019</v>
      </c>
      <c r="B3101" t="s">
        <v>187</v>
      </c>
      <c r="C3101">
        <v>1.2706625422298701</v>
      </c>
      <c r="D3101" t="s">
        <v>181</v>
      </c>
      <c r="E3101">
        <v>285411.13758550503</v>
      </c>
      <c r="F3101">
        <v>302</v>
      </c>
      <c r="G3101">
        <v>12</v>
      </c>
      <c r="H3101">
        <v>9999</v>
      </c>
      <c r="I3101" t="s">
        <v>185</v>
      </c>
      <c r="J3101">
        <v>1</v>
      </c>
      <c r="K3101">
        <v>9999</v>
      </c>
      <c r="L3101" t="s">
        <v>177</v>
      </c>
      <c r="M3101">
        <v>0.86596602694096003</v>
      </c>
      <c r="N3101">
        <v>0.84593837535014005</v>
      </c>
      <c r="O3101">
        <v>1.45880623984275E-2</v>
      </c>
    </row>
    <row r="3102" spans="1:15">
      <c r="A3102">
        <v>2019</v>
      </c>
      <c r="B3102" t="s">
        <v>187</v>
      </c>
      <c r="C3102">
        <v>1.2706625422298701</v>
      </c>
      <c r="D3102" t="s">
        <v>185</v>
      </c>
      <c r="E3102">
        <v>44175.853943163696</v>
      </c>
      <c r="F3102">
        <v>55</v>
      </c>
      <c r="G3102">
        <v>12</v>
      </c>
      <c r="H3102">
        <v>9999</v>
      </c>
      <c r="I3102" t="s">
        <v>185</v>
      </c>
      <c r="J3102">
        <v>1</v>
      </c>
      <c r="K3102">
        <v>9999</v>
      </c>
      <c r="L3102" t="s">
        <v>177</v>
      </c>
      <c r="M3102">
        <v>0.13403397305904</v>
      </c>
      <c r="N3102">
        <v>0.15406162464986001</v>
      </c>
      <c r="O3102">
        <v>5.6923510690309303E-3</v>
      </c>
    </row>
    <row r="3103" spans="1:15">
      <c r="A3103">
        <v>2019</v>
      </c>
      <c r="B3103" t="s">
        <v>178</v>
      </c>
      <c r="C3103">
        <v>1.30117911048601</v>
      </c>
      <c r="D3103" t="s">
        <v>181</v>
      </c>
      <c r="E3103">
        <v>507995.93888306298</v>
      </c>
      <c r="F3103">
        <v>354</v>
      </c>
      <c r="G3103">
        <v>13</v>
      </c>
      <c r="H3103">
        <v>9999</v>
      </c>
      <c r="I3103" t="s">
        <v>185</v>
      </c>
      <c r="J3103">
        <v>1</v>
      </c>
      <c r="K3103">
        <v>9999</v>
      </c>
      <c r="L3103" t="s">
        <v>177</v>
      </c>
      <c r="M3103">
        <v>0.76174235403151103</v>
      </c>
      <c r="N3103">
        <v>0.76789587852494601</v>
      </c>
      <c r="O3103">
        <v>0.137330426407717</v>
      </c>
    </row>
    <row r="3104" spans="1:15">
      <c r="A3104">
        <v>2019</v>
      </c>
      <c r="B3104" t="s">
        <v>178</v>
      </c>
      <c r="C3104">
        <v>1.30117911048601</v>
      </c>
      <c r="D3104" t="s">
        <v>185</v>
      </c>
      <c r="E3104">
        <v>158890.88471877799</v>
      </c>
      <c r="F3104">
        <v>107</v>
      </c>
      <c r="G3104">
        <v>13</v>
      </c>
      <c r="H3104">
        <v>9999</v>
      </c>
      <c r="I3104" t="s">
        <v>185</v>
      </c>
      <c r="J3104">
        <v>1</v>
      </c>
      <c r="K3104">
        <v>9999</v>
      </c>
      <c r="L3104" t="s">
        <v>177</v>
      </c>
      <c r="M3104">
        <v>0.238257645968489</v>
      </c>
      <c r="N3104">
        <v>0.23210412147505399</v>
      </c>
      <c r="O3104">
        <v>0.104182556867724</v>
      </c>
    </row>
    <row r="3105" spans="1:15">
      <c r="A3105">
        <v>2019</v>
      </c>
      <c r="B3105" t="s">
        <v>183</v>
      </c>
      <c r="C3105">
        <v>1.3520397868223999</v>
      </c>
      <c r="D3105" t="s">
        <v>181</v>
      </c>
      <c r="E3105">
        <v>5612.3171550997604</v>
      </c>
      <c r="F3105">
        <v>6</v>
      </c>
      <c r="G3105">
        <v>13</v>
      </c>
      <c r="H3105">
        <v>9999</v>
      </c>
      <c r="I3105" t="s">
        <v>185</v>
      </c>
      <c r="J3105">
        <v>1</v>
      </c>
      <c r="K3105">
        <v>9999</v>
      </c>
      <c r="L3105" t="s">
        <v>177</v>
      </c>
      <c r="M3105">
        <v>0.57437387574373899</v>
      </c>
      <c r="N3105">
        <v>0.66666666666666696</v>
      </c>
      <c r="O3105">
        <v>6.8966090149362794E-2</v>
      </c>
    </row>
    <row r="3106" spans="1:15">
      <c r="A3106">
        <v>2019</v>
      </c>
      <c r="B3106" t="s">
        <v>183</v>
      </c>
      <c r="C3106">
        <v>1.3520397868223999</v>
      </c>
      <c r="D3106" t="s">
        <v>185</v>
      </c>
      <c r="E3106">
        <v>4158.8743842656904</v>
      </c>
      <c r="F3106">
        <v>3</v>
      </c>
      <c r="G3106">
        <v>13</v>
      </c>
      <c r="H3106">
        <v>9999</v>
      </c>
      <c r="I3106" t="s">
        <v>185</v>
      </c>
      <c r="J3106">
        <v>1</v>
      </c>
      <c r="K3106">
        <v>9999</v>
      </c>
      <c r="L3106" t="s">
        <v>177</v>
      </c>
      <c r="M3106">
        <v>0.42562612425626101</v>
      </c>
      <c r="N3106">
        <v>0.33333333333333298</v>
      </c>
      <c r="O3106">
        <v>0.15945259447410701</v>
      </c>
    </row>
    <row r="3107" spans="1:15">
      <c r="A3107">
        <v>2019</v>
      </c>
      <c r="B3107" t="s">
        <v>187</v>
      </c>
      <c r="C3107">
        <v>1.2706625422298701</v>
      </c>
      <c r="D3107" t="s">
        <v>179</v>
      </c>
      <c r="E3107">
        <v>3575.6443938348598</v>
      </c>
      <c r="F3107">
        <v>4</v>
      </c>
      <c r="G3107">
        <v>13</v>
      </c>
      <c r="H3107">
        <v>9999</v>
      </c>
      <c r="I3107" t="s">
        <v>185</v>
      </c>
      <c r="J3107">
        <v>1</v>
      </c>
      <c r="K3107">
        <v>9999</v>
      </c>
      <c r="L3107" t="s">
        <v>177</v>
      </c>
      <c r="M3107">
        <v>1.9028440553704601E-3</v>
      </c>
      <c r="N3107">
        <v>1.95694716242661E-3</v>
      </c>
      <c r="O3107">
        <v>0.26751592356687898</v>
      </c>
    </row>
    <row r="3108" spans="1:15">
      <c r="A3108">
        <v>2019</v>
      </c>
      <c r="B3108" t="s">
        <v>187</v>
      </c>
      <c r="C3108">
        <v>1.2706625422298701</v>
      </c>
      <c r="D3108" t="s">
        <v>181</v>
      </c>
      <c r="E3108">
        <v>1468295.04073559</v>
      </c>
      <c r="F3108">
        <v>1584</v>
      </c>
      <c r="G3108">
        <v>13</v>
      </c>
      <c r="H3108">
        <v>9999</v>
      </c>
      <c r="I3108" t="s">
        <v>185</v>
      </c>
      <c r="J3108">
        <v>1</v>
      </c>
      <c r="K3108">
        <v>9999</v>
      </c>
      <c r="L3108" t="s">
        <v>177</v>
      </c>
      <c r="M3108">
        <v>0.78137985270877997</v>
      </c>
      <c r="N3108">
        <v>0.77495107632093896</v>
      </c>
      <c r="O3108">
        <v>7.5048156335999497E-2</v>
      </c>
    </row>
    <row r="3109" spans="1:15">
      <c r="A3109">
        <v>2019</v>
      </c>
      <c r="B3109" t="s">
        <v>187</v>
      </c>
      <c r="C3109">
        <v>1.2706625422298701</v>
      </c>
      <c r="D3109" t="s">
        <v>185</v>
      </c>
      <c r="E3109">
        <v>407234.63815925102</v>
      </c>
      <c r="F3109">
        <v>456</v>
      </c>
      <c r="G3109">
        <v>13</v>
      </c>
      <c r="H3109">
        <v>9999</v>
      </c>
      <c r="I3109" t="s">
        <v>185</v>
      </c>
      <c r="J3109">
        <v>1</v>
      </c>
      <c r="K3109">
        <v>9999</v>
      </c>
      <c r="L3109" t="s">
        <v>177</v>
      </c>
      <c r="M3109">
        <v>0.21671730323584901</v>
      </c>
      <c r="N3109">
        <v>0.22309197651663401</v>
      </c>
      <c r="O3109">
        <v>5.2474877584816303E-2</v>
      </c>
    </row>
    <row r="3110" spans="1:15">
      <c r="A3110">
        <v>2019</v>
      </c>
      <c r="B3110" t="s">
        <v>178</v>
      </c>
      <c r="C3110">
        <v>1.30117911048601</v>
      </c>
      <c r="D3110" t="s">
        <v>181</v>
      </c>
      <c r="E3110">
        <v>213752.49955419899</v>
      </c>
      <c r="F3110">
        <v>166</v>
      </c>
      <c r="G3110">
        <v>14</v>
      </c>
      <c r="H3110">
        <v>9999</v>
      </c>
      <c r="I3110" t="s">
        <v>185</v>
      </c>
      <c r="J3110">
        <v>1</v>
      </c>
      <c r="K3110">
        <v>9999</v>
      </c>
      <c r="L3110" t="s">
        <v>177</v>
      </c>
      <c r="M3110">
        <v>0.69970780907921504</v>
      </c>
      <c r="N3110">
        <v>0.72173913043478299</v>
      </c>
      <c r="O3110">
        <v>5.7785347603439598E-2</v>
      </c>
    </row>
    <row r="3111" spans="1:15">
      <c r="A3111">
        <v>2019</v>
      </c>
      <c r="B3111" t="s">
        <v>178</v>
      </c>
      <c r="C3111">
        <v>1.30117911048601</v>
      </c>
      <c r="D3111" t="s">
        <v>183</v>
      </c>
      <c r="E3111">
        <v>1208.7953936414999</v>
      </c>
      <c r="F3111">
        <v>1</v>
      </c>
      <c r="G3111">
        <v>14</v>
      </c>
      <c r="H3111">
        <v>9999</v>
      </c>
      <c r="I3111" t="s">
        <v>185</v>
      </c>
      <c r="J3111">
        <v>1</v>
      </c>
      <c r="K3111">
        <v>9999</v>
      </c>
      <c r="L3111" t="s">
        <v>177</v>
      </c>
      <c r="M3111">
        <v>3.9569295249129001E-3</v>
      </c>
      <c r="N3111">
        <v>4.3478260869565201E-3</v>
      </c>
      <c r="O3111">
        <v>0.12627429658828301</v>
      </c>
    </row>
    <row r="3112" spans="1:15">
      <c r="A3112">
        <v>2019</v>
      </c>
      <c r="B3112" t="s">
        <v>178</v>
      </c>
      <c r="C3112">
        <v>1.30117911048601</v>
      </c>
      <c r="D3112" t="s">
        <v>185</v>
      </c>
      <c r="E3112">
        <v>90526.934253843006</v>
      </c>
      <c r="F3112">
        <v>63</v>
      </c>
      <c r="G3112">
        <v>14</v>
      </c>
      <c r="H3112">
        <v>9999</v>
      </c>
      <c r="I3112" t="s">
        <v>185</v>
      </c>
      <c r="J3112">
        <v>1</v>
      </c>
      <c r="K3112">
        <v>9999</v>
      </c>
      <c r="L3112" t="s">
        <v>177</v>
      </c>
      <c r="M3112">
        <v>0.29633526139587202</v>
      </c>
      <c r="N3112">
        <v>0.27391304347826101</v>
      </c>
      <c r="O3112">
        <v>5.9357259497008E-2</v>
      </c>
    </row>
    <row r="3113" spans="1:15">
      <c r="A3113">
        <v>2019</v>
      </c>
      <c r="B3113" t="s">
        <v>183</v>
      </c>
      <c r="C3113">
        <v>1.3520397868223999</v>
      </c>
      <c r="D3113" t="s">
        <v>181</v>
      </c>
      <c r="E3113">
        <v>3901.9868247694299</v>
      </c>
      <c r="F3113">
        <v>4</v>
      </c>
      <c r="G3113">
        <v>14</v>
      </c>
      <c r="H3113">
        <v>9999</v>
      </c>
      <c r="I3113" t="s">
        <v>185</v>
      </c>
      <c r="J3113">
        <v>1</v>
      </c>
      <c r="K3113">
        <v>9999</v>
      </c>
      <c r="L3113" t="s">
        <v>177</v>
      </c>
      <c r="M3113">
        <v>0.52731591448931103</v>
      </c>
      <c r="N3113">
        <v>0.57142857142857095</v>
      </c>
      <c r="O3113">
        <v>4.7948960773563302E-2</v>
      </c>
    </row>
    <row r="3114" spans="1:15">
      <c r="A3114">
        <v>2019</v>
      </c>
      <c r="B3114" t="s">
        <v>183</v>
      </c>
      <c r="C3114">
        <v>1.3520397868223999</v>
      </c>
      <c r="D3114" t="s">
        <v>183</v>
      </c>
      <c r="E3114">
        <v>1293.90207598903</v>
      </c>
      <c r="F3114">
        <v>1</v>
      </c>
      <c r="G3114">
        <v>14</v>
      </c>
      <c r="H3114">
        <v>9999</v>
      </c>
      <c r="I3114" t="s">
        <v>185</v>
      </c>
      <c r="J3114">
        <v>1</v>
      </c>
      <c r="K3114">
        <v>9999</v>
      </c>
      <c r="L3114" t="s">
        <v>177</v>
      </c>
      <c r="M3114">
        <v>0.17485839576100901</v>
      </c>
      <c r="N3114">
        <v>0.14285714285714299</v>
      </c>
      <c r="O3114">
        <v>0.20067100020968801</v>
      </c>
    </row>
    <row r="3115" spans="1:15">
      <c r="A3115">
        <v>2019</v>
      </c>
      <c r="B3115" t="s">
        <v>183</v>
      </c>
      <c r="C3115">
        <v>1.3520397868223999</v>
      </c>
      <c r="D3115" t="s">
        <v>185</v>
      </c>
      <c r="E3115">
        <v>2203.8248525204999</v>
      </c>
      <c r="F3115">
        <v>2</v>
      </c>
      <c r="G3115">
        <v>14</v>
      </c>
      <c r="H3115">
        <v>9999</v>
      </c>
      <c r="I3115" t="s">
        <v>185</v>
      </c>
      <c r="J3115">
        <v>1</v>
      </c>
      <c r="K3115">
        <v>9999</v>
      </c>
      <c r="L3115" t="s">
        <v>177</v>
      </c>
      <c r="M3115">
        <v>0.29782568974967999</v>
      </c>
      <c r="N3115">
        <v>0.28571428571428598</v>
      </c>
      <c r="O3115">
        <v>8.4495360530817507E-2</v>
      </c>
    </row>
    <row r="3116" spans="1:15">
      <c r="A3116">
        <v>2019</v>
      </c>
      <c r="B3116" t="s">
        <v>187</v>
      </c>
      <c r="C3116">
        <v>1.2706625422298701</v>
      </c>
      <c r="D3116" t="s">
        <v>179</v>
      </c>
      <c r="E3116">
        <v>780.18680092914099</v>
      </c>
      <c r="F3116">
        <v>1</v>
      </c>
      <c r="G3116">
        <v>14</v>
      </c>
      <c r="H3116">
        <v>9999</v>
      </c>
      <c r="I3116" t="s">
        <v>185</v>
      </c>
      <c r="J3116">
        <v>1</v>
      </c>
      <c r="K3116">
        <v>9999</v>
      </c>
      <c r="L3116" t="s">
        <v>177</v>
      </c>
      <c r="M3116">
        <v>6.3790815992586104E-4</v>
      </c>
      <c r="N3116">
        <v>7.5987841945288797E-4</v>
      </c>
      <c r="O3116">
        <v>5.8370567544443398E-2</v>
      </c>
    </row>
    <row r="3117" spans="1:15">
      <c r="A3117">
        <v>2019</v>
      </c>
      <c r="B3117" t="s">
        <v>187</v>
      </c>
      <c r="C3117">
        <v>1.2706625422298701</v>
      </c>
      <c r="D3117" t="s">
        <v>181</v>
      </c>
      <c r="E3117">
        <v>924343.46634511999</v>
      </c>
      <c r="F3117">
        <v>1000</v>
      </c>
      <c r="G3117">
        <v>14</v>
      </c>
      <c r="H3117">
        <v>9999</v>
      </c>
      <c r="I3117" t="s">
        <v>185</v>
      </c>
      <c r="J3117">
        <v>1</v>
      </c>
      <c r="K3117">
        <v>9999</v>
      </c>
      <c r="L3117" t="s">
        <v>177</v>
      </c>
      <c r="M3117">
        <v>0.75577571814017597</v>
      </c>
      <c r="N3117">
        <v>0.75987841945288803</v>
      </c>
      <c r="O3117">
        <v>4.7245458879759498E-2</v>
      </c>
    </row>
    <row r="3118" spans="1:15">
      <c r="A3118">
        <v>2019</v>
      </c>
      <c r="B3118" t="s">
        <v>187</v>
      </c>
      <c r="C3118">
        <v>1.2706625422298701</v>
      </c>
      <c r="D3118" t="s">
        <v>185</v>
      </c>
      <c r="E3118">
        <v>297915.727663589</v>
      </c>
      <c r="F3118">
        <v>315</v>
      </c>
      <c r="G3118">
        <v>14</v>
      </c>
      <c r="H3118">
        <v>9999</v>
      </c>
      <c r="I3118" t="s">
        <v>185</v>
      </c>
      <c r="J3118">
        <v>1</v>
      </c>
      <c r="K3118">
        <v>9999</v>
      </c>
      <c r="L3118" t="s">
        <v>177</v>
      </c>
      <c r="M3118">
        <v>0.243586373699898</v>
      </c>
      <c r="N3118">
        <v>0.23936170212766</v>
      </c>
      <c r="O3118">
        <v>3.83884126615597E-2</v>
      </c>
    </row>
    <row r="3119" spans="1:15">
      <c r="A3119">
        <v>2019</v>
      </c>
      <c r="B3119" t="s">
        <v>178</v>
      </c>
      <c r="C3119">
        <v>1.30117911048601</v>
      </c>
      <c r="D3119" t="s">
        <v>181</v>
      </c>
      <c r="E3119">
        <v>271842.33976273698</v>
      </c>
      <c r="F3119">
        <v>211</v>
      </c>
      <c r="G3119">
        <v>15</v>
      </c>
      <c r="H3119">
        <v>9999</v>
      </c>
      <c r="I3119" t="s">
        <v>185</v>
      </c>
      <c r="J3119">
        <v>1</v>
      </c>
      <c r="K3119">
        <v>9999</v>
      </c>
      <c r="L3119" t="s">
        <v>177</v>
      </c>
      <c r="M3119">
        <v>0.75584192874999501</v>
      </c>
      <c r="N3119">
        <v>0.74822695035460995</v>
      </c>
      <c r="O3119">
        <v>7.3489218274797305E-2</v>
      </c>
    </row>
    <row r="3120" spans="1:15">
      <c r="A3120">
        <v>2019</v>
      </c>
      <c r="B3120" t="s">
        <v>178</v>
      </c>
      <c r="C3120">
        <v>1.30117911048601</v>
      </c>
      <c r="D3120" t="s">
        <v>185</v>
      </c>
      <c r="E3120">
        <v>87812.674629369198</v>
      </c>
      <c r="F3120">
        <v>71</v>
      </c>
      <c r="G3120">
        <v>15</v>
      </c>
      <c r="H3120">
        <v>9999</v>
      </c>
      <c r="I3120" t="s">
        <v>185</v>
      </c>
      <c r="J3120">
        <v>1</v>
      </c>
      <c r="K3120">
        <v>9999</v>
      </c>
      <c r="L3120" t="s">
        <v>177</v>
      </c>
      <c r="M3120">
        <v>0.24415807125000499</v>
      </c>
      <c r="N3120">
        <v>0.25177304964538999</v>
      </c>
      <c r="O3120">
        <v>5.7577556978635001E-2</v>
      </c>
    </row>
    <row r="3121" spans="1:15">
      <c r="A3121">
        <v>2019</v>
      </c>
      <c r="B3121" t="s">
        <v>179</v>
      </c>
      <c r="C3121">
        <v>1.2310526159422399</v>
      </c>
      <c r="D3121" t="s">
        <v>181</v>
      </c>
      <c r="E3121">
        <v>1373.8547193915399</v>
      </c>
      <c r="F3121">
        <v>1</v>
      </c>
      <c r="G3121">
        <v>15</v>
      </c>
      <c r="H3121">
        <v>9999</v>
      </c>
      <c r="I3121" t="s">
        <v>185</v>
      </c>
      <c r="J3121">
        <v>1</v>
      </c>
      <c r="K3121">
        <v>9999</v>
      </c>
      <c r="L3121" t="s">
        <v>177</v>
      </c>
      <c r="M3121">
        <v>1</v>
      </c>
      <c r="N3121">
        <v>1</v>
      </c>
      <c r="O3121">
        <v>0.14327898318141</v>
      </c>
    </row>
    <row r="3122" spans="1:15">
      <c r="A3122">
        <v>2019</v>
      </c>
      <c r="B3122" t="s">
        <v>183</v>
      </c>
      <c r="C3122">
        <v>1.3520397868223999</v>
      </c>
      <c r="D3122" t="s">
        <v>181</v>
      </c>
      <c r="E3122">
        <v>6546.5766477940397</v>
      </c>
      <c r="F3122">
        <v>6</v>
      </c>
      <c r="G3122">
        <v>15</v>
      </c>
      <c r="H3122">
        <v>9999</v>
      </c>
      <c r="I3122" t="s">
        <v>185</v>
      </c>
      <c r="J3122">
        <v>1</v>
      </c>
      <c r="K3122">
        <v>9999</v>
      </c>
      <c r="L3122" t="s">
        <v>177</v>
      </c>
      <c r="M3122">
        <v>1</v>
      </c>
      <c r="N3122">
        <v>1</v>
      </c>
      <c r="O3122">
        <v>8.0446593231321306E-2</v>
      </c>
    </row>
    <row r="3123" spans="1:15">
      <c r="A3123">
        <v>2019</v>
      </c>
      <c r="B3123" t="s">
        <v>187</v>
      </c>
      <c r="C3123">
        <v>1.2706625422298701</v>
      </c>
      <c r="D3123" t="s">
        <v>179</v>
      </c>
      <c r="E3123">
        <v>1650.5906423566</v>
      </c>
      <c r="F3123">
        <v>2</v>
      </c>
      <c r="G3123">
        <v>15</v>
      </c>
      <c r="H3123">
        <v>9999</v>
      </c>
      <c r="I3123" t="s">
        <v>185</v>
      </c>
      <c r="J3123">
        <v>1</v>
      </c>
      <c r="K3123">
        <v>9999</v>
      </c>
      <c r="L3123" t="s">
        <v>177</v>
      </c>
      <c r="M3123">
        <v>9.1490277309213902E-4</v>
      </c>
      <c r="N3123">
        <v>9.7751710654936505E-4</v>
      </c>
      <c r="O3123">
        <v>0.123490826124156</v>
      </c>
    </row>
    <row r="3124" spans="1:15">
      <c r="A3124">
        <v>2019</v>
      </c>
      <c r="B3124" t="s">
        <v>187</v>
      </c>
      <c r="C3124">
        <v>1.2706625422298701</v>
      </c>
      <c r="D3124" t="s">
        <v>181</v>
      </c>
      <c r="E3124">
        <v>1334415.4939611701</v>
      </c>
      <c r="F3124">
        <v>1536</v>
      </c>
      <c r="G3124">
        <v>15</v>
      </c>
      <c r="H3124">
        <v>9999</v>
      </c>
      <c r="I3124" t="s">
        <v>185</v>
      </c>
      <c r="J3124">
        <v>1</v>
      </c>
      <c r="K3124">
        <v>9999</v>
      </c>
      <c r="L3124" t="s">
        <v>177</v>
      </c>
      <c r="M3124">
        <v>0.73965064659468105</v>
      </c>
      <c r="N3124">
        <v>0.75073313782991202</v>
      </c>
      <c r="O3124">
        <v>6.8205244742777699E-2</v>
      </c>
    </row>
    <row r="3125" spans="1:15">
      <c r="A3125">
        <v>2019</v>
      </c>
      <c r="B3125" t="s">
        <v>187</v>
      </c>
      <c r="C3125">
        <v>1.2706625422298701</v>
      </c>
      <c r="D3125" t="s">
        <v>183</v>
      </c>
      <c r="E3125">
        <v>358.32683690882402</v>
      </c>
      <c r="F3125">
        <v>1</v>
      </c>
      <c r="G3125">
        <v>15</v>
      </c>
      <c r="H3125">
        <v>9999</v>
      </c>
      <c r="I3125" t="s">
        <v>185</v>
      </c>
      <c r="J3125">
        <v>1</v>
      </c>
      <c r="K3125">
        <v>9999</v>
      </c>
      <c r="L3125" t="s">
        <v>177</v>
      </c>
      <c r="M3125">
        <v>1.9861630639875501E-4</v>
      </c>
      <c r="N3125">
        <v>4.8875855327468198E-4</v>
      </c>
      <c r="O3125">
        <v>1.66942931565238E-2</v>
      </c>
    </row>
    <row r="3126" spans="1:15">
      <c r="A3126">
        <v>2019</v>
      </c>
      <c r="B3126" t="s">
        <v>187</v>
      </c>
      <c r="C3126">
        <v>1.2706625422298701</v>
      </c>
      <c r="D3126" t="s">
        <v>185</v>
      </c>
      <c r="E3126">
        <v>467691.491256006</v>
      </c>
      <c r="F3126">
        <v>507</v>
      </c>
      <c r="G3126">
        <v>15</v>
      </c>
      <c r="H3126">
        <v>9999</v>
      </c>
      <c r="I3126" t="s">
        <v>185</v>
      </c>
      <c r="J3126">
        <v>1</v>
      </c>
      <c r="K3126">
        <v>9999</v>
      </c>
      <c r="L3126" t="s">
        <v>177</v>
      </c>
      <c r="M3126">
        <v>0.25923583432582797</v>
      </c>
      <c r="N3126">
        <v>0.24780058651026399</v>
      </c>
      <c r="O3126">
        <v>6.0265143117619102E-2</v>
      </c>
    </row>
    <row r="3127" spans="1:15">
      <c r="A3127">
        <v>2019</v>
      </c>
      <c r="B3127" t="s">
        <v>178</v>
      </c>
      <c r="C3127">
        <v>1.30117911048601</v>
      </c>
      <c r="D3127" t="s">
        <v>179</v>
      </c>
      <c r="E3127">
        <v>2460.5296979290401</v>
      </c>
      <c r="F3127">
        <v>2</v>
      </c>
      <c r="G3127">
        <v>16</v>
      </c>
      <c r="H3127">
        <v>9999</v>
      </c>
      <c r="I3127" t="s">
        <v>185</v>
      </c>
      <c r="J3127">
        <v>1</v>
      </c>
      <c r="K3127">
        <v>9999</v>
      </c>
      <c r="L3127" t="s">
        <v>177</v>
      </c>
      <c r="M3127">
        <v>4.5140530037191401E-3</v>
      </c>
      <c r="N3127">
        <v>4.8309178743961402E-3</v>
      </c>
      <c r="O3127">
        <v>1</v>
      </c>
    </row>
    <row r="3128" spans="1:15">
      <c r="A3128">
        <v>2019</v>
      </c>
      <c r="B3128" t="s">
        <v>178</v>
      </c>
      <c r="C3128">
        <v>1.30117911048601</v>
      </c>
      <c r="D3128" t="s">
        <v>181</v>
      </c>
      <c r="E3128">
        <v>420421.38003091299</v>
      </c>
      <c r="F3128">
        <v>319</v>
      </c>
      <c r="G3128">
        <v>16</v>
      </c>
      <c r="H3128">
        <v>9999</v>
      </c>
      <c r="I3128" t="s">
        <v>185</v>
      </c>
      <c r="J3128">
        <v>1</v>
      </c>
      <c r="K3128">
        <v>9999</v>
      </c>
      <c r="L3128" t="s">
        <v>177</v>
      </c>
      <c r="M3128">
        <v>0.77129912106064702</v>
      </c>
      <c r="N3128">
        <v>0.770531400966184</v>
      </c>
      <c r="O3128">
        <v>0.113655726298742</v>
      </c>
    </row>
    <row r="3129" spans="1:15">
      <c r="A3129">
        <v>2019</v>
      </c>
      <c r="B3129" t="s">
        <v>178</v>
      </c>
      <c r="C3129">
        <v>1.30117911048601</v>
      </c>
      <c r="D3129" t="s">
        <v>183</v>
      </c>
      <c r="E3129">
        <v>1190.5788860947</v>
      </c>
      <c r="F3129">
        <v>1</v>
      </c>
      <c r="G3129">
        <v>16</v>
      </c>
      <c r="H3129">
        <v>9999</v>
      </c>
      <c r="I3129" t="s">
        <v>185</v>
      </c>
      <c r="J3129">
        <v>1</v>
      </c>
      <c r="K3129">
        <v>9999</v>
      </c>
      <c r="L3129" t="s">
        <v>177</v>
      </c>
      <c r="M3129">
        <v>2.1842191953479698E-3</v>
      </c>
      <c r="N3129">
        <v>2.4154589371980701E-3</v>
      </c>
      <c r="O3129">
        <v>0.124371347016447</v>
      </c>
    </row>
    <row r="3130" spans="1:15">
      <c r="A3130">
        <v>2019</v>
      </c>
      <c r="B3130" t="s">
        <v>178</v>
      </c>
      <c r="C3130">
        <v>1.30117911048601</v>
      </c>
      <c r="D3130" t="s">
        <v>185</v>
      </c>
      <c r="E3130">
        <v>121009.657275199</v>
      </c>
      <c r="F3130">
        <v>92</v>
      </c>
      <c r="G3130">
        <v>16</v>
      </c>
      <c r="H3130">
        <v>9999</v>
      </c>
      <c r="I3130" t="s">
        <v>185</v>
      </c>
      <c r="J3130">
        <v>1</v>
      </c>
      <c r="K3130">
        <v>9999</v>
      </c>
      <c r="L3130" t="s">
        <v>177</v>
      </c>
      <c r="M3130">
        <v>0.22200260674028599</v>
      </c>
      <c r="N3130">
        <v>0.22222222222222199</v>
      </c>
      <c r="O3130">
        <v>7.9344359639827805E-2</v>
      </c>
    </row>
    <row r="3131" spans="1:15">
      <c r="A3131">
        <v>2019</v>
      </c>
      <c r="B3131" t="s">
        <v>179</v>
      </c>
      <c r="C3131">
        <v>1.2310526159422399</v>
      </c>
      <c r="D3131" t="s">
        <v>181</v>
      </c>
      <c r="E3131">
        <v>1914.2868177901901</v>
      </c>
      <c r="F3131">
        <v>2</v>
      </c>
      <c r="G3131">
        <v>16</v>
      </c>
      <c r="H3131">
        <v>9999</v>
      </c>
      <c r="I3131" t="s">
        <v>185</v>
      </c>
      <c r="J3131">
        <v>1</v>
      </c>
      <c r="K3131">
        <v>9999</v>
      </c>
      <c r="L3131" t="s">
        <v>177</v>
      </c>
      <c r="M3131">
        <v>1</v>
      </c>
      <c r="N3131">
        <v>1</v>
      </c>
      <c r="O3131">
        <v>0.19964051868019</v>
      </c>
    </row>
    <row r="3132" spans="1:15">
      <c r="A3132">
        <v>2019</v>
      </c>
      <c r="B3132" t="s">
        <v>183</v>
      </c>
      <c r="C3132">
        <v>1.3520397868223999</v>
      </c>
      <c r="D3132" t="s">
        <v>181</v>
      </c>
      <c r="E3132">
        <v>7655.2492729883998</v>
      </c>
      <c r="F3132">
        <v>8</v>
      </c>
      <c r="G3132">
        <v>16</v>
      </c>
      <c r="H3132">
        <v>9999</v>
      </c>
      <c r="I3132" t="s">
        <v>185</v>
      </c>
      <c r="J3132">
        <v>1</v>
      </c>
      <c r="K3132">
        <v>9999</v>
      </c>
      <c r="L3132" t="s">
        <v>177</v>
      </c>
      <c r="M3132">
        <v>0.80448991190679198</v>
      </c>
      <c r="N3132">
        <v>0.8</v>
      </c>
      <c r="O3132">
        <v>9.4070345079665704E-2</v>
      </c>
    </row>
    <row r="3133" spans="1:15">
      <c r="A3133">
        <v>2019</v>
      </c>
      <c r="B3133" t="s">
        <v>183</v>
      </c>
      <c r="C3133">
        <v>1.3520397868223999</v>
      </c>
      <c r="D3133" t="s">
        <v>183</v>
      </c>
      <c r="E3133">
        <v>955.89212928343397</v>
      </c>
      <c r="F3133">
        <v>1</v>
      </c>
      <c r="G3133">
        <v>16</v>
      </c>
      <c r="H3133">
        <v>9999</v>
      </c>
      <c r="I3133" t="s">
        <v>185</v>
      </c>
      <c r="J3133">
        <v>1</v>
      </c>
      <c r="K3133">
        <v>9999</v>
      </c>
      <c r="L3133" t="s">
        <v>177</v>
      </c>
      <c r="M3133">
        <v>0.100454674623473</v>
      </c>
      <c r="N3133">
        <v>0.1</v>
      </c>
      <c r="O3133">
        <v>0.148249108827847</v>
      </c>
    </row>
    <row r="3134" spans="1:15">
      <c r="A3134">
        <v>2019</v>
      </c>
      <c r="B3134" t="s">
        <v>183</v>
      </c>
      <c r="C3134">
        <v>1.3520397868223999</v>
      </c>
      <c r="D3134" t="s">
        <v>185</v>
      </c>
      <c r="E3134">
        <v>904.514617384183</v>
      </c>
      <c r="F3134">
        <v>1</v>
      </c>
      <c r="G3134">
        <v>16</v>
      </c>
      <c r="H3134">
        <v>9999</v>
      </c>
      <c r="I3134" t="s">
        <v>185</v>
      </c>
      <c r="J3134">
        <v>1</v>
      </c>
      <c r="K3134">
        <v>9999</v>
      </c>
      <c r="L3134" t="s">
        <v>177</v>
      </c>
      <c r="M3134">
        <v>9.50554134697357E-2</v>
      </c>
      <c r="N3134">
        <v>0.1</v>
      </c>
      <c r="O3134">
        <v>3.4679384168783398E-2</v>
      </c>
    </row>
    <row r="3135" spans="1:15">
      <c r="A3135">
        <v>2019</v>
      </c>
      <c r="B3135" t="s">
        <v>187</v>
      </c>
      <c r="C3135">
        <v>1.2706625422298701</v>
      </c>
      <c r="D3135" t="s">
        <v>179</v>
      </c>
      <c r="E3135">
        <v>1016.5300337839</v>
      </c>
      <c r="F3135">
        <v>1</v>
      </c>
      <c r="G3135">
        <v>16</v>
      </c>
      <c r="H3135">
        <v>9999</v>
      </c>
      <c r="I3135" t="s">
        <v>185</v>
      </c>
      <c r="J3135">
        <v>1</v>
      </c>
      <c r="K3135">
        <v>9999</v>
      </c>
      <c r="L3135" t="s">
        <v>177</v>
      </c>
      <c r="M3135">
        <v>3.4325718458740902E-4</v>
      </c>
      <c r="N3135">
        <v>2.9976019184652298E-4</v>
      </c>
      <c r="O3135">
        <v>7.6052856735431107E-2</v>
      </c>
    </row>
    <row r="3136" spans="1:15">
      <c r="A3136">
        <v>2019</v>
      </c>
      <c r="B3136" t="s">
        <v>187</v>
      </c>
      <c r="C3136">
        <v>1.2706625422298701</v>
      </c>
      <c r="D3136" t="s">
        <v>181</v>
      </c>
      <c r="E3136">
        <v>2388305.5478117098</v>
      </c>
      <c r="F3136">
        <v>2708</v>
      </c>
      <c r="G3136">
        <v>16</v>
      </c>
      <c r="H3136">
        <v>9999</v>
      </c>
      <c r="I3136" t="s">
        <v>185</v>
      </c>
      <c r="J3136">
        <v>1</v>
      </c>
      <c r="K3136">
        <v>9999</v>
      </c>
      <c r="L3136" t="s">
        <v>177</v>
      </c>
      <c r="M3136">
        <v>0.80647202840109899</v>
      </c>
      <c r="N3136">
        <v>0.81175059952038398</v>
      </c>
      <c r="O3136">
        <v>0.12207214705330099</v>
      </c>
    </row>
    <row r="3137" spans="1:15">
      <c r="A3137">
        <v>2019</v>
      </c>
      <c r="B3137" t="s">
        <v>187</v>
      </c>
      <c r="C3137">
        <v>1.2706625422298701</v>
      </c>
      <c r="D3137" t="s">
        <v>183</v>
      </c>
      <c r="E3137">
        <v>5045.8009551948198</v>
      </c>
      <c r="F3137">
        <v>4</v>
      </c>
      <c r="G3137">
        <v>16</v>
      </c>
      <c r="H3137">
        <v>9999</v>
      </c>
      <c r="I3137" t="s">
        <v>185</v>
      </c>
      <c r="J3137">
        <v>1</v>
      </c>
      <c r="K3137">
        <v>9999</v>
      </c>
      <c r="L3137" t="s">
        <v>177</v>
      </c>
      <c r="M3137">
        <v>1.7038428499957499E-3</v>
      </c>
      <c r="N3137">
        <v>1.19904076738609E-3</v>
      </c>
      <c r="O3137">
        <v>0.23508169547714899</v>
      </c>
    </row>
    <row r="3138" spans="1:15">
      <c r="A3138">
        <v>2019</v>
      </c>
      <c r="B3138" t="s">
        <v>187</v>
      </c>
      <c r="C3138">
        <v>1.2706625422298701</v>
      </c>
      <c r="D3138" t="s">
        <v>185</v>
      </c>
      <c r="E3138">
        <v>567056.03139583999</v>
      </c>
      <c r="F3138">
        <v>623</v>
      </c>
      <c r="G3138">
        <v>16</v>
      </c>
      <c r="H3138">
        <v>9999</v>
      </c>
      <c r="I3138" t="s">
        <v>185</v>
      </c>
      <c r="J3138">
        <v>1</v>
      </c>
      <c r="K3138">
        <v>9999</v>
      </c>
      <c r="L3138" t="s">
        <v>177</v>
      </c>
      <c r="M3138">
        <v>0.19148087156431701</v>
      </c>
      <c r="N3138">
        <v>0.186750599520384</v>
      </c>
      <c r="O3138">
        <v>7.30689215576798E-2</v>
      </c>
    </row>
    <row r="3139" spans="1:15">
      <c r="A3139">
        <v>2019</v>
      </c>
      <c r="B3139" t="s">
        <v>178</v>
      </c>
      <c r="C3139">
        <v>1.30117911048601</v>
      </c>
      <c r="D3139" t="s">
        <v>181</v>
      </c>
      <c r="E3139">
        <v>359298.491315833</v>
      </c>
      <c r="F3139">
        <v>261</v>
      </c>
      <c r="G3139">
        <v>17</v>
      </c>
      <c r="H3139">
        <v>9999</v>
      </c>
      <c r="I3139" t="s">
        <v>185</v>
      </c>
      <c r="J3139">
        <v>1</v>
      </c>
      <c r="K3139">
        <v>9999</v>
      </c>
      <c r="L3139" t="s">
        <v>177</v>
      </c>
      <c r="M3139">
        <v>0.64589795049565202</v>
      </c>
      <c r="N3139">
        <v>0.62891566265060195</v>
      </c>
      <c r="O3139">
        <v>9.7131908433250105E-2</v>
      </c>
    </row>
    <row r="3140" spans="1:15">
      <c r="A3140">
        <v>2019</v>
      </c>
      <c r="B3140" t="s">
        <v>178</v>
      </c>
      <c r="C3140">
        <v>1.30117911048601</v>
      </c>
      <c r="D3140" t="s">
        <v>183</v>
      </c>
      <c r="E3140">
        <v>949.86075065478497</v>
      </c>
      <c r="F3140">
        <v>1</v>
      </c>
      <c r="G3140">
        <v>17</v>
      </c>
      <c r="H3140">
        <v>9999</v>
      </c>
      <c r="I3140" t="s">
        <v>185</v>
      </c>
      <c r="J3140">
        <v>1</v>
      </c>
      <c r="K3140">
        <v>9999</v>
      </c>
      <c r="L3140" t="s">
        <v>177</v>
      </c>
      <c r="M3140">
        <v>1.7075304431626299E-3</v>
      </c>
      <c r="N3140">
        <v>2.4096385542168699E-3</v>
      </c>
      <c r="O3140">
        <v>9.9225227674323804E-2</v>
      </c>
    </row>
    <row r="3141" spans="1:15">
      <c r="A3141">
        <v>2019</v>
      </c>
      <c r="B3141" t="s">
        <v>178</v>
      </c>
      <c r="C3141">
        <v>1.30117911048601</v>
      </c>
      <c r="D3141" t="s">
        <v>185</v>
      </c>
      <c r="E3141">
        <v>196029.13889026901</v>
      </c>
      <c r="F3141">
        <v>153</v>
      </c>
      <c r="G3141">
        <v>17</v>
      </c>
      <c r="H3141">
        <v>9999</v>
      </c>
      <c r="I3141" t="s">
        <v>185</v>
      </c>
      <c r="J3141">
        <v>1</v>
      </c>
      <c r="K3141">
        <v>9999</v>
      </c>
      <c r="L3141" t="s">
        <v>177</v>
      </c>
      <c r="M3141">
        <v>0.35239451906118602</v>
      </c>
      <c r="N3141">
        <v>0.368674698795181</v>
      </c>
      <c r="O3141">
        <v>0.12853359679073401</v>
      </c>
    </row>
    <row r="3142" spans="1:15">
      <c r="A3142">
        <v>2019</v>
      </c>
      <c r="B3142" t="s">
        <v>179</v>
      </c>
      <c r="C3142">
        <v>1.2310526159422399</v>
      </c>
      <c r="D3142" t="s">
        <v>181</v>
      </c>
      <c r="E3142">
        <v>3178.5778543628699</v>
      </c>
      <c r="F3142">
        <v>3</v>
      </c>
      <c r="G3142">
        <v>17</v>
      </c>
      <c r="H3142">
        <v>9999</v>
      </c>
      <c r="I3142" t="s">
        <v>185</v>
      </c>
      <c r="J3142">
        <v>1</v>
      </c>
      <c r="K3142">
        <v>9999</v>
      </c>
      <c r="L3142" t="s">
        <v>177</v>
      </c>
      <c r="M3142">
        <v>1</v>
      </c>
      <c r="N3142">
        <v>1</v>
      </c>
      <c r="O3142">
        <v>0.33149313133906799</v>
      </c>
    </row>
    <row r="3143" spans="1:15">
      <c r="A3143">
        <v>2019</v>
      </c>
      <c r="B3143" t="s">
        <v>183</v>
      </c>
      <c r="C3143">
        <v>1.3520397868223999</v>
      </c>
      <c r="D3143" t="s">
        <v>181</v>
      </c>
      <c r="E3143">
        <v>5382.4703913399599</v>
      </c>
      <c r="F3143">
        <v>6</v>
      </c>
      <c r="G3143">
        <v>17</v>
      </c>
      <c r="H3143">
        <v>9999</v>
      </c>
      <c r="I3143" t="s">
        <v>185</v>
      </c>
      <c r="J3143">
        <v>1</v>
      </c>
      <c r="K3143">
        <v>9999</v>
      </c>
      <c r="L3143" t="s">
        <v>177</v>
      </c>
      <c r="M3143">
        <v>0.707230413927874</v>
      </c>
      <c r="N3143">
        <v>0.75</v>
      </c>
      <c r="O3143">
        <v>6.6141653790559696E-2</v>
      </c>
    </row>
    <row r="3144" spans="1:15">
      <c r="A3144">
        <v>2019</v>
      </c>
      <c r="B3144" t="s">
        <v>183</v>
      </c>
      <c r="C3144">
        <v>1.3520397868223999</v>
      </c>
      <c r="D3144" t="s">
        <v>185</v>
      </c>
      <c r="E3144">
        <v>2228.1615686833102</v>
      </c>
      <c r="F3144">
        <v>2</v>
      </c>
      <c r="G3144">
        <v>17</v>
      </c>
      <c r="H3144">
        <v>9999</v>
      </c>
      <c r="I3144" t="s">
        <v>185</v>
      </c>
      <c r="J3144">
        <v>1</v>
      </c>
      <c r="K3144">
        <v>9999</v>
      </c>
      <c r="L3144" t="s">
        <v>177</v>
      </c>
      <c r="M3144">
        <v>0.292769586072126</v>
      </c>
      <c r="N3144">
        <v>0.25</v>
      </c>
      <c r="O3144">
        <v>8.5428438131771298E-2</v>
      </c>
    </row>
    <row r="3145" spans="1:15">
      <c r="A3145">
        <v>2019</v>
      </c>
      <c r="B3145" t="s">
        <v>187</v>
      </c>
      <c r="C3145">
        <v>1.2706625422298701</v>
      </c>
      <c r="D3145" t="s">
        <v>179</v>
      </c>
      <c r="E3145">
        <v>786.54011364028997</v>
      </c>
      <c r="F3145">
        <v>1</v>
      </c>
      <c r="G3145">
        <v>17</v>
      </c>
      <c r="H3145">
        <v>9999</v>
      </c>
      <c r="I3145" t="s">
        <v>185</v>
      </c>
      <c r="J3145">
        <v>1</v>
      </c>
      <c r="K3145">
        <v>9999</v>
      </c>
      <c r="L3145" t="s">
        <v>177</v>
      </c>
      <c r="M3145">
        <v>2.0947929336102901E-4</v>
      </c>
      <c r="N3145">
        <v>2.3849272597185799E-4</v>
      </c>
      <c r="O3145">
        <v>5.8845897899039802E-2</v>
      </c>
    </row>
    <row r="3146" spans="1:15">
      <c r="A3146">
        <v>2019</v>
      </c>
      <c r="B3146" t="s">
        <v>187</v>
      </c>
      <c r="C3146">
        <v>1.2706625422298701</v>
      </c>
      <c r="D3146" t="s">
        <v>181</v>
      </c>
      <c r="E3146">
        <v>2342641.7480315901</v>
      </c>
      <c r="F3146">
        <v>2635</v>
      </c>
      <c r="G3146">
        <v>17</v>
      </c>
      <c r="H3146">
        <v>9999</v>
      </c>
      <c r="I3146" t="s">
        <v>185</v>
      </c>
      <c r="J3146">
        <v>1</v>
      </c>
      <c r="K3146">
        <v>9999</v>
      </c>
      <c r="L3146" t="s">
        <v>177</v>
      </c>
      <c r="M3146">
        <v>0.62391597003803101</v>
      </c>
      <c r="N3146">
        <v>0.62842833293584499</v>
      </c>
      <c r="O3146">
        <v>0.11973815838636601</v>
      </c>
    </row>
    <row r="3147" spans="1:15">
      <c r="A3147">
        <v>2019</v>
      </c>
      <c r="B3147" t="s">
        <v>187</v>
      </c>
      <c r="C3147">
        <v>1.2706625422298701</v>
      </c>
      <c r="D3147" t="s">
        <v>183</v>
      </c>
      <c r="E3147">
        <v>2540.0544219175099</v>
      </c>
      <c r="F3147">
        <v>3</v>
      </c>
      <c r="G3147">
        <v>17</v>
      </c>
      <c r="H3147">
        <v>9999</v>
      </c>
      <c r="I3147" t="s">
        <v>185</v>
      </c>
      <c r="J3147">
        <v>1</v>
      </c>
      <c r="K3147">
        <v>9999</v>
      </c>
      <c r="L3147" t="s">
        <v>177</v>
      </c>
      <c r="M3147">
        <v>6.7649290376203103E-4</v>
      </c>
      <c r="N3147">
        <v>7.1547817791557395E-4</v>
      </c>
      <c r="O3147">
        <v>0.11834004262372699</v>
      </c>
    </row>
    <row r="3148" spans="1:15">
      <c r="A3148">
        <v>2019</v>
      </c>
      <c r="B3148" t="s">
        <v>187</v>
      </c>
      <c r="C3148">
        <v>1.2706625422298701</v>
      </c>
      <c r="D3148" t="s">
        <v>185</v>
      </c>
      <c r="E3148">
        <v>1408770.8539448399</v>
      </c>
      <c r="F3148">
        <v>1554</v>
      </c>
      <c r="G3148">
        <v>17</v>
      </c>
      <c r="H3148">
        <v>9999</v>
      </c>
      <c r="I3148" t="s">
        <v>185</v>
      </c>
      <c r="J3148">
        <v>1</v>
      </c>
      <c r="K3148">
        <v>9999</v>
      </c>
      <c r="L3148" t="s">
        <v>177</v>
      </c>
      <c r="M3148">
        <v>0.37519805776484599</v>
      </c>
      <c r="N3148">
        <v>0.37061769616026702</v>
      </c>
      <c r="O3148">
        <v>0.18152944562859999</v>
      </c>
    </row>
    <row r="3149" spans="1:15">
      <c r="A3149">
        <v>2019</v>
      </c>
      <c r="B3149" t="s">
        <v>178</v>
      </c>
      <c r="C3149">
        <v>1.30117911048601</v>
      </c>
      <c r="D3149" t="s">
        <v>181</v>
      </c>
      <c r="E3149">
        <v>204691.08822877501</v>
      </c>
      <c r="F3149">
        <v>150</v>
      </c>
      <c r="G3149">
        <v>18</v>
      </c>
      <c r="H3149">
        <v>9999</v>
      </c>
      <c r="I3149" t="s">
        <v>185</v>
      </c>
      <c r="J3149">
        <v>1</v>
      </c>
      <c r="K3149">
        <v>9999</v>
      </c>
      <c r="L3149" t="s">
        <v>177</v>
      </c>
      <c r="M3149">
        <v>0.58527075543650098</v>
      </c>
      <c r="N3149">
        <v>0.6</v>
      </c>
      <c r="O3149">
        <v>5.5335706994279699E-2</v>
      </c>
    </row>
    <row r="3150" spans="1:15">
      <c r="A3150">
        <v>2019</v>
      </c>
      <c r="B3150" t="s">
        <v>178</v>
      </c>
      <c r="C3150">
        <v>1.30117911048601</v>
      </c>
      <c r="D3150" t="s">
        <v>183</v>
      </c>
      <c r="E3150">
        <v>1325.9015135852401</v>
      </c>
      <c r="F3150">
        <v>1</v>
      </c>
      <c r="G3150">
        <v>18</v>
      </c>
      <c r="H3150">
        <v>9999</v>
      </c>
      <c r="I3150" t="s">
        <v>185</v>
      </c>
      <c r="J3150">
        <v>1</v>
      </c>
      <c r="K3150">
        <v>9999</v>
      </c>
      <c r="L3150" t="s">
        <v>177</v>
      </c>
      <c r="M3150">
        <v>3.7911341778745101E-3</v>
      </c>
      <c r="N3150">
        <v>4.0000000000000001E-3</v>
      </c>
      <c r="O3150">
        <v>0.13850754383580299</v>
      </c>
    </row>
    <row r="3151" spans="1:15">
      <c r="A3151">
        <v>2019</v>
      </c>
      <c r="B3151" t="s">
        <v>178</v>
      </c>
      <c r="C3151">
        <v>1.30117911048601</v>
      </c>
      <c r="D3151" t="s">
        <v>185</v>
      </c>
      <c r="E3151">
        <v>143720.43746962101</v>
      </c>
      <c r="F3151">
        <v>99</v>
      </c>
      <c r="G3151">
        <v>18</v>
      </c>
      <c r="H3151">
        <v>9999</v>
      </c>
      <c r="I3151" t="s">
        <v>185</v>
      </c>
      <c r="J3151">
        <v>1</v>
      </c>
      <c r="K3151">
        <v>9999</v>
      </c>
      <c r="L3151" t="s">
        <v>177</v>
      </c>
      <c r="M3151">
        <v>0.410938110385624</v>
      </c>
      <c r="N3151">
        <v>0.39600000000000002</v>
      </c>
      <c r="O3151">
        <v>9.42355042973929E-2</v>
      </c>
    </row>
    <row r="3152" spans="1:15">
      <c r="A3152">
        <v>2019</v>
      </c>
      <c r="B3152" t="s">
        <v>179</v>
      </c>
      <c r="C3152">
        <v>1.2310526159422399</v>
      </c>
      <c r="D3152" t="s">
        <v>181</v>
      </c>
      <c r="E3152">
        <v>364.39157431890402</v>
      </c>
      <c r="F3152">
        <v>1</v>
      </c>
      <c r="G3152">
        <v>18</v>
      </c>
      <c r="H3152">
        <v>9999</v>
      </c>
      <c r="I3152" t="s">
        <v>185</v>
      </c>
      <c r="J3152">
        <v>1</v>
      </c>
      <c r="K3152">
        <v>9999</v>
      </c>
      <c r="L3152" t="s">
        <v>177</v>
      </c>
      <c r="M3152">
        <v>1</v>
      </c>
      <c r="N3152">
        <v>1</v>
      </c>
      <c r="O3152">
        <v>3.80023109513416E-2</v>
      </c>
    </row>
    <row r="3153" spans="1:15">
      <c r="A3153">
        <v>2019</v>
      </c>
      <c r="B3153" t="s">
        <v>183</v>
      </c>
      <c r="C3153">
        <v>1.3520397868223999</v>
      </c>
      <c r="D3153" t="s">
        <v>181</v>
      </c>
      <c r="E3153">
        <v>2087.54943085378</v>
      </c>
      <c r="F3153">
        <v>2</v>
      </c>
      <c r="G3153">
        <v>18</v>
      </c>
      <c r="H3153">
        <v>9999</v>
      </c>
      <c r="I3153" t="s">
        <v>185</v>
      </c>
      <c r="J3153">
        <v>1</v>
      </c>
      <c r="K3153">
        <v>9999</v>
      </c>
      <c r="L3153" t="s">
        <v>177</v>
      </c>
      <c r="M3153">
        <v>0.26240652617267202</v>
      </c>
      <c r="N3153">
        <v>0.28571428571428598</v>
      </c>
      <c r="O3153">
        <v>2.5652527870541099E-2</v>
      </c>
    </row>
    <row r="3154" spans="1:15">
      <c r="A3154">
        <v>2019</v>
      </c>
      <c r="B3154" t="s">
        <v>183</v>
      </c>
      <c r="C3154">
        <v>1.3520397868223999</v>
      </c>
      <c r="D3154" t="s">
        <v>185</v>
      </c>
      <c r="E3154">
        <v>5867.8526748091999</v>
      </c>
      <c r="F3154">
        <v>5</v>
      </c>
      <c r="G3154">
        <v>18</v>
      </c>
      <c r="H3154">
        <v>9999</v>
      </c>
      <c r="I3154" t="s">
        <v>185</v>
      </c>
      <c r="J3154">
        <v>1</v>
      </c>
      <c r="K3154">
        <v>9999</v>
      </c>
      <c r="L3154" t="s">
        <v>177</v>
      </c>
      <c r="M3154">
        <v>0.73759347382732798</v>
      </c>
      <c r="N3154">
        <v>0.71428571428571397</v>
      </c>
      <c r="O3154">
        <v>0.22497537711886401</v>
      </c>
    </row>
    <row r="3155" spans="1:15">
      <c r="A3155">
        <v>2019</v>
      </c>
      <c r="B3155" t="s">
        <v>187</v>
      </c>
      <c r="C3155">
        <v>1.2706625422298701</v>
      </c>
      <c r="D3155" t="s">
        <v>179</v>
      </c>
      <c r="E3155">
        <v>1872.9565872468299</v>
      </c>
      <c r="F3155">
        <v>2</v>
      </c>
      <c r="G3155">
        <v>18</v>
      </c>
      <c r="H3155">
        <v>9999</v>
      </c>
      <c r="I3155" t="s">
        <v>185</v>
      </c>
      <c r="J3155">
        <v>1</v>
      </c>
      <c r="K3155">
        <v>9999</v>
      </c>
      <c r="L3155" t="s">
        <v>177</v>
      </c>
      <c r="M3155">
        <v>1.31901211898313E-3</v>
      </c>
      <c r="N3155">
        <v>1.29954515919428E-3</v>
      </c>
      <c r="O3155">
        <v>0.14012738853503201</v>
      </c>
    </row>
    <row r="3156" spans="1:15">
      <c r="A3156">
        <v>2019</v>
      </c>
      <c r="B3156" t="s">
        <v>187</v>
      </c>
      <c r="C3156">
        <v>1.2706625422298701</v>
      </c>
      <c r="D3156" t="s">
        <v>181</v>
      </c>
      <c r="E3156">
        <v>898580.78330140898</v>
      </c>
      <c r="F3156">
        <v>976</v>
      </c>
      <c r="G3156">
        <v>18</v>
      </c>
      <c r="H3156">
        <v>9999</v>
      </c>
      <c r="I3156" t="s">
        <v>185</v>
      </c>
      <c r="J3156">
        <v>1</v>
      </c>
      <c r="K3156">
        <v>9999</v>
      </c>
      <c r="L3156" t="s">
        <v>177</v>
      </c>
      <c r="M3156">
        <v>0.632817093108475</v>
      </c>
      <c r="N3156">
        <v>0.63417803768681003</v>
      </c>
      <c r="O3156">
        <v>4.5928665039925598E-2</v>
      </c>
    </row>
    <row r="3157" spans="1:15">
      <c r="A3157">
        <v>2019</v>
      </c>
      <c r="B3157" t="s">
        <v>187</v>
      </c>
      <c r="C3157">
        <v>1.2706625422298701</v>
      </c>
      <c r="D3157" t="s">
        <v>183</v>
      </c>
      <c r="E3157">
        <v>1850.08466148669</v>
      </c>
      <c r="F3157">
        <v>3</v>
      </c>
      <c r="G3157">
        <v>18</v>
      </c>
      <c r="H3157">
        <v>9999</v>
      </c>
      <c r="I3157" t="s">
        <v>185</v>
      </c>
      <c r="J3157">
        <v>1</v>
      </c>
      <c r="K3157">
        <v>9999</v>
      </c>
      <c r="L3157" t="s">
        <v>177</v>
      </c>
      <c r="M3157">
        <v>1.30290477967397E-3</v>
      </c>
      <c r="N3157">
        <v>1.9493177387914201E-3</v>
      </c>
      <c r="O3157">
        <v>8.6194648354250503E-2</v>
      </c>
    </row>
    <row r="3158" spans="1:15">
      <c r="A3158">
        <v>2019</v>
      </c>
      <c r="B3158" t="s">
        <v>187</v>
      </c>
      <c r="C3158">
        <v>1.2706625422298701</v>
      </c>
      <c r="D3158" t="s">
        <v>185</v>
      </c>
      <c r="E3158">
        <v>517665.37837936502</v>
      </c>
      <c r="F3158">
        <v>558</v>
      </c>
      <c r="G3158">
        <v>18</v>
      </c>
      <c r="H3158">
        <v>9999</v>
      </c>
      <c r="I3158" t="s">
        <v>185</v>
      </c>
      <c r="J3158">
        <v>1</v>
      </c>
      <c r="K3158">
        <v>9999</v>
      </c>
      <c r="L3158" t="s">
        <v>177</v>
      </c>
      <c r="M3158">
        <v>0.36456098999286801</v>
      </c>
      <c r="N3158">
        <v>0.36257309941520499</v>
      </c>
      <c r="O3158">
        <v>6.6704609124462494E-2</v>
      </c>
    </row>
    <row r="3159" spans="1:15">
      <c r="A3159">
        <v>2019</v>
      </c>
      <c r="B3159" t="s">
        <v>179</v>
      </c>
      <c r="D3159" t="s">
        <v>179</v>
      </c>
      <c r="F3159">
        <v>1</v>
      </c>
      <c r="G3159">
        <v>18</v>
      </c>
      <c r="H3159">
        <v>9999</v>
      </c>
      <c r="I3159" t="s">
        <v>185</v>
      </c>
      <c r="J3159">
        <v>3</v>
      </c>
      <c r="K3159">
        <v>9999</v>
      </c>
      <c r="L3159" t="s">
        <v>177</v>
      </c>
      <c r="N3159">
        <v>1</v>
      </c>
    </row>
    <row r="3160" spans="1:15">
      <c r="A3160">
        <v>2019</v>
      </c>
      <c r="B3160" t="s">
        <v>178</v>
      </c>
      <c r="C3160">
        <v>1.30117911048601</v>
      </c>
      <c r="D3160" t="s">
        <v>181</v>
      </c>
      <c r="E3160">
        <v>12175.132936817599</v>
      </c>
      <c r="F3160">
        <v>9</v>
      </c>
      <c r="G3160">
        <v>20</v>
      </c>
      <c r="H3160">
        <v>9999</v>
      </c>
      <c r="I3160" t="s">
        <v>185</v>
      </c>
      <c r="J3160">
        <v>1</v>
      </c>
      <c r="K3160">
        <v>9999</v>
      </c>
      <c r="L3160" t="s">
        <v>177</v>
      </c>
      <c r="M3160">
        <v>0.74921931299543598</v>
      </c>
      <c r="N3160">
        <v>0.81818181818181801</v>
      </c>
      <c r="O3160">
        <v>3.2913967805728401E-3</v>
      </c>
    </row>
    <row r="3161" spans="1:15">
      <c r="A3161">
        <v>2019</v>
      </c>
      <c r="B3161" t="s">
        <v>178</v>
      </c>
      <c r="C3161">
        <v>1.30117911048601</v>
      </c>
      <c r="D3161" t="s">
        <v>185</v>
      </c>
      <c r="E3161">
        <v>4075.29297404218</v>
      </c>
      <c r="F3161">
        <v>2</v>
      </c>
      <c r="G3161">
        <v>20</v>
      </c>
      <c r="H3161">
        <v>9999</v>
      </c>
      <c r="I3161" t="s">
        <v>185</v>
      </c>
      <c r="J3161">
        <v>1</v>
      </c>
      <c r="K3161">
        <v>9999</v>
      </c>
      <c r="L3161" t="s">
        <v>177</v>
      </c>
      <c r="M3161">
        <v>0.25078068700456402</v>
      </c>
      <c r="N3161">
        <v>0.18181818181818199</v>
      </c>
      <c r="O3161">
        <v>2.6721132730316201E-3</v>
      </c>
    </row>
    <row r="3162" spans="1:15">
      <c r="A3162">
        <v>2019</v>
      </c>
      <c r="B3162" t="s">
        <v>187</v>
      </c>
      <c r="C3162">
        <v>1.2706625422298701</v>
      </c>
      <c r="D3162" t="s">
        <v>181</v>
      </c>
      <c r="E3162">
        <v>29713.1728875033</v>
      </c>
      <c r="F3162">
        <v>35</v>
      </c>
      <c r="G3162">
        <v>20</v>
      </c>
      <c r="H3162">
        <v>9999</v>
      </c>
      <c r="I3162" t="s">
        <v>185</v>
      </c>
      <c r="J3162">
        <v>1</v>
      </c>
      <c r="K3162">
        <v>9999</v>
      </c>
      <c r="L3162" t="s">
        <v>177</v>
      </c>
      <c r="M3162">
        <v>0.92441492726122698</v>
      </c>
      <c r="N3162">
        <v>0.92105263157894701</v>
      </c>
      <c r="O3162">
        <v>1.51871305305422E-3</v>
      </c>
    </row>
    <row r="3163" spans="1:15">
      <c r="A3163">
        <v>2019</v>
      </c>
      <c r="B3163" t="s">
        <v>187</v>
      </c>
      <c r="C3163">
        <v>1.2706625422298701</v>
      </c>
      <c r="D3163" t="s">
        <v>185</v>
      </c>
      <c r="E3163">
        <v>2429.5067807435098</v>
      </c>
      <c r="F3163">
        <v>3</v>
      </c>
      <c r="G3163">
        <v>20</v>
      </c>
      <c r="H3163">
        <v>9999</v>
      </c>
      <c r="I3163" t="s">
        <v>185</v>
      </c>
      <c r="J3163">
        <v>1</v>
      </c>
      <c r="K3163">
        <v>9999</v>
      </c>
      <c r="L3163" t="s">
        <v>177</v>
      </c>
      <c r="M3163">
        <v>7.5585072738772893E-2</v>
      </c>
      <c r="N3163">
        <v>7.8947368421052599E-2</v>
      </c>
      <c r="O3163">
        <v>3.1305802347083802E-4</v>
      </c>
    </row>
    <row r="3164" spans="1:15">
      <c r="A3164">
        <v>2019</v>
      </c>
      <c r="B3164" t="s">
        <v>178</v>
      </c>
      <c r="C3164">
        <v>1.30117911048601</v>
      </c>
      <c r="D3164" t="s">
        <v>181</v>
      </c>
      <c r="E3164">
        <v>27981.8567710016</v>
      </c>
      <c r="F3164">
        <v>23</v>
      </c>
      <c r="G3164">
        <v>21</v>
      </c>
      <c r="H3164">
        <v>9999</v>
      </c>
      <c r="I3164" t="s">
        <v>185</v>
      </c>
      <c r="J3164">
        <v>1</v>
      </c>
      <c r="K3164">
        <v>9999</v>
      </c>
      <c r="L3164" t="s">
        <v>177</v>
      </c>
      <c r="M3164">
        <v>0.85684118256434805</v>
      </c>
      <c r="N3164">
        <v>0.85185185185185197</v>
      </c>
      <c r="O3164">
        <v>7.5645492963790804E-3</v>
      </c>
    </row>
    <row r="3165" spans="1:15">
      <c r="A3165">
        <v>2019</v>
      </c>
      <c r="B3165" t="s">
        <v>178</v>
      </c>
      <c r="C3165">
        <v>1.30117911048601</v>
      </c>
      <c r="D3165" t="s">
        <v>185</v>
      </c>
      <c r="E3165">
        <v>4675.1365439762203</v>
      </c>
      <c r="F3165">
        <v>4</v>
      </c>
      <c r="G3165">
        <v>21</v>
      </c>
      <c r="H3165">
        <v>9999</v>
      </c>
      <c r="I3165" t="s">
        <v>185</v>
      </c>
      <c r="J3165">
        <v>1</v>
      </c>
      <c r="K3165">
        <v>9999</v>
      </c>
      <c r="L3165" t="s">
        <v>177</v>
      </c>
      <c r="M3165">
        <v>0.14315881743565201</v>
      </c>
      <c r="N3165">
        <v>0.148148148148148</v>
      </c>
      <c r="O3165">
        <v>3.06542241060109E-3</v>
      </c>
    </row>
    <row r="3166" spans="1:15">
      <c r="A3166">
        <v>2019</v>
      </c>
      <c r="B3166" t="s">
        <v>187</v>
      </c>
      <c r="C3166">
        <v>1.2706625422298701</v>
      </c>
      <c r="D3166" t="s">
        <v>181</v>
      </c>
      <c r="E3166">
        <v>25043.488044808499</v>
      </c>
      <c r="F3166">
        <v>29</v>
      </c>
      <c r="G3166">
        <v>21</v>
      </c>
      <c r="H3166">
        <v>9999</v>
      </c>
      <c r="I3166" t="s">
        <v>185</v>
      </c>
      <c r="J3166">
        <v>1</v>
      </c>
      <c r="K3166">
        <v>9999</v>
      </c>
      <c r="L3166" t="s">
        <v>177</v>
      </c>
      <c r="M3166">
        <v>0.784406590782456</v>
      </c>
      <c r="N3166">
        <v>0.82857142857142896</v>
      </c>
      <c r="O3166">
        <v>1.2800340216663399E-3</v>
      </c>
    </row>
    <row r="3167" spans="1:15">
      <c r="A3167">
        <v>2019</v>
      </c>
      <c r="B3167" t="s">
        <v>187</v>
      </c>
      <c r="C3167">
        <v>1.2706625422298701</v>
      </c>
      <c r="D3167" t="s">
        <v>185</v>
      </c>
      <c r="E3167">
        <v>6883.1789912592103</v>
      </c>
      <c r="F3167">
        <v>6</v>
      </c>
      <c r="G3167">
        <v>21</v>
      </c>
      <c r="H3167">
        <v>9999</v>
      </c>
      <c r="I3167" t="s">
        <v>185</v>
      </c>
      <c r="J3167">
        <v>1</v>
      </c>
      <c r="K3167">
        <v>9999</v>
      </c>
      <c r="L3167" t="s">
        <v>177</v>
      </c>
      <c r="M3167">
        <v>0.215593409217544</v>
      </c>
      <c r="N3167">
        <v>0.17142857142857101</v>
      </c>
      <c r="O3167">
        <v>8.8694315540874898E-4</v>
      </c>
    </row>
    <row r="3168" spans="1:15">
      <c r="A3168">
        <v>2019</v>
      </c>
      <c r="B3168" t="s">
        <v>179</v>
      </c>
      <c r="D3168" t="s">
        <v>179</v>
      </c>
      <c r="F3168">
        <v>8479</v>
      </c>
      <c r="G3168">
        <v>9999</v>
      </c>
      <c r="H3168">
        <v>-9</v>
      </c>
      <c r="I3168" t="s">
        <v>179</v>
      </c>
      <c r="J3168">
        <v>3</v>
      </c>
      <c r="K3168">
        <v>9999</v>
      </c>
      <c r="L3168" t="s">
        <v>177</v>
      </c>
      <c r="N3168">
        <v>1</v>
      </c>
    </row>
    <row r="3169" spans="1:15">
      <c r="A3169">
        <v>2019</v>
      </c>
      <c r="B3169" t="s">
        <v>179</v>
      </c>
      <c r="D3169" t="s">
        <v>179</v>
      </c>
      <c r="F3169">
        <v>14508</v>
      </c>
      <c r="G3169">
        <v>9999</v>
      </c>
      <c r="H3169">
        <v>-9</v>
      </c>
      <c r="I3169" t="s">
        <v>179</v>
      </c>
      <c r="J3169">
        <v>4</v>
      </c>
      <c r="K3169">
        <v>9999</v>
      </c>
      <c r="L3169" t="s">
        <v>177</v>
      </c>
      <c r="N3169">
        <v>1</v>
      </c>
    </row>
    <row r="3170" spans="1:15">
      <c r="A3170">
        <v>2019</v>
      </c>
      <c r="B3170" t="s">
        <v>179</v>
      </c>
      <c r="D3170" t="s">
        <v>179</v>
      </c>
      <c r="F3170">
        <v>1</v>
      </c>
      <c r="G3170">
        <v>9999</v>
      </c>
      <c r="H3170">
        <v>2</v>
      </c>
      <c r="I3170" t="s">
        <v>179</v>
      </c>
      <c r="J3170">
        <v>4</v>
      </c>
      <c r="K3170">
        <v>9999</v>
      </c>
      <c r="L3170" t="s">
        <v>177</v>
      </c>
      <c r="N3170">
        <v>1</v>
      </c>
    </row>
    <row r="3171" spans="1:15">
      <c r="A3171">
        <v>2019</v>
      </c>
      <c r="B3171" t="s">
        <v>179</v>
      </c>
      <c r="C3171">
        <v>1.2310526159422399</v>
      </c>
      <c r="D3171" t="s">
        <v>179</v>
      </c>
      <c r="E3171">
        <v>7695.3099022549704</v>
      </c>
      <c r="F3171">
        <v>9</v>
      </c>
      <c r="G3171">
        <v>9999</v>
      </c>
      <c r="H3171">
        <v>-9</v>
      </c>
      <c r="I3171" t="s">
        <v>181</v>
      </c>
      <c r="J3171">
        <v>1</v>
      </c>
      <c r="K3171">
        <v>9999</v>
      </c>
      <c r="L3171" t="s">
        <v>177</v>
      </c>
      <c r="M3171">
        <v>1</v>
      </c>
      <c r="N3171">
        <v>1</v>
      </c>
      <c r="O3171">
        <v>0.803780378037804</v>
      </c>
    </row>
    <row r="3172" spans="1:15">
      <c r="A3172">
        <v>2019</v>
      </c>
      <c r="B3172" t="s">
        <v>179</v>
      </c>
      <c r="D3172" t="s">
        <v>179</v>
      </c>
      <c r="F3172">
        <v>381</v>
      </c>
      <c r="G3172">
        <v>9999</v>
      </c>
      <c r="H3172">
        <v>-9</v>
      </c>
      <c r="I3172" t="s">
        <v>181</v>
      </c>
      <c r="J3172">
        <v>2</v>
      </c>
      <c r="K3172">
        <v>9999</v>
      </c>
      <c r="L3172" t="s">
        <v>177</v>
      </c>
      <c r="N3172">
        <v>1</v>
      </c>
    </row>
    <row r="3173" spans="1:15">
      <c r="A3173">
        <v>2019</v>
      </c>
      <c r="B3173" t="s">
        <v>179</v>
      </c>
      <c r="D3173" t="s">
        <v>179</v>
      </c>
      <c r="F3173">
        <v>2606</v>
      </c>
      <c r="G3173">
        <v>9999</v>
      </c>
      <c r="H3173">
        <v>-9</v>
      </c>
      <c r="I3173" t="s">
        <v>181</v>
      </c>
      <c r="J3173">
        <v>3</v>
      </c>
      <c r="K3173">
        <v>9999</v>
      </c>
      <c r="L3173" t="s">
        <v>177</v>
      </c>
      <c r="N3173">
        <v>1</v>
      </c>
    </row>
    <row r="3174" spans="1:15">
      <c r="A3174">
        <v>2019</v>
      </c>
      <c r="B3174" t="s">
        <v>179</v>
      </c>
      <c r="D3174" t="s">
        <v>179</v>
      </c>
      <c r="F3174">
        <v>3890</v>
      </c>
      <c r="G3174">
        <v>9999</v>
      </c>
      <c r="H3174">
        <v>-9</v>
      </c>
      <c r="I3174" t="s">
        <v>181</v>
      </c>
      <c r="J3174">
        <v>4</v>
      </c>
      <c r="K3174">
        <v>9999</v>
      </c>
      <c r="L3174" t="s">
        <v>177</v>
      </c>
      <c r="N3174">
        <v>1</v>
      </c>
    </row>
    <row r="3175" spans="1:15">
      <c r="A3175">
        <v>2019</v>
      </c>
      <c r="B3175" t="s">
        <v>183</v>
      </c>
      <c r="C3175">
        <v>1.3520397868223999</v>
      </c>
      <c r="D3175" t="s">
        <v>179</v>
      </c>
      <c r="E3175">
        <v>6178.8218257783501</v>
      </c>
      <c r="F3175">
        <v>4</v>
      </c>
      <c r="G3175">
        <v>9999</v>
      </c>
      <c r="H3175">
        <v>-8</v>
      </c>
      <c r="I3175" t="s">
        <v>181</v>
      </c>
      <c r="J3175">
        <v>1</v>
      </c>
      <c r="K3175">
        <v>9999</v>
      </c>
      <c r="L3175" t="s">
        <v>177</v>
      </c>
      <c r="M3175">
        <v>1</v>
      </c>
      <c r="N3175">
        <v>1</v>
      </c>
      <c r="O3175">
        <v>0.155978019727636</v>
      </c>
    </row>
    <row r="3176" spans="1:15">
      <c r="A3176">
        <v>2019</v>
      </c>
      <c r="B3176" t="s">
        <v>187</v>
      </c>
      <c r="C3176">
        <v>1.2706625422298701</v>
      </c>
      <c r="D3176" t="s">
        <v>179</v>
      </c>
      <c r="E3176">
        <v>5268.1669000850497</v>
      </c>
      <c r="F3176">
        <v>4</v>
      </c>
      <c r="G3176">
        <v>9999</v>
      </c>
      <c r="H3176">
        <v>-8</v>
      </c>
      <c r="I3176" t="s">
        <v>181</v>
      </c>
      <c r="J3176">
        <v>1</v>
      </c>
      <c r="K3176">
        <v>9999</v>
      </c>
      <c r="L3176" t="s">
        <v>177</v>
      </c>
      <c r="M3176">
        <v>1</v>
      </c>
      <c r="N3176">
        <v>1</v>
      </c>
      <c r="O3176">
        <v>7.1887173549265305E-4</v>
      </c>
    </row>
    <row r="3177" spans="1:15">
      <c r="A3177">
        <v>2019</v>
      </c>
      <c r="B3177" t="s">
        <v>178</v>
      </c>
      <c r="C3177">
        <v>1.30117911048601</v>
      </c>
      <c r="D3177" t="s">
        <v>179</v>
      </c>
      <c r="E3177">
        <v>219843.31897038399</v>
      </c>
      <c r="F3177">
        <v>160</v>
      </c>
      <c r="G3177">
        <v>9999</v>
      </c>
      <c r="H3177">
        <v>1</v>
      </c>
      <c r="I3177" t="s">
        <v>181</v>
      </c>
      <c r="J3177">
        <v>1</v>
      </c>
      <c r="K3177">
        <v>9999</v>
      </c>
      <c r="L3177" t="s">
        <v>177</v>
      </c>
      <c r="M3177">
        <v>1</v>
      </c>
      <c r="N3177">
        <v>1</v>
      </c>
      <c r="O3177">
        <v>0.13940220014504801</v>
      </c>
    </row>
    <row r="3178" spans="1:15">
      <c r="A3178">
        <v>2019</v>
      </c>
      <c r="B3178" t="s">
        <v>183</v>
      </c>
      <c r="C3178">
        <v>1.3520397868223999</v>
      </c>
      <c r="D3178" t="s">
        <v>179</v>
      </c>
      <c r="E3178">
        <v>1583.2385903690299</v>
      </c>
      <c r="F3178">
        <v>1</v>
      </c>
      <c r="G3178">
        <v>9999</v>
      </c>
      <c r="H3178">
        <v>1</v>
      </c>
      <c r="I3178" t="s">
        <v>181</v>
      </c>
      <c r="J3178">
        <v>1</v>
      </c>
      <c r="K3178">
        <v>9999</v>
      </c>
      <c r="L3178" t="s">
        <v>177</v>
      </c>
      <c r="M3178">
        <v>1</v>
      </c>
      <c r="N3178">
        <v>1</v>
      </c>
      <c r="O3178">
        <v>3.9967234376599901E-2</v>
      </c>
    </row>
    <row r="3179" spans="1:15">
      <c r="A3179">
        <v>2019</v>
      </c>
      <c r="B3179" t="s">
        <v>187</v>
      </c>
      <c r="C3179">
        <v>1.2706625422298701</v>
      </c>
      <c r="D3179" t="s">
        <v>179</v>
      </c>
      <c r="E3179">
        <v>768782.604612628</v>
      </c>
      <c r="F3179">
        <v>811</v>
      </c>
      <c r="G3179">
        <v>9999</v>
      </c>
      <c r="H3179">
        <v>1</v>
      </c>
      <c r="I3179" t="s">
        <v>181</v>
      </c>
      <c r="J3179">
        <v>1</v>
      </c>
      <c r="K3179">
        <v>9999</v>
      </c>
      <c r="L3179" t="s">
        <v>177</v>
      </c>
      <c r="M3179">
        <v>0.99256834904151403</v>
      </c>
      <c r="N3179">
        <v>0.979468599033816</v>
      </c>
      <c r="O3179">
        <v>0.104904817116846</v>
      </c>
    </row>
    <row r="3180" spans="1:15">
      <c r="A3180">
        <v>2019</v>
      </c>
      <c r="B3180" t="s">
        <v>187</v>
      </c>
      <c r="C3180">
        <v>1.2706625422298701</v>
      </c>
      <c r="D3180" t="s">
        <v>181</v>
      </c>
      <c r="E3180">
        <v>5756.1013163013204</v>
      </c>
      <c r="F3180">
        <v>17</v>
      </c>
      <c r="G3180">
        <v>9999</v>
      </c>
      <c r="H3180">
        <v>1</v>
      </c>
      <c r="I3180" t="s">
        <v>181</v>
      </c>
      <c r="J3180">
        <v>1</v>
      </c>
      <c r="K3180">
        <v>9999</v>
      </c>
      <c r="L3180" t="s">
        <v>177</v>
      </c>
      <c r="M3180">
        <v>7.4316509584861096E-3</v>
      </c>
      <c r="N3180">
        <v>2.05314009661836E-2</v>
      </c>
      <c r="O3180">
        <v>8.1558432205678502E-2</v>
      </c>
    </row>
    <row r="3181" spans="1:15">
      <c r="A3181">
        <v>2019</v>
      </c>
      <c r="B3181" t="s">
        <v>179</v>
      </c>
      <c r="D3181" t="s">
        <v>179</v>
      </c>
      <c r="F3181">
        <v>1</v>
      </c>
      <c r="G3181">
        <v>9999</v>
      </c>
      <c r="H3181">
        <v>1</v>
      </c>
      <c r="I3181" t="s">
        <v>181</v>
      </c>
      <c r="J3181">
        <v>3</v>
      </c>
      <c r="K3181">
        <v>9999</v>
      </c>
      <c r="L3181" t="s">
        <v>177</v>
      </c>
      <c r="N3181">
        <v>1</v>
      </c>
    </row>
    <row r="3182" spans="1:15">
      <c r="A3182">
        <v>2019</v>
      </c>
      <c r="B3182" t="s">
        <v>178</v>
      </c>
      <c r="C3182">
        <v>1.30117911048601</v>
      </c>
      <c r="D3182" t="s">
        <v>179</v>
      </c>
      <c r="E3182">
        <v>423800.54218084499</v>
      </c>
      <c r="F3182">
        <v>274</v>
      </c>
      <c r="G3182">
        <v>9999</v>
      </c>
      <c r="H3182">
        <v>2</v>
      </c>
      <c r="I3182" t="s">
        <v>181</v>
      </c>
      <c r="J3182">
        <v>1</v>
      </c>
      <c r="K3182">
        <v>9999</v>
      </c>
      <c r="L3182" t="s">
        <v>177</v>
      </c>
      <c r="M3182">
        <v>1</v>
      </c>
      <c r="N3182">
        <v>1</v>
      </c>
      <c r="O3182">
        <v>0.26873105937157299</v>
      </c>
    </row>
    <row r="3183" spans="1:15">
      <c r="A3183">
        <v>2019</v>
      </c>
      <c r="B3183" t="s">
        <v>183</v>
      </c>
      <c r="C3183">
        <v>1.3520397868223999</v>
      </c>
      <c r="D3183" t="s">
        <v>179</v>
      </c>
      <c r="E3183">
        <v>7649.8411138411102</v>
      </c>
      <c r="F3183">
        <v>6</v>
      </c>
      <c r="G3183">
        <v>9999</v>
      </c>
      <c r="H3183">
        <v>2</v>
      </c>
      <c r="I3183" t="s">
        <v>181</v>
      </c>
      <c r="J3183">
        <v>1</v>
      </c>
      <c r="K3183">
        <v>9999</v>
      </c>
      <c r="L3183" t="s">
        <v>177</v>
      </c>
      <c r="M3183">
        <v>1</v>
      </c>
      <c r="N3183">
        <v>1</v>
      </c>
      <c r="O3183">
        <v>0.19311239291443399</v>
      </c>
    </row>
    <row r="3184" spans="1:15">
      <c r="A3184">
        <v>2019</v>
      </c>
      <c r="B3184" t="s">
        <v>187</v>
      </c>
      <c r="C3184">
        <v>1.2706625422298701</v>
      </c>
      <c r="D3184" t="s">
        <v>179</v>
      </c>
      <c r="E3184">
        <v>1371405.7512280201</v>
      </c>
      <c r="F3184">
        <v>1405</v>
      </c>
      <c r="G3184">
        <v>9999</v>
      </c>
      <c r="H3184">
        <v>2</v>
      </c>
      <c r="I3184" t="s">
        <v>181</v>
      </c>
      <c r="J3184">
        <v>1</v>
      </c>
      <c r="K3184">
        <v>9999</v>
      </c>
      <c r="L3184" t="s">
        <v>177</v>
      </c>
      <c r="M3184">
        <v>0.98982917787841596</v>
      </c>
      <c r="N3184">
        <v>0.97164591977869996</v>
      </c>
      <c r="O3184">
        <v>0.18713621856474999</v>
      </c>
    </row>
    <row r="3185" spans="1:15">
      <c r="A3185">
        <v>2019</v>
      </c>
      <c r="B3185" t="s">
        <v>187</v>
      </c>
      <c r="C3185">
        <v>1.2706625422298701</v>
      </c>
      <c r="D3185" t="s">
        <v>181</v>
      </c>
      <c r="E3185">
        <v>13697.742205238001</v>
      </c>
      <c r="F3185">
        <v>40</v>
      </c>
      <c r="G3185">
        <v>9999</v>
      </c>
      <c r="H3185">
        <v>2</v>
      </c>
      <c r="I3185" t="s">
        <v>181</v>
      </c>
      <c r="J3185">
        <v>1</v>
      </c>
      <c r="K3185">
        <v>9999</v>
      </c>
      <c r="L3185" t="s">
        <v>177</v>
      </c>
      <c r="M3185">
        <v>9.8865160027660198E-3</v>
      </c>
      <c r="N3185">
        <v>2.7662517289073301E-2</v>
      </c>
      <c r="O3185">
        <v>0.19408386295302699</v>
      </c>
    </row>
    <row r="3186" spans="1:15">
      <c r="A3186">
        <v>2019</v>
      </c>
      <c r="B3186" t="s">
        <v>187</v>
      </c>
      <c r="C3186">
        <v>1.2706625422298701</v>
      </c>
      <c r="D3186" t="s">
        <v>185</v>
      </c>
      <c r="E3186">
        <v>393.90538809126002</v>
      </c>
      <c r="F3186">
        <v>1</v>
      </c>
      <c r="G3186">
        <v>9999</v>
      </c>
      <c r="H3186">
        <v>2</v>
      </c>
      <c r="I3186" t="s">
        <v>181</v>
      </c>
      <c r="J3186">
        <v>1</v>
      </c>
      <c r="K3186">
        <v>9999</v>
      </c>
      <c r="L3186" t="s">
        <v>177</v>
      </c>
      <c r="M3186">
        <v>2.8430611881794698E-4</v>
      </c>
      <c r="N3186">
        <v>6.91562932226833E-4</v>
      </c>
      <c r="O3186">
        <v>6.1593483012119997E-2</v>
      </c>
    </row>
    <row r="3187" spans="1:15">
      <c r="A3187">
        <v>2019</v>
      </c>
      <c r="B3187" t="s">
        <v>179</v>
      </c>
      <c r="D3187" t="s">
        <v>179</v>
      </c>
      <c r="F3187">
        <v>1</v>
      </c>
      <c r="G3187">
        <v>9999</v>
      </c>
      <c r="H3187">
        <v>2</v>
      </c>
      <c r="I3187" t="s">
        <v>181</v>
      </c>
      <c r="J3187">
        <v>3</v>
      </c>
      <c r="K3187">
        <v>9999</v>
      </c>
      <c r="L3187" t="s">
        <v>177</v>
      </c>
      <c r="N3187">
        <v>1</v>
      </c>
    </row>
    <row r="3188" spans="1:15">
      <c r="A3188">
        <v>2019</v>
      </c>
      <c r="B3188" t="s">
        <v>178</v>
      </c>
      <c r="C3188">
        <v>1.30117911048601</v>
      </c>
      <c r="D3188" t="s">
        <v>179</v>
      </c>
      <c r="E3188">
        <v>284622.52098592999</v>
      </c>
      <c r="F3188">
        <v>192</v>
      </c>
      <c r="G3188">
        <v>9999</v>
      </c>
      <c r="H3188">
        <v>3</v>
      </c>
      <c r="I3188" t="s">
        <v>181</v>
      </c>
      <c r="J3188">
        <v>1</v>
      </c>
      <c r="K3188">
        <v>9999</v>
      </c>
      <c r="L3188" t="s">
        <v>177</v>
      </c>
      <c r="M3188">
        <v>1</v>
      </c>
      <c r="N3188">
        <v>1</v>
      </c>
      <c r="O3188">
        <v>0.180478560013069</v>
      </c>
    </row>
    <row r="3189" spans="1:15">
      <c r="A3189">
        <v>2019</v>
      </c>
      <c r="B3189" t="s">
        <v>183</v>
      </c>
      <c r="C3189">
        <v>1.3520397868223999</v>
      </c>
      <c r="D3189" t="s">
        <v>179</v>
      </c>
      <c r="E3189">
        <v>3330.0739949435601</v>
      </c>
      <c r="F3189">
        <v>3</v>
      </c>
      <c r="G3189">
        <v>9999</v>
      </c>
      <c r="H3189">
        <v>3</v>
      </c>
      <c r="I3189" t="s">
        <v>181</v>
      </c>
      <c r="J3189">
        <v>1</v>
      </c>
      <c r="K3189">
        <v>9999</v>
      </c>
      <c r="L3189" t="s">
        <v>177</v>
      </c>
      <c r="M3189">
        <v>1</v>
      </c>
      <c r="N3189">
        <v>1</v>
      </c>
      <c r="O3189">
        <v>8.4064302535922703E-2</v>
      </c>
    </row>
    <row r="3190" spans="1:15">
      <c r="A3190">
        <v>2019</v>
      </c>
      <c r="B3190" t="s">
        <v>187</v>
      </c>
      <c r="C3190">
        <v>1.2706625422298701</v>
      </c>
      <c r="D3190" t="s">
        <v>179</v>
      </c>
      <c r="E3190">
        <v>1008625.24210868</v>
      </c>
      <c r="F3190">
        <v>1012</v>
      </c>
      <c r="G3190">
        <v>9999</v>
      </c>
      <c r="H3190">
        <v>3</v>
      </c>
      <c r="I3190" t="s">
        <v>181</v>
      </c>
      <c r="J3190">
        <v>1</v>
      </c>
      <c r="K3190">
        <v>9999</v>
      </c>
      <c r="L3190" t="s">
        <v>177</v>
      </c>
      <c r="M3190">
        <v>0.99026302920218001</v>
      </c>
      <c r="N3190">
        <v>0.97401347449470599</v>
      </c>
      <c r="O3190">
        <v>0.13763272728596801</v>
      </c>
    </row>
    <row r="3191" spans="1:15">
      <c r="A3191">
        <v>2019</v>
      </c>
      <c r="B3191" t="s">
        <v>187</v>
      </c>
      <c r="C3191">
        <v>1.2706625422298701</v>
      </c>
      <c r="D3191" t="s">
        <v>181</v>
      </c>
      <c r="E3191">
        <v>9557.9236426530897</v>
      </c>
      <c r="F3191">
        <v>26</v>
      </c>
      <c r="G3191">
        <v>9999</v>
      </c>
      <c r="H3191">
        <v>3</v>
      </c>
      <c r="I3191" t="s">
        <v>181</v>
      </c>
      <c r="J3191">
        <v>1</v>
      </c>
      <c r="K3191">
        <v>9999</v>
      </c>
      <c r="L3191" t="s">
        <v>177</v>
      </c>
      <c r="M3191">
        <v>9.3839198387193398E-3</v>
      </c>
      <c r="N3191">
        <v>2.5024061597690099E-2</v>
      </c>
      <c r="O3191">
        <v>0.13542660641304899</v>
      </c>
    </row>
    <row r="3192" spans="1:15">
      <c r="A3192">
        <v>2019</v>
      </c>
      <c r="B3192" t="s">
        <v>187</v>
      </c>
      <c r="C3192">
        <v>1.2706625422298701</v>
      </c>
      <c r="D3192" t="s">
        <v>185</v>
      </c>
      <c r="E3192">
        <v>359.59749945105301</v>
      </c>
      <c r="F3192">
        <v>1</v>
      </c>
      <c r="G3192">
        <v>9999</v>
      </c>
      <c r="H3192">
        <v>3</v>
      </c>
      <c r="I3192" t="s">
        <v>181</v>
      </c>
      <c r="J3192">
        <v>1</v>
      </c>
      <c r="K3192">
        <v>9999</v>
      </c>
      <c r="L3192" t="s">
        <v>177</v>
      </c>
      <c r="M3192">
        <v>3.5305095910097999E-4</v>
      </c>
      <c r="N3192">
        <v>9.6246390760346503E-4</v>
      </c>
      <c r="O3192">
        <v>5.6228889330419203E-2</v>
      </c>
    </row>
    <row r="3193" spans="1:15">
      <c r="A3193">
        <v>2019</v>
      </c>
      <c r="B3193" t="s">
        <v>179</v>
      </c>
      <c r="D3193" t="s">
        <v>179</v>
      </c>
      <c r="F3193">
        <v>1</v>
      </c>
      <c r="G3193">
        <v>9999</v>
      </c>
      <c r="H3193">
        <v>3</v>
      </c>
      <c r="I3193" t="s">
        <v>181</v>
      </c>
      <c r="J3193">
        <v>3</v>
      </c>
      <c r="K3193">
        <v>9999</v>
      </c>
      <c r="L3193" t="s">
        <v>177</v>
      </c>
      <c r="N3193">
        <v>1</v>
      </c>
    </row>
    <row r="3194" spans="1:15">
      <c r="A3194">
        <v>2019</v>
      </c>
      <c r="B3194" t="s">
        <v>178</v>
      </c>
      <c r="C3194">
        <v>1.30117911048601</v>
      </c>
      <c r="D3194" t="s">
        <v>179</v>
      </c>
      <c r="E3194">
        <v>118075.498381053</v>
      </c>
      <c r="F3194">
        <v>91</v>
      </c>
      <c r="G3194">
        <v>9999</v>
      </c>
      <c r="H3194">
        <v>4</v>
      </c>
      <c r="I3194" t="s">
        <v>181</v>
      </c>
      <c r="J3194">
        <v>1</v>
      </c>
      <c r="K3194">
        <v>9999</v>
      </c>
      <c r="L3194" t="s">
        <v>177</v>
      </c>
      <c r="M3194">
        <v>1</v>
      </c>
      <c r="N3194">
        <v>1</v>
      </c>
      <c r="O3194">
        <v>7.4871432685016906E-2</v>
      </c>
    </row>
    <row r="3195" spans="1:15">
      <c r="A3195">
        <v>2019</v>
      </c>
      <c r="B3195" t="s">
        <v>179</v>
      </c>
      <c r="C3195">
        <v>1.2310526159422399</v>
      </c>
      <c r="D3195" t="s">
        <v>179</v>
      </c>
      <c r="E3195">
        <v>1031.6220921596</v>
      </c>
      <c r="F3195">
        <v>1</v>
      </c>
      <c r="G3195">
        <v>9999</v>
      </c>
      <c r="H3195">
        <v>4</v>
      </c>
      <c r="I3195" t="s">
        <v>181</v>
      </c>
      <c r="J3195">
        <v>1</v>
      </c>
      <c r="K3195">
        <v>9999</v>
      </c>
      <c r="L3195" t="s">
        <v>177</v>
      </c>
      <c r="M3195">
        <v>1</v>
      </c>
      <c r="N3195">
        <v>1</v>
      </c>
      <c r="O3195">
        <v>0.107753632506108</v>
      </c>
    </row>
    <row r="3196" spans="1:15">
      <c r="A3196">
        <v>2019</v>
      </c>
      <c r="B3196" t="s">
        <v>183</v>
      </c>
      <c r="C3196">
        <v>1.3520397868223999</v>
      </c>
      <c r="D3196" t="s">
        <v>179</v>
      </c>
      <c r="E3196">
        <v>1876.6312241094799</v>
      </c>
      <c r="F3196">
        <v>1</v>
      </c>
      <c r="G3196">
        <v>9999</v>
      </c>
      <c r="H3196">
        <v>4</v>
      </c>
      <c r="I3196" t="s">
        <v>181</v>
      </c>
      <c r="J3196">
        <v>1</v>
      </c>
      <c r="K3196">
        <v>9999</v>
      </c>
      <c r="L3196" t="s">
        <v>177</v>
      </c>
      <c r="M3196">
        <v>1</v>
      </c>
      <c r="N3196">
        <v>1</v>
      </c>
      <c r="O3196">
        <v>4.73736304993344E-2</v>
      </c>
    </row>
    <row r="3197" spans="1:15">
      <c r="A3197">
        <v>2019</v>
      </c>
      <c r="B3197" t="s">
        <v>187</v>
      </c>
      <c r="C3197">
        <v>1.2706625422298701</v>
      </c>
      <c r="D3197" t="s">
        <v>179</v>
      </c>
      <c r="E3197">
        <v>696902.49526122597</v>
      </c>
      <c r="F3197">
        <v>726</v>
      </c>
      <c r="G3197">
        <v>9999</v>
      </c>
      <c r="H3197">
        <v>4</v>
      </c>
      <c r="I3197" t="s">
        <v>181</v>
      </c>
      <c r="J3197">
        <v>1</v>
      </c>
      <c r="K3197">
        <v>9999</v>
      </c>
      <c r="L3197" t="s">
        <v>177</v>
      </c>
      <c r="M3197">
        <v>0.98716492646516196</v>
      </c>
      <c r="N3197">
        <v>0.965425531914894</v>
      </c>
      <c r="O3197">
        <v>9.5096361929898399E-2</v>
      </c>
    </row>
    <row r="3198" spans="1:15">
      <c r="A3198">
        <v>2019</v>
      </c>
      <c r="B3198" t="s">
        <v>187</v>
      </c>
      <c r="C3198">
        <v>1.2706625422298701</v>
      </c>
      <c r="D3198" t="s">
        <v>181</v>
      </c>
      <c r="E3198">
        <v>9061.0945886412101</v>
      </c>
      <c r="F3198">
        <v>26</v>
      </c>
      <c r="G3198">
        <v>9999</v>
      </c>
      <c r="H3198">
        <v>4</v>
      </c>
      <c r="I3198" t="s">
        <v>181</v>
      </c>
      <c r="J3198">
        <v>1</v>
      </c>
      <c r="K3198">
        <v>9999</v>
      </c>
      <c r="L3198" t="s">
        <v>177</v>
      </c>
      <c r="M3198">
        <v>1.28350735348379E-2</v>
      </c>
      <c r="N3198">
        <v>3.4574468085106398E-2</v>
      </c>
      <c r="O3198">
        <v>0.128387015465495</v>
      </c>
    </row>
    <row r="3199" spans="1:15">
      <c r="A3199">
        <v>2019</v>
      </c>
      <c r="B3199" t="s">
        <v>179</v>
      </c>
      <c r="D3199" t="s">
        <v>179</v>
      </c>
      <c r="F3199">
        <v>1</v>
      </c>
      <c r="G3199">
        <v>9999</v>
      </c>
      <c r="H3199">
        <v>4</v>
      </c>
      <c r="I3199" t="s">
        <v>181</v>
      </c>
      <c r="J3199">
        <v>3</v>
      </c>
      <c r="K3199">
        <v>9999</v>
      </c>
      <c r="L3199" t="s">
        <v>177</v>
      </c>
      <c r="N3199">
        <v>1</v>
      </c>
    </row>
    <row r="3200" spans="1:15">
      <c r="A3200">
        <v>2019</v>
      </c>
      <c r="B3200" t="s">
        <v>178</v>
      </c>
      <c r="C3200">
        <v>1.30117911048601</v>
      </c>
      <c r="D3200" t="s">
        <v>179</v>
      </c>
      <c r="E3200">
        <v>108312.751515076</v>
      </c>
      <c r="F3200">
        <v>74</v>
      </c>
      <c r="G3200">
        <v>9999</v>
      </c>
      <c r="H3200">
        <v>5</v>
      </c>
      <c r="I3200" t="s">
        <v>181</v>
      </c>
      <c r="J3200">
        <v>1</v>
      </c>
      <c r="K3200">
        <v>9999</v>
      </c>
      <c r="L3200" t="s">
        <v>177</v>
      </c>
      <c r="M3200">
        <v>1</v>
      </c>
      <c r="N3200">
        <v>1</v>
      </c>
      <c r="O3200">
        <v>6.8680894810360604E-2</v>
      </c>
    </row>
    <row r="3201" spans="1:15">
      <c r="A3201">
        <v>2019</v>
      </c>
      <c r="B3201" t="s">
        <v>183</v>
      </c>
      <c r="C3201">
        <v>1.3520397868223999</v>
      </c>
      <c r="D3201" t="s">
        <v>179</v>
      </c>
      <c r="E3201">
        <v>8999.1768210898608</v>
      </c>
      <c r="F3201">
        <v>8</v>
      </c>
      <c r="G3201">
        <v>9999</v>
      </c>
      <c r="H3201">
        <v>5</v>
      </c>
      <c r="I3201" t="s">
        <v>181</v>
      </c>
      <c r="J3201">
        <v>1</v>
      </c>
      <c r="K3201">
        <v>9999</v>
      </c>
      <c r="L3201" t="s">
        <v>177</v>
      </c>
      <c r="M3201">
        <v>1</v>
      </c>
      <c r="N3201">
        <v>1</v>
      </c>
      <c r="O3201">
        <v>0.22717498890747101</v>
      </c>
    </row>
    <row r="3202" spans="1:15">
      <c r="A3202">
        <v>2019</v>
      </c>
      <c r="B3202" t="s">
        <v>187</v>
      </c>
      <c r="C3202">
        <v>1.2706625422298701</v>
      </c>
      <c r="D3202" t="s">
        <v>179</v>
      </c>
      <c r="E3202">
        <v>862136.91092771397</v>
      </c>
      <c r="F3202">
        <v>843</v>
      </c>
      <c r="G3202">
        <v>9999</v>
      </c>
      <c r="H3202">
        <v>5</v>
      </c>
      <c r="I3202" t="s">
        <v>181</v>
      </c>
      <c r="J3202">
        <v>1</v>
      </c>
      <c r="K3202">
        <v>9999</v>
      </c>
      <c r="L3202" t="s">
        <v>177</v>
      </c>
      <c r="M3202">
        <v>0.98871384459350198</v>
      </c>
      <c r="N3202">
        <v>0.96896551724137903</v>
      </c>
      <c r="O3202">
        <v>0.117643550241523</v>
      </c>
    </row>
    <row r="3203" spans="1:15">
      <c r="A3203">
        <v>2019</v>
      </c>
      <c r="B3203" t="s">
        <v>187</v>
      </c>
      <c r="C3203">
        <v>1.2706625422298701</v>
      </c>
      <c r="D3203" t="s">
        <v>181</v>
      </c>
      <c r="E3203">
        <v>9518.5331038439599</v>
      </c>
      <c r="F3203">
        <v>26</v>
      </c>
      <c r="G3203">
        <v>9999</v>
      </c>
      <c r="H3203">
        <v>5</v>
      </c>
      <c r="I3203" t="s">
        <v>181</v>
      </c>
      <c r="J3203">
        <v>1</v>
      </c>
      <c r="K3203">
        <v>9999</v>
      </c>
      <c r="L3203" t="s">
        <v>177</v>
      </c>
      <c r="M3203">
        <v>1.0916021969022501E-2</v>
      </c>
      <c r="N3203">
        <v>2.9885057471264399E-2</v>
      </c>
      <c r="O3203">
        <v>0.134868480276542</v>
      </c>
    </row>
    <row r="3204" spans="1:15">
      <c r="A3204">
        <v>2019</v>
      </c>
      <c r="B3204" t="s">
        <v>187</v>
      </c>
      <c r="C3204">
        <v>1.2706625422298701</v>
      </c>
      <c r="D3204" t="s">
        <v>185</v>
      </c>
      <c r="E3204">
        <v>322.748285726387</v>
      </c>
      <c r="F3204">
        <v>1</v>
      </c>
      <c r="G3204">
        <v>9999</v>
      </c>
      <c r="H3204">
        <v>5</v>
      </c>
      <c r="I3204" t="s">
        <v>181</v>
      </c>
      <c r="J3204">
        <v>1</v>
      </c>
      <c r="K3204">
        <v>9999</v>
      </c>
      <c r="L3204" t="s">
        <v>177</v>
      </c>
      <c r="M3204">
        <v>3.7013343747586502E-4</v>
      </c>
      <c r="N3204">
        <v>1.1494252873563201E-3</v>
      </c>
      <c r="O3204">
        <v>5.0466918338962802E-2</v>
      </c>
    </row>
    <row r="3205" spans="1:15">
      <c r="A3205">
        <v>2019</v>
      </c>
      <c r="B3205" t="s">
        <v>179</v>
      </c>
      <c r="D3205" t="s">
        <v>179</v>
      </c>
      <c r="F3205">
        <v>1</v>
      </c>
      <c r="G3205">
        <v>9999</v>
      </c>
      <c r="H3205">
        <v>5</v>
      </c>
      <c r="I3205" t="s">
        <v>181</v>
      </c>
      <c r="J3205">
        <v>3</v>
      </c>
      <c r="K3205">
        <v>9999</v>
      </c>
      <c r="L3205" t="s">
        <v>177</v>
      </c>
      <c r="N3205">
        <v>1</v>
      </c>
    </row>
    <row r="3206" spans="1:15">
      <c r="A3206">
        <v>2019</v>
      </c>
      <c r="B3206" t="s">
        <v>179</v>
      </c>
      <c r="D3206" t="s">
        <v>179</v>
      </c>
      <c r="F3206">
        <v>1</v>
      </c>
      <c r="G3206">
        <v>9999</v>
      </c>
      <c r="H3206">
        <v>5</v>
      </c>
      <c r="I3206" t="s">
        <v>181</v>
      </c>
      <c r="J3206">
        <v>4</v>
      </c>
      <c r="K3206">
        <v>9999</v>
      </c>
      <c r="L3206" t="s">
        <v>177</v>
      </c>
      <c r="N3206">
        <v>1</v>
      </c>
    </row>
    <row r="3207" spans="1:15">
      <c r="A3207">
        <v>2019</v>
      </c>
      <c r="B3207" t="s">
        <v>178</v>
      </c>
      <c r="C3207">
        <v>1.30117911048601</v>
      </c>
      <c r="D3207" t="s">
        <v>179</v>
      </c>
      <c r="E3207">
        <v>121994.649861837</v>
      </c>
      <c r="F3207">
        <v>78</v>
      </c>
      <c r="G3207">
        <v>9999</v>
      </c>
      <c r="H3207">
        <v>6</v>
      </c>
      <c r="I3207" t="s">
        <v>181</v>
      </c>
      <c r="J3207">
        <v>1</v>
      </c>
      <c r="K3207">
        <v>9999</v>
      </c>
      <c r="L3207" t="s">
        <v>177</v>
      </c>
      <c r="M3207">
        <v>1</v>
      </c>
      <c r="N3207">
        <v>1</v>
      </c>
      <c r="O3207">
        <v>7.7356558645094803E-2</v>
      </c>
    </row>
    <row r="3208" spans="1:15">
      <c r="A3208">
        <v>2019</v>
      </c>
      <c r="B3208" t="s">
        <v>179</v>
      </c>
      <c r="C3208">
        <v>1.2310526159422399</v>
      </c>
      <c r="D3208" t="s">
        <v>179</v>
      </c>
      <c r="E3208">
        <v>846.96419976826405</v>
      </c>
      <c r="F3208">
        <v>1</v>
      </c>
      <c r="G3208">
        <v>9999</v>
      </c>
      <c r="H3208">
        <v>6</v>
      </c>
      <c r="I3208" t="s">
        <v>181</v>
      </c>
      <c r="J3208">
        <v>1</v>
      </c>
      <c r="K3208">
        <v>9999</v>
      </c>
      <c r="L3208" t="s">
        <v>177</v>
      </c>
      <c r="M3208">
        <v>1</v>
      </c>
      <c r="N3208">
        <v>1</v>
      </c>
      <c r="O3208">
        <v>8.8465989456088495E-2</v>
      </c>
    </row>
    <row r="3209" spans="1:15">
      <c r="A3209">
        <v>2019</v>
      </c>
      <c r="B3209" t="s">
        <v>183</v>
      </c>
      <c r="C3209">
        <v>1.3520397868223999</v>
      </c>
      <c r="D3209" t="s">
        <v>179</v>
      </c>
      <c r="E3209">
        <v>2106.4779878692898</v>
      </c>
      <c r="F3209">
        <v>2</v>
      </c>
      <c r="G3209">
        <v>9999</v>
      </c>
      <c r="H3209">
        <v>6</v>
      </c>
      <c r="I3209" t="s">
        <v>181</v>
      </c>
      <c r="J3209">
        <v>1</v>
      </c>
      <c r="K3209">
        <v>9999</v>
      </c>
      <c r="L3209" t="s">
        <v>177</v>
      </c>
      <c r="M3209">
        <v>1</v>
      </c>
      <c r="N3209">
        <v>1</v>
      </c>
      <c r="O3209">
        <v>5.3175876309771698E-2</v>
      </c>
    </row>
    <row r="3210" spans="1:15">
      <c r="A3210">
        <v>2019</v>
      </c>
      <c r="B3210" t="s">
        <v>187</v>
      </c>
      <c r="C3210">
        <v>1.2706625422298701</v>
      </c>
      <c r="D3210" t="s">
        <v>179</v>
      </c>
      <c r="E3210">
        <v>754494.00432525296</v>
      </c>
      <c r="F3210">
        <v>770</v>
      </c>
      <c r="G3210">
        <v>9999</v>
      </c>
      <c r="H3210">
        <v>6</v>
      </c>
      <c r="I3210" t="s">
        <v>181</v>
      </c>
      <c r="J3210">
        <v>1</v>
      </c>
      <c r="K3210">
        <v>9999</v>
      </c>
      <c r="L3210" t="s">
        <v>177</v>
      </c>
      <c r="M3210">
        <v>0.988404417174646</v>
      </c>
      <c r="N3210">
        <v>0.969773299748111</v>
      </c>
      <c r="O3210">
        <v>0.10295505525828</v>
      </c>
    </row>
    <row r="3211" spans="1:15">
      <c r="A3211">
        <v>2019</v>
      </c>
      <c r="B3211" t="s">
        <v>187</v>
      </c>
      <c r="C3211">
        <v>1.2706625422298701</v>
      </c>
      <c r="D3211" t="s">
        <v>181</v>
      </c>
      <c r="E3211">
        <v>6735.7821363605499</v>
      </c>
      <c r="F3211">
        <v>19</v>
      </c>
      <c r="G3211">
        <v>9999</v>
      </c>
      <c r="H3211">
        <v>6</v>
      </c>
      <c r="I3211" t="s">
        <v>181</v>
      </c>
      <c r="J3211">
        <v>1</v>
      </c>
      <c r="K3211">
        <v>9999</v>
      </c>
      <c r="L3211" t="s">
        <v>177</v>
      </c>
      <c r="M3211">
        <v>8.8240287908700199E-3</v>
      </c>
      <c r="N3211">
        <v>2.3929471032745599E-2</v>
      </c>
      <c r="O3211">
        <v>9.5439569342671393E-2</v>
      </c>
    </row>
    <row r="3212" spans="1:15">
      <c r="A3212">
        <v>2019</v>
      </c>
      <c r="B3212" t="s">
        <v>187</v>
      </c>
      <c r="C3212">
        <v>1.2706625422298701</v>
      </c>
      <c r="D3212" t="s">
        <v>185</v>
      </c>
      <c r="E3212">
        <v>2115.6531328127398</v>
      </c>
      <c r="F3212">
        <v>5</v>
      </c>
      <c r="G3212">
        <v>9999</v>
      </c>
      <c r="H3212">
        <v>6</v>
      </c>
      <c r="I3212" t="s">
        <v>181</v>
      </c>
      <c r="J3212">
        <v>1</v>
      </c>
      <c r="K3212">
        <v>9999</v>
      </c>
      <c r="L3212" t="s">
        <v>177</v>
      </c>
      <c r="M3212">
        <v>2.7715540344837898E-3</v>
      </c>
      <c r="N3212">
        <v>6.2972292191435797E-3</v>
      </c>
      <c r="O3212">
        <v>0.33081661037154803</v>
      </c>
    </row>
    <row r="3213" spans="1:15">
      <c r="A3213">
        <v>2019</v>
      </c>
      <c r="B3213" t="s">
        <v>178</v>
      </c>
      <c r="C3213">
        <v>1.30117911048601</v>
      </c>
      <c r="D3213" t="s">
        <v>179</v>
      </c>
      <c r="E3213">
        <v>69285.185275158903</v>
      </c>
      <c r="F3213">
        <v>45</v>
      </c>
      <c r="G3213">
        <v>9999</v>
      </c>
      <c r="H3213">
        <v>7</v>
      </c>
      <c r="I3213" t="s">
        <v>181</v>
      </c>
      <c r="J3213">
        <v>1</v>
      </c>
      <c r="K3213">
        <v>9999</v>
      </c>
      <c r="L3213" t="s">
        <v>177</v>
      </c>
      <c r="M3213">
        <v>1</v>
      </c>
      <c r="N3213">
        <v>1</v>
      </c>
      <c r="O3213">
        <v>4.3933594662094698E-2</v>
      </c>
    </row>
    <row r="3214" spans="1:15">
      <c r="A3214">
        <v>2019</v>
      </c>
      <c r="B3214" t="s">
        <v>183</v>
      </c>
      <c r="C3214">
        <v>1.3520397868223999</v>
      </c>
      <c r="D3214" t="s">
        <v>179</v>
      </c>
      <c r="E3214">
        <v>878.82586143455705</v>
      </c>
      <c r="F3214">
        <v>1</v>
      </c>
      <c r="G3214">
        <v>9999</v>
      </c>
      <c r="H3214">
        <v>7</v>
      </c>
      <c r="I3214" t="s">
        <v>181</v>
      </c>
      <c r="J3214">
        <v>1</v>
      </c>
      <c r="K3214">
        <v>9999</v>
      </c>
      <c r="L3214" t="s">
        <v>177</v>
      </c>
      <c r="M3214">
        <v>0.64356435643564402</v>
      </c>
      <c r="N3214">
        <v>0.5</v>
      </c>
      <c r="O3214">
        <v>2.2185057510495199E-2</v>
      </c>
    </row>
    <row r="3215" spans="1:15">
      <c r="A3215">
        <v>2019</v>
      </c>
      <c r="B3215" t="s">
        <v>183</v>
      </c>
      <c r="C3215">
        <v>1.3520397868223999</v>
      </c>
      <c r="D3215" t="s">
        <v>181</v>
      </c>
      <c r="E3215">
        <v>486.734323256062</v>
      </c>
      <c r="F3215">
        <v>1</v>
      </c>
      <c r="G3215">
        <v>9999</v>
      </c>
      <c r="H3215">
        <v>7</v>
      </c>
      <c r="I3215" t="s">
        <v>181</v>
      </c>
      <c r="J3215">
        <v>1</v>
      </c>
      <c r="K3215">
        <v>9999</v>
      </c>
      <c r="L3215" t="s">
        <v>177</v>
      </c>
      <c r="M3215">
        <v>0.35643564356435598</v>
      </c>
      <c r="N3215">
        <v>0.5</v>
      </c>
      <c r="O3215">
        <v>1</v>
      </c>
    </row>
    <row r="3216" spans="1:15">
      <c r="A3216">
        <v>2019</v>
      </c>
      <c r="B3216" t="s">
        <v>187</v>
      </c>
      <c r="C3216">
        <v>1.2706625422298701</v>
      </c>
      <c r="D3216" t="s">
        <v>179</v>
      </c>
      <c r="E3216">
        <v>564429.57192105101</v>
      </c>
      <c r="F3216">
        <v>546</v>
      </c>
      <c r="G3216">
        <v>9999</v>
      </c>
      <c r="H3216">
        <v>7</v>
      </c>
      <c r="I3216" t="s">
        <v>181</v>
      </c>
      <c r="J3216">
        <v>1</v>
      </c>
      <c r="K3216">
        <v>9999</v>
      </c>
      <c r="L3216" t="s">
        <v>177</v>
      </c>
      <c r="M3216">
        <v>0.98506221489919898</v>
      </c>
      <c r="N3216">
        <v>0.95789473684210502</v>
      </c>
      <c r="O3216">
        <v>7.7019668060195903E-2</v>
      </c>
    </row>
    <row r="3217" spans="1:15">
      <c r="A3217">
        <v>2019</v>
      </c>
      <c r="B3217" t="s">
        <v>187</v>
      </c>
      <c r="C3217">
        <v>1.2706625422298701</v>
      </c>
      <c r="D3217" t="s">
        <v>181</v>
      </c>
      <c r="E3217">
        <v>7258.0244412170196</v>
      </c>
      <c r="F3217">
        <v>21</v>
      </c>
      <c r="G3217">
        <v>9999</v>
      </c>
      <c r="H3217">
        <v>7</v>
      </c>
      <c r="I3217" t="s">
        <v>181</v>
      </c>
      <c r="J3217">
        <v>1</v>
      </c>
      <c r="K3217">
        <v>9999</v>
      </c>
      <c r="L3217" t="s">
        <v>177</v>
      </c>
      <c r="M3217">
        <v>1.2666957912080799E-2</v>
      </c>
      <c r="N3217">
        <v>3.6842105263157898E-2</v>
      </c>
      <c r="O3217">
        <v>0.10283924166861701</v>
      </c>
    </row>
    <row r="3218" spans="1:15">
      <c r="A3218">
        <v>2019</v>
      </c>
      <c r="B3218" t="s">
        <v>187</v>
      </c>
      <c r="C3218">
        <v>1.2706625422298701</v>
      </c>
      <c r="D3218" t="s">
        <v>185</v>
      </c>
      <c r="E3218">
        <v>1301.1584432433899</v>
      </c>
      <c r="F3218">
        <v>3</v>
      </c>
      <c r="G3218">
        <v>9999</v>
      </c>
      <c r="H3218">
        <v>7</v>
      </c>
      <c r="I3218" t="s">
        <v>181</v>
      </c>
      <c r="J3218">
        <v>1</v>
      </c>
      <c r="K3218">
        <v>9999</v>
      </c>
      <c r="L3218" t="s">
        <v>177</v>
      </c>
      <c r="M3218">
        <v>2.27082718872038E-3</v>
      </c>
      <c r="N3218">
        <v>5.2631578947368403E-3</v>
      </c>
      <c r="O3218">
        <v>0.203457182594874</v>
      </c>
    </row>
    <row r="3219" spans="1:15">
      <c r="A3219">
        <v>2019</v>
      </c>
      <c r="B3219" t="s">
        <v>178</v>
      </c>
      <c r="C3219">
        <v>1.30117911048601</v>
      </c>
      <c r="D3219" t="s">
        <v>179</v>
      </c>
      <c r="E3219">
        <v>83646.299117592993</v>
      </c>
      <c r="F3219">
        <v>56</v>
      </c>
      <c r="G3219">
        <v>9999</v>
      </c>
      <c r="H3219">
        <v>8</v>
      </c>
      <c r="I3219" t="s">
        <v>181</v>
      </c>
      <c r="J3219">
        <v>1</v>
      </c>
      <c r="K3219">
        <v>9999</v>
      </c>
      <c r="L3219" t="s">
        <v>177</v>
      </c>
      <c r="M3219">
        <v>1</v>
      </c>
      <c r="N3219">
        <v>1</v>
      </c>
      <c r="O3219">
        <v>5.3039947657240703E-2</v>
      </c>
    </row>
    <row r="3220" spans="1:15">
      <c r="A3220">
        <v>2019</v>
      </c>
      <c r="B3220" t="s">
        <v>183</v>
      </c>
      <c r="C3220">
        <v>1.3520397868223999</v>
      </c>
      <c r="D3220" t="s">
        <v>179</v>
      </c>
      <c r="E3220">
        <v>3623.4666286840202</v>
      </c>
      <c r="F3220">
        <v>3</v>
      </c>
      <c r="G3220">
        <v>9999</v>
      </c>
      <c r="H3220">
        <v>8</v>
      </c>
      <c r="I3220" t="s">
        <v>181</v>
      </c>
      <c r="J3220">
        <v>1</v>
      </c>
      <c r="K3220">
        <v>9999</v>
      </c>
      <c r="L3220" t="s">
        <v>177</v>
      </c>
      <c r="M3220">
        <v>1</v>
      </c>
      <c r="N3220">
        <v>1</v>
      </c>
      <c r="O3220">
        <v>9.1470698658657298E-2</v>
      </c>
    </row>
    <row r="3221" spans="1:15">
      <c r="A3221">
        <v>2019</v>
      </c>
      <c r="B3221" t="s">
        <v>187</v>
      </c>
      <c r="C3221">
        <v>1.2706625422298701</v>
      </c>
      <c r="D3221" t="s">
        <v>179</v>
      </c>
      <c r="E3221">
        <v>466246.74794549099</v>
      </c>
      <c r="F3221">
        <v>463</v>
      </c>
      <c r="G3221">
        <v>9999</v>
      </c>
      <c r="H3221">
        <v>8</v>
      </c>
      <c r="I3221" t="s">
        <v>181</v>
      </c>
      <c r="J3221">
        <v>1</v>
      </c>
      <c r="K3221">
        <v>9999</v>
      </c>
      <c r="L3221" t="s">
        <v>177</v>
      </c>
      <c r="M3221">
        <v>0.98846753750542105</v>
      </c>
      <c r="N3221">
        <v>0.970649895178197</v>
      </c>
      <c r="O3221">
        <v>6.3622055872597796E-2</v>
      </c>
    </row>
    <row r="3222" spans="1:15">
      <c r="A3222">
        <v>2019</v>
      </c>
      <c r="B3222" t="s">
        <v>187</v>
      </c>
      <c r="C3222">
        <v>1.2706625422298701</v>
      </c>
      <c r="D3222" t="s">
        <v>181</v>
      </c>
      <c r="E3222">
        <v>4977.1851779143999</v>
      </c>
      <c r="F3222">
        <v>13</v>
      </c>
      <c r="G3222">
        <v>9999</v>
      </c>
      <c r="H3222">
        <v>8</v>
      </c>
      <c r="I3222" t="s">
        <v>181</v>
      </c>
      <c r="J3222">
        <v>1</v>
      </c>
      <c r="K3222">
        <v>9999</v>
      </c>
      <c r="L3222" t="s">
        <v>177</v>
      </c>
      <c r="M3222">
        <v>1.05518933873544E-2</v>
      </c>
      <c r="N3222">
        <v>2.7253668763102701E-2</v>
      </c>
      <c r="O3222">
        <v>7.0521937957978495E-2</v>
      </c>
    </row>
    <row r="3223" spans="1:15">
      <c r="A3223">
        <v>2019</v>
      </c>
      <c r="B3223" t="s">
        <v>187</v>
      </c>
      <c r="C3223">
        <v>1.2706625422298701</v>
      </c>
      <c r="D3223" t="s">
        <v>185</v>
      </c>
      <c r="E3223">
        <v>462.52116537167302</v>
      </c>
      <c r="F3223">
        <v>1</v>
      </c>
      <c r="G3223">
        <v>9999</v>
      </c>
      <c r="H3223">
        <v>8</v>
      </c>
      <c r="I3223" t="s">
        <v>181</v>
      </c>
      <c r="J3223">
        <v>1</v>
      </c>
      <c r="K3223">
        <v>9999</v>
      </c>
      <c r="L3223" t="s">
        <v>177</v>
      </c>
      <c r="M3223">
        <v>9.8056910722415396E-4</v>
      </c>
      <c r="N3223">
        <v>2.0964360587002102E-3</v>
      </c>
      <c r="O3223">
        <v>7.2322670375521494E-2</v>
      </c>
    </row>
    <row r="3224" spans="1:15">
      <c r="A3224">
        <v>2019</v>
      </c>
      <c r="B3224" t="s">
        <v>179</v>
      </c>
      <c r="D3224" t="s">
        <v>179</v>
      </c>
      <c r="F3224">
        <v>1</v>
      </c>
      <c r="G3224">
        <v>9999</v>
      </c>
      <c r="H3224">
        <v>8</v>
      </c>
      <c r="I3224" t="s">
        <v>181</v>
      </c>
      <c r="J3224">
        <v>3</v>
      </c>
      <c r="K3224">
        <v>9999</v>
      </c>
      <c r="L3224" t="s">
        <v>177</v>
      </c>
      <c r="N3224">
        <v>1</v>
      </c>
    </row>
    <row r="3225" spans="1:15">
      <c r="A3225">
        <v>2019</v>
      </c>
      <c r="B3225" t="s">
        <v>178</v>
      </c>
      <c r="C3225">
        <v>1.30117911048601</v>
      </c>
      <c r="D3225" t="s">
        <v>179</v>
      </c>
      <c r="E3225">
        <v>147462.62859137901</v>
      </c>
      <c r="F3225">
        <v>101</v>
      </c>
      <c r="G3225">
        <v>9999</v>
      </c>
      <c r="H3225">
        <v>9</v>
      </c>
      <c r="I3225" t="s">
        <v>181</v>
      </c>
      <c r="J3225">
        <v>1</v>
      </c>
      <c r="K3225">
        <v>9999</v>
      </c>
      <c r="L3225" t="s">
        <v>177</v>
      </c>
      <c r="M3225">
        <v>1</v>
      </c>
      <c r="N3225">
        <v>1</v>
      </c>
      <c r="O3225">
        <v>9.3505752010501597E-2</v>
      </c>
    </row>
    <row r="3226" spans="1:15">
      <c r="A3226">
        <v>2019</v>
      </c>
      <c r="B3226" t="s">
        <v>183</v>
      </c>
      <c r="C3226">
        <v>1.3520397868223999</v>
      </c>
      <c r="D3226" t="s">
        <v>179</v>
      </c>
      <c r="E3226">
        <v>3386.8596659901</v>
      </c>
      <c r="F3226">
        <v>3</v>
      </c>
      <c r="G3226">
        <v>9999</v>
      </c>
      <c r="H3226">
        <v>9</v>
      </c>
      <c r="I3226" t="s">
        <v>181</v>
      </c>
      <c r="J3226">
        <v>1</v>
      </c>
      <c r="K3226">
        <v>9999</v>
      </c>
      <c r="L3226" t="s">
        <v>177</v>
      </c>
      <c r="M3226">
        <v>1</v>
      </c>
      <c r="N3226">
        <v>1</v>
      </c>
      <c r="O3226">
        <v>8.5497798559677804E-2</v>
      </c>
    </row>
    <row r="3227" spans="1:15">
      <c r="A3227">
        <v>2019</v>
      </c>
      <c r="B3227" t="s">
        <v>187</v>
      </c>
      <c r="C3227">
        <v>1.2706625422298701</v>
      </c>
      <c r="D3227" t="s">
        <v>179</v>
      </c>
      <c r="E3227">
        <v>830090.80161267705</v>
      </c>
      <c r="F3227">
        <v>808</v>
      </c>
      <c r="G3227">
        <v>9999</v>
      </c>
      <c r="H3227">
        <v>9</v>
      </c>
      <c r="I3227" t="s">
        <v>181</v>
      </c>
      <c r="J3227">
        <v>1</v>
      </c>
      <c r="K3227">
        <v>9999</v>
      </c>
      <c r="L3227" t="s">
        <v>177</v>
      </c>
      <c r="M3227">
        <v>0.99347289853794096</v>
      </c>
      <c r="N3227">
        <v>0.98177399756986605</v>
      </c>
      <c r="O3227">
        <v>0.11327067393445001</v>
      </c>
    </row>
    <row r="3228" spans="1:15">
      <c r="A3228">
        <v>2019</v>
      </c>
      <c r="B3228" t="s">
        <v>187</v>
      </c>
      <c r="C3228">
        <v>1.2706625422298701</v>
      </c>
      <c r="D3228" t="s">
        <v>181</v>
      </c>
      <c r="E3228">
        <v>4014.02297090416</v>
      </c>
      <c r="F3228">
        <v>11</v>
      </c>
      <c r="G3228">
        <v>9999</v>
      </c>
      <c r="H3228">
        <v>9</v>
      </c>
      <c r="I3228" t="s">
        <v>181</v>
      </c>
      <c r="J3228">
        <v>1</v>
      </c>
      <c r="K3228">
        <v>9999</v>
      </c>
      <c r="L3228" t="s">
        <v>177</v>
      </c>
      <c r="M3228">
        <v>4.8040805029457099E-3</v>
      </c>
      <c r="N3228">
        <v>1.33657351154313E-2</v>
      </c>
      <c r="O3228">
        <v>5.6874853716940003E-2</v>
      </c>
    </row>
    <row r="3229" spans="1:15">
      <c r="A3229">
        <v>2019</v>
      </c>
      <c r="B3229" t="s">
        <v>187</v>
      </c>
      <c r="C3229">
        <v>1.2706625422298701</v>
      </c>
      <c r="D3229" t="s">
        <v>185</v>
      </c>
      <c r="E3229">
        <v>1439.66066034644</v>
      </c>
      <c r="F3229">
        <v>4</v>
      </c>
      <c r="G3229">
        <v>9999</v>
      </c>
      <c r="H3229">
        <v>9</v>
      </c>
      <c r="I3229" t="s">
        <v>181</v>
      </c>
      <c r="J3229">
        <v>1</v>
      </c>
      <c r="K3229">
        <v>9999</v>
      </c>
      <c r="L3229" t="s">
        <v>177</v>
      </c>
      <c r="M3229">
        <v>1.7230209591128499E-3</v>
      </c>
      <c r="N3229">
        <v>4.8602673147023099E-3</v>
      </c>
      <c r="O3229">
        <v>0.22511424597655499</v>
      </c>
    </row>
    <row r="3230" spans="1:15">
      <c r="A3230">
        <v>2019</v>
      </c>
      <c r="B3230" t="s">
        <v>179</v>
      </c>
      <c r="D3230" t="s">
        <v>179</v>
      </c>
      <c r="F3230">
        <v>3</v>
      </c>
      <c r="G3230">
        <v>9999</v>
      </c>
      <c r="H3230">
        <v>9</v>
      </c>
      <c r="I3230" t="s">
        <v>181</v>
      </c>
      <c r="J3230">
        <v>3</v>
      </c>
      <c r="K3230">
        <v>9999</v>
      </c>
      <c r="L3230" t="s">
        <v>177</v>
      </c>
      <c r="N3230">
        <v>1</v>
      </c>
    </row>
    <row r="3231" spans="1:15">
      <c r="A3231">
        <v>2019</v>
      </c>
      <c r="B3231" t="s">
        <v>179</v>
      </c>
      <c r="C3231">
        <v>1.2310526159422399</v>
      </c>
      <c r="D3231" t="s">
        <v>179</v>
      </c>
      <c r="E3231">
        <v>31847.331174425901</v>
      </c>
      <c r="F3231">
        <v>34</v>
      </c>
      <c r="G3231">
        <v>9999</v>
      </c>
      <c r="H3231">
        <v>-9</v>
      </c>
      <c r="I3231" t="s">
        <v>185</v>
      </c>
      <c r="J3231">
        <v>1</v>
      </c>
      <c r="K3231">
        <v>9999</v>
      </c>
      <c r="L3231" t="s">
        <v>177</v>
      </c>
      <c r="M3231">
        <v>1</v>
      </c>
      <c r="N3231">
        <v>1</v>
      </c>
      <c r="O3231">
        <v>1</v>
      </c>
    </row>
    <row r="3232" spans="1:15">
      <c r="A3232">
        <v>2019</v>
      </c>
      <c r="B3232" t="s">
        <v>179</v>
      </c>
      <c r="D3232" t="s">
        <v>179</v>
      </c>
      <c r="F3232">
        <v>1170</v>
      </c>
      <c r="G3232">
        <v>9999</v>
      </c>
      <c r="H3232">
        <v>-9</v>
      </c>
      <c r="I3232" t="s">
        <v>185</v>
      </c>
      <c r="J3232">
        <v>2</v>
      </c>
      <c r="K3232">
        <v>9999</v>
      </c>
      <c r="L3232" t="s">
        <v>177</v>
      </c>
      <c r="N3232">
        <v>1</v>
      </c>
    </row>
    <row r="3233" spans="1:15">
      <c r="A3233">
        <v>2019</v>
      </c>
      <c r="B3233" t="s">
        <v>179</v>
      </c>
      <c r="D3233" t="s">
        <v>179</v>
      </c>
      <c r="F3233">
        <v>13001</v>
      </c>
      <c r="G3233">
        <v>9999</v>
      </c>
      <c r="H3233">
        <v>-9</v>
      </c>
      <c r="I3233" t="s">
        <v>185</v>
      </c>
      <c r="J3233">
        <v>3</v>
      </c>
      <c r="K3233">
        <v>9999</v>
      </c>
      <c r="L3233" t="s">
        <v>177</v>
      </c>
      <c r="N3233">
        <v>1</v>
      </c>
    </row>
    <row r="3234" spans="1:15">
      <c r="A3234">
        <v>2019</v>
      </c>
      <c r="B3234" t="s">
        <v>178</v>
      </c>
      <c r="C3234">
        <v>1.30117911048601</v>
      </c>
      <c r="D3234" t="s">
        <v>181</v>
      </c>
      <c r="E3234">
        <v>10033.3921209576</v>
      </c>
      <c r="F3234">
        <v>7</v>
      </c>
      <c r="G3234">
        <v>9999</v>
      </c>
      <c r="H3234">
        <v>-8</v>
      </c>
      <c r="I3234" t="s">
        <v>185</v>
      </c>
      <c r="J3234">
        <v>1</v>
      </c>
      <c r="K3234">
        <v>9999</v>
      </c>
      <c r="L3234" t="s">
        <v>177</v>
      </c>
      <c r="M3234">
        <v>1</v>
      </c>
      <c r="N3234">
        <v>1</v>
      </c>
      <c r="O3234">
        <v>2.7124036095967901E-3</v>
      </c>
    </row>
    <row r="3235" spans="1:15">
      <c r="A3235">
        <v>2019</v>
      </c>
      <c r="B3235" t="s">
        <v>183</v>
      </c>
      <c r="C3235">
        <v>1.3520397868223999</v>
      </c>
      <c r="D3235" t="s">
        <v>181</v>
      </c>
      <c r="E3235">
        <v>4783.5167657776301</v>
      </c>
      <c r="F3235">
        <v>6</v>
      </c>
      <c r="G3235">
        <v>9999</v>
      </c>
      <c r="H3235">
        <v>-8</v>
      </c>
      <c r="I3235" t="s">
        <v>185</v>
      </c>
      <c r="J3235">
        <v>1</v>
      </c>
      <c r="K3235">
        <v>9999</v>
      </c>
      <c r="L3235" t="s">
        <v>177</v>
      </c>
      <c r="M3235">
        <v>0.53259069697425898</v>
      </c>
      <c r="N3235">
        <v>0.66666666666666696</v>
      </c>
      <c r="O3235">
        <v>5.8781504926149301E-2</v>
      </c>
    </row>
    <row r="3236" spans="1:15">
      <c r="A3236">
        <v>2019</v>
      </c>
      <c r="B3236" t="s">
        <v>183</v>
      </c>
      <c r="C3236">
        <v>1.3520397868223999</v>
      </c>
      <c r="D3236" t="s">
        <v>183</v>
      </c>
      <c r="E3236">
        <v>4198.0835380835397</v>
      </c>
      <c r="F3236">
        <v>3</v>
      </c>
      <c r="G3236">
        <v>9999</v>
      </c>
      <c r="H3236">
        <v>-8</v>
      </c>
      <c r="I3236" t="s">
        <v>185</v>
      </c>
      <c r="J3236">
        <v>1</v>
      </c>
      <c r="K3236">
        <v>9999</v>
      </c>
      <c r="L3236" t="s">
        <v>177</v>
      </c>
      <c r="M3236">
        <v>0.46740930302574102</v>
      </c>
      <c r="N3236">
        <v>0.33333333333333298</v>
      </c>
      <c r="O3236">
        <v>0.65107989096246599</v>
      </c>
    </row>
    <row r="3237" spans="1:15">
      <c r="A3237">
        <v>2019</v>
      </c>
      <c r="B3237" t="s">
        <v>187</v>
      </c>
      <c r="C3237">
        <v>1.2706625422298701</v>
      </c>
      <c r="D3237" t="s">
        <v>181</v>
      </c>
      <c r="E3237">
        <v>17727.013126648901</v>
      </c>
      <c r="F3237">
        <v>20</v>
      </c>
      <c r="G3237">
        <v>9999</v>
      </c>
      <c r="H3237">
        <v>-8</v>
      </c>
      <c r="I3237" t="s">
        <v>185</v>
      </c>
      <c r="J3237">
        <v>1</v>
      </c>
      <c r="K3237">
        <v>9999</v>
      </c>
      <c r="L3237" t="s">
        <v>177</v>
      </c>
      <c r="M3237">
        <v>0.64157277535065504</v>
      </c>
      <c r="N3237">
        <v>0.74074074074074103</v>
      </c>
      <c r="O3237">
        <v>9.06071065821052E-4</v>
      </c>
    </row>
    <row r="3238" spans="1:15">
      <c r="A3238">
        <v>2019</v>
      </c>
      <c r="B3238" t="s">
        <v>187</v>
      </c>
      <c r="C3238">
        <v>1.2706625422298701</v>
      </c>
      <c r="D3238" t="s">
        <v>183</v>
      </c>
      <c r="E3238">
        <v>1304.97043087008</v>
      </c>
      <c r="F3238">
        <v>1</v>
      </c>
      <c r="G3238">
        <v>9999</v>
      </c>
      <c r="H3238">
        <v>-8</v>
      </c>
      <c r="I3238" t="s">
        <v>185</v>
      </c>
      <c r="J3238">
        <v>1</v>
      </c>
      <c r="K3238">
        <v>9999</v>
      </c>
      <c r="L3238" t="s">
        <v>177</v>
      </c>
      <c r="M3238">
        <v>4.7229248103012197E-2</v>
      </c>
      <c r="N3238">
        <v>3.7037037037037E-2</v>
      </c>
      <c r="O3238">
        <v>6.0798010892730299E-2</v>
      </c>
    </row>
    <row r="3239" spans="1:15">
      <c r="A3239">
        <v>2019</v>
      </c>
      <c r="B3239" t="s">
        <v>187</v>
      </c>
      <c r="C3239">
        <v>1.2706625422298701</v>
      </c>
      <c r="D3239" t="s">
        <v>185</v>
      </c>
      <c r="E3239">
        <v>8598.5734232695395</v>
      </c>
      <c r="F3239">
        <v>6</v>
      </c>
      <c r="G3239">
        <v>9999</v>
      </c>
      <c r="H3239">
        <v>-8</v>
      </c>
      <c r="I3239" t="s">
        <v>185</v>
      </c>
      <c r="J3239">
        <v>1</v>
      </c>
      <c r="K3239">
        <v>9999</v>
      </c>
      <c r="L3239" t="s">
        <v>177</v>
      </c>
      <c r="M3239">
        <v>0.31119797654633302</v>
      </c>
      <c r="N3239">
        <v>0.22222222222222199</v>
      </c>
      <c r="O3239">
        <v>1.1079830778384699E-3</v>
      </c>
    </row>
    <row r="3240" spans="1:15">
      <c r="A3240">
        <v>2019</v>
      </c>
      <c r="B3240" t="s">
        <v>178</v>
      </c>
      <c r="C3240">
        <v>1.30117911048601</v>
      </c>
      <c r="D3240" t="s">
        <v>181</v>
      </c>
      <c r="E3240">
        <v>515479.01994746801</v>
      </c>
      <c r="F3240">
        <v>396</v>
      </c>
      <c r="G3240">
        <v>9999</v>
      </c>
      <c r="H3240">
        <v>1</v>
      </c>
      <c r="I3240" t="s">
        <v>185</v>
      </c>
      <c r="J3240">
        <v>1</v>
      </c>
      <c r="K3240">
        <v>9999</v>
      </c>
      <c r="L3240" t="s">
        <v>177</v>
      </c>
      <c r="M3240">
        <v>0.67074308411483996</v>
      </c>
      <c r="N3240">
        <v>0.68158347676419995</v>
      </c>
      <c r="O3240">
        <v>0.139353384929152</v>
      </c>
    </row>
    <row r="3241" spans="1:15">
      <c r="A3241">
        <v>2019</v>
      </c>
      <c r="B3241" t="s">
        <v>178</v>
      </c>
      <c r="C3241">
        <v>1.30117911048601</v>
      </c>
      <c r="D3241" t="s">
        <v>183</v>
      </c>
      <c r="E3241">
        <v>3029.1449692114302</v>
      </c>
      <c r="F3241">
        <v>2</v>
      </c>
      <c r="G3241">
        <v>9999</v>
      </c>
      <c r="H3241">
        <v>1</v>
      </c>
      <c r="I3241" t="s">
        <v>185</v>
      </c>
      <c r="J3241">
        <v>1</v>
      </c>
      <c r="K3241">
        <v>9999</v>
      </c>
      <c r="L3241" t="s">
        <v>177</v>
      </c>
      <c r="M3241">
        <v>3.94153391361472E-3</v>
      </c>
      <c r="N3241">
        <v>3.44234079173838E-3</v>
      </c>
      <c r="O3241">
        <v>0.31643332880250102</v>
      </c>
    </row>
    <row r="3242" spans="1:15">
      <c r="A3242">
        <v>2019</v>
      </c>
      <c r="B3242" t="s">
        <v>178</v>
      </c>
      <c r="C3242">
        <v>1.30117911048601</v>
      </c>
      <c r="D3242" t="s">
        <v>185</v>
      </c>
      <c r="E3242">
        <v>250011.156647002</v>
      </c>
      <c r="F3242">
        <v>183</v>
      </c>
      <c r="G3242">
        <v>9999</v>
      </c>
      <c r="H3242">
        <v>1</v>
      </c>
      <c r="I3242" t="s">
        <v>185</v>
      </c>
      <c r="J3242">
        <v>1</v>
      </c>
      <c r="K3242">
        <v>9999</v>
      </c>
      <c r="L3242" t="s">
        <v>177</v>
      </c>
      <c r="M3242">
        <v>0.32531538197154602</v>
      </c>
      <c r="N3242">
        <v>0.314974182444062</v>
      </c>
      <c r="O3242">
        <v>0.16392885967651399</v>
      </c>
    </row>
    <row r="3243" spans="1:15">
      <c r="A3243">
        <v>2019</v>
      </c>
      <c r="B3243" t="s">
        <v>179</v>
      </c>
      <c r="C3243">
        <v>1.2310526159422399</v>
      </c>
      <c r="D3243" t="s">
        <v>181</v>
      </c>
      <c r="E3243">
        <v>1424.3278766451799</v>
      </c>
      <c r="F3243">
        <v>1</v>
      </c>
      <c r="G3243">
        <v>9999</v>
      </c>
      <c r="H3243">
        <v>1</v>
      </c>
      <c r="I3243" t="s">
        <v>185</v>
      </c>
      <c r="J3243">
        <v>1</v>
      </c>
      <c r="K3243">
        <v>9999</v>
      </c>
      <c r="L3243" t="s">
        <v>177</v>
      </c>
      <c r="M3243">
        <v>1</v>
      </c>
      <c r="N3243">
        <v>1</v>
      </c>
      <c r="O3243">
        <v>0.14854281679291301</v>
      </c>
    </row>
    <row r="3244" spans="1:15">
      <c r="A3244">
        <v>2019</v>
      </c>
      <c r="B3244" t="s">
        <v>183</v>
      </c>
      <c r="C3244">
        <v>1.3520397868223999</v>
      </c>
      <c r="D3244" t="s">
        <v>181</v>
      </c>
      <c r="E3244">
        <v>4970.0982563591297</v>
      </c>
      <c r="F3244">
        <v>5</v>
      </c>
      <c r="G3244">
        <v>9999</v>
      </c>
      <c r="H3244">
        <v>1</v>
      </c>
      <c r="I3244" t="s">
        <v>185</v>
      </c>
      <c r="J3244">
        <v>1</v>
      </c>
      <c r="K3244">
        <v>9999</v>
      </c>
      <c r="L3244" t="s">
        <v>177</v>
      </c>
      <c r="M3244">
        <v>1</v>
      </c>
      <c r="N3244">
        <v>1</v>
      </c>
      <c r="O3244">
        <v>6.1074282676236498E-2</v>
      </c>
    </row>
    <row r="3245" spans="1:15">
      <c r="A3245">
        <v>2019</v>
      </c>
      <c r="B3245" t="s">
        <v>187</v>
      </c>
      <c r="C3245">
        <v>1.2706625422298701</v>
      </c>
      <c r="D3245" t="s">
        <v>179</v>
      </c>
      <c r="E3245">
        <v>880.56914176530097</v>
      </c>
      <c r="F3245">
        <v>1</v>
      </c>
      <c r="G3245">
        <v>9999</v>
      </c>
      <c r="H3245">
        <v>1</v>
      </c>
      <c r="I3245" t="s">
        <v>185</v>
      </c>
      <c r="J3245">
        <v>1</v>
      </c>
      <c r="K3245">
        <v>9999</v>
      </c>
      <c r="L3245" t="s">
        <v>177</v>
      </c>
      <c r="M3245">
        <v>2.9523646822203302E-4</v>
      </c>
      <c r="N3245">
        <v>3.0478512648582698E-4</v>
      </c>
      <c r="O3245">
        <v>6.5880787147067202E-2</v>
      </c>
    </row>
    <row r="3246" spans="1:15">
      <c r="A3246">
        <v>2019</v>
      </c>
      <c r="B3246" t="s">
        <v>187</v>
      </c>
      <c r="C3246">
        <v>1.2706625422298701</v>
      </c>
      <c r="D3246" t="s">
        <v>181</v>
      </c>
      <c r="E3246">
        <v>2119207.17594335</v>
      </c>
      <c r="F3246">
        <v>2329</v>
      </c>
      <c r="G3246">
        <v>9999</v>
      </c>
      <c r="H3246">
        <v>1</v>
      </c>
      <c r="I3246" t="s">
        <v>185</v>
      </c>
      <c r="J3246">
        <v>1</v>
      </c>
      <c r="K3246">
        <v>9999</v>
      </c>
      <c r="L3246" t="s">
        <v>177</v>
      </c>
      <c r="M3246">
        <v>0.71052596824141701</v>
      </c>
      <c r="N3246">
        <v>0.70984455958549197</v>
      </c>
      <c r="O3246">
        <v>0.108317870071189</v>
      </c>
    </row>
    <row r="3247" spans="1:15">
      <c r="A3247">
        <v>2019</v>
      </c>
      <c r="B3247" t="s">
        <v>187</v>
      </c>
      <c r="C3247">
        <v>1.2706625422298701</v>
      </c>
      <c r="D3247" t="s">
        <v>183</v>
      </c>
      <c r="E3247">
        <v>3813.2582892318401</v>
      </c>
      <c r="F3247">
        <v>5</v>
      </c>
      <c r="G3247">
        <v>9999</v>
      </c>
      <c r="H3247">
        <v>1</v>
      </c>
      <c r="I3247" t="s">
        <v>185</v>
      </c>
      <c r="J3247">
        <v>1</v>
      </c>
      <c r="K3247">
        <v>9999</v>
      </c>
      <c r="L3247" t="s">
        <v>177</v>
      </c>
      <c r="M3247">
        <v>1.2785059756628E-3</v>
      </c>
      <c r="N3247">
        <v>1.5239256324291401E-3</v>
      </c>
      <c r="O3247">
        <v>0.17765806298839701</v>
      </c>
    </row>
    <row r="3248" spans="1:15">
      <c r="A3248">
        <v>2019</v>
      </c>
      <c r="B3248" t="s">
        <v>187</v>
      </c>
      <c r="C3248">
        <v>1.2706625422298701</v>
      </c>
      <c r="D3248" t="s">
        <v>185</v>
      </c>
      <c r="E3248">
        <v>858688.33278810198</v>
      </c>
      <c r="F3248">
        <v>946</v>
      </c>
      <c r="G3248">
        <v>9999</v>
      </c>
      <c r="H3248">
        <v>1</v>
      </c>
      <c r="I3248" t="s">
        <v>185</v>
      </c>
      <c r="J3248">
        <v>1</v>
      </c>
      <c r="K3248">
        <v>9999</v>
      </c>
      <c r="L3248" t="s">
        <v>177</v>
      </c>
      <c r="M3248">
        <v>0.28790028931469802</v>
      </c>
      <c r="N3248">
        <v>0.28832672965559297</v>
      </c>
      <c r="O3248">
        <v>0.110647673170043</v>
      </c>
    </row>
    <row r="3249" spans="1:15">
      <c r="A3249">
        <v>2019</v>
      </c>
      <c r="B3249" t="s">
        <v>178</v>
      </c>
      <c r="C3249">
        <v>1.30117911048601</v>
      </c>
      <c r="D3249" t="s">
        <v>179</v>
      </c>
      <c r="E3249">
        <v>1173.6635576583799</v>
      </c>
      <c r="F3249">
        <v>1</v>
      </c>
      <c r="G3249">
        <v>9999</v>
      </c>
      <c r="H3249">
        <v>2</v>
      </c>
      <c r="I3249" t="s">
        <v>185</v>
      </c>
      <c r="J3249">
        <v>1</v>
      </c>
      <c r="K3249">
        <v>9999</v>
      </c>
      <c r="L3249" t="s">
        <v>177</v>
      </c>
      <c r="M3249">
        <v>8.3823309385144004E-4</v>
      </c>
      <c r="N3249">
        <v>9.8135426889107004E-4</v>
      </c>
      <c r="O3249">
        <v>0.47699629825489198</v>
      </c>
    </row>
    <row r="3250" spans="1:15">
      <c r="A3250">
        <v>2019</v>
      </c>
      <c r="B3250" t="s">
        <v>178</v>
      </c>
      <c r="C3250">
        <v>1.30117911048601</v>
      </c>
      <c r="D3250" t="s">
        <v>181</v>
      </c>
      <c r="E3250">
        <v>1020383.35726402</v>
      </c>
      <c r="F3250">
        <v>739</v>
      </c>
      <c r="G3250">
        <v>9999</v>
      </c>
      <c r="H3250">
        <v>2</v>
      </c>
      <c r="I3250" t="s">
        <v>185</v>
      </c>
      <c r="J3250">
        <v>1</v>
      </c>
      <c r="K3250">
        <v>9999</v>
      </c>
      <c r="L3250" t="s">
        <v>177</v>
      </c>
      <c r="M3250">
        <v>0.72876003765543795</v>
      </c>
      <c r="N3250">
        <v>0.72522080471050099</v>
      </c>
      <c r="O3250">
        <v>0.27584803504632299</v>
      </c>
    </row>
    <row r="3251" spans="1:15">
      <c r="A3251">
        <v>2019</v>
      </c>
      <c r="B3251" t="s">
        <v>178</v>
      </c>
      <c r="C3251">
        <v>1.30117911048601</v>
      </c>
      <c r="D3251" t="s">
        <v>183</v>
      </c>
      <c r="E3251">
        <v>1190.5788860947</v>
      </c>
      <c r="F3251">
        <v>1</v>
      </c>
      <c r="G3251">
        <v>9999</v>
      </c>
      <c r="H3251">
        <v>2</v>
      </c>
      <c r="I3251" t="s">
        <v>185</v>
      </c>
      <c r="J3251">
        <v>1</v>
      </c>
      <c r="K3251">
        <v>9999</v>
      </c>
      <c r="L3251" t="s">
        <v>177</v>
      </c>
      <c r="M3251">
        <v>8.5031405861869997E-4</v>
      </c>
      <c r="N3251">
        <v>9.8135426889107004E-4</v>
      </c>
      <c r="O3251">
        <v>0.124371347016447</v>
      </c>
    </row>
    <row r="3252" spans="1:15">
      <c r="A3252">
        <v>2019</v>
      </c>
      <c r="B3252" t="s">
        <v>178</v>
      </c>
      <c r="C3252">
        <v>1.30117911048601</v>
      </c>
      <c r="D3252" t="s">
        <v>185</v>
      </c>
      <c r="E3252">
        <v>377416.10925024003</v>
      </c>
      <c r="F3252">
        <v>278</v>
      </c>
      <c r="G3252">
        <v>9999</v>
      </c>
      <c r="H3252">
        <v>2</v>
      </c>
      <c r="I3252" t="s">
        <v>185</v>
      </c>
      <c r="J3252">
        <v>1</v>
      </c>
      <c r="K3252">
        <v>9999</v>
      </c>
      <c r="L3252" t="s">
        <v>177</v>
      </c>
      <c r="M3252">
        <v>0.26955141519209203</v>
      </c>
      <c r="N3252">
        <v>0.27281648675171699</v>
      </c>
      <c r="O3252">
        <v>0.24746652606504899</v>
      </c>
    </row>
    <row r="3253" spans="1:15">
      <c r="A3253">
        <v>2019</v>
      </c>
      <c r="B3253" t="s">
        <v>179</v>
      </c>
      <c r="C3253">
        <v>1.2310526159422399</v>
      </c>
      <c r="D3253" t="s">
        <v>181</v>
      </c>
      <c r="E3253">
        <v>1754.2499777176999</v>
      </c>
      <c r="F3253">
        <v>2</v>
      </c>
      <c r="G3253">
        <v>9999</v>
      </c>
      <c r="H3253">
        <v>2</v>
      </c>
      <c r="I3253" t="s">
        <v>185</v>
      </c>
      <c r="J3253">
        <v>1</v>
      </c>
      <c r="K3253">
        <v>9999</v>
      </c>
      <c r="L3253" t="s">
        <v>177</v>
      </c>
      <c r="M3253">
        <v>1</v>
      </c>
      <c r="N3253">
        <v>1</v>
      </c>
      <c r="O3253">
        <v>0.18295031454615501</v>
      </c>
    </row>
    <row r="3254" spans="1:15">
      <c r="A3254">
        <v>2019</v>
      </c>
      <c r="B3254" t="s">
        <v>183</v>
      </c>
      <c r="C3254">
        <v>1.3520397868223999</v>
      </c>
      <c r="D3254" t="s">
        <v>181</v>
      </c>
      <c r="E3254">
        <v>7296.9587294804696</v>
      </c>
      <c r="F3254">
        <v>8</v>
      </c>
      <c r="G3254">
        <v>9999</v>
      </c>
      <c r="H3254">
        <v>2</v>
      </c>
      <c r="I3254" t="s">
        <v>185</v>
      </c>
      <c r="J3254">
        <v>1</v>
      </c>
      <c r="K3254">
        <v>9999</v>
      </c>
      <c r="L3254" t="s">
        <v>177</v>
      </c>
      <c r="M3254">
        <v>0.60735989196488804</v>
      </c>
      <c r="N3254">
        <v>0.66666666666666696</v>
      </c>
      <c r="O3254">
        <v>8.9667547226237307E-2</v>
      </c>
    </row>
    <row r="3255" spans="1:15">
      <c r="A3255">
        <v>2019</v>
      </c>
      <c r="B3255" t="s">
        <v>183</v>
      </c>
      <c r="C3255">
        <v>1.3520397868223999</v>
      </c>
      <c r="D3255" t="s">
        <v>183</v>
      </c>
      <c r="E3255">
        <v>955.89212928343397</v>
      </c>
      <c r="F3255">
        <v>1</v>
      </c>
      <c r="G3255">
        <v>9999</v>
      </c>
      <c r="H3255">
        <v>2</v>
      </c>
      <c r="I3255" t="s">
        <v>185</v>
      </c>
      <c r="J3255">
        <v>1</v>
      </c>
      <c r="K3255">
        <v>9999</v>
      </c>
      <c r="L3255" t="s">
        <v>177</v>
      </c>
      <c r="M3255">
        <v>7.9563358091379696E-2</v>
      </c>
      <c r="N3255">
        <v>8.3333333333333301E-2</v>
      </c>
      <c r="O3255">
        <v>0.148249108827847</v>
      </c>
    </row>
    <row r="3256" spans="1:15">
      <c r="A3256">
        <v>2019</v>
      </c>
      <c r="B3256" t="s">
        <v>183</v>
      </c>
      <c r="C3256">
        <v>1.3520397868223999</v>
      </c>
      <c r="D3256" t="s">
        <v>185</v>
      </c>
      <c r="E3256">
        <v>3761.3746869399001</v>
      </c>
      <c r="F3256">
        <v>3</v>
      </c>
      <c r="G3256">
        <v>9999</v>
      </c>
      <c r="H3256">
        <v>2</v>
      </c>
      <c r="I3256" t="s">
        <v>185</v>
      </c>
      <c r="J3256">
        <v>1</v>
      </c>
      <c r="K3256">
        <v>9999</v>
      </c>
      <c r="L3256" t="s">
        <v>177</v>
      </c>
      <c r="M3256">
        <v>0.31307674994373202</v>
      </c>
      <c r="N3256">
        <v>0.25</v>
      </c>
      <c r="O3256">
        <v>0.14421232699186101</v>
      </c>
    </row>
    <row r="3257" spans="1:15">
      <c r="A3257">
        <v>2019</v>
      </c>
      <c r="B3257" t="s">
        <v>187</v>
      </c>
      <c r="C3257">
        <v>1.2706625422298701</v>
      </c>
      <c r="D3257" t="s">
        <v>179</v>
      </c>
      <c r="E3257">
        <v>5524.8407336154796</v>
      </c>
      <c r="F3257">
        <v>6</v>
      </c>
      <c r="G3257">
        <v>9999</v>
      </c>
      <c r="H3257">
        <v>2</v>
      </c>
      <c r="I3257" t="s">
        <v>185</v>
      </c>
      <c r="J3257">
        <v>1</v>
      </c>
      <c r="K3257">
        <v>9999</v>
      </c>
      <c r="L3257" t="s">
        <v>177</v>
      </c>
      <c r="M3257">
        <v>9.9862103939270599E-4</v>
      </c>
      <c r="N3257">
        <v>9.800718719372751E-4</v>
      </c>
      <c r="O3257">
        <v>0.41334727635706803</v>
      </c>
    </row>
    <row r="3258" spans="1:15">
      <c r="A3258">
        <v>2019</v>
      </c>
      <c r="B3258" t="s">
        <v>187</v>
      </c>
      <c r="C3258">
        <v>1.2706625422298701</v>
      </c>
      <c r="D3258" t="s">
        <v>181</v>
      </c>
      <c r="E3258">
        <v>4063268.7683908199</v>
      </c>
      <c r="F3258">
        <v>4497</v>
      </c>
      <c r="G3258">
        <v>9999</v>
      </c>
      <c r="H3258">
        <v>2</v>
      </c>
      <c r="I3258" t="s">
        <v>185</v>
      </c>
      <c r="J3258">
        <v>1</v>
      </c>
      <c r="K3258">
        <v>9999</v>
      </c>
      <c r="L3258" t="s">
        <v>177</v>
      </c>
      <c r="M3258">
        <v>0.73444029909021702</v>
      </c>
      <c r="N3258">
        <v>0.73456386801698803</v>
      </c>
      <c r="O3258">
        <v>0.207683620325114</v>
      </c>
    </row>
    <row r="3259" spans="1:15">
      <c r="A3259">
        <v>2019</v>
      </c>
      <c r="B3259" t="s">
        <v>187</v>
      </c>
      <c r="C3259">
        <v>1.2706625422298701</v>
      </c>
      <c r="D3259" t="s">
        <v>183</v>
      </c>
      <c r="E3259">
        <v>5822.1757684972699</v>
      </c>
      <c r="F3259">
        <v>6</v>
      </c>
      <c r="G3259">
        <v>9999</v>
      </c>
      <c r="H3259">
        <v>2</v>
      </c>
      <c r="I3259" t="s">
        <v>185</v>
      </c>
      <c r="J3259">
        <v>1</v>
      </c>
      <c r="K3259">
        <v>9999</v>
      </c>
      <c r="L3259" t="s">
        <v>177</v>
      </c>
      <c r="M3259">
        <v>1.0523646739874399E-3</v>
      </c>
      <c r="N3259">
        <v>9.800718719372751E-4</v>
      </c>
      <c r="O3259">
        <v>0.271252663982951</v>
      </c>
    </row>
    <row r="3260" spans="1:15">
      <c r="A3260">
        <v>2019</v>
      </c>
      <c r="B3260" t="s">
        <v>187</v>
      </c>
      <c r="C3260">
        <v>1.2706625422298701</v>
      </c>
      <c r="D3260" t="s">
        <v>185</v>
      </c>
      <c r="E3260">
        <v>1457854.00662609</v>
      </c>
      <c r="F3260">
        <v>1613</v>
      </c>
      <c r="G3260">
        <v>9999</v>
      </c>
      <c r="H3260">
        <v>2</v>
      </c>
      <c r="I3260" t="s">
        <v>185</v>
      </c>
      <c r="J3260">
        <v>1</v>
      </c>
      <c r="K3260">
        <v>9999</v>
      </c>
      <c r="L3260" t="s">
        <v>177</v>
      </c>
      <c r="M3260">
        <v>0.26350871519640301</v>
      </c>
      <c r="N3260">
        <v>0.26347598823913798</v>
      </c>
      <c r="O3260">
        <v>0.18785413460905601</v>
      </c>
    </row>
    <row r="3261" spans="1:15">
      <c r="A3261">
        <v>2019</v>
      </c>
      <c r="B3261" t="s">
        <v>178</v>
      </c>
      <c r="C3261">
        <v>1.30117911048601</v>
      </c>
      <c r="D3261" t="s">
        <v>179</v>
      </c>
      <c r="E3261">
        <v>1286.86614027066</v>
      </c>
      <c r="F3261">
        <v>1</v>
      </c>
      <c r="G3261">
        <v>9999</v>
      </c>
      <c r="H3261">
        <v>3</v>
      </c>
      <c r="I3261" t="s">
        <v>185</v>
      </c>
      <c r="J3261">
        <v>1</v>
      </c>
      <c r="K3261">
        <v>9999</v>
      </c>
      <c r="L3261" t="s">
        <v>177</v>
      </c>
      <c r="M3261">
        <v>1.3061485390682399E-3</v>
      </c>
      <c r="N3261">
        <v>1.40646976090014E-3</v>
      </c>
      <c r="O3261">
        <v>0.52300370174510802</v>
      </c>
    </row>
    <row r="3262" spans="1:15">
      <c r="A3262">
        <v>2019</v>
      </c>
      <c r="B3262" t="s">
        <v>178</v>
      </c>
      <c r="C3262">
        <v>1.30117911048601</v>
      </c>
      <c r="D3262" t="s">
        <v>181</v>
      </c>
      <c r="E3262">
        <v>712603.75164876704</v>
      </c>
      <c r="F3262">
        <v>518</v>
      </c>
      <c r="G3262">
        <v>9999</v>
      </c>
      <c r="H3262">
        <v>3</v>
      </c>
      <c r="I3262" t="s">
        <v>185</v>
      </c>
      <c r="J3262">
        <v>1</v>
      </c>
      <c r="K3262">
        <v>9999</v>
      </c>
      <c r="L3262" t="s">
        <v>177</v>
      </c>
      <c r="M3262">
        <v>0.72328140435400501</v>
      </c>
      <c r="N3262">
        <v>0.72855133614627299</v>
      </c>
      <c r="O3262">
        <v>0.19264362090932199</v>
      </c>
    </row>
    <row r="3263" spans="1:15">
      <c r="A3263">
        <v>2019</v>
      </c>
      <c r="B3263" t="s">
        <v>178</v>
      </c>
      <c r="C3263">
        <v>1.30117911048601</v>
      </c>
      <c r="D3263" t="s">
        <v>183</v>
      </c>
      <c r="E3263">
        <v>1325.9015135852401</v>
      </c>
      <c r="F3263">
        <v>1</v>
      </c>
      <c r="G3263">
        <v>9999</v>
      </c>
      <c r="H3263">
        <v>3</v>
      </c>
      <c r="I3263" t="s">
        <v>185</v>
      </c>
      <c r="J3263">
        <v>1</v>
      </c>
      <c r="K3263">
        <v>9999</v>
      </c>
      <c r="L3263" t="s">
        <v>177</v>
      </c>
      <c r="M3263">
        <v>1.3457688183119601E-3</v>
      </c>
      <c r="N3263">
        <v>1.40646976090014E-3</v>
      </c>
      <c r="O3263">
        <v>0.13850754383580299</v>
      </c>
    </row>
    <row r="3264" spans="1:15">
      <c r="A3264">
        <v>2019</v>
      </c>
      <c r="B3264" t="s">
        <v>178</v>
      </c>
      <c r="C3264">
        <v>1.30117911048601</v>
      </c>
      <c r="D3264" t="s">
        <v>185</v>
      </c>
      <c r="E3264">
        <v>270020.68900805601</v>
      </c>
      <c r="F3264">
        <v>191</v>
      </c>
      <c r="G3264">
        <v>9999</v>
      </c>
      <c r="H3264">
        <v>3</v>
      </c>
      <c r="I3264" t="s">
        <v>185</v>
      </c>
      <c r="J3264">
        <v>1</v>
      </c>
      <c r="K3264">
        <v>9999</v>
      </c>
      <c r="L3264" t="s">
        <v>177</v>
      </c>
      <c r="M3264">
        <v>0.27406667828861497</v>
      </c>
      <c r="N3264">
        <v>0.26863572433192701</v>
      </c>
      <c r="O3264">
        <v>0.17704883346728001</v>
      </c>
    </row>
    <row r="3265" spans="1:15">
      <c r="A3265">
        <v>2019</v>
      </c>
      <c r="B3265" t="s">
        <v>183</v>
      </c>
      <c r="C3265">
        <v>1.3520397868223999</v>
      </c>
      <c r="D3265" t="s">
        <v>181</v>
      </c>
      <c r="E3265">
        <v>11562.6442569051</v>
      </c>
      <c r="F3265">
        <v>11</v>
      </c>
      <c r="G3265">
        <v>9999</v>
      </c>
      <c r="H3265">
        <v>3</v>
      </c>
      <c r="I3265" t="s">
        <v>185</v>
      </c>
      <c r="J3265">
        <v>1</v>
      </c>
      <c r="K3265">
        <v>9999</v>
      </c>
      <c r="L3265" t="s">
        <v>177</v>
      </c>
      <c r="M3265">
        <v>0.76885732266474904</v>
      </c>
      <c r="N3265">
        <v>0.78571428571428603</v>
      </c>
      <c r="O3265">
        <v>0.14208576317931801</v>
      </c>
    </row>
    <row r="3266" spans="1:15">
      <c r="A3266">
        <v>2019</v>
      </c>
      <c r="B3266" t="s">
        <v>183</v>
      </c>
      <c r="C3266">
        <v>1.3520397868223999</v>
      </c>
      <c r="D3266" t="s">
        <v>185</v>
      </c>
      <c r="E3266">
        <v>3476.0942919203799</v>
      </c>
      <c r="F3266">
        <v>3</v>
      </c>
      <c r="G3266">
        <v>9999</v>
      </c>
      <c r="H3266">
        <v>3</v>
      </c>
      <c r="I3266" t="s">
        <v>185</v>
      </c>
      <c r="J3266">
        <v>1</v>
      </c>
      <c r="K3266">
        <v>9999</v>
      </c>
      <c r="L3266" t="s">
        <v>177</v>
      </c>
      <c r="M3266">
        <v>0.23114267733525101</v>
      </c>
      <c r="N3266">
        <v>0.214285714285714</v>
      </c>
      <c r="O3266">
        <v>0.13327458400290301</v>
      </c>
    </row>
    <row r="3267" spans="1:15">
      <c r="A3267">
        <v>2019</v>
      </c>
      <c r="B3267" t="s">
        <v>187</v>
      </c>
      <c r="C3267">
        <v>1.2706625422298701</v>
      </c>
      <c r="D3267" t="s">
        <v>179</v>
      </c>
      <c r="E3267">
        <v>1626.4480540542299</v>
      </c>
      <c r="F3267">
        <v>2</v>
      </c>
      <c r="G3267">
        <v>9999</v>
      </c>
      <c r="H3267">
        <v>3</v>
      </c>
      <c r="I3267" t="s">
        <v>185</v>
      </c>
      <c r="J3267">
        <v>1</v>
      </c>
      <c r="K3267">
        <v>9999</v>
      </c>
      <c r="L3267" t="s">
        <v>177</v>
      </c>
      <c r="M3267">
        <v>4.3349919193041297E-4</v>
      </c>
      <c r="N3267">
        <v>5.00751126690035E-4</v>
      </c>
      <c r="O3267">
        <v>0.12168457077669</v>
      </c>
    </row>
    <row r="3268" spans="1:15">
      <c r="A3268">
        <v>2019</v>
      </c>
      <c r="B3268" t="s">
        <v>187</v>
      </c>
      <c r="C3268">
        <v>1.2706625422298701</v>
      </c>
      <c r="D3268" t="s">
        <v>181</v>
      </c>
      <c r="E3268">
        <v>2757298.32610001</v>
      </c>
      <c r="F3268">
        <v>2938</v>
      </c>
      <c r="G3268">
        <v>9999</v>
      </c>
      <c r="H3268">
        <v>3</v>
      </c>
      <c r="I3268" t="s">
        <v>185</v>
      </c>
      <c r="J3268">
        <v>1</v>
      </c>
      <c r="K3268">
        <v>9999</v>
      </c>
      <c r="L3268" t="s">
        <v>177</v>
      </c>
      <c r="M3268">
        <v>0.73490610001097301</v>
      </c>
      <c r="N3268">
        <v>0.73560340510766198</v>
      </c>
      <c r="O3268">
        <v>0.14093227185353299</v>
      </c>
    </row>
    <row r="3269" spans="1:15">
      <c r="A3269">
        <v>2019</v>
      </c>
      <c r="B3269" t="s">
        <v>187</v>
      </c>
      <c r="C3269">
        <v>1.2706625422298701</v>
      </c>
      <c r="D3269" t="s">
        <v>183</v>
      </c>
      <c r="E3269">
        <v>2357.0790158364098</v>
      </c>
      <c r="F3269">
        <v>3</v>
      </c>
      <c r="G3269">
        <v>9999</v>
      </c>
      <c r="H3269">
        <v>3</v>
      </c>
      <c r="I3269" t="s">
        <v>185</v>
      </c>
      <c r="J3269">
        <v>1</v>
      </c>
      <c r="K3269">
        <v>9999</v>
      </c>
      <c r="L3269" t="s">
        <v>177</v>
      </c>
      <c r="M3269">
        <v>6.2823515705540296E-4</v>
      </c>
      <c r="N3269">
        <v>7.5112669003505304E-4</v>
      </c>
      <c r="O3269">
        <v>0.109815297182098</v>
      </c>
    </row>
    <row r="3270" spans="1:15">
      <c r="A3270">
        <v>2019</v>
      </c>
      <c r="B3270" t="s">
        <v>187</v>
      </c>
      <c r="C3270">
        <v>1.2706625422298701</v>
      </c>
      <c r="D3270" t="s">
        <v>185</v>
      </c>
      <c r="E3270">
        <v>990623.76587291399</v>
      </c>
      <c r="F3270">
        <v>1051</v>
      </c>
      <c r="G3270">
        <v>9999</v>
      </c>
      <c r="H3270">
        <v>3</v>
      </c>
      <c r="I3270" t="s">
        <v>185</v>
      </c>
      <c r="J3270">
        <v>1</v>
      </c>
      <c r="K3270">
        <v>9999</v>
      </c>
      <c r="L3270" t="s">
        <v>177</v>
      </c>
      <c r="M3270">
        <v>0.26403216564004101</v>
      </c>
      <c r="N3270">
        <v>0.26314471707561299</v>
      </c>
      <c r="O3270">
        <v>0.12764842667057899</v>
      </c>
    </row>
    <row r="3271" spans="1:15">
      <c r="A3271">
        <v>2019</v>
      </c>
      <c r="B3271" t="s">
        <v>179</v>
      </c>
      <c r="D3271" t="s">
        <v>179</v>
      </c>
      <c r="F3271">
        <v>1</v>
      </c>
      <c r="G3271">
        <v>9999</v>
      </c>
      <c r="H3271">
        <v>3</v>
      </c>
      <c r="I3271" t="s">
        <v>185</v>
      </c>
      <c r="J3271">
        <v>3</v>
      </c>
      <c r="K3271">
        <v>9999</v>
      </c>
      <c r="L3271" t="s">
        <v>177</v>
      </c>
      <c r="N3271">
        <v>1</v>
      </c>
    </row>
    <row r="3272" spans="1:15">
      <c r="A3272">
        <v>2019</v>
      </c>
      <c r="B3272" t="s">
        <v>178</v>
      </c>
      <c r="C3272">
        <v>1.30117911048601</v>
      </c>
      <c r="D3272" t="s">
        <v>181</v>
      </c>
      <c r="E3272">
        <v>421995.80675460101</v>
      </c>
      <c r="F3272">
        <v>315</v>
      </c>
      <c r="G3272">
        <v>9999</v>
      </c>
      <c r="H3272">
        <v>4</v>
      </c>
      <c r="I3272" t="s">
        <v>185</v>
      </c>
      <c r="J3272">
        <v>1</v>
      </c>
      <c r="K3272">
        <v>9999</v>
      </c>
      <c r="L3272" t="s">
        <v>177</v>
      </c>
      <c r="M3272">
        <v>0.88498072142527795</v>
      </c>
      <c r="N3272">
        <v>0.88483146067415697</v>
      </c>
      <c r="O3272">
        <v>0.114081353113372</v>
      </c>
    </row>
    <row r="3273" spans="1:15">
      <c r="A3273">
        <v>2019</v>
      </c>
      <c r="B3273" t="s">
        <v>178</v>
      </c>
      <c r="C3273">
        <v>1.30117911048601</v>
      </c>
      <c r="D3273" t="s">
        <v>183</v>
      </c>
      <c r="E3273">
        <v>949.86075065478497</v>
      </c>
      <c r="F3273">
        <v>1</v>
      </c>
      <c r="G3273">
        <v>9999</v>
      </c>
      <c r="H3273">
        <v>4</v>
      </c>
      <c r="I3273" t="s">
        <v>185</v>
      </c>
      <c r="J3273">
        <v>1</v>
      </c>
      <c r="K3273">
        <v>9999</v>
      </c>
      <c r="L3273" t="s">
        <v>177</v>
      </c>
      <c r="M3273">
        <v>1.99198295080894E-3</v>
      </c>
      <c r="N3273">
        <v>2.8089887640449398E-3</v>
      </c>
      <c r="O3273">
        <v>9.9225227674323804E-2</v>
      </c>
    </row>
    <row r="3274" spans="1:15">
      <c r="A3274">
        <v>2019</v>
      </c>
      <c r="B3274" t="s">
        <v>178</v>
      </c>
      <c r="C3274">
        <v>1.30117911048601</v>
      </c>
      <c r="D3274" t="s">
        <v>185</v>
      </c>
      <c r="E3274">
        <v>53896.1399354409</v>
      </c>
      <c r="F3274">
        <v>40</v>
      </c>
      <c r="G3274">
        <v>9999</v>
      </c>
      <c r="H3274">
        <v>4</v>
      </c>
      <c r="I3274" t="s">
        <v>185</v>
      </c>
      <c r="J3274">
        <v>1</v>
      </c>
      <c r="K3274">
        <v>9999</v>
      </c>
      <c r="L3274" t="s">
        <v>177</v>
      </c>
      <c r="M3274">
        <v>0.113027295623914</v>
      </c>
      <c r="N3274">
        <v>0.112359550561798</v>
      </c>
      <c r="O3274">
        <v>3.5338953985390401E-2</v>
      </c>
    </row>
    <row r="3275" spans="1:15">
      <c r="A3275">
        <v>2019</v>
      </c>
      <c r="B3275" t="s">
        <v>179</v>
      </c>
      <c r="C3275">
        <v>1.2310526159422399</v>
      </c>
      <c r="D3275" t="s">
        <v>181</v>
      </c>
      <c r="E3275">
        <v>3485.1099557324901</v>
      </c>
      <c r="F3275">
        <v>3</v>
      </c>
      <c r="G3275">
        <v>9999</v>
      </c>
      <c r="H3275">
        <v>4</v>
      </c>
      <c r="I3275" t="s">
        <v>185</v>
      </c>
      <c r="J3275">
        <v>1</v>
      </c>
      <c r="K3275">
        <v>9999</v>
      </c>
      <c r="L3275" t="s">
        <v>177</v>
      </c>
      <c r="M3275">
        <v>1</v>
      </c>
      <c r="N3275">
        <v>1</v>
      </c>
      <c r="O3275">
        <v>0.36346129156502799</v>
      </c>
    </row>
    <row r="3276" spans="1:15">
      <c r="A3276">
        <v>2019</v>
      </c>
      <c r="B3276" t="s">
        <v>183</v>
      </c>
      <c r="C3276">
        <v>1.3520397868223999</v>
      </c>
      <c r="D3276" t="s">
        <v>181</v>
      </c>
      <c r="E3276">
        <v>8220.4019038801598</v>
      </c>
      <c r="F3276">
        <v>7</v>
      </c>
      <c r="G3276">
        <v>9999</v>
      </c>
      <c r="H3276">
        <v>4</v>
      </c>
      <c r="I3276" t="s">
        <v>185</v>
      </c>
      <c r="J3276">
        <v>1</v>
      </c>
      <c r="K3276">
        <v>9999</v>
      </c>
      <c r="L3276" t="s">
        <v>177</v>
      </c>
      <c r="M3276">
        <v>1</v>
      </c>
      <c r="N3276">
        <v>1</v>
      </c>
      <c r="O3276">
        <v>0.101015135656017</v>
      </c>
    </row>
    <row r="3277" spans="1:15">
      <c r="A3277">
        <v>2019</v>
      </c>
      <c r="B3277" t="s">
        <v>187</v>
      </c>
      <c r="C3277">
        <v>1.2706625422298701</v>
      </c>
      <c r="D3277" t="s">
        <v>179</v>
      </c>
      <c r="E3277">
        <v>3183.0096682858298</v>
      </c>
      <c r="F3277">
        <v>3</v>
      </c>
      <c r="G3277">
        <v>9999</v>
      </c>
      <c r="H3277">
        <v>4</v>
      </c>
      <c r="I3277" t="s">
        <v>185</v>
      </c>
      <c r="J3277">
        <v>1</v>
      </c>
      <c r="K3277">
        <v>9999</v>
      </c>
      <c r="L3277" t="s">
        <v>177</v>
      </c>
      <c r="M3277">
        <v>1.11435606456592E-3</v>
      </c>
      <c r="N3277">
        <v>9.4846664558962995E-4</v>
      </c>
      <c r="O3277">
        <v>0.23814050765281899</v>
      </c>
    </row>
    <row r="3278" spans="1:15">
      <c r="A3278">
        <v>2019</v>
      </c>
      <c r="B3278" t="s">
        <v>187</v>
      </c>
      <c r="C3278">
        <v>1.2706625422298701</v>
      </c>
      <c r="D3278" t="s">
        <v>181</v>
      </c>
      <c r="E3278">
        <v>2532197.9154189001</v>
      </c>
      <c r="F3278">
        <v>2820</v>
      </c>
      <c r="G3278">
        <v>9999</v>
      </c>
      <c r="H3278">
        <v>4</v>
      </c>
      <c r="I3278" t="s">
        <v>185</v>
      </c>
      <c r="J3278">
        <v>1</v>
      </c>
      <c r="K3278">
        <v>9999</v>
      </c>
      <c r="L3278" t="s">
        <v>177</v>
      </c>
      <c r="M3278">
        <v>0.88651006368066698</v>
      </c>
      <c r="N3278">
        <v>0.89155864685425201</v>
      </c>
      <c r="O3278">
        <v>0.12942683844715899</v>
      </c>
    </row>
    <row r="3279" spans="1:15">
      <c r="A3279">
        <v>2019</v>
      </c>
      <c r="B3279" t="s">
        <v>187</v>
      </c>
      <c r="C3279">
        <v>1.2706625422298701</v>
      </c>
      <c r="D3279" t="s">
        <v>183</v>
      </c>
      <c r="E3279">
        <v>908.52371769435797</v>
      </c>
      <c r="F3279">
        <v>1</v>
      </c>
      <c r="G3279">
        <v>9999</v>
      </c>
      <c r="H3279">
        <v>4</v>
      </c>
      <c r="I3279" t="s">
        <v>185</v>
      </c>
      <c r="J3279">
        <v>1</v>
      </c>
      <c r="K3279">
        <v>9999</v>
      </c>
      <c r="L3279" t="s">
        <v>177</v>
      </c>
      <c r="M3279">
        <v>3.1806969507570297E-4</v>
      </c>
      <c r="N3279">
        <v>3.1615554852987699E-4</v>
      </c>
      <c r="O3279">
        <v>4.2327729102533698E-2</v>
      </c>
    </row>
    <row r="3280" spans="1:15">
      <c r="A3280">
        <v>2019</v>
      </c>
      <c r="B3280" t="s">
        <v>187</v>
      </c>
      <c r="C3280">
        <v>1.2706625422298701</v>
      </c>
      <c r="D3280" t="s">
        <v>185</v>
      </c>
      <c r="E3280">
        <v>320077.35306261998</v>
      </c>
      <c r="F3280">
        <v>339</v>
      </c>
      <c r="G3280">
        <v>9999</v>
      </c>
      <c r="H3280">
        <v>4</v>
      </c>
      <c r="I3280" t="s">
        <v>185</v>
      </c>
      <c r="J3280">
        <v>1</v>
      </c>
      <c r="K3280">
        <v>9999</v>
      </c>
      <c r="L3280" t="s">
        <v>177</v>
      </c>
      <c r="M3280">
        <v>0.112057510559691</v>
      </c>
      <c r="N3280">
        <v>0.107176730951628</v>
      </c>
      <c r="O3280">
        <v>4.1244084726075901E-2</v>
      </c>
    </row>
    <row r="3281" spans="1:15">
      <c r="A3281">
        <v>2019</v>
      </c>
      <c r="B3281" t="s">
        <v>178</v>
      </c>
      <c r="C3281">
        <v>1.30117911048601</v>
      </c>
      <c r="D3281" t="s">
        <v>181</v>
      </c>
      <c r="E3281">
        <v>241319.28018895601</v>
      </c>
      <c r="F3281">
        <v>170</v>
      </c>
      <c r="G3281">
        <v>9999</v>
      </c>
      <c r="H3281">
        <v>5</v>
      </c>
      <c r="I3281" t="s">
        <v>185</v>
      </c>
      <c r="J3281">
        <v>1</v>
      </c>
      <c r="K3281">
        <v>9999</v>
      </c>
      <c r="L3281" t="s">
        <v>177</v>
      </c>
      <c r="M3281">
        <v>0.76367694170159806</v>
      </c>
      <c r="N3281">
        <v>0.76233183856502196</v>
      </c>
      <c r="O3281">
        <v>6.5237686194143496E-2</v>
      </c>
    </row>
    <row r="3282" spans="1:15">
      <c r="A3282">
        <v>2019</v>
      </c>
      <c r="B3282" t="s">
        <v>178</v>
      </c>
      <c r="C3282">
        <v>1.30117911048601</v>
      </c>
      <c r="D3282" t="s">
        <v>185</v>
      </c>
      <c r="E3282">
        <v>74677.271509012906</v>
      </c>
      <c r="F3282">
        <v>53</v>
      </c>
      <c r="G3282">
        <v>9999</v>
      </c>
      <c r="H3282">
        <v>5</v>
      </c>
      <c r="I3282" t="s">
        <v>185</v>
      </c>
      <c r="J3282">
        <v>1</v>
      </c>
      <c r="K3282">
        <v>9999</v>
      </c>
      <c r="L3282" t="s">
        <v>177</v>
      </c>
      <c r="M3282">
        <v>0.236323058298402</v>
      </c>
      <c r="N3282">
        <v>0.23766816143497799</v>
      </c>
      <c r="O3282">
        <v>4.8964854714505297E-2</v>
      </c>
    </row>
    <row r="3283" spans="1:15">
      <c r="A3283">
        <v>2019</v>
      </c>
      <c r="B3283" t="s">
        <v>179</v>
      </c>
      <c r="C3283">
        <v>1.2310526159422399</v>
      </c>
      <c r="D3283" t="s">
        <v>181</v>
      </c>
      <c r="E3283">
        <v>267.138417659467</v>
      </c>
      <c r="F3283">
        <v>1</v>
      </c>
      <c r="G3283">
        <v>9999</v>
      </c>
      <c r="H3283">
        <v>5</v>
      </c>
      <c r="I3283" t="s">
        <v>185</v>
      </c>
      <c r="J3283">
        <v>1</v>
      </c>
      <c r="K3283">
        <v>9999</v>
      </c>
      <c r="L3283" t="s">
        <v>177</v>
      </c>
      <c r="M3283">
        <v>1</v>
      </c>
      <c r="N3283">
        <v>1</v>
      </c>
      <c r="O3283">
        <v>2.7859802285274099E-2</v>
      </c>
    </row>
    <row r="3284" spans="1:15">
      <c r="A3284">
        <v>2019</v>
      </c>
      <c r="B3284" t="s">
        <v>183</v>
      </c>
      <c r="C3284">
        <v>1.3520397868223999</v>
      </c>
      <c r="D3284" t="s">
        <v>181</v>
      </c>
      <c r="E3284">
        <v>16187.972367624499</v>
      </c>
      <c r="F3284">
        <v>14</v>
      </c>
      <c r="G3284">
        <v>9999</v>
      </c>
      <c r="H3284">
        <v>5</v>
      </c>
      <c r="I3284" t="s">
        <v>185</v>
      </c>
      <c r="J3284">
        <v>1</v>
      </c>
      <c r="K3284">
        <v>9999</v>
      </c>
      <c r="L3284" t="s">
        <v>177</v>
      </c>
      <c r="M3284">
        <v>0.91578705828361595</v>
      </c>
      <c r="N3284">
        <v>0.93333333333333302</v>
      </c>
      <c r="O3284">
        <v>0.19892339131735001</v>
      </c>
    </row>
    <row r="3285" spans="1:15">
      <c r="A3285">
        <v>2019</v>
      </c>
      <c r="B3285" t="s">
        <v>183</v>
      </c>
      <c r="C3285">
        <v>1.3520397868223999</v>
      </c>
      <c r="D3285" t="s">
        <v>185</v>
      </c>
      <c r="E3285">
        <v>1488.59580529146</v>
      </c>
      <c r="F3285">
        <v>1</v>
      </c>
      <c r="G3285">
        <v>9999</v>
      </c>
      <c r="H3285">
        <v>5</v>
      </c>
      <c r="I3285" t="s">
        <v>185</v>
      </c>
      <c r="J3285">
        <v>1</v>
      </c>
      <c r="K3285">
        <v>9999</v>
      </c>
      <c r="L3285" t="s">
        <v>177</v>
      </c>
      <c r="M3285">
        <v>8.4212941716383605E-2</v>
      </c>
      <c r="N3285">
        <v>6.6666666666666693E-2</v>
      </c>
      <c r="O3285">
        <v>5.7073246591674898E-2</v>
      </c>
    </row>
    <row r="3286" spans="1:15">
      <c r="A3286">
        <v>2019</v>
      </c>
      <c r="B3286" t="s">
        <v>187</v>
      </c>
      <c r="C3286">
        <v>1.2706625422298701</v>
      </c>
      <c r="D3286" t="s">
        <v>179</v>
      </c>
      <c r="E3286">
        <v>562.90350620783295</v>
      </c>
      <c r="F3286">
        <v>1</v>
      </c>
      <c r="G3286">
        <v>9999</v>
      </c>
      <c r="H3286">
        <v>5</v>
      </c>
      <c r="I3286" t="s">
        <v>185</v>
      </c>
      <c r="J3286">
        <v>1</v>
      </c>
      <c r="K3286">
        <v>9999</v>
      </c>
      <c r="L3286" t="s">
        <v>177</v>
      </c>
      <c r="M3286">
        <v>1.94162587280028E-4</v>
      </c>
      <c r="N3286">
        <v>3.1979533098816802E-4</v>
      </c>
      <c r="O3286">
        <v>4.2114269417244998E-2</v>
      </c>
    </row>
    <row r="3287" spans="1:15">
      <c r="A3287">
        <v>2019</v>
      </c>
      <c r="B3287" t="s">
        <v>187</v>
      </c>
      <c r="C3287">
        <v>1.2706625422298701</v>
      </c>
      <c r="D3287" t="s">
        <v>181</v>
      </c>
      <c r="E3287">
        <v>2194316.03881456</v>
      </c>
      <c r="F3287">
        <v>2368</v>
      </c>
      <c r="G3287">
        <v>9999</v>
      </c>
      <c r="H3287">
        <v>5</v>
      </c>
      <c r="I3287" t="s">
        <v>185</v>
      </c>
      <c r="J3287">
        <v>1</v>
      </c>
      <c r="K3287">
        <v>9999</v>
      </c>
      <c r="L3287" t="s">
        <v>177</v>
      </c>
      <c r="M3287">
        <v>0.75688652621216801</v>
      </c>
      <c r="N3287">
        <v>0.75727534377998096</v>
      </c>
      <c r="O3287">
        <v>0.112156868042709</v>
      </c>
    </row>
    <row r="3288" spans="1:15">
      <c r="A3288">
        <v>2019</v>
      </c>
      <c r="B3288" t="s">
        <v>187</v>
      </c>
      <c r="C3288">
        <v>1.2706625422298701</v>
      </c>
      <c r="D3288" t="s">
        <v>185</v>
      </c>
      <c r="E3288">
        <v>704255.81939311</v>
      </c>
      <c r="F3288">
        <v>758</v>
      </c>
      <c r="G3288">
        <v>9999</v>
      </c>
      <c r="H3288">
        <v>5</v>
      </c>
      <c r="I3288" t="s">
        <v>185</v>
      </c>
      <c r="J3288">
        <v>1</v>
      </c>
      <c r="K3288">
        <v>9999</v>
      </c>
      <c r="L3288" t="s">
        <v>177</v>
      </c>
      <c r="M3288">
        <v>0.24291931120055199</v>
      </c>
      <c r="N3288">
        <v>0.24240486088903099</v>
      </c>
      <c r="O3288">
        <v>9.0748022020160801E-2</v>
      </c>
    </row>
    <row r="3289" spans="1:15">
      <c r="A3289">
        <v>2019</v>
      </c>
      <c r="B3289" t="s">
        <v>178</v>
      </c>
      <c r="C3289">
        <v>1.30117911048601</v>
      </c>
      <c r="D3289" t="s">
        <v>181</v>
      </c>
      <c r="E3289">
        <v>241098.07974017301</v>
      </c>
      <c r="F3289">
        <v>189</v>
      </c>
      <c r="G3289">
        <v>9999</v>
      </c>
      <c r="H3289">
        <v>6</v>
      </c>
      <c r="I3289" t="s">
        <v>185</v>
      </c>
      <c r="J3289">
        <v>1</v>
      </c>
      <c r="K3289">
        <v>9999</v>
      </c>
      <c r="L3289" t="s">
        <v>177</v>
      </c>
      <c r="M3289">
        <v>0.64433703098376005</v>
      </c>
      <c r="N3289">
        <v>0.65625</v>
      </c>
      <c r="O3289">
        <v>6.5177887385476502E-2</v>
      </c>
    </row>
    <row r="3290" spans="1:15">
      <c r="A3290">
        <v>2019</v>
      </c>
      <c r="B3290" t="s">
        <v>178</v>
      </c>
      <c r="C3290">
        <v>1.30117911048601</v>
      </c>
      <c r="D3290" t="s">
        <v>183</v>
      </c>
      <c r="E3290">
        <v>1208.7953936414999</v>
      </c>
      <c r="F3290">
        <v>1</v>
      </c>
      <c r="G3290">
        <v>9999</v>
      </c>
      <c r="H3290">
        <v>6</v>
      </c>
      <c r="I3290" t="s">
        <v>185</v>
      </c>
      <c r="J3290">
        <v>1</v>
      </c>
      <c r="K3290">
        <v>9999</v>
      </c>
      <c r="L3290" t="s">
        <v>177</v>
      </c>
      <c r="M3290">
        <v>3.23051778697361E-3</v>
      </c>
      <c r="N3290">
        <v>3.4722222222222199E-3</v>
      </c>
      <c r="O3290">
        <v>0.12627429658828301</v>
      </c>
    </row>
    <row r="3291" spans="1:15">
      <c r="A3291">
        <v>2019</v>
      </c>
      <c r="B3291" t="s">
        <v>178</v>
      </c>
      <c r="C3291">
        <v>1.30117911048601</v>
      </c>
      <c r="D3291" t="s">
        <v>185</v>
      </c>
      <c r="E3291">
        <v>131873.20166864601</v>
      </c>
      <c r="F3291">
        <v>98</v>
      </c>
      <c r="G3291">
        <v>9999</v>
      </c>
      <c r="H3291">
        <v>6</v>
      </c>
      <c r="I3291" t="s">
        <v>185</v>
      </c>
      <c r="J3291">
        <v>1</v>
      </c>
      <c r="K3291">
        <v>9999</v>
      </c>
      <c r="L3291" t="s">
        <v>177</v>
      </c>
      <c r="M3291">
        <v>0.35243245122926598</v>
      </c>
      <c r="N3291">
        <v>0.34027777777777801</v>
      </c>
      <c r="O3291">
        <v>8.6467435539106505E-2</v>
      </c>
    </row>
    <row r="3292" spans="1:15">
      <c r="A3292">
        <v>2019</v>
      </c>
      <c r="B3292" t="s">
        <v>179</v>
      </c>
      <c r="C3292">
        <v>1.2310526159422399</v>
      </c>
      <c r="D3292" t="s">
        <v>181</v>
      </c>
      <c r="E3292">
        <v>2278.6783921090901</v>
      </c>
      <c r="F3292">
        <v>3</v>
      </c>
      <c r="G3292">
        <v>9999</v>
      </c>
      <c r="H3292">
        <v>6</v>
      </c>
      <c r="I3292" t="s">
        <v>185</v>
      </c>
      <c r="J3292">
        <v>1</v>
      </c>
      <c r="K3292">
        <v>9999</v>
      </c>
      <c r="L3292" t="s">
        <v>177</v>
      </c>
      <c r="M3292">
        <v>1</v>
      </c>
      <c r="N3292">
        <v>1</v>
      </c>
      <c r="O3292">
        <v>0.23764282963153199</v>
      </c>
    </row>
    <row r="3293" spans="1:15">
      <c r="A3293">
        <v>2019</v>
      </c>
      <c r="B3293" t="s">
        <v>183</v>
      </c>
      <c r="C3293">
        <v>1.3520397868223999</v>
      </c>
      <c r="D3293" t="s">
        <v>181</v>
      </c>
      <c r="E3293">
        <v>8678.7433916129594</v>
      </c>
      <c r="F3293">
        <v>9</v>
      </c>
      <c r="G3293">
        <v>9999</v>
      </c>
      <c r="H3293">
        <v>6</v>
      </c>
      <c r="I3293" t="s">
        <v>185</v>
      </c>
      <c r="J3293">
        <v>1</v>
      </c>
      <c r="K3293">
        <v>9999</v>
      </c>
      <c r="L3293" t="s">
        <v>177</v>
      </c>
      <c r="M3293">
        <v>0.56515231554851197</v>
      </c>
      <c r="N3293">
        <v>0.6</v>
      </c>
      <c r="O3293">
        <v>0.106647394042101</v>
      </c>
    </row>
    <row r="3294" spans="1:15">
      <c r="A3294">
        <v>2019</v>
      </c>
      <c r="B3294" t="s">
        <v>183</v>
      </c>
      <c r="C3294">
        <v>1.3520397868223999</v>
      </c>
      <c r="D3294" t="s">
        <v>185</v>
      </c>
      <c r="E3294">
        <v>6677.7245071158104</v>
      </c>
      <c r="F3294">
        <v>6</v>
      </c>
      <c r="G3294">
        <v>9999</v>
      </c>
      <c r="H3294">
        <v>6</v>
      </c>
      <c r="I3294" t="s">
        <v>185</v>
      </c>
      <c r="J3294">
        <v>1</v>
      </c>
      <c r="K3294">
        <v>9999</v>
      </c>
      <c r="L3294" t="s">
        <v>177</v>
      </c>
      <c r="M3294">
        <v>0.43484768445148803</v>
      </c>
      <c r="N3294">
        <v>0.4</v>
      </c>
      <c r="O3294">
        <v>0.256026126172827</v>
      </c>
    </row>
    <row r="3295" spans="1:15">
      <c r="A3295">
        <v>2019</v>
      </c>
      <c r="B3295" t="s">
        <v>187</v>
      </c>
      <c r="C3295">
        <v>1.2706625422298701</v>
      </c>
      <c r="D3295" t="s">
        <v>179</v>
      </c>
      <c r="E3295">
        <v>1588.3281777873401</v>
      </c>
      <c r="F3295">
        <v>2</v>
      </c>
      <c r="G3295">
        <v>9999</v>
      </c>
      <c r="H3295">
        <v>6</v>
      </c>
      <c r="I3295" t="s">
        <v>185</v>
      </c>
      <c r="J3295">
        <v>1</v>
      </c>
      <c r="K3295">
        <v>9999</v>
      </c>
      <c r="L3295" t="s">
        <v>177</v>
      </c>
      <c r="M3295">
        <v>6.2079226999398095E-4</v>
      </c>
      <c r="N3295">
        <v>7.0175438596491201E-4</v>
      </c>
      <c r="O3295">
        <v>0.118832588649111</v>
      </c>
    </row>
    <row r="3296" spans="1:15">
      <c r="A3296">
        <v>2019</v>
      </c>
      <c r="B3296" t="s">
        <v>187</v>
      </c>
      <c r="C3296">
        <v>1.2706625422298701</v>
      </c>
      <c r="D3296" t="s">
        <v>181</v>
      </c>
      <c r="E3296">
        <v>1651227.2442902599</v>
      </c>
      <c r="F3296">
        <v>1859</v>
      </c>
      <c r="G3296">
        <v>9999</v>
      </c>
      <c r="H3296">
        <v>6</v>
      </c>
      <c r="I3296" t="s">
        <v>185</v>
      </c>
      <c r="J3296">
        <v>1</v>
      </c>
      <c r="K3296">
        <v>9999</v>
      </c>
      <c r="L3296" t="s">
        <v>177</v>
      </c>
      <c r="M3296">
        <v>0.64537614051955805</v>
      </c>
      <c r="N3296">
        <v>0.65228070175438602</v>
      </c>
      <c r="O3296">
        <v>8.4398269378935104E-2</v>
      </c>
    </row>
    <row r="3297" spans="1:15">
      <c r="A3297">
        <v>2019</v>
      </c>
      <c r="B3297" t="s">
        <v>187</v>
      </c>
      <c r="C3297">
        <v>1.2706625422298701</v>
      </c>
      <c r="D3297" t="s">
        <v>185</v>
      </c>
      <c r="E3297">
        <v>905734.613414163</v>
      </c>
      <c r="F3297">
        <v>989</v>
      </c>
      <c r="G3297">
        <v>9999</v>
      </c>
      <c r="H3297">
        <v>6</v>
      </c>
      <c r="I3297" t="s">
        <v>185</v>
      </c>
      <c r="J3297">
        <v>1</v>
      </c>
      <c r="K3297">
        <v>9999</v>
      </c>
      <c r="L3297" t="s">
        <v>177</v>
      </c>
      <c r="M3297">
        <v>0.354003067210448</v>
      </c>
      <c r="N3297">
        <v>0.347017543859649</v>
      </c>
      <c r="O3297">
        <v>0.11670989770927299</v>
      </c>
    </row>
    <row r="3298" spans="1:15">
      <c r="A3298">
        <v>2019</v>
      </c>
      <c r="B3298" t="s">
        <v>178</v>
      </c>
      <c r="C3298">
        <v>1.30117911048601</v>
      </c>
      <c r="D3298" t="s">
        <v>181</v>
      </c>
      <c r="E3298">
        <v>159661.182752186</v>
      </c>
      <c r="F3298">
        <v>110</v>
      </c>
      <c r="G3298">
        <v>9999</v>
      </c>
      <c r="H3298">
        <v>7</v>
      </c>
      <c r="I3298" t="s">
        <v>185</v>
      </c>
      <c r="J3298">
        <v>1</v>
      </c>
      <c r="K3298">
        <v>9999</v>
      </c>
      <c r="L3298" t="s">
        <v>177</v>
      </c>
      <c r="M3298">
        <v>0.62159642963886097</v>
      </c>
      <c r="N3298">
        <v>0.62146892655367203</v>
      </c>
      <c r="O3298">
        <v>4.3162428338163E-2</v>
      </c>
    </row>
    <row r="3299" spans="1:15">
      <c r="A3299">
        <v>2019</v>
      </c>
      <c r="B3299" t="s">
        <v>178</v>
      </c>
      <c r="C3299">
        <v>1.30117911048601</v>
      </c>
      <c r="D3299" t="s">
        <v>183</v>
      </c>
      <c r="E3299">
        <v>1868.4932026579099</v>
      </c>
      <c r="F3299">
        <v>1</v>
      </c>
      <c r="G3299">
        <v>9999</v>
      </c>
      <c r="H3299">
        <v>7</v>
      </c>
      <c r="I3299" t="s">
        <v>185</v>
      </c>
      <c r="J3299">
        <v>1</v>
      </c>
      <c r="K3299">
        <v>9999</v>
      </c>
      <c r="L3299" t="s">
        <v>177</v>
      </c>
      <c r="M3299">
        <v>7.2744588481431401E-3</v>
      </c>
      <c r="N3299">
        <v>5.6497175141242903E-3</v>
      </c>
      <c r="O3299">
        <v>0.19518825608264201</v>
      </c>
    </row>
    <row r="3300" spans="1:15">
      <c r="A3300">
        <v>2019</v>
      </c>
      <c r="B3300" t="s">
        <v>178</v>
      </c>
      <c r="C3300">
        <v>1.30117911048601</v>
      </c>
      <c r="D3300" t="s">
        <v>185</v>
      </c>
      <c r="E3300">
        <v>95326.983992425899</v>
      </c>
      <c r="F3300">
        <v>66</v>
      </c>
      <c r="G3300">
        <v>9999</v>
      </c>
      <c r="H3300">
        <v>7</v>
      </c>
      <c r="I3300" t="s">
        <v>185</v>
      </c>
      <c r="J3300">
        <v>1</v>
      </c>
      <c r="K3300">
        <v>9999</v>
      </c>
      <c r="L3300" t="s">
        <v>177</v>
      </c>
      <c r="M3300">
        <v>0.37112911151299599</v>
      </c>
      <c r="N3300">
        <v>0.37288135593220301</v>
      </c>
      <c r="O3300">
        <v>6.2504585762721096E-2</v>
      </c>
    </row>
    <row r="3301" spans="1:15">
      <c r="A3301">
        <v>2019</v>
      </c>
      <c r="B3301" t="s">
        <v>183</v>
      </c>
      <c r="C3301">
        <v>1.3520397868223999</v>
      </c>
      <c r="D3301" t="s">
        <v>181</v>
      </c>
      <c r="E3301">
        <v>1554.84575484575</v>
      </c>
      <c r="F3301">
        <v>1</v>
      </c>
      <c r="G3301">
        <v>9999</v>
      </c>
      <c r="H3301">
        <v>7</v>
      </c>
      <c r="I3301" t="s">
        <v>185</v>
      </c>
      <c r="J3301">
        <v>1</v>
      </c>
      <c r="K3301">
        <v>9999</v>
      </c>
      <c r="L3301" t="s">
        <v>177</v>
      </c>
      <c r="M3301">
        <v>0.23143489635741599</v>
      </c>
      <c r="N3301">
        <v>0.25</v>
      </c>
      <c r="O3301">
        <v>1.9106481250726899E-2</v>
      </c>
    </row>
    <row r="3302" spans="1:15">
      <c r="A3302">
        <v>2019</v>
      </c>
      <c r="B3302" t="s">
        <v>183</v>
      </c>
      <c r="C3302">
        <v>1.3520397868223999</v>
      </c>
      <c r="D3302" t="s">
        <v>185</v>
      </c>
      <c r="E3302">
        <v>5163.4399458747303</v>
      </c>
      <c r="F3302">
        <v>3</v>
      </c>
      <c r="G3302">
        <v>9999</v>
      </c>
      <c r="H3302">
        <v>7</v>
      </c>
      <c r="I3302" t="s">
        <v>185</v>
      </c>
      <c r="J3302">
        <v>1</v>
      </c>
      <c r="K3302">
        <v>9999</v>
      </c>
      <c r="L3302" t="s">
        <v>177</v>
      </c>
      <c r="M3302">
        <v>0.76856510364258401</v>
      </c>
      <c r="N3302">
        <v>0.75</v>
      </c>
      <c r="O3302">
        <v>0.19796796433570099</v>
      </c>
    </row>
    <row r="3303" spans="1:15">
      <c r="A3303">
        <v>2019</v>
      </c>
      <c r="B3303" t="s">
        <v>187</v>
      </c>
      <c r="C3303">
        <v>1.2706625422298701</v>
      </c>
      <c r="D3303" t="s">
        <v>181</v>
      </c>
      <c r="E3303">
        <v>1367413.3295203401</v>
      </c>
      <c r="F3303">
        <v>1494</v>
      </c>
      <c r="G3303">
        <v>9999</v>
      </c>
      <c r="H3303">
        <v>7</v>
      </c>
      <c r="I3303" t="s">
        <v>185</v>
      </c>
      <c r="J3303">
        <v>1</v>
      </c>
      <c r="K3303">
        <v>9999</v>
      </c>
      <c r="L3303" t="s">
        <v>177</v>
      </c>
      <c r="M3303">
        <v>0.66265758362638905</v>
      </c>
      <c r="N3303">
        <v>0.66488651535380505</v>
      </c>
      <c r="O3303">
        <v>6.9891844951243606E-2</v>
      </c>
    </row>
    <row r="3304" spans="1:15">
      <c r="A3304">
        <v>2019</v>
      </c>
      <c r="B3304" t="s">
        <v>187</v>
      </c>
      <c r="C3304">
        <v>1.2706625422298701</v>
      </c>
      <c r="D3304" t="s">
        <v>183</v>
      </c>
      <c r="E3304">
        <v>768.75083804907194</v>
      </c>
      <c r="F3304">
        <v>1</v>
      </c>
      <c r="G3304">
        <v>9999</v>
      </c>
      <c r="H3304">
        <v>7</v>
      </c>
      <c r="I3304" t="s">
        <v>185</v>
      </c>
      <c r="J3304">
        <v>1</v>
      </c>
      <c r="K3304">
        <v>9999</v>
      </c>
      <c r="L3304" t="s">
        <v>177</v>
      </c>
      <c r="M3304">
        <v>3.7254176316319399E-4</v>
      </c>
      <c r="N3304">
        <v>4.4503782821539803E-4</v>
      </c>
      <c r="O3304">
        <v>3.5815770779067002E-2</v>
      </c>
    </row>
    <row r="3305" spans="1:15">
      <c r="A3305">
        <v>2019</v>
      </c>
      <c r="B3305" t="s">
        <v>187</v>
      </c>
      <c r="C3305">
        <v>1.2706625422298701</v>
      </c>
      <c r="D3305" t="s">
        <v>185</v>
      </c>
      <c r="E3305">
        <v>695347.20430953696</v>
      </c>
      <c r="F3305">
        <v>752</v>
      </c>
      <c r="G3305">
        <v>9999</v>
      </c>
      <c r="H3305">
        <v>7</v>
      </c>
      <c r="I3305" t="s">
        <v>185</v>
      </c>
      <c r="J3305">
        <v>1</v>
      </c>
      <c r="K3305">
        <v>9999</v>
      </c>
      <c r="L3305" t="s">
        <v>177</v>
      </c>
      <c r="M3305">
        <v>0.33696987461044797</v>
      </c>
      <c r="N3305">
        <v>0.33466844681798003</v>
      </c>
      <c r="O3305">
        <v>8.9600088023009103E-2</v>
      </c>
    </row>
    <row r="3306" spans="1:15">
      <c r="A3306">
        <v>2019</v>
      </c>
      <c r="B3306" t="s">
        <v>183</v>
      </c>
      <c r="D3306" t="s">
        <v>179</v>
      </c>
      <c r="F3306">
        <v>1</v>
      </c>
      <c r="G3306">
        <v>9999</v>
      </c>
      <c r="H3306">
        <v>7</v>
      </c>
      <c r="I3306" t="s">
        <v>185</v>
      </c>
      <c r="J3306">
        <v>3</v>
      </c>
      <c r="K3306">
        <v>9999</v>
      </c>
      <c r="L3306" t="s">
        <v>177</v>
      </c>
      <c r="N3306">
        <v>1</v>
      </c>
    </row>
    <row r="3307" spans="1:15">
      <c r="A3307">
        <v>2019</v>
      </c>
      <c r="B3307" t="s">
        <v>178</v>
      </c>
      <c r="C3307">
        <v>1.30117911048601</v>
      </c>
      <c r="D3307" t="s">
        <v>181</v>
      </c>
      <c r="E3307">
        <v>131590.84580167101</v>
      </c>
      <c r="F3307">
        <v>89</v>
      </c>
      <c r="G3307">
        <v>9999</v>
      </c>
      <c r="H3307">
        <v>8</v>
      </c>
      <c r="I3307" t="s">
        <v>185</v>
      </c>
      <c r="J3307">
        <v>1</v>
      </c>
      <c r="K3307">
        <v>9999</v>
      </c>
      <c r="L3307" t="s">
        <v>177</v>
      </c>
      <c r="M3307">
        <v>0.55328391279371902</v>
      </c>
      <c r="N3307">
        <v>0.53293413173652704</v>
      </c>
      <c r="O3307">
        <v>3.55739595183171E-2</v>
      </c>
    </row>
    <row r="3308" spans="1:15">
      <c r="A3308">
        <v>2019</v>
      </c>
      <c r="B3308" t="s">
        <v>178</v>
      </c>
      <c r="C3308">
        <v>1.30117911048601</v>
      </c>
      <c r="D3308" t="s">
        <v>185</v>
      </c>
      <c r="E3308">
        <v>106245.177908514</v>
      </c>
      <c r="F3308">
        <v>78</v>
      </c>
      <c r="G3308">
        <v>9999</v>
      </c>
      <c r="H3308">
        <v>8</v>
      </c>
      <c r="I3308" t="s">
        <v>185</v>
      </c>
      <c r="J3308">
        <v>1</v>
      </c>
      <c r="K3308">
        <v>9999</v>
      </c>
      <c r="L3308" t="s">
        <v>177</v>
      </c>
      <c r="M3308">
        <v>0.44671608720628098</v>
      </c>
      <c r="N3308">
        <v>0.46706586826347302</v>
      </c>
      <c r="O3308">
        <v>6.9663494598611403E-2</v>
      </c>
    </row>
    <row r="3309" spans="1:15">
      <c r="A3309">
        <v>2019</v>
      </c>
      <c r="B3309" t="s">
        <v>183</v>
      </c>
      <c r="C3309">
        <v>1.3520397868223999</v>
      </c>
      <c r="D3309" t="s">
        <v>181</v>
      </c>
      <c r="E3309">
        <v>9233.0797042101403</v>
      </c>
      <c r="F3309">
        <v>8</v>
      </c>
      <c r="G3309">
        <v>9999</v>
      </c>
      <c r="H3309">
        <v>8</v>
      </c>
      <c r="I3309" t="s">
        <v>185</v>
      </c>
      <c r="J3309">
        <v>1</v>
      </c>
      <c r="K3309">
        <v>9999</v>
      </c>
      <c r="L3309" t="s">
        <v>177</v>
      </c>
      <c r="M3309">
        <v>0.89631185194907503</v>
      </c>
      <c r="N3309">
        <v>0.88888888888888895</v>
      </c>
      <c r="O3309">
        <v>0.11345926996627299</v>
      </c>
    </row>
    <row r="3310" spans="1:15">
      <c r="A3310">
        <v>2019</v>
      </c>
      <c r="B3310" t="s">
        <v>183</v>
      </c>
      <c r="C3310">
        <v>1.3520397868223999</v>
      </c>
      <c r="D3310" t="s">
        <v>185</v>
      </c>
      <c r="E3310">
        <v>1068.11143158969</v>
      </c>
      <c r="F3310">
        <v>1</v>
      </c>
      <c r="G3310">
        <v>9999</v>
      </c>
      <c r="H3310">
        <v>8</v>
      </c>
      <c r="I3310" t="s">
        <v>185</v>
      </c>
      <c r="J3310">
        <v>1</v>
      </c>
      <c r="K3310">
        <v>9999</v>
      </c>
      <c r="L3310" t="s">
        <v>177</v>
      </c>
      <c r="M3310">
        <v>0.10368814805092499</v>
      </c>
      <c r="N3310">
        <v>0.11111111111111099</v>
      </c>
      <c r="O3310">
        <v>4.0951739152972899E-2</v>
      </c>
    </row>
    <row r="3311" spans="1:15">
      <c r="A3311">
        <v>2019</v>
      </c>
      <c r="B3311" t="s">
        <v>187</v>
      </c>
      <c r="C3311">
        <v>1.2706625422298701</v>
      </c>
      <c r="D3311" t="s">
        <v>181</v>
      </c>
      <c r="E3311">
        <v>1101693.6493517701</v>
      </c>
      <c r="F3311">
        <v>1210</v>
      </c>
      <c r="G3311">
        <v>9999</v>
      </c>
      <c r="H3311">
        <v>8</v>
      </c>
      <c r="I3311" t="s">
        <v>185</v>
      </c>
      <c r="J3311">
        <v>1</v>
      </c>
      <c r="K3311">
        <v>9999</v>
      </c>
      <c r="L3311" t="s">
        <v>177</v>
      </c>
      <c r="M3311">
        <v>0.60023856600095304</v>
      </c>
      <c r="N3311">
        <v>0.60560560560560595</v>
      </c>
      <c r="O3311">
        <v>5.6310261178508098E-2</v>
      </c>
    </row>
    <row r="3312" spans="1:15">
      <c r="A3312">
        <v>2019</v>
      </c>
      <c r="B3312" t="s">
        <v>187</v>
      </c>
      <c r="C3312">
        <v>1.2706625422298701</v>
      </c>
      <c r="D3312" t="s">
        <v>183</v>
      </c>
      <c r="E3312">
        <v>4142.3598876693804</v>
      </c>
      <c r="F3312">
        <v>5</v>
      </c>
      <c r="G3312">
        <v>9999</v>
      </c>
      <c r="H3312">
        <v>8</v>
      </c>
      <c r="I3312" t="s">
        <v>185</v>
      </c>
      <c r="J3312">
        <v>1</v>
      </c>
      <c r="K3312">
        <v>9999</v>
      </c>
      <c r="L3312" t="s">
        <v>177</v>
      </c>
      <c r="M3312">
        <v>2.2568925220704701E-3</v>
      </c>
      <c r="N3312">
        <v>2.5025025025024999E-3</v>
      </c>
      <c r="O3312">
        <v>0.19299076485910499</v>
      </c>
    </row>
    <row r="3313" spans="1:15">
      <c r="A3313">
        <v>2019</v>
      </c>
      <c r="B3313" t="s">
        <v>187</v>
      </c>
      <c r="C3313">
        <v>1.2706625422298701</v>
      </c>
      <c r="D3313" t="s">
        <v>185</v>
      </c>
      <c r="E3313">
        <v>729590.28916009003</v>
      </c>
      <c r="F3313">
        <v>783</v>
      </c>
      <c r="G3313">
        <v>9999</v>
      </c>
      <c r="H3313">
        <v>8</v>
      </c>
      <c r="I3313" t="s">
        <v>185</v>
      </c>
      <c r="J3313">
        <v>1</v>
      </c>
      <c r="K3313">
        <v>9999</v>
      </c>
      <c r="L3313" t="s">
        <v>177</v>
      </c>
      <c r="M3313">
        <v>0.397504541476977</v>
      </c>
      <c r="N3313">
        <v>0.391891891891892</v>
      </c>
      <c r="O3313">
        <v>9.4012536074533998E-2</v>
      </c>
    </row>
    <row r="3314" spans="1:15">
      <c r="A3314">
        <v>2019</v>
      </c>
      <c r="B3314" t="s">
        <v>178</v>
      </c>
      <c r="C3314">
        <v>1.30117911048601</v>
      </c>
      <c r="D3314" t="s">
        <v>181</v>
      </c>
      <c r="E3314">
        <v>244913.136892118</v>
      </c>
      <c r="F3314">
        <v>172</v>
      </c>
      <c r="G3314">
        <v>9999</v>
      </c>
      <c r="H3314">
        <v>9</v>
      </c>
      <c r="I3314" t="s">
        <v>185</v>
      </c>
      <c r="J3314">
        <v>1</v>
      </c>
      <c r="K3314">
        <v>9999</v>
      </c>
      <c r="L3314" t="s">
        <v>177</v>
      </c>
      <c r="M3314">
        <v>0.59652525559844605</v>
      </c>
      <c r="N3314">
        <v>0.61428571428571399</v>
      </c>
      <c r="O3314">
        <v>6.6209240956133703E-2</v>
      </c>
    </row>
    <row r="3315" spans="1:15">
      <c r="A3315">
        <v>2019</v>
      </c>
      <c r="B3315" t="s">
        <v>178</v>
      </c>
      <c r="C3315">
        <v>1.30117911048601</v>
      </c>
      <c r="D3315" t="s">
        <v>185</v>
      </c>
      <c r="E3315">
        <v>165653.11255597399</v>
      </c>
      <c r="F3315">
        <v>108</v>
      </c>
      <c r="G3315">
        <v>9999</v>
      </c>
      <c r="H3315">
        <v>9</v>
      </c>
      <c r="I3315" t="s">
        <v>185</v>
      </c>
      <c r="J3315">
        <v>1</v>
      </c>
      <c r="K3315">
        <v>9999</v>
      </c>
      <c r="L3315" t="s">
        <v>177</v>
      </c>
      <c r="M3315">
        <v>0.40347474440155401</v>
      </c>
      <c r="N3315">
        <v>0.38571428571428601</v>
      </c>
      <c r="O3315">
        <v>0.108616456190822</v>
      </c>
    </row>
    <row r="3316" spans="1:15">
      <c r="A3316">
        <v>2019</v>
      </c>
      <c r="B3316" t="s">
        <v>179</v>
      </c>
      <c r="C3316">
        <v>1.2310526159422399</v>
      </c>
      <c r="D3316" t="s">
        <v>181</v>
      </c>
      <c r="E3316">
        <v>379.16420571021098</v>
      </c>
      <c r="F3316">
        <v>1</v>
      </c>
      <c r="G3316">
        <v>9999</v>
      </c>
      <c r="H3316">
        <v>9</v>
      </c>
      <c r="I3316" t="s">
        <v>185</v>
      </c>
      <c r="J3316">
        <v>1</v>
      </c>
      <c r="K3316">
        <v>9999</v>
      </c>
      <c r="L3316" t="s">
        <v>177</v>
      </c>
      <c r="M3316">
        <v>1</v>
      </c>
      <c r="N3316">
        <v>1</v>
      </c>
      <c r="O3316">
        <v>3.9542945179098697E-2</v>
      </c>
    </row>
    <row r="3317" spans="1:15">
      <c r="A3317">
        <v>2019</v>
      </c>
      <c r="B3317" t="s">
        <v>183</v>
      </c>
      <c r="C3317">
        <v>1.3520397868223999</v>
      </c>
      <c r="D3317" t="s">
        <v>181</v>
      </c>
      <c r="E3317">
        <v>8889.6615983572501</v>
      </c>
      <c r="F3317">
        <v>9</v>
      </c>
      <c r="G3317">
        <v>9999</v>
      </c>
      <c r="H3317">
        <v>9</v>
      </c>
      <c r="I3317" t="s">
        <v>185</v>
      </c>
      <c r="J3317">
        <v>1</v>
      </c>
      <c r="K3317">
        <v>9999</v>
      </c>
      <c r="L3317" t="s">
        <v>177</v>
      </c>
      <c r="M3317">
        <v>0.60761482302929504</v>
      </c>
      <c r="N3317">
        <v>0.64285714285714302</v>
      </c>
      <c r="O3317">
        <v>0.10923922975959099</v>
      </c>
    </row>
    <row r="3318" spans="1:15">
      <c r="A3318">
        <v>2019</v>
      </c>
      <c r="B3318" t="s">
        <v>183</v>
      </c>
      <c r="C3318">
        <v>1.3520397868223999</v>
      </c>
      <c r="D3318" t="s">
        <v>183</v>
      </c>
      <c r="E3318">
        <v>1293.90207598903</v>
      </c>
      <c r="F3318">
        <v>1</v>
      </c>
      <c r="G3318">
        <v>9999</v>
      </c>
      <c r="H3318">
        <v>9</v>
      </c>
      <c r="I3318" t="s">
        <v>185</v>
      </c>
      <c r="J3318">
        <v>1</v>
      </c>
      <c r="K3318">
        <v>9999</v>
      </c>
      <c r="L3318" t="s">
        <v>177</v>
      </c>
      <c r="M3318">
        <v>8.8439146104796196E-2</v>
      </c>
      <c r="N3318">
        <v>7.1428571428571397E-2</v>
      </c>
      <c r="O3318">
        <v>0.20067100020968801</v>
      </c>
    </row>
    <row r="3319" spans="1:15">
      <c r="A3319">
        <v>2019</v>
      </c>
      <c r="B3319" t="s">
        <v>183</v>
      </c>
      <c r="C3319">
        <v>1.3520397868223999</v>
      </c>
      <c r="D3319" t="s">
        <v>185</v>
      </c>
      <c r="E3319">
        <v>4446.85885885886</v>
      </c>
      <c r="F3319">
        <v>4</v>
      </c>
      <c r="G3319">
        <v>9999</v>
      </c>
      <c r="H3319">
        <v>9</v>
      </c>
      <c r="I3319" t="s">
        <v>185</v>
      </c>
      <c r="J3319">
        <v>1</v>
      </c>
      <c r="K3319">
        <v>9999</v>
      </c>
      <c r="L3319" t="s">
        <v>177</v>
      </c>
      <c r="M3319">
        <v>0.30394603086590899</v>
      </c>
      <c r="N3319">
        <v>0.28571428571428598</v>
      </c>
      <c r="O3319">
        <v>0.170494012752061</v>
      </c>
    </row>
    <row r="3320" spans="1:15">
      <c r="A3320">
        <v>2019</v>
      </c>
      <c r="B3320" t="s">
        <v>187</v>
      </c>
      <c r="C3320">
        <v>1.2706625422298701</v>
      </c>
      <c r="D3320" t="s">
        <v>181</v>
      </c>
      <c r="E3320">
        <v>1760355.55540459</v>
      </c>
      <c r="F3320">
        <v>1917</v>
      </c>
      <c r="G3320">
        <v>9999</v>
      </c>
      <c r="H3320">
        <v>9</v>
      </c>
      <c r="I3320" t="s">
        <v>185</v>
      </c>
      <c r="J3320">
        <v>1</v>
      </c>
      <c r="K3320">
        <v>9999</v>
      </c>
      <c r="L3320" t="s">
        <v>177</v>
      </c>
      <c r="M3320">
        <v>0.61712806290199695</v>
      </c>
      <c r="N3320">
        <v>0.63582089552238796</v>
      </c>
      <c r="O3320">
        <v>8.9976084685788299E-2</v>
      </c>
    </row>
    <row r="3321" spans="1:15">
      <c r="A3321">
        <v>2019</v>
      </c>
      <c r="B3321" t="s">
        <v>187</v>
      </c>
      <c r="C3321">
        <v>1.2706625422298701</v>
      </c>
      <c r="D3321" t="s">
        <v>183</v>
      </c>
      <c r="E3321">
        <v>2346.9137154985701</v>
      </c>
      <c r="F3321">
        <v>3</v>
      </c>
      <c r="G3321">
        <v>9999</v>
      </c>
      <c r="H3321">
        <v>9</v>
      </c>
      <c r="I3321" t="s">
        <v>185</v>
      </c>
      <c r="J3321">
        <v>1</v>
      </c>
      <c r="K3321">
        <v>9999</v>
      </c>
      <c r="L3321" t="s">
        <v>177</v>
      </c>
      <c r="M3321">
        <v>8.2275782900624497E-4</v>
      </c>
      <c r="N3321">
        <v>9.9502487562189005E-4</v>
      </c>
      <c r="O3321">
        <v>0.10934170021311899</v>
      </c>
    </row>
    <row r="3322" spans="1:15">
      <c r="A3322">
        <v>2019</v>
      </c>
      <c r="B3322" t="s">
        <v>187</v>
      </c>
      <c r="C3322">
        <v>1.2706625422298701</v>
      </c>
      <c r="D3322" t="s">
        <v>185</v>
      </c>
      <c r="E3322">
        <v>1089793.8946437901</v>
      </c>
      <c r="F3322">
        <v>1095</v>
      </c>
      <c r="G3322">
        <v>9999</v>
      </c>
      <c r="H3322">
        <v>9</v>
      </c>
      <c r="I3322" t="s">
        <v>185</v>
      </c>
      <c r="J3322">
        <v>1</v>
      </c>
      <c r="K3322">
        <v>9999</v>
      </c>
      <c r="L3322" t="s">
        <v>177</v>
      </c>
      <c r="M3322">
        <v>0.38204917926899701</v>
      </c>
      <c r="N3322">
        <v>0.36318407960199001</v>
      </c>
      <c r="O3322">
        <v>0.140427153919431</v>
      </c>
    </row>
    <row r="3323" spans="1:15">
      <c r="A3323">
        <v>2019</v>
      </c>
      <c r="B3323" t="s">
        <v>179</v>
      </c>
      <c r="D3323" t="s">
        <v>179</v>
      </c>
      <c r="F3323">
        <v>8479</v>
      </c>
      <c r="G3323">
        <v>9999</v>
      </c>
      <c r="H3323">
        <v>9999</v>
      </c>
      <c r="I3323" t="s">
        <v>179</v>
      </c>
      <c r="J3323">
        <v>3</v>
      </c>
      <c r="K3323">
        <v>-1</v>
      </c>
      <c r="L3323" t="s">
        <v>177</v>
      </c>
      <c r="N3323">
        <v>1</v>
      </c>
    </row>
    <row r="3324" spans="1:15">
      <c r="A3324">
        <v>2019</v>
      </c>
      <c r="B3324" t="s">
        <v>179</v>
      </c>
      <c r="D3324" t="s">
        <v>179</v>
      </c>
      <c r="F3324">
        <v>14508</v>
      </c>
      <c r="G3324">
        <v>9999</v>
      </c>
      <c r="H3324">
        <v>9999</v>
      </c>
      <c r="I3324" t="s">
        <v>179</v>
      </c>
      <c r="J3324">
        <v>4</v>
      </c>
      <c r="K3324">
        <v>-1</v>
      </c>
      <c r="L3324" t="s">
        <v>177</v>
      </c>
      <c r="N3324">
        <v>1</v>
      </c>
    </row>
    <row r="3325" spans="1:15">
      <c r="A3325">
        <v>2019</v>
      </c>
      <c r="B3325" t="s">
        <v>179</v>
      </c>
      <c r="D3325" t="s">
        <v>179</v>
      </c>
      <c r="F3325">
        <v>1</v>
      </c>
      <c r="G3325">
        <v>9999</v>
      </c>
      <c r="H3325">
        <v>9999</v>
      </c>
      <c r="I3325" t="s">
        <v>179</v>
      </c>
      <c r="J3325">
        <v>4</v>
      </c>
      <c r="K3325">
        <v>24</v>
      </c>
      <c r="L3325" t="s">
        <v>177</v>
      </c>
      <c r="N3325">
        <v>1</v>
      </c>
    </row>
    <row r="3326" spans="1:15">
      <c r="A3326">
        <v>2019</v>
      </c>
      <c r="B3326" t="s">
        <v>179</v>
      </c>
      <c r="C3326">
        <v>1.2310526159422399</v>
      </c>
      <c r="D3326" t="s">
        <v>179</v>
      </c>
      <c r="E3326">
        <v>7695.3099022549704</v>
      </c>
      <c r="F3326">
        <v>9</v>
      </c>
      <c r="G3326">
        <v>9999</v>
      </c>
      <c r="H3326">
        <v>9999</v>
      </c>
      <c r="I3326" t="s">
        <v>181</v>
      </c>
      <c r="J3326">
        <v>1</v>
      </c>
      <c r="K3326">
        <v>-1</v>
      </c>
      <c r="L3326" t="s">
        <v>177</v>
      </c>
      <c r="M3326">
        <v>1</v>
      </c>
      <c r="N3326">
        <v>1</v>
      </c>
      <c r="O3326">
        <v>0.803780378037804</v>
      </c>
    </row>
    <row r="3327" spans="1:15">
      <c r="A3327">
        <v>2019</v>
      </c>
      <c r="B3327" t="s">
        <v>183</v>
      </c>
      <c r="C3327">
        <v>1.3520397868223999</v>
      </c>
      <c r="D3327" t="s">
        <v>179</v>
      </c>
      <c r="E3327">
        <v>6178.8218257783501</v>
      </c>
      <c r="F3327">
        <v>4</v>
      </c>
      <c r="G3327">
        <v>9999</v>
      </c>
      <c r="H3327">
        <v>9999</v>
      </c>
      <c r="I3327" t="s">
        <v>181</v>
      </c>
      <c r="J3327">
        <v>1</v>
      </c>
      <c r="K3327">
        <v>-1</v>
      </c>
      <c r="L3327" t="s">
        <v>177</v>
      </c>
      <c r="M3327">
        <v>1</v>
      </c>
      <c r="N3327">
        <v>1</v>
      </c>
      <c r="O3327">
        <v>0.155978019727636</v>
      </c>
    </row>
    <row r="3328" spans="1:15">
      <c r="A3328">
        <v>2019</v>
      </c>
      <c r="B3328" t="s">
        <v>187</v>
      </c>
      <c r="C3328">
        <v>1.2706625422298701</v>
      </c>
      <c r="D3328" t="s">
        <v>179</v>
      </c>
      <c r="E3328">
        <v>5268.1669000850497</v>
      </c>
      <c r="F3328">
        <v>4</v>
      </c>
      <c r="G3328">
        <v>9999</v>
      </c>
      <c r="H3328">
        <v>9999</v>
      </c>
      <c r="I3328" t="s">
        <v>181</v>
      </c>
      <c r="J3328">
        <v>1</v>
      </c>
      <c r="K3328">
        <v>-1</v>
      </c>
      <c r="L3328" t="s">
        <v>177</v>
      </c>
      <c r="M3328">
        <v>1</v>
      </c>
      <c r="N3328">
        <v>1</v>
      </c>
      <c r="O3328">
        <v>7.1887173549265305E-4</v>
      </c>
    </row>
    <row r="3329" spans="1:15">
      <c r="A3329">
        <v>2019</v>
      </c>
      <c r="B3329" t="s">
        <v>179</v>
      </c>
      <c r="D3329" t="s">
        <v>179</v>
      </c>
      <c r="F3329">
        <v>381</v>
      </c>
      <c r="G3329">
        <v>9999</v>
      </c>
      <c r="H3329">
        <v>9999</v>
      </c>
      <c r="I3329" t="s">
        <v>181</v>
      </c>
      <c r="J3329">
        <v>2</v>
      </c>
      <c r="K3329">
        <v>-1</v>
      </c>
      <c r="L3329" t="s">
        <v>177</v>
      </c>
      <c r="N3329">
        <v>1</v>
      </c>
    </row>
    <row r="3330" spans="1:15">
      <c r="A3330">
        <v>2019</v>
      </c>
      <c r="B3330" t="s">
        <v>179</v>
      </c>
      <c r="D3330" t="s">
        <v>179</v>
      </c>
      <c r="F3330">
        <v>2606</v>
      </c>
      <c r="G3330">
        <v>9999</v>
      </c>
      <c r="H3330">
        <v>9999</v>
      </c>
      <c r="I3330" t="s">
        <v>181</v>
      </c>
      <c r="J3330">
        <v>3</v>
      </c>
      <c r="K3330">
        <v>-1</v>
      </c>
      <c r="L3330" t="s">
        <v>177</v>
      </c>
      <c r="N3330">
        <v>1</v>
      </c>
    </row>
    <row r="3331" spans="1:15">
      <c r="A3331">
        <v>2019</v>
      </c>
      <c r="B3331" t="s">
        <v>179</v>
      </c>
      <c r="D3331" t="s">
        <v>179</v>
      </c>
      <c r="F3331">
        <v>3890</v>
      </c>
      <c r="G3331">
        <v>9999</v>
      </c>
      <c r="H3331">
        <v>9999</v>
      </c>
      <c r="I3331" t="s">
        <v>181</v>
      </c>
      <c r="J3331">
        <v>4</v>
      </c>
      <c r="K3331">
        <v>-1</v>
      </c>
      <c r="L3331" t="s">
        <v>177</v>
      </c>
      <c r="N3331">
        <v>1</v>
      </c>
    </row>
    <row r="3332" spans="1:15">
      <c r="A3332">
        <v>2019</v>
      </c>
      <c r="B3332" t="s">
        <v>178</v>
      </c>
      <c r="C3332">
        <v>1.30117911048601</v>
      </c>
      <c r="D3332" t="s">
        <v>179</v>
      </c>
      <c r="E3332">
        <v>171298.928716372</v>
      </c>
      <c r="F3332">
        <v>127</v>
      </c>
      <c r="G3332">
        <v>9999</v>
      </c>
      <c r="H3332">
        <v>9999</v>
      </c>
      <c r="I3332" t="s">
        <v>181</v>
      </c>
      <c r="J3332">
        <v>1</v>
      </c>
      <c r="K3332">
        <v>11</v>
      </c>
      <c r="L3332" t="s">
        <v>177</v>
      </c>
      <c r="M3332">
        <v>1</v>
      </c>
      <c r="N3332">
        <v>1</v>
      </c>
      <c r="O3332">
        <v>0.108620301300896</v>
      </c>
    </row>
    <row r="3333" spans="1:15">
      <c r="A3333">
        <v>2019</v>
      </c>
      <c r="B3333" t="s">
        <v>187</v>
      </c>
      <c r="C3333">
        <v>1.2706625422298701</v>
      </c>
      <c r="D3333" t="s">
        <v>179</v>
      </c>
      <c r="E3333">
        <v>538562.69454887696</v>
      </c>
      <c r="F3333">
        <v>569</v>
      </c>
      <c r="G3333">
        <v>9999</v>
      </c>
      <c r="H3333">
        <v>9999</v>
      </c>
      <c r="I3333" t="s">
        <v>181</v>
      </c>
      <c r="J3333">
        <v>1</v>
      </c>
      <c r="K3333">
        <v>11</v>
      </c>
      <c r="L3333" t="s">
        <v>177</v>
      </c>
      <c r="M3333">
        <v>0.99405225385806095</v>
      </c>
      <c r="N3333">
        <v>0.98442906574394495</v>
      </c>
      <c r="O3333">
        <v>7.3489983564435202E-2</v>
      </c>
    </row>
    <row r="3334" spans="1:15">
      <c r="A3334">
        <v>2019</v>
      </c>
      <c r="B3334" t="s">
        <v>187</v>
      </c>
      <c r="C3334">
        <v>1.2706625422298701</v>
      </c>
      <c r="D3334" t="s">
        <v>181</v>
      </c>
      <c r="E3334">
        <v>3222.40020709495</v>
      </c>
      <c r="F3334">
        <v>9</v>
      </c>
      <c r="G3334">
        <v>9999</v>
      </c>
      <c r="H3334">
        <v>9999</v>
      </c>
      <c r="I3334" t="s">
        <v>181</v>
      </c>
      <c r="J3334">
        <v>1</v>
      </c>
      <c r="K3334">
        <v>11</v>
      </c>
      <c r="L3334" t="s">
        <v>177</v>
      </c>
      <c r="M3334">
        <v>5.9477461419391196E-3</v>
      </c>
      <c r="N3334">
        <v>1.5570934256055401E-2</v>
      </c>
      <c r="O3334">
        <v>4.5658318780044303E-2</v>
      </c>
    </row>
    <row r="3335" spans="1:15">
      <c r="A3335">
        <v>2019</v>
      </c>
      <c r="B3335" t="s">
        <v>179</v>
      </c>
      <c r="D3335" t="s">
        <v>179</v>
      </c>
      <c r="F3335">
        <v>1</v>
      </c>
      <c r="G3335">
        <v>9999</v>
      </c>
      <c r="H3335">
        <v>9999</v>
      </c>
      <c r="I3335" t="s">
        <v>181</v>
      </c>
      <c r="J3335">
        <v>3</v>
      </c>
      <c r="K3335">
        <v>11</v>
      </c>
      <c r="L3335" t="s">
        <v>177</v>
      </c>
      <c r="N3335">
        <v>1</v>
      </c>
    </row>
    <row r="3336" spans="1:15">
      <c r="A3336">
        <v>2019</v>
      </c>
      <c r="B3336" t="s">
        <v>178</v>
      </c>
      <c r="C3336">
        <v>1.30117911048601</v>
      </c>
      <c r="D3336" t="s">
        <v>179</v>
      </c>
      <c r="E3336">
        <v>48544.390254012003</v>
      </c>
      <c r="F3336">
        <v>33</v>
      </c>
      <c r="G3336">
        <v>9999</v>
      </c>
      <c r="H3336">
        <v>9999</v>
      </c>
      <c r="I3336" t="s">
        <v>181</v>
      </c>
      <c r="J3336">
        <v>1</v>
      </c>
      <c r="K3336">
        <v>12</v>
      </c>
      <c r="L3336" t="s">
        <v>177</v>
      </c>
      <c r="M3336">
        <v>1</v>
      </c>
      <c r="N3336">
        <v>1</v>
      </c>
      <c r="O3336">
        <v>3.0781898844152399E-2</v>
      </c>
    </row>
    <row r="3337" spans="1:15">
      <c r="A3337">
        <v>2019</v>
      </c>
      <c r="B3337" t="s">
        <v>183</v>
      </c>
      <c r="C3337">
        <v>1.3520397868223999</v>
      </c>
      <c r="D3337" t="s">
        <v>179</v>
      </c>
      <c r="E3337">
        <v>1583.2385903690299</v>
      </c>
      <c r="F3337">
        <v>1</v>
      </c>
      <c r="G3337">
        <v>9999</v>
      </c>
      <c r="H3337">
        <v>9999</v>
      </c>
      <c r="I3337" t="s">
        <v>181</v>
      </c>
      <c r="J3337">
        <v>1</v>
      </c>
      <c r="K3337">
        <v>12</v>
      </c>
      <c r="L3337" t="s">
        <v>177</v>
      </c>
      <c r="M3337">
        <v>1</v>
      </c>
      <c r="N3337">
        <v>1</v>
      </c>
      <c r="O3337">
        <v>3.9967234376599901E-2</v>
      </c>
    </row>
    <row r="3338" spans="1:15">
      <c r="A3338">
        <v>2019</v>
      </c>
      <c r="B3338" t="s">
        <v>187</v>
      </c>
      <c r="C3338">
        <v>1.2706625422298701</v>
      </c>
      <c r="D3338" t="s">
        <v>179</v>
      </c>
      <c r="E3338">
        <v>230219.91006374999</v>
      </c>
      <c r="F3338">
        <v>242</v>
      </c>
      <c r="G3338">
        <v>9999</v>
      </c>
      <c r="H3338">
        <v>9999</v>
      </c>
      <c r="I3338" t="s">
        <v>181</v>
      </c>
      <c r="J3338">
        <v>1</v>
      </c>
      <c r="K3338">
        <v>12</v>
      </c>
      <c r="L3338" t="s">
        <v>177</v>
      </c>
      <c r="M3338">
        <v>0.98911423502115503</v>
      </c>
      <c r="N3338">
        <v>0.96799999999999997</v>
      </c>
      <c r="O3338">
        <v>3.14148335524106E-2</v>
      </c>
    </row>
    <row r="3339" spans="1:15">
      <c r="A3339">
        <v>2019</v>
      </c>
      <c r="B3339" t="s">
        <v>187</v>
      </c>
      <c r="C3339">
        <v>1.2706625422298701</v>
      </c>
      <c r="D3339" t="s">
        <v>181</v>
      </c>
      <c r="E3339">
        <v>2533.7011092063599</v>
      </c>
      <c r="F3339">
        <v>8</v>
      </c>
      <c r="G3339">
        <v>9999</v>
      </c>
      <c r="H3339">
        <v>9999</v>
      </c>
      <c r="I3339" t="s">
        <v>181</v>
      </c>
      <c r="J3339">
        <v>1</v>
      </c>
      <c r="K3339">
        <v>12</v>
      </c>
      <c r="L3339" t="s">
        <v>177</v>
      </c>
      <c r="M3339">
        <v>1.08857649788454E-2</v>
      </c>
      <c r="N3339">
        <v>3.2000000000000001E-2</v>
      </c>
      <c r="O3339">
        <v>3.5900113425634199E-2</v>
      </c>
    </row>
    <row r="3340" spans="1:15">
      <c r="A3340">
        <v>2019</v>
      </c>
      <c r="B3340" t="s">
        <v>178</v>
      </c>
      <c r="C3340">
        <v>1.30117911048601</v>
      </c>
      <c r="D3340" t="s">
        <v>179</v>
      </c>
      <c r="E3340">
        <v>127445.289155662</v>
      </c>
      <c r="F3340">
        <v>79</v>
      </c>
      <c r="G3340">
        <v>9999</v>
      </c>
      <c r="H3340">
        <v>9999</v>
      </c>
      <c r="I3340" t="s">
        <v>181</v>
      </c>
      <c r="J3340">
        <v>1</v>
      </c>
      <c r="K3340">
        <v>21</v>
      </c>
      <c r="L3340" t="s">
        <v>177</v>
      </c>
      <c r="M3340">
        <v>1</v>
      </c>
      <c r="N3340">
        <v>1</v>
      </c>
      <c r="O3340">
        <v>8.0812797903649397E-2</v>
      </c>
    </row>
    <row r="3341" spans="1:15">
      <c r="A3341">
        <v>2019</v>
      </c>
      <c r="B3341" t="s">
        <v>183</v>
      </c>
      <c r="C3341">
        <v>1.3520397868223999</v>
      </c>
      <c r="D3341" t="s">
        <v>179</v>
      </c>
      <c r="E3341">
        <v>4268.3896069983002</v>
      </c>
      <c r="F3341">
        <v>4</v>
      </c>
      <c r="G3341">
        <v>9999</v>
      </c>
      <c r="H3341">
        <v>9999</v>
      </c>
      <c r="I3341" t="s">
        <v>181</v>
      </c>
      <c r="J3341">
        <v>1</v>
      </c>
      <c r="K3341">
        <v>21</v>
      </c>
      <c r="L3341" t="s">
        <v>177</v>
      </c>
      <c r="M3341">
        <v>1</v>
      </c>
      <c r="N3341">
        <v>1</v>
      </c>
      <c r="O3341">
        <v>0.10775111778559</v>
      </c>
    </row>
    <row r="3342" spans="1:15">
      <c r="A3342">
        <v>2019</v>
      </c>
      <c r="B3342" t="s">
        <v>187</v>
      </c>
      <c r="C3342">
        <v>1.2706625422298701</v>
      </c>
      <c r="D3342" t="s">
        <v>179</v>
      </c>
      <c r="E3342">
        <v>351073.89511777501</v>
      </c>
      <c r="F3342">
        <v>345</v>
      </c>
      <c r="G3342">
        <v>9999</v>
      </c>
      <c r="H3342">
        <v>9999</v>
      </c>
      <c r="I3342" t="s">
        <v>181</v>
      </c>
      <c r="J3342">
        <v>1</v>
      </c>
      <c r="K3342">
        <v>21</v>
      </c>
      <c r="L3342" t="s">
        <v>177</v>
      </c>
      <c r="M3342">
        <v>0.99216087620073601</v>
      </c>
      <c r="N3342">
        <v>0.977337110481586</v>
      </c>
      <c r="O3342">
        <v>4.7906056329651801E-2</v>
      </c>
    </row>
    <row r="3343" spans="1:15">
      <c r="A3343">
        <v>2019</v>
      </c>
      <c r="B3343" t="s">
        <v>187</v>
      </c>
      <c r="C3343">
        <v>1.2706625422298701</v>
      </c>
      <c r="D3343" t="s">
        <v>181</v>
      </c>
      <c r="E3343">
        <v>2379.9509415965499</v>
      </c>
      <c r="F3343">
        <v>7</v>
      </c>
      <c r="G3343">
        <v>9999</v>
      </c>
      <c r="H3343">
        <v>9999</v>
      </c>
      <c r="I3343" t="s">
        <v>181</v>
      </c>
      <c r="J3343">
        <v>1</v>
      </c>
      <c r="K3343">
        <v>21</v>
      </c>
      <c r="L3343" t="s">
        <v>177</v>
      </c>
      <c r="M3343">
        <v>6.7259179459556503E-3</v>
      </c>
      <c r="N3343">
        <v>1.9830028328611901E-2</v>
      </c>
      <c r="O3343">
        <v>3.3721621086365498E-2</v>
      </c>
    </row>
    <row r="3344" spans="1:15">
      <c r="A3344">
        <v>2019</v>
      </c>
      <c r="B3344" t="s">
        <v>187</v>
      </c>
      <c r="C3344">
        <v>1.2706625422298701</v>
      </c>
      <c r="D3344" t="s">
        <v>185</v>
      </c>
      <c r="E3344">
        <v>393.90538809126002</v>
      </c>
      <c r="F3344">
        <v>1</v>
      </c>
      <c r="G3344">
        <v>9999</v>
      </c>
      <c r="H3344">
        <v>9999</v>
      </c>
      <c r="I3344" t="s">
        <v>181</v>
      </c>
      <c r="J3344">
        <v>1</v>
      </c>
      <c r="K3344">
        <v>21</v>
      </c>
      <c r="L3344" t="s">
        <v>177</v>
      </c>
      <c r="M3344">
        <v>1.1132058533082001E-3</v>
      </c>
      <c r="N3344">
        <v>2.8328611898016999E-3</v>
      </c>
      <c r="O3344">
        <v>6.1593483012119997E-2</v>
      </c>
    </row>
    <row r="3345" spans="1:15">
      <c r="A3345">
        <v>2019</v>
      </c>
      <c r="B3345" t="s">
        <v>178</v>
      </c>
      <c r="C3345">
        <v>1.30117911048601</v>
      </c>
      <c r="D3345" t="s">
        <v>179</v>
      </c>
      <c r="E3345">
        <v>69882.426486872006</v>
      </c>
      <c r="F3345">
        <v>49</v>
      </c>
      <c r="G3345">
        <v>9999</v>
      </c>
      <c r="H3345">
        <v>9999</v>
      </c>
      <c r="I3345" t="s">
        <v>181</v>
      </c>
      <c r="J3345">
        <v>1</v>
      </c>
      <c r="K3345">
        <v>22</v>
      </c>
      <c r="L3345" t="s">
        <v>177</v>
      </c>
      <c r="M3345">
        <v>1</v>
      </c>
      <c r="N3345">
        <v>1</v>
      </c>
      <c r="O3345">
        <v>4.4312304096249901E-2</v>
      </c>
    </row>
    <row r="3346" spans="1:15">
      <c r="A3346">
        <v>2019</v>
      </c>
      <c r="B3346" t="s">
        <v>187</v>
      </c>
      <c r="C3346">
        <v>1.2706625422298701</v>
      </c>
      <c r="D3346" t="s">
        <v>179</v>
      </c>
      <c r="E3346">
        <v>334435.83978981798</v>
      </c>
      <c r="F3346">
        <v>350</v>
      </c>
      <c r="G3346">
        <v>9999</v>
      </c>
      <c r="H3346">
        <v>9999</v>
      </c>
      <c r="I3346" t="s">
        <v>181</v>
      </c>
      <c r="J3346">
        <v>1</v>
      </c>
      <c r="K3346">
        <v>22</v>
      </c>
      <c r="L3346" t="s">
        <v>177</v>
      </c>
      <c r="M3346">
        <v>0.99011755854415495</v>
      </c>
      <c r="N3346">
        <v>0.97222222222222199</v>
      </c>
      <c r="O3346">
        <v>4.5635697790206299E-2</v>
      </c>
    </row>
    <row r="3347" spans="1:15">
      <c r="A3347">
        <v>2019</v>
      </c>
      <c r="B3347" t="s">
        <v>187</v>
      </c>
      <c r="C3347">
        <v>1.2706625422298701</v>
      </c>
      <c r="D3347" t="s">
        <v>181</v>
      </c>
      <c r="E3347">
        <v>3338.0304984378699</v>
      </c>
      <c r="F3347">
        <v>10</v>
      </c>
      <c r="G3347">
        <v>9999</v>
      </c>
      <c r="H3347">
        <v>9999</v>
      </c>
      <c r="I3347" t="s">
        <v>181</v>
      </c>
      <c r="J3347">
        <v>1</v>
      </c>
      <c r="K3347">
        <v>22</v>
      </c>
      <c r="L3347" t="s">
        <v>177</v>
      </c>
      <c r="M3347">
        <v>9.8824414558450098E-3</v>
      </c>
      <c r="N3347">
        <v>2.7777777777777801E-2</v>
      </c>
      <c r="O3347">
        <v>4.7296689051725703E-2</v>
      </c>
    </row>
    <row r="3348" spans="1:15">
      <c r="A3348">
        <v>2019</v>
      </c>
      <c r="B3348" t="s">
        <v>178</v>
      </c>
      <c r="C3348">
        <v>1.30117911048601</v>
      </c>
      <c r="D3348" t="s">
        <v>179</v>
      </c>
      <c r="E3348">
        <v>59806.095455268398</v>
      </c>
      <c r="F3348">
        <v>44</v>
      </c>
      <c r="G3348">
        <v>9999</v>
      </c>
      <c r="H3348">
        <v>9999</v>
      </c>
      <c r="I3348" t="s">
        <v>181</v>
      </c>
      <c r="J3348">
        <v>1</v>
      </c>
      <c r="K3348">
        <v>23</v>
      </c>
      <c r="L3348" t="s">
        <v>177</v>
      </c>
      <c r="M3348">
        <v>1</v>
      </c>
      <c r="N3348">
        <v>1</v>
      </c>
      <c r="O3348">
        <v>3.7922923141786698E-2</v>
      </c>
    </row>
    <row r="3349" spans="1:15">
      <c r="A3349">
        <v>2019</v>
      </c>
      <c r="B3349" t="s">
        <v>187</v>
      </c>
      <c r="C3349">
        <v>1.2706625422298701</v>
      </c>
      <c r="D3349" t="s">
        <v>179</v>
      </c>
      <c r="E3349">
        <v>350497.01432360301</v>
      </c>
      <c r="F3349">
        <v>373</v>
      </c>
      <c r="G3349">
        <v>9999</v>
      </c>
      <c r="H3349">
        <v>9999</v>
      </c>
      <c r="I3349" t="s">
        <v>181</v>
      </c>
      <c r="J3349">
        <v>1</v>
      </c>
      <c r="K3349">
        <v>23</v>
      </c>
      <c r="L3349" t="s">
        <v>177</v>
      </c>
      <c r="M3349">
        <v>0.98777094605966598</v>
      </c>
      <c r="N3349">
        <v>0.96632124352331605</v>
      </c>
      <c r="O3349">
        <v>4.7827337620555403E-2</v>
      </c>
    </row>
    <row r="3350" spans="1:15">
      <c r="A3350">
        <v>2019</v>
      </c>
      <c r="B3350" t="s">
        <v>187</v>
      </c>
      <c r="C3350">
        <v>1.2706625422298701</v>
      </c>
      <c r="D3350" t="s">
        <v>181</v>
      </c>
      <c r="E3350">
        <v>4339.3125817150103</v>
      </c>
      <c r="F3350">
        <v>13</v>
      </c>
      <c r="G3350">
        <v>9999</v>
      </c>
      <c r="H3350">
        <v>9999</v>
      </c>
      <c r="I3350" t="s">
        <v>181</v>
      </c>
      <c r="J3350">
        <v>1</v>
      </c>
      <c r="K3350">
        <v>23</v>
      </c>
      <c r="L3350" t="s">
        <v>177</v>
      </c>
      <c r="M3350">
        <v>1.22290539403337E-2</v>
      </c>
      <c r="N3350">
        <v>3.3678756476683898E-2</v>
      </c>
      <c r="O3350">
        <v>6.1483895360351398E-2</v>
      </c>
    </row>
    <row r="3351" spans="1:15">
      <c r="A3351">
        <v>2019</v>
      </c>
      <c r="B3351" t="s">
        <v>178</v>
      </c>
      <c r="C3351">
        <v>1.30117911048601</v>
      </c>
      <c r="D3351" t="s">
        <v>179</v>
      </c>
      <c r="E3351">
        <v>166666.73108304199</v>
      </c>
      <c r="F3351">
        <v>102</v>
      </c>
      <c r="G3351">
        <v>9999</v>
      </c>
      <c r="H3351">
        <v>9999</v>
      </c>
      <c r="I3351" t="s">
        <v>181</v>
      </c>
      <c r="J3351">
        <v>1</v>
      </c>
      <c r="K3351">
        <v>24</v>
      </c>
      <c r="L3351" t="s">
        <v>177</v>
      </c>
      <c r="M3351">
        <v>1</v>
      </c>
      <c r="N3351">
        <v>1</v>
      </c>
      <c r="O3351">
        <v>0.10568303422988699</v>
      </c>
    </row>
    <row r="3352" spans="1:15">
      <c r="A3352">
        <v>2019</v>
      </c>
      <c r="B3352" t="s">
        <v>183</v>
      </c>
      <c r="C3352">
        <v>1.3520397868223999</v>
      </c>
      <c r="D3352" t="s">
        <v>179</v>
      </c>
      <c r="E3352">
        <v>3381.45150684281</v>
      </c>
      <c r="F3352">
        <v>2</v>
      </c>
      <c r="G3352">
        <v>9999</v>
      </c>
      <c r="H3352">
        <v>9999</v>
      </c>
      <c r="I3352" t="s">
        <v>181</v>
      </c>
      <c r="J3352">
        <v>1</v>
      </c>
      <c r="K3352">
        <v>24</v>
      </c>
      <c r="L3352" t="s">
        <v>177</v>
      </c>
      <c r="M3352">
        <v>1</v>
      </c>
      <c r="N3352">
        <v>1</v>
      </c>
      <c r="O3352">
        <v>8.5361275128844005E-2</v>
      </c>
    </row>
    <row r="3353" spans="1:15">
      <c r="A3353">
        <v>2019</v>
      </c>
      <c r="B3353" t="s">
        <v>187</v>
      </c>
      <c r="C3353">
        <v>1.2706625422298701</v>
      </c>
      <c r="D3353" t="s">
        <v>179</v>
      </c>
      <c r="E3353">
        <v>335399.00199682801</v>
      </c>
      <c r="F3353">
        <v>337</v>
      </c>
      <c r="G3353">
        <v>9999</v>
      </c>
      <c r="H3353">
        <v>9999</v>
      </c>
      <c r="I3353" t="s">
        <v>181</v>
      </c>
      <c r="J3353">
        <v>1</v>
      </c>
      <c r="K3353">
        <v>24</v>
      </c>
      <c r="L3353" t="s">
        <v>177</v>
      </c>
      <c r="M3353">
        <v>0.98926246434875797</v>
      </c>
      <c r="N3353">
        <v>0.97118155619596502</v>
      </c>
      <c r="O3353">
        <v>4.5767126824336403E-2</v>
      </c>
    </row>
    <row r="3354" spans="1:15">
      <c r="A3354">
        <v>2019</v>
      </c>
      <c r="B3354" t="s">
        <v>187</v>
      </c>
      <c r="C3354">
        <v>1.2706625422298701</v>
      </c>
      <c r="D3354" t="s">
        <v>181</v>
      </c>
      <c r="E3354">
        <v>3640.4481834885801</v>
      </c>
      <c r="F3354">
        <v>10</v>
      </c>
      <c r="G3354">
        <v>9999</v>
      </c>
      <c r="H3354">
        <v>9999</v>
      </c>
      <c r="I3354" t="s">
        <v>181</v>
      </c>
      <c r="J3354">
        <v>1</v>
      </c>
      <c r="K3354">
        <v>24</v>
      </c>
      <c r="L3354" t="s">
        <v>177</v>
      </c>
      <c r="M3354">
        <v>1.07375356512418E-2</v>
      </c>
      <c r="N3354">
        <v>2.8818443804034598E-2</v>
      </c>
      <c r="O3354">
        <v>5.1581657454584699E-2</v>
      </c>
    </row>
    <row r="3355" spans="1:15">
      <c r="A3355">
        <v>2019</v>
      </c>
      <c r="B3355" t="s">
        <v>179</v>
      </c>
      <c r="D3355" t="s">
        <v>179</v>
      </c>
      <c r="F3355">
        <v>1</v>
      </c>
      <c r="G3355">
        <v>9999</v>
      </c>
      <c r="H3355">
        <v>9999</v>
      </c>
      <c r="I3355" t="s">
        <v>181</v>
      </c>
      <c r="J3355">
        <v>3</v>
      </c>
      <c r="K3355">
        <v>24</v>
      </c>
      <c r="L3355" t="s">
        <v>177</v>
      </c>
      <c r="N3355">
        <v>1</v>
      </c>
    </row>
    <row r="3356" spans="1:15">
      <c r="A3356">
        <v>2019</v>
      </c>
      <c r="B3356" t="s">
        <v>178</v>
      </c>
      <c r="C3356">
        <v>1.30117911048601</v>
      </c>
      <c r="D3356" t="s">
        <v>179</v>
      </c>
      <c r="E3356">
        <v>30988.881695334701</v>
      </c>
      <c r="F3356">
        <v>20</v>
      </c>
      <c r="G3356">
        <v>9999</v>
      </c>
      <c r="H3356">
        <v>9999</v>
      </c>
      <c r="I3356" t="s">
        <v>181</v>
      </c>
      <c r="J3356">
        <v>1</v>
      </c>
      <c r="K3356">
        <v>31</v>
      </c>
      <c r="L3356" t="s">
        <v>177</v>
      </c>
      <c r="M3356">
        <v>1</v>
      </c>
      <c r="N3356">
        <v>1</v>
      </c>
      <c r="O3356">
        <v>1.9649986675038401E-2</v>
      </c>
    </row>
    <row r="3357" spans="1:15">
      <c r="A3357">
        <v>2019</v>
      </c>
      <c r="B3357" t="s">
        <v>187</v>
      </c>
      <c r="C3357">
        <v>1.2706625422298701</v>
      </c>
      <c r="D3357" t="s">
        <v>179</v>
      </c>
      <c r="E3357">
        <v>124671.055330884</v>
      </c>
      <c r="F3357">
        <v>119</v>
      </c>
      <c r="G3357">
        <v>9999</v>
      </c>
      <c r="H3357">
        <v>9999</v>
      </c>
      <c r="I3357" t="s">
        <v>181</v>
      </c>
      <c r="J3357">
        <v>1</v>
      </c>
      <c r="K3357">
        <v>31</v>
      </c>
      <c r="L3357" t="s">
        <v>177</v>
      </c>
      <c r="M3357">
        <v>0.98604076218041503</v>
      </c>
      <c r="N3357">
        <v>0.95967741935483897</v>
      </c>
      <c r="O3357">
        <v>1.70120840154032E-2</v>
      </c>
    </row>
    <row r="3358" spans="1:15">
      <c r="A3358">
        <v>2019</v>
      </c>
      <c r="B3358" t="s">
        <v>187</v>
      </c>
      <c r="C3358">
        <v>1.2706625422298701</v>
      </c>
      <c r="D3358" t="s">
        <v>181</v>
      </c>
      <c r="E3358">
        <v>1764.95027115729</v>
      </c>
      <c r="F3358">
        <v>5</v>
      </c>
      <c r="G3358">
        <v>9999</v>
      </c>
      <c r="H3358">
        <v>9999</v>
      </c>
      <c r="I3358" t="s">
        <v>181</v>
      </c>
      <c r="J3358">
        <v>1</v>
      </c>
      <c r="K3358">
        <v>31</v>
      </c>
      <c r="L3358" t="s">
        <v>177</v>
      </c>
      <c r="M3358">
        <v>1.3959237819585101E-2</v>
      </c>
      <c r="N3358">
        <v>4.0322580645161303E-2</v>
      </c>
      <c r="O3358">
        <v>2.50076517292908E-2</v>
      </c>
    </row>
    <row r="3359" spans="1:15">
      <c r="A3359">
        <v>2019</v>
      </c>
      <c r="B3359" t="s">
        <v>178</v>
      </c>
      <c r="C3359">
        <v>1.30117911048601</v>
      </c>
      <c r="D3359" t="s">
        <v>179</v>
      </c>
      <c r="E3359">
        <v>26028.786926162102</v>
      </c>
      <c r="F3359">
        <v>14</v>
      </c>
      <c r="G3359">
        <v>9999</v>
      </c>
      <c r="H3359">
        <v>9999</v>
      </c>
      <c r="I3359" t="s">
        <v>181</v>
      </c>
      <c r="J3359">
        <v>1</v>
      </c>
      <c r="K3359">
        <v>32</v>
      </c>
      <c r="L3359" t="s">
        <v>177</v>
      </c>
      <c r="M3359">
        <v>1</v>
      </c>
      <c r="N3359">
        <v>1</v>
      </c>
      <c r="O3359">
        <v>1.6504800699003602E-2</v>
      </c>
    </row>
    <row r="3360" spans="1:15">
      <c r="A3360">
        <v>2019</v>
      </c>
      <c r="B3360" t="s">
        <v>187</v>
      </c>
      <c r="C3360">
        <v>1.2706625422298701</v>
      </c>
      <c r="D3360" t="s">
        <v>179</v>
      </c>
      <c r="E3360">
        <v>100703.81845934399</v>
      </c>
      <c r="F3360">
        <v>108</v>
      </c>
      <c r="G3360">
        <v>9999</v>
      </c>
      <c r="H3360">
        <v>9999</v>
      </c>
      <c r="I3360" t="s">
        <v>181</v>
      </c>
      <c r="J3360">
        <v>1</v>
      </c>
      <c r="K3360">
        <v>32</v>
      </c>
      <c r="L3360" t="s">
        <v>177</v>
      </c>
      <c r="M3360">
        <v>0.98388598527640903</v>
      </c>
      <c r="N3360">
        <v>0.95575221238938102</v>
      </c>
      <c r="O3360">
        <v>1.3741616414133901E-2</v>
      </c>
    </row>
    <row r="3361" spans="1:15">
      <c r="A3361">
        <v>2019</v>
      </c>
      <c r="B3361" t="s">
        <v>187</v>
      </c>
      <c r="C3361">
        <v>1.2706625422298701</v>
      </c>
      <c r="D3361" t="s">
        <v>181</v>
      </c>
      <c r="E3361">
        <v>1649.3199798143701</v>
      </c>
      <c r="F3361">
        <v>5</v>
      </c>
      <c r="G3361">
        <v>9999</v>
      </c>
      <c r="H3361">
        <v>9999</v>
      </c>
      <c r="I3361" t="s">
        <v>181</v>
      </c>
      <c r="J3361">
        <v>1</v>
      </c>
      <c r="K3361">
        <v>32</v>
      </c>
      <c r="L3361" t="s">
        <v>177</v>
      </c>
      <c r="M3361">
        <v>1.6114014723591301E-2</v>
      </c>
      <c r="N3361">
        <v>4.4247787610619503E-2</v>
      </c>
      <c r="O3361">
        <v>2.33692814576094E-2</v>
      </c>
    </row>
    <row r="3362" spans="1:15">
      <c r="A3362">
        <v>2019</v>
      </c>
      <c r="B3362" t="s">
        <v>178</v>
      </c>
      <c r="C3362">
        <v>1.30117911048601</v>
      </c>
      <c r="D3362" t="s">
        <v>179</v>
      </c>
      <c r="E3362">
        <v>8560.4573678874403</v>
      </c>
      <c r="F3362">
        <v>8</v>
      </c>
      <c r="G3362">
        <v>9999</v>
      </c>
      <c r="H3362">
        <v>9999</v>
      </c>
      <c r="I3362" t="s">
        <v>181</v>
      </c>
      <c r="J3362">
        <v>1</v>
      </c>
      <c r="K3362">
        <v>33</v>
      </c>
      <c r="L3362" t="s">
        <v>177</v>
      </c>
      <c r="M3362">
        <v>1</v>
      </c>
      <c r="N3362">
        <v>1</v>
      </c>
      <c r="O3362">
        <v>5.4281685562259704E-3</v>
      </c>
    </row>
    <row r="3363" spans="1:15">
      <c r="A3363">
        <v>2019</v>
      </c>
      <c r="B3363" t="s">
        <v>187</v>
      </c>
      <c r="C3363">
        <v>1.2706625422298701</v>
      </c>
      <c r="D3363" t="s">
        <v>179</v>
      </c>
      <c r="E3363">
        <v>76657.800510185902</v>
      </c>
      <c r="F3363">
        <v>77</v>
      </c>
      <c r="G3363">
        <v>9999</v>
      </c>
      <c r="H3363">
        <v>9999</v>
      </c>
      <c r="I3363" t="s">
        <v>181</v>
      </c>
      <c r="J3363">
        <v>1</v>
      </c>
      <c r="K3363">
        <v>33</v>
      </c>
      <c r="L3363" t="s">
        <v>177</v>
      </c>
      <c r="M3363">
        <v>0.98874065818801604</v>
      </c>
      <c r="N3363">
        <v>0.974683544303797</v>
      </c>
      <c r="O3363">
        <v>1.04603986807854E-2</v>
      </c>
    </row>
    <row r="3364" spans="1:15">
      <c r="A3364">
        <v>2019</v>
      </c>
      <c r="B3364" t="s">
        <v>187</v>
      </c>
      <c r="C3364">
        <v>1.2706625422298701</v>
      </c>
      <c r="D3364" t="s">
        <v>181</v>
      </c>
      <c r="E3364">
        <v>872.945166511921</v>
      </c>
      <c r="F3364">
        <v>2</v>
      </c>
      <c r="G3364">
        <v>9999</v>
      </c>
      <c r="H3364">
        <v>9999</v>
      </c>
      <c r="I3364" t="s">
        <v>181</v>
      </c>
      <c r="J3364">
        <v>1</v>
      </c>
      <c r="K3364">
        <v>33</v>
      </c>
      <c r="L3364" t="s">
        <v>177</v>
      </c>
      <c r="M3364">
        <v>1.12593418119837E-2</v>
      </c>
      <c r="N3364">
        <v>2.53164556962025E-2</v>
      </c>
      <c r="O3364">
        <v>1.2368795347748599E-2</v>
      </c>
    </row>
    <row r="3365" spans="1:15">
      <c r="A3365">
        <v>2019</v>
      </c>
      <c r="B3365" t="s">
        <v>178</v>
      </c>
      <c r="C3365">
        <v>1.30117911048601</v>
      </c>
      <c r="D3365" t="s">
        <v>179</v>
      </c>
      <c r="E3365">
        <v>75072.829958600705</v>
      </c>
      <c r="F3365">
        <v>48</v>
      </c>
      <c r="G3365">
        <v>9999</v>
      </c>
      <c r="H3365">
        <v>9999</v>
      </c>
      <c r="I3365" t="s">
        <v>181</v>
      </c>
      <c r="J3365">
        <v>1</v>
      </c>
      <c r="K3365">
        <v>34</v>
      </c>
      <c r="L3365" t="s">
        <v>177</v>
      </c>
      <c r="M3365">
        <v>1</v>
      </c>
      <c r="N3365">
        <v>1</v>
      </c>
      <c r="O3365">
        <v>4.76035283508153E-2</v>
      </c>
    </row>
    <row r="3366" spans="1:15">
      <c r="A3366">
        <v>2019</v>
      </c>
      <c r="B3366" t="s">
        <v>183</v>
      </c>
      <c r="C3366">
        <v>1.3520397868223999</v>
      </c>
      <c r="D3366" t="s">
        <v>179</v>
      </c>
      <c r="E3366">
        <v>919.38705503922904</v>
      </c>
      <c r="F3366">
        <v>1</v>
      </c>
      <c r="G3366">
        <v>9999</v>
      </c>
      <c r="H3366">
        <v>9999</v>
      </c>
      <c r="I3366" t="s">
        <v>181</v>
      </c>
      <c r="J3366">
        <v>1</v>
      </c>
      <c r="K3366">
        <v>34</v>
      </c>
      <c r="L3366" t="s">
        <v>177</v>
      </c>
      <c r="M3366">
        <v>1</v>
      </c>
      <c r="N3366">
        <v>1</v>
      </c>
      <c r="O3366">
        <v>2.3208983241748901E-2</v>
      </c>
    </row>
    <row r="3367" spans="1:15">
      <c r="A3367">
        <v>2019</v>
      </c>
      <c r="B3367" t="s">
        <v>187</v>
      </c>
      <c r="C3367">
        <v>1.2706625422298701</v>
      </c>
      <c r="D3367" t="s">
        <v>179</v>
      </c>
      <c r="E3367">
        <v>161512.64508029699</v>
      </c>
      <c r="F3367">
        <v>155</v>
      </c>
      <c r="G3367">
        <v>9999</v>
      </c>
      <c r="H3367">
        <v>9999</v>
      </c>
      <c r="I3367" t="s">
        <v>181</v>
      </c>
      <c r="J3367">
        <v>1</v>
      </c>
      <c r="K3367">
        <v>34</v>
      </c>
      <c r="L3367" t="s">
        <v>177</v>
      </c>
      <c r="M3367">
        <v>0.98105940739254305</v>
      </c>
      <c r="N3367">
        <v>0.95092024539877296</v>
      </c>
      <c r="O3367">
        <v>2.20393312654934E-2</v>
      </c>
    </row>
    <row r="3368" spans="1:15">
      <c r="A3368">
        <v>2019</v>
      </c>
      <c r="B3368" t="s">
        <v>187</v>
      </c>
      <c r="C3368">
        <v>1.2706625422298701</v>
      </c>
      <c r="D3368" t="s">
        <v>181</v>
      </c>
      <c r="E3368">
        <v>2758.6083791810502</v>
      </c>
      <c r="F3368">
        <v>7</v>
      </c>
      <c r="G3368">
        <v>9999</v>
      </c>
      <c r="H3368">
        <v>9999</v>
      </c>
      <c r="I3368" t="s">
        <v>181</v>
      </c>
      <c r="J3368">
        <v>1</v>
      </c>
      <c r="K3368">
        <v>34</v>
      </c>
      <c r="L3368" t="s">
        <v>177</v>
      </c>
      <c r="M3368">
        <v>1.67563270378117E-2</v>
      </c>
      <c r="N3368">
        <v>4.2944785276073601E-2</v>
      </c>
      <c r="O3368">
        <v>3.9086833624399103E-2</v>
      </c>
    </row>
    <row r="3369" spans="1:15">
      <c r="A3369">
        <v>2019</v>
      </c>
      <c r="B3369" t="s">
        <v>187</v>
      </c>
      <c r="C3369">
        <v>1.2706625422298701</v>
      </c>
      <c r="D3369" t="s">
        <v>185</v>
      </c>
      <c r="E3369">
        <v>359.59749945105301</v>
      </c>
      <c r="F3369">
        <v>1</v>
      </c>
      <c r="G3369">
        <v>9999</v>
      </c>
      <c r="H3369">
        <v>9999</v>
      </c>
      <c r="I3369" t="s">
        <v>181</v>
      </c>
      <c r="J3369">
        <v>1</v>
      </c>
      <c r="K3369">
        <v>34</v>
      </c>
      <c r="L3369" t="s">
        <v>177</v>
      </c>
      <c r="M3369">
        <v>2.18426556964565E-3</v>
      </c>
      <c r="N3369">
        <v>6.13496932515337E-3</v>
      </c>
      <c r="O3369">
        <v>5.6228889330419203E-2</v>
      </c>
    </row>
    <row r="3370" spans="1:15">
      <c r="A3370">
        <v>2019</v>
      </c>
      <c r="B3370" t="s">
        <v>178</v>
      </c>
      <c r="C3370">
        <v>1.30117911048601</v>
      </c>
      <c r="D3370" t="s">
        <v>179</v>
      </c>
      <c r="E3370">
        <v>143971.56503794499</v>
      </c>
      <c r="F3370">
        <v>102</v>
      </c>
      <c r="G3370">
        <v>9999</v>
      </c>
      <c r="H3370">
        <v>9999</v>
      </c>
      <c r="I3370" t="s">
        <v>181</v>
      </c>
      <c r="J3370">
        <v>1</v>
      </c>
      <c r="K3370">
        <v>35</v>
      </c>
      <c r="L3370" t="s">
        <v>177</v>
      </c>
      <c r="M3370">
        <v>1</v>
      </c>
      <c r="N3370">
        <v>1</v>
      </c>
      <c r="O3370">
        <v>9.1292075731985903E-2</v>
      </c>
    </row>
    <row r="3371" spans="1:15">
      <c r="A3371">
        <v>2019</v>
      </c>
      <c r="B3371" t="s">
        <v>183</v>
      </c>
      <c r="C3371">
        <v>1.3520397868223999</v>
      </c>
      <c r="D3371" t="s">
        <v>179</v>
      </c>
      <c r="E3371">
        <v>2410.6869399043298</v>
      </c>
      <c r="F3371">
        <v>2</v>
      </c>
      <c r="G3371">
        <v>9999</v>
      </c>
      <c r="H3371">
        <v>9999</v>
      </c>
      <c r="I3371" t="s">
        <v>181</v>
      </c>
      <c r="J3371">
        <v>1</v>
      </c>
      <c r="K3371">
        <v>35</v>
      </c>
      <c r="L3371" t="s">
        <v>177</v>
      </c>
      <c r="M3371">
        <v>1</v>
      </c>
      <c r="N3371">
        <v>1</v>
      </c>
      <c r="O3371">
        <v>6.0855319294173899E-2</v>
      </c>
    </row>
    <row r="3372" spans="1:15">
      <c r="A3372">
        <v>2019</v>
      </c>
      <c r="B3372" t="s">
        <v>187</v>
      </c>
      <c r="C3372">
        <v>1.2706625422298701</v>
      </c>
      <c r="D3372" t="s">
        <v>179</v>
      </c>
      <c r="E3372">
        <v>545079.92272797402</v>
      </c>
      <c r="F3372">
        <v>553</v>
      </c>
      <c r="G3372">
        <v>9999</v>
      </c>
      <c r="H3372">
        <v>9999</v>
      </c>
      <c r="I3372" t="s">
        <v>181</v>
      </c>
      <c r="J3372">
        <v>1</v>
      </c>
      <c r="K3372">
        <v>35</v>
      </c>
      <c r="L3372" t="s">
        <v>177</v>
      </c>
      <c r="M3372">
        <v>0.99541246084232504</v>
      </c>
      <c r="N3372">
        <v>0.98750000000000004</v>
      </c>
      <c r="O3372">
        <v>7.4379296910152007E-2</v>
      </c>
    </row>
    <row r="3373" spans="1:15">
      <c r="A3373">
        <v>2019</v>
      </c>
      <c r="B3373" t="s">
        <v>187</v>
      </c>
      <c r="C3373">
        <v>1.2706625422298701</v>
      </c>
      <c r="D3373" t="s">
        <v>181</v>
      </c>
      <c r="E3373">
        <v>2512.0998459884499</v>
      </c>
      <c r="F3373">
        <v>7</v>
      </c>
      <c r="G3373">
        <v>9999</v>
      </c>
      <c r="H3373">
        <v>9999</v>
      </c>
      <c r="I3373" t="s">
        <v>181</v>
      </c>
      <c r="J3373">
        <v>1</v>
      </c>
      <c r="K3373">
        <v>35</v>
      </c>
      <c r="L3373" t="s">
        <v>177</v>
      </c>
      <c r="M3373">
        <v>4.5875391576748999E-3</v>
      </c>
      <c r="N3373">
        <v>1.2500000000000001E-2</v>
      </c>
      <c r="O3373">
        <v>3.5594044254001402E-2</v>
      </c>
    </row>
    <row r="3374" spans="1:15">
      <c r="A3374">
        <v>2019</v>
      </c>
      <c r="B3374" t="s">
        <v>179</v>
      </c>
      <c r="D3374" t="s">
        <v>179</v>
      </c>
      <c r="F3374">
        <v>1</v>
      </c>
      <c r="G3374">
        <v>9999</v>
      </c>
      <c r="H3374">
        <v>9999</v>
      </c>
      <c r="I3374" t="s">
        <v>181</v>
      </c>
      <c r="J3374">
        <v>3</v>
      </c>
      <c r="K3374">
        <v>35</v>
      </c>
      <c r="L3374" t="s">
        <v>177</v>
      </c>
      <c r="N3374">
        <v>1</v>
      </c>
    </row>
    <row r="3375" spans="1:15">
      <c r="A3375">
        <v>2019</v>
      </c>
      <c r="B3375" t="s">
        <v>178</v>
      </c>
      <c r="C3375">
        <v>1.30117911048601</v>
      </c>
      <c r="D3375" t="s">
        <v>179</v>
      </c>
      <c r="E3375">
        <v>92699.9033683546</v>
      </c>
      <c r="F3375">
        <v>71</v>
      </c>
      <c r="G3375">
        <v>9999</v>
      </c>
      <c r="H3375">
        <v>9999</v>
      </c>
      <c r="I3375" t="s">
        <v>181</v>
      </c>
      <c r="J3375">
        <v>1</v>
      </c>
      <c r="K3375">
        <v>41</v>
      </c>
      <c r="L3375" t="s">
        <v>177</v>
      </c>
      <c r="M3375">
        <v>1</v>
      </c>
      <c r="N3375">
        <v>1</v>
      </c>
      <c r="O3375">
        <v>5.87808196460263E-2</v>
      </c>
    </row>
    <row r="3376" spans="1:15">
      <c r="A3376">
        <v>2019</v>
      </c>
      <c r="B3376" t="s">
        <v>179</v>
      </c>
      <c r="C3376">
        <v>1.2310526159422399</v>
      </c>
      <c r="D3376" t="s">
        <v>179</v>
      </c>
      <c r="E3376">
        <v>1031.6220921596</v>
      </c>
      <c r="F3376">
        <v>1</v>
      </c>
      <c r="G3376">
        <v>9999</v>
      </c>
      <c r="H3376">
        <v>9999</v>
      </c>
      <c r="I3376" t="s">
        <v>181</v>
      </c>
      <c r="J3376">
        <v>1</v>
      </c>
      <c r="K3376">
        <v>41</v>
      </c>
      <c r="L3376" t="s">
        <v>177</v>
      </c>
      <c r="M3376">
        <v>1</v>
      </c>
      <c r="N3376">
        <v>1</v>
      </c>
      <c r="O3376">
        <v>0.107753632506108</v>
      </c>
    </row>
    <row r="3377" spans="1:15">
      <c r="A3377">
        <v>2019</v>
      </c>
      <c r="B3377" t="s">
        <v>187</v>
      </c>
      <c r="C3377">
        <v>1.2706625422298701</v>
      </c>
      <c r="D3377" t="s">
        <v>179</v>
      </c>
      <c r="E3377">
        <v>547750.85539174196</v>
      </c>
      <c r="F3377">
        <v>568</v>
      </c>
      <c r="G3377">
        <v>9999</v>
      </c>
      <c r="H3377">
        <v>9999</v>
      </c>
      <c r="I3377" t="s">
        <v>181</v>
      </c>
      <c r="J3377">
        <v>1</v>
      </c>
      <c r="K3377">
        <v>41</v>
      </c>
      <c r="L3377" t="s">
        <v>177</v>
      </c>
      <c r="M3377">
        <v>0.98532779878123999</v>
      </c>
      <c r="N3377">
        <v>0.96108291032148896</v>
      </c>
      <c r="O3377">
        <v>7.4743761065483694E-2</v>
      </c>
    </row>
    <row r="3378" spans="1:15">
      <c r="A3378">
        <v>2019</v>
      </c>
      <c r="B3378" t="s">
        <v>187</v>
      </c>
      <c r="C3378">
        <v>1.2706625422298701</v>
      </c>
      <c r="D3378" t="s">
        <v>181</v>
      </c>
      <c r="E3378">
        <v>8156.38285857354</v>
      </c>
      <c r="F3378">
        <v>23</v>
      </c>
      <c r="G3378">
        <v>9999</v>
      </c>
      <c r="H3378">
        <v>9999</v>
      </c>
      <c r="I3378" t="s">
        <v>181</v>
      </c>
      <c r="J3378">
        <v>1</v>
      </c>
      <c r="K3378">
        <v>41</v>
      </c>
      <c r="L3378" t="s">
        <v>177</v>
      </c>
      <c r="M3378">
        <v>1.46722012187596E-2</v>
      </c>
      <c r="N3378">
        <v>3.8917089678510999E-2</v>
      </c>
      <c r="O3378">
        <v>0.115568118394757</v>
      </c>
    </row>
    <row r="3379" spans="1:15">
      <c r="A3379">
        <v>2019</v>
      </c>
      <c r="B3379" t="s">
        <v>179</v>
      </c>
      <c r="D3379" t="s">
        <v>179</v>
      </c>
      <c r="F3379">
        <v>1</v>
      </c>
      <c r="G3379">
        <v>9999</v>
      </c>
      <c r="H3379">
        <v>9999</v>
      </c>
      <c r="I3379" t="s">
        <v>181</v>
      </c>
      <c r="J3379">
        <v>3</v>
      </c>
      <c r="K3379">
        <v>41</v>
      </c>
      <c r="L3379" t="s">
        <v>177</v>
      </c>
      <c r="N3379">
        <v>1</v>
      </c>
    </row>
    <row r="3380" spans="1:15">
      <c r="A3380">
        <v>2019</v>
      </c>
      <c r="B3380" t="s">
        <v>178</v>
      </c>
      <c r="C3380">
        <v>1.30117911048601</v>
      </c>
      <c r="D3380" t="s">
        <v>179</v>
      </c>
      <c r="E3380">
        <v>25375.595012698101</v>
      </c>
      <c r="F3380">
        <v>20</v>
      </c>
      <c r="G3380">
        <v>9999</v>
      </c>
      <c r="H3380">
        <v>9999</v>
      </c>
      <c r="I3380" t="s">
        <v>181</v>
      </c>
      <c r="J3380">
        <v>1</v>
      </c>
      <c r="K3380">
        <v>42</v>
      </c>
      <c r="L3380" t="s">
        <v>177</v>
      </c>
      <c r="M3380">
        <v>1</v>
      </c>
      <c r="N3380">
        <v>1</v>
      </c>
      <c r="O3380">
        <v>1.6090613038990599E-2</v>
      </c>
    </row>
    <row r="3381" spans="1:15">
      <c r="A3381">
        <v>2019</v>
      </c>
      <c r="B3381" t="s">
        <v>183</v>
      </c>
      <c r="C3381">
        <v>1.3520397868223999</v>
      </c>
      <c r="D3381" t="s">
        <v>179</v>
      </c>
      <c r="E3381">
        <v>1876.6312241094799</v>
      </c>
      <c r="F3381">
        <v>1</v>
      </c>
      <c r="G3381">
        <v>9999</v>
      </c>
      <c r="H3381">
        <v>9999</v>
      </c>
      <c r="I3381" t="s">
        <v>181</v>
      </c>
      <c r="J3381">
        <v>1</v>
      </c>
      <c r="K3381">
        <v>42</v>
      </c>
      <c r="L3381" t="s">
        <v>177</v>
      </c>
      <c r="M3381">
        <v>1</v>
      </c>
      <c r="N3381">
        <v>1</v>
      </c>
      <c r="O3381">
        <v>4.73736304993344E-2</v>
      </c>
    </row>
    <row r="3382" spans="1:15">
      <c r="A3382">
        <v>2019</v>
      </c>
      <c r="B3382" t="s">
        <v>187</v>
      </c>
      <c r="C3382">
        <v>1.2706625422298701</v>
      </c>
      <c r="D3382" t="s">
        <v>179</v>
      </c>
      <c r="E3382">
        <v>149151.639869484</v>
      </c>
      <c r="F3382">
        <v>158</v>
      </c>
      <c r="G3382">
        <v>9999</v>
      </c>
      <c r="H3382">
        <v>9999</v>
      </c>
      <c r="I3382" t="s">
        <v>181</v>
      </c>
      <c r="J3382">
        <v>1</v>
      </c>
      <c r="K3382">
        <v>42</v>
      </c>
      <c r="L3382" t="s">
        <v>177</v>
      </c>
      <c r="M3382">
        <v>0.99397085347988401</v>
      </c>
      <c r="N3382">
        <v>0.98136645962732905</v>
      </c>
      <c r="O3382">
        <v>2.0352600864414601E-2</v>
      </c>
    </row>
    <row r="3383" spans="1:15">
      <c r="A3383">
        <v>2019</v>
      </c>
      <c r="B3383" t="s">
        <v>187</v>
      </c>
      <c r="C3383">
        <v>1.2706625422298701</v>
      </c>
      <c r="D3383" t="s">
        <v>181</v>
      </c>
      <c r="E3383">
        <v>904.71173006766799</v>
      </c>
      <c r="F3383">
        <v>3</v>
      </c>
      <c r="G3383">
        <v>9999</v>
      </c>
      <c r="H3383">
        <v>9999</v>
      </c>
      <c r="I3383" t="s">
        <v>181</v>
      </c>
      <c r="J3383">
        <v>1</v>
      </c>
      <c r="K3383">
        <v>42</v>
      </c>
      <c r="L3383" t="s">
        <v>177</v>
      </c>
      <c r="M3383">
        <v>6.0291465201155001E-3</v>
      </c>
      <c r="N3383">
        <v>1.8633540372670801E-2</v>
      </c>
      <c r="O3383">
        <v>1.2818897070738E-2</v>
      </c>
    </row>
    <row r="3384" spans="1:15">
      <c r="A3384">
        <v>2019</v>
      </c>
      <c r="B3384" t="s">
        <v>178</v>
      </c>
      <c r="C3384">
        <v>1.30117911048601</v>
      </c>
      <c r="D3384" t="s">
        <v>179</v>
      </c>
      <c r="E3384">
        <v>6928.7787633379903</v>
      </c>
      <c r="F3384">
        <v>6</v>
      </c>
      <c r="G3384">
        <v>9999</v>
      </c>
      <c r="H3384">
        <v>9999</v>
      </c>
      <c r="I3384" t="s">
        <v>181</v>
      </c>
      <c r="J3384">
        <v>1</v>
      </c>
      <c r="K3384">
        <v>51</v>
      </c>
      <c r="L3384" t="s">
        <v>177</v>
      </c>
      <c r="M3384">
        <v>1</v>
      </c>
      <c r="N3384">
        <v>1</v>
      </c>
      <c r="O3384">
        <v>4.3935244812134504E-3</v>
      </c>
    </row>
    <row r="3385" spans="1:15">
      <c r="A3385">
        <v>2019</v>
      </c>
      <c r="B3385" t="s">
        <v>187</v>
      </c>
      <c r="C3385">
        <v>1.2706625422298701</v>
      </c>
      <c r="D3385" t="s">
        <v>179</v>
      </c>
      <c r="E3385">
        <v>89346.636656893403</v>
      </c>
      <c r="F3385">
        <v>91</v>
      </c>
      <c r="G3385">
        <v>9999</v>
      </c>
      <c r="H3385">
        <v>9999</v>
      </c>
      <c r="I3385" t="s">
        <v>181</v>
      </c>
      <c r="J3385">
        <v>1</v>
      </c>
      <c r="K3385">
        <v>51</v>
      </c>
      <c r="L3385" t="s">
        <v>177</v>
      </c>
      <c r="M3385">
        <v>0.98844483180342202</v>
      </c>
      <c r="N3385">
        <v>0.95789473684210502</v>
      </c>
      <c r="O3385">
        <v>1.2191863502452001E-2</v>
      </c>
    </row>
    <row r="3386" spans="1:15">
      <c r="A3386">
        <v>2019</v>
      </c>
      <c r="B3386" t="s">
        <v>187</v>
      </c>
      <c r="C3386">
        <v>1.2706625422298701</v>
      </c>
      <c r="D3386" t="s">
        <v>181</v>
      </c>
      <c r="E3386">
        <v>1044.48460971295</v>
      </c>
      <c r="F3386">
        <v>4</v>
      </c>
      <c r="G3386">
        <v>9999</v>
      </c>
      <c r="H3386">
        <v>9999</v>
      </c>
      <c r="I3386" t="s">
        <v>181</v>
      </c>
      <c r="J3386">
        <v>1</v>
      </c>
      <c r="K3386">
        <v>51</v>
      </c>
      <c r="L3386" t="s">
        <v>177</v>
      </c>
      <c r="M3386">
        <v>1.15551681965784E-2</v>
      </c>
      <c r="N3386">
        <v>4.2105263157894701E-2</v>
      </c>
      <c r="O3386">
        <v>1.47993446518913E-2</v>
      </c>
    </row>
    <row r="3387" spans="1:15">
      <c r="A3387">
        <v>2019</v>
      </c>
      <c r="B3387" t="s">
        <v>178</v>
      </c>
      <c r="C3387">
        <v>1.30117911048601</v>
      </c>
      <c r="D3387" t="s">
        <v>179</v>
      </c>
      <c r="E3387">
        <v>19927.558077093199</v>
      </c>
      <c r="F3387">
        <v>16</v>
      </c>
      <c r="G3387">
        <v>9999</v>
      </c>
      <c r="H3387">
        <v>9999</v>
      </c>
      <c r="I3387" t="s">
        <v>181</v>
      </c>
      <c r="J3387">
        <v>1</v>
      </c>
      <c r="K3387">
        <v>52</v>
      </c>
      <c r="L3387" t="s">
        <v>177</v>
      </c>
      <c r="M3387">
        <v>1</v>
      </c>
      <c r="N3387">
        <v>1</v>
      </c>
      <c r="O3387">
        <v>1.2636023930475899E-2</v>
      </c>
    </row>
    <row r="3388" spans="1:15">
      <c r="A3388">
        <v>2019</v>
      </c>
      <c r="B3388" t="s">
        <v>183</v>
      </c>
      <c r="C3388">
        <v>1.3520397868223999</v>
      </c>
      <c r="D3388" t="s">
        <v>179</v>
      </c>
      <c r="E3388">
        <v>6914.3314698097302</v>
      </c>
      <c r="F3388">
        <v>6</v>
      </c>
      <c r="G3388">
        <v>9999</v>
      </c>
      <c r="H3388">
        <v>9999</v>
      </c>
      <c r="I3388" t="s">
        <v>181</v>
      </c>
      <c r="J3388">
        <v>1</v>
      </c>
      <c r="K3388">
        <v>52</v>
      </c>
      <c r="L3388" t="s">
        <v>177</v>
      </c>
      <c r="M3388">
        <v>1</v>
      </c>
      <c r="N3388">
        <v>1</v>
      </c>
      <c r="O3388">
        <v>0.17454520632103501</v>
      </c>
    </row>
    <row r="3389" spans="1:15">
      <c r="A3389">
        <v>2019</v>
      </c>
      <c r="B3389" t="s">
        <v>187</v>
      </c>
      <c r="C3389">
        <v>1.2706625422298701</v>
      </c>
      <c r="D3389" t="s">
        <v>179</v>
      </c>
      <c r="E3389">
        <v>302220.73235666403</v>
      </c>
      <c r="F3389">
        <v>296</v>
      </c>
      <c r="G3389">
        <v>9999</v>
      </c>
      <c r="H3389">
        <v>9999</v>
      </c>
      <c r="I3389" t="s">
        <v>181</v>
      </c>
      <c r="J3389">
        <v>1</v>
      </c>
      <c r="K3389">
        <v>52</v>
      </c>
      <c r="L3389" t="s">
        <v>177</v>
      </c>
      <c r="M3389">
        <v>0.989981352912775</v>
      </c>
      <c r="N3389">
        <v>0.97368421052631604</v>
      </c>
      <c r="O3389">
        <v>4.1239760715931099E-2</v>
      </c>
    </row>
    <row r="3390" spans="1:15">
      <c r="A3390">
        <v>2019</v>
      </c>
      <c r="B3390" t="s">
        <v>187</v>
      </c>
      <c r="C3390">
        <v>1.2706625422298701</v>
      </c>
      <c r="D3390" t="s">
        <v>181</v>
      </c>
      <c r="E3390">
        <v>3058.4847391472999</v>
      </c>
      <c r="F3390">
        <v>8</v>
      </c>
      <c r="G3390">
        <v>9999</v>
      </c>
      <c r="H3390">
        <v>9999</v>
      </c>
      <c r="I3390" t="s">
        <v>181</v>
      </c>
      <c r="J3390">
        <v>1</v>
      </c>
      <c r="K3390">
        <v>52</v>
      </c>
      <c r="L3390" t="s">
        <v>177</v>
      </c>
      <c r="M3390">
        <v>1.0018647087225101E-2</v>
      </c>
      <c r="N3390">
        <v>2.6315789473684199E-2</v>
      </c>
      <c r="O3390">
        <v>4.3335793889419001E-2</v>
      </c>
    </row>
    <row r="3391" spans="1:15">
      <c r="A3391">
        <v>2019</v>
      </c>
      <c r="B3391" t="s">
        <v>178</v>
      </c>
      <c r="C3391">
        <v>1.30117911048601</v>
      </c>
      <c r="D3391" t="s">
        <v>179</v>
      </c>
      <c r="E3391">
        <v>54714.581595936601</v>
      </c>
      <c r="F3391">
        <v>32</v>
      </c>
      <c r="G3391">
        <v>9999</v>
      </c>
      <c r="H3391">
        <v>9999</v>
      </c>
      <c r="I3391" t="s">
        <v>181</v>
      </c>
      <c r="J3391">
        <v>1</v>
      </c>
      <c r="K3391">
        <v>53</v>
      </c>
      <c r="L3391" t="s">
        <v>177</v>
      </c>
      <c r="M3391">
        <v>1</v>
      </c>
      <c r="N3391">
        <v>1</v>
      </c>
      <c r="O3391">
        <v>3.4694404588737203E-2</v>
      </c>
    </row>
    <row r="3392" spans="1:15">
      <c r="A3392">
        <v>2019</v>
      </c>
      <c r="B3392" t="s">
        <v>183</v>
      </c>
      <c r="C3392">
        <v>1.3520397868223999</v>
      </c>
      <c r="D3392" t="s">
        <v>179</v>
      </c>
      <c r="E3392">
        <v>2084.8453512801302</v>
      </c>
      <c r="F3392">
        <v>2</v>
      </c>
      <c r="G3392">
        <v>9999</v>
      </c>
      <c r="H3392">
        <v>9999</v>
      </c>
      <c r="I3392" t="s">
        <v>181</v>
      </c>
      <c r="J3392">
        <v>1</v>
      </c>
      <c r="K3392">
        <v>53</v>
      </c>
      <c r="L3392" t="s">
        <v>177</v>
      </c>
      <c r="M3392">
        <v>1</v>
      </c>
      <c r="N3392">
        <v>1</v>
      </c>
      <c r="O3392">
        <v>5.2629782586436399E-2</v>
      </c>
    </row>
    <row r="3393" spans="1:15">
      <c r="A3393">
        <v>2019</v>
      </c>
      <c r="B3393" t="s">
        <v>187</v>
      </c>
      <c r="C3393">
        <v>1.2706625422298701</v>
      </c>
      <c r="D3393" t="s">
        <v>179</v>
      </c>
      <c r="E3393">
        <v>310060.72024222201</v>
      </c>
      <c r="F3393">
        <v>298</v>
      </c>
      <c r="G3393">
        <v>9999</v>
      </c>
      <c r="H3393">
        <v>9999</v>
      </c>
      <c r="I3393" t="s">
        <v>181</v>
      </c>
      <c r="J3393">
        <v>1</v>
      </c>
      <c r="K3393">
        <v>53</v>
      </c>
      <c r="L3393" t="s">
        <v>177</v>
      </c>
      <c r="M3393">
        <v>0.98773502803132995</v>
      </c>
      <c r="N3393">
        <v>0.96753246753246802</v>
      </c>
      <c r="O3393">
        <v>4.2309572247042897E-2</v>
      </c>
    </row>
    <row r="3394" spans="1:15">
      <c r="A3394">
        <v>2019</v>
      </c>
      <c r="B3394" t="s">
        <v>187</v>
      </c>
      <c r="C3394">
        <v>1.2706625422298701</v>
      </c>
      <c r="D3394" t="s">
        <v>181</v>
      </c>
      <c r="E3394">
        <v>3850.10750295651</v>
      </c>
      <c r="F3394">
        <v>10</v>
      </c>
      <c r="G3394">
        <v>9999</v>
      </c>
      <c r="H3394">
        <v>9999</v>
      </c>
      <c r="I3394" t="s">
        <v>181</v>
      </c>
      <c r="J3394">
        <v>1</v>
      </c>
      <c r="K3394">
        <v>53</v>
      </c>
      <c r="L3394" t="s">
        <v>177</v>
      </c>
      <c r="M3394">
        <v>1.22649719686697E-2</v>
      </c>
      <c r="N3394">
        <v>3.2467532467532499E-2</v>
      </c>
      <c r="O3394">
        <v>5.4552328826314701E-2</v>
      </c>
    </row>
    <row r="3395" spans="1:15">
      <c r="A3395">
        <v>2019</v>
      </c>
      <c r="B3395" t="s">
        <v>178</v>
      </c>
      <c r="C3395">
        <v>1.30117911048601</v>
      </c>
      <c r="D3395" t="s">
        <v>179</v>
      </c>
      <c r="E3395">
        <v>26741.833078708401</v>
      </c>
      <c r="F3395">
        <v>20</v>
      </c>
      <c r="G3395">
        <v>9999</v>
      </c>
      <c r="H3395">
        <v>9999</v>
      </c>
      <c r="I3395" t="s">
        <v>181</v>
      </c>
      <c r="J3395">
        <v>1</v>
      </c>
      <c r="K3395">
        <v>54</v>
      </c>
      <c r="L3395" t="s">
        <v>177</v>
      </c>
      <c r="M3395">
        <v>1</v>
      </c>
      <c r="N3395">
        <v>1</v>
      </c>
      <c r="O3395">
        <v>1.6956941809934099E-2</v>
      </c>
    </row>
    <row r="3396" spans="1:15">
      <c r="A3396">
        <v>2019</v>
      </c>
      <c r="B3396" t="s">
        <v>187</v>
      </c>
      <c r="C3396">
        <v>1.2706625422298701</v>
      </c>
      <c r="D3396" t="s">
        <v>179</v>
      </c>
      <c r="E3396">
        <v>160508.821671935</v>
      </c>
      <c r="F3396">
        <v>158</v>
      </c>
      <c r="G3396">
        <v>9999</v>
      </c>
      <c r="H3396">
        <v>9999</v>
      </c>
      <c r="I3396" t="s">
        <v>181</v>
      </c>
      <c r="J3396">
        <v>1</v>
      </c>
      <c r="K3396">
        <v>54</v>
      </c>
      <c r="L3396" t="s">
        <v>177</v>
      </c>
      <c r="M3396">
        <v>0.98837291185790799</v>
      </c>
      <c r="N3396">
        <v>0.96932515337423297</v>
      </c>
      <c r="O3396">
        <v>2.19023537760966E-2</v>
      </c>
    </row>
    <row r="3397" spans="1:15">
      <c r="A3397">
        <v>2019</v>
      </c>
      <c r="B3397" t="s">
        <v>187</v>
      </c>
      <c r="C3397">
        <v>1.2706625422298701</v>
      </c>
      <c r="D3397" t="s">
        <v>181</v>
      </c>
      <c r="E3397">
        <v>1565.4562520272</v>
      </c>
      <c r="F3397">
        <v>4</v>
      </c>
      <c r="G3397">
        <v>9999</v>
      </c>
      <c r="H3397">
        <v>9999</v>
      </c>
      <c r="I3397" t="s">
        <v>181</v>
      </c>
      <c r="J3397">
        <v>1</v>
      </c>
      <c r="K3397">
        <v>54</v>
      </c>
      <c r="L3397" t="s">
        <v>177</v>
      </c>
      <c r="M3397">
        <v>9.6396854583153998E-3</v>
      </c>
      <c r="N3397">
        <v>2.4539877300613501E-2</v>
      </c>
      <c r="O3397">
        <v>2.21810129089174E-2</v>
      </c>
    </row>
    <row r="3398" spans="1:15">
      <c r="A3398">
        <v>2019</v>
      </c>
      <c r="B3398" t="s">
        <v>187</v>
      </c>
      <c r="C3398">
        <v>1.2706625422298701</v>
      </c>
      <c r="D3398" t="s">
        <v>185</v>
      </c>
      <c r="E3398">
        <v>322.748285726387</v>
      </c>
      <c r="F3398">
        <v>1</v>
      </c>
      <c r="G3398">
        <v>9999</v>
      </c>
      <c r="H3398">
        <v>9999</v>
      </c>
      <c r="I3398" t="s">
        <v>181</v>
      </c>
      <c r="J3398">
        <v>1</v>
      </c>
      <c r="K3398">
        <v>54</v>
      </c>
      <c r="L3398" t="s">
        <v>177</v>
      </c>
      <c r="M3398">
        <v>1.9874026837760602E-3</v>
      </c>
      <c r="N3398">
        <v>6.13496932515337E-3</v>
      </c>
      <c r="O3398">
        <v>5.0466918338962802E-2</v>
      </c>
    </row>
    <row r="3399" spans="1:15">
      <c r="A3399">
        <v>2019</v>
      </c>
      <c r="B3399" t="s">
        <v>179</v>
      </c>
      <c r="D3399" t="s">
        <v>179</v>
      </c>
      <c r="F3399">
        <v>1</v>
      </c>
      <c r="G3399">
        <v>9999</v>
      </c>
      <c r="H3399">
        <v>9999</v>
      </c>
      <c r="I3399" t="s">
        <v>181</v>
      </c>
      <c r="J3399">
        <v>3</v>
      </c>
      <c r="K3399">
        <v>54</v>
      </c>
      <c r="L3399" t="s">
        <v>177</v>
      </c>
      <c r="N3399">
        <v>1</v>
      </c>
    </row>
    <row r="3400" spans="1:15">
      <c r="A3400">
        <v>2019</v>
      </c>
      <c r="B3400" t="s">
        <v>179</v>
      </c>
      <c r="D3400" t="s">
        <v>179</v>
      </c>
      <c r="F3400">
        <v>1</v>
      </c>
      <c r="G3400">
        <v>9999</v>
      </c>
      <c r="H3400">
        <v>9999</v>
      </c>
      <c r="I3400" t="s">
        <v>181</v>
      </c>
      <c r="J3400">
        <v>4</v>
      </c>
      <c r="K3400">
        <v>54</v>
      </c>
      <c r="L3400" t="s">
        <v>177</v>
      </c>
      <c r="N3400">
        <v>1</v>
      </c>
    </row>
    <row r="3401" spans="1:15">
      <c r="A3401">
        <v>2019</v>
      </c>
      <c r="B3401" t="s">
        <v>178</v>
      </c>
      <c r="C3401">
        <v>1.30117911048601</v>
      </c>
      <c r="D3401" t="s">
        <v>179</v>
      </c>
      <c r="E3401">
        <v>63190.462321642503</v>
      </c>
      <c r="F3401">
        <v>46</v>
      </c>
      <c r="G3401">
        <v>9999</v>
      </c>
      <c r="H3401">
        <v>9999</v>
      </c>
      <c r="I3401" t="s">
        <v>181</v>
      </c>
      <c r="J3401">
        <v>1</v>
      </c>
      <c r="K3401">
        <v>61</v>
      </c>
      <c r="L3401" t="s">
        <v>177</v>
      </c>
      <c r="M3401">
        <v>1</v>
      </c>
      <c r="N3401">
        <v>1</v>
      </c>
      <c r="O3401">
        <v>4.0068943268666703E-2</v>
      </c>
    </row>
    <row r="3402" spans="1:15">
      <c r="A3402">
        <v>2019</v>
      </c>
      <c r="B3402" t="s">
        <v>179</v>
      </c>
      <c r="C3402">
        <v>1.2310526159422399</v>
      </c>
      <c r="D3402" t="s">
        <v>179</v>
      </c>
      <c r="E3402">
        <v>846.96419976826405</v>
      </c>
      <c r="F3402">
        <v>1</v>
      </c>
      <c r="G3402">
        <v>9999</v>
      </c>
      <c r="H3402">
        <v>9999</v>
      </c>
      <c r="I3402" t="s">
        <v>181</v>
      </c>
      <c r="J3402">
        <v>1</v>
      </c>
      <c r="K3402">
        <v>61</v>
      </c>
      <c r="L3402" t="s">
        <v>177</v>
      </c>
      <c r="M3402">
        <v>1</v>
      </c>
      <c r="N3402">
        <v>1</v>
      </c>
      <c r="O3402">
        <v>8.8465989456088495E-2</v>
      </c>
    </row>
    <row r="3403" spans="1:15">
      <c r="A3403">
        <v>2019</v>
      </c>
      <c r="B3403" t="s">
        <v>183</v>
      </c>
      <c r="C3403">
        <v>1.3520397868223999</v>
      </c>
      <c r="D3403" t="s">
        <v>179</v>
      </c>
      <c r="E3403">
        <v>1069.4634713765099</v>
      </c>
      <c r="F3403">
        <v>1</v>
      </c>
      <c r="G3403">
        <v>9999</v>
      </c>
      <c r="H3403">
        <v>9999</v>
      </c>
      <c r="I3403" t="s">
        <v>181</v>
      </c>
      <c r="J3403">
        <v>1</v>
      </c>
      <c r="K3403">
        <v>61</v>
      </c>
      <c r="L3403" t="s">
        <v>177</v>
      </c>
      <c r="M3403">
        <v>1</v>
      </c>
      <c r="N3403">
        <v>1</v>
      </c>
      <c r="O3403">
        <v>2.6997508447387301E-2</v>
      </c>
    </row>
    <row r="3404" spans="1:15">
      <c r="A3404">
        <v>2019</v>
      </c>
      <c r="B3404" t="s">
        <v>187</v>
      </c>
      <c r="C3404">
        <v>1.2706625422298701</v>
      </c>
      <c r="D3404" t="s">
        <v>179</v>
      </c>
      <c r="E3404">
        <v>579583.49339968397</v>
      </c>
      <c r="F3404">
        <v>594</v>
      </c>
      <c r="G3404">
        <v>9999</v>
      </c>
      <c r="H3404">
        <v>9999</v>
      </c>
      <c r="I3404" t="s">
        <v>181</v>
      </c>
      <c r="J3404">
        <v>1</v>
      </c>
      <c r="K3404">
        <v>61</v>
      </c>
      <c r="L3404" t="s">
        <v>177</v>
      </c>
      <c r="M3404">
        <v>0.98733703193016098</v>
      </c>
      <c r="N3404">
        <v>0.96742671009771997</v>
      </c>
      <c r="O3404">
        <v>7.9087507982406505E-2</v>
      </c>
    </row>
    <row r="3405" spans="1:15">
      <c r="A3405">
        <v>2019</v>
      </c>
      <c r="B3405" t="s">
        <v>187</v>
      </c>
      <c r="C3405">
        <v>1.2706625422298701</v>
      </c>
      <c r="D3405" t="s">
        <v>181</v>
      </c>
      <c r="E3405">
        <v>5317.7227392320101</v>
      </c>
      <c r="F3405">
        <v>15</v>
      </c>
      <c r="G3405">
        <v>9999</v>
      </c>
      <c r="H3405">
        <v>9999</v>
      </c>
      <c r="I3405" t="s">
        <v>181</v>
      </c>
      <c r="J3405">
        <v>1</v>
      </c>
      <c r="K3405">
        <v>61</v>
      </c>
      <c r="L3405" t="s">
        <v>177</v>
      </c>
      <c r="M3405">
        <v>9.0588925422694193E-3</v>
      </c>
      <c r="N3405">
        <v>2.4429967426710102E-2</v>
      </c>
      <c r="O3405">
        <v>7.5347028428424806E-2</v>
      </c>
    </row>
    <row r="3406" spans="1:15">
      <c r="A3406">
        <v>2019</v>
      </c>
      <c r="B3406" t="s">
        <v>187</v>
      </c>
      <c r="C3406">
        <v>1.2706625422298701</v>
      </c>
      <c r="D3406" t="s">
        <v>185</v>
      </c>
      <c r="E3406">
        <v>2115.6531328127398</v>
      </c>
      <c r="F3406">
        <v>5</v>
      </c>
      <c r="G3406">
        <v>9999</v>
      </c>
      <c r="H3406">
        <v>9999</v>
      </c>
      <c r="I3406" t="s">
        <v>181</v>
      </c>
      <c r="J3406">
        <v>1</v>
      </c>
      <c r="K3406">
        <v>61</v>
      </c>
      <c r="L3406" t="s">
        <v>177</v>
      </c>
      <c r="M3406">
        <v>3.6040755275695501E-3</v>
      </c>
      <c r="N3406">
        <v>8.1433224755700293E-3</v>
      </c>
      <c r="O3406">
        <v>0.33081661037154803</v>
      </c>
    </row>
    <row r="3407" spans="1:15">
      <c r="A3407">
        <v>2019</v>
      </c>
      <c r="B3407" t="s">
        <v>178</v>
      </c>
      <c r="C3407">
        <v>1.30117911048601</v>
      </c>
      <c r="D3407" t="s">
        <v>179</v>
      </c>
      <c r="E3407">
        <v>58804.1875401941</v>
      </c>
      <c r="F3407">
        <v>32</v>
      </c>
      <c r="G3407">
        <v>9999</v>
      </c>
      <c r="H3407">
        <v>9999</v>
      </c>
      <c r="I3407" t="s">
        <v>181</v>
      </c>
      <c r="J3407">
        <v>1</v>
      </c>
      <c r="K3407">
        <v>62</v>
      </c>
      <c r="L3407" t="s">
        <v>177</v>
      </c>
      <c r="M3407">
        <v>1</v>
      </c>
      <c r="N3407">
        <v>1</v>
      </c>
      <c r="O3407">
        <v>3.72876153764281E-2</v>
      </c>
    </row>
    <row r="3408" spans="1:15">
      <c r="A3408">
        <v>2019</v>
      </c>
      <c r="B3408" t="s">
        <v>183</v>
      </c>
      <c r="C3408">
        <v>1.3520397868223999</v>
      </c>
      <c r="D3408" t="s">
        <v>179</v>
      </c>
      <c r="E3408">
        <v>1037.0145164927801</v>
      </c>
      <c r="F3408">
        <v>1</v>
      </c>
      <c r="G3408">
        <v>9999</v>
      </c>
      <c r="H3408">
        <v>9999</v>
      </c>
      <c r="I3408" t="s">
        <v>181</v>
      </c>
      <c r="J3408">
        <v>1</v>
      </c>
      <c r="K3408">
        <v>62</v>
      </c>
      <c r="L3408" t="s">
        <v>177</v>
      </c>
      <c r="M3408">
        <v>1</v>
      </c>
      <c r="N3408">
        <v>1</v>
      </c>
      <c r="O3408">
        <v>2.6178367862384401E-2</v>
      </c>
    </row>
    <row r="3409" spans="1:15">
      <c r="A3409">
        <v>2019</v>
      </c>
      <c r="B3409" t="s">
        <v>187</v>
      </c>
      <c r="C3409">
        <v>1.2706625422298701</v>
      </c>
      <c r="D3409" t="s">
        <v>179</v>
      </c>
      <c r="E3409">
        <v>174910.510925568</v>
      </c>
      <c r="F3409">
        <v>176</v>
      </c>
      <c r="G3409">
        <v>9999</v>
      </c>
      <c r="H3409">
        <v>9999</v>
      </c>
      <c r="I3409" t="s">
        <v>181</v>
      </c>
      <c r="J3409">
        <v>1</v>
      </c>
      <c r="K3409">
        <v>62</v>
      </c>
      <c r="L3409" t="s">
        <v>177</v>
      </c>
      <c r="M3409">
        <v>0.99195785802304604</v>
      </c>
      <c r="N3409">
        <v>0.97777777777777797</v>
      </c>
      <c r="O3409">
        <v>2.3867547275873199E-2</v>
      </c>
    </row>
    <row r="3410" spans="1:15">
      <c r="A3410">
        <v>2019</v>
      </c>
      <c r="B3410" t="s">
        <v>187</v>
      </c>
      <c r="C3410">
        <v>1.2706625422298701</v>
      </c>
      <c r="D3410" t="s">
        <v>181</v>
      </c>
      <c r="E3410">
        <v>1418.05939712854</v>
      </c>
      <c r="F3410">
        <v>4</v>
      </c>
      <c r="G3410">
        <v>9999</v>
      </c>
      <c r="H3410">
        <v>9999</v>
      </c>
      <c r="I3410" t="s">
        <v>181</v>
      </c>
      <c r="J3410">
        <v>1</v>
      </c>
      <c r="K3410">
        <v>62</v>
      </c>
      <c r="L3410" t="s">
        <v>177</v>
      </c>
      <c r="M3410">
        <v>8.0421419769545095E-3</v>
      </c>
      <c r="N3410">
        <v>2.2222222222222199E-2</v>
      </c>
      <c r="O3410">
        <v>2.0092540914246601E-2</v>
      </c>
    </row>
    <row r="3411" spans="1:15">
      <c r="A3411">
        <v>2019</v>
      </c>
      <c r="B3411" t="s">
        <v>178</v>
      </c>
      <c r="C3411">
        <v>1.30117911048601</v>
      </c>
      <c r="D3411" t="s">
        <v>179</v>
      </c>
      <c r="E3411">
        <v>48086.375207120902</v>
      </c>
      <c r="F3411">
        <v>32</v>
      </c>
      <c r="G3411">
        <v>9999</v>
      </c>
      <c r="H3411">
        <v>9999</v>
      </c>
      <c r="I3411" t="s">
        <v>181</v>
      </c>
      <c r="J3411">
        <v>1</v>
      </c>
      <c r="K3411">
        <v>71</v>
      </c>
      <c r="L3411" t="s">
        <v>177</v>
      </c>
      <c r="M3411">
        <v>1</v>
      </c>
      <c r="N3411">
        <v>1</v>
      </c>
      <c r="O3411">
        <v>3.0491472437131299E-2</v>
      </c>
    </row>
    <row r="3412" spans="1:15">
      <c r="A3412">
        <v>2019</v>
      </c>
      <c r="B3412" t="s">
        <v>183</v>
      </c>
      <c r="C3412">
        <v>1.3520397868223999</v>
      </c>
      <c r="D3412" t="s">
        <v>179</v>
      </c>
      <c r="E3412">
        <v>878.82586143455705</v>
      </c>
      <c r="F3412">
        <v>1</v>
      </c>
      <c r="G3412">
        <v>9999</v>
      </c>
      <c r="H3412">
        <v>9999</v>
      </c>
      <c r="I3412" t="s">
        <v>181</v>
      </c>
      <c r="J3412">
        <v>1</v>
      </c>
      <c r="K3412">
        <v>71</v>
      </c>
      <c r="L3412" t="s">
        <v>177</v>
      </c>
      <c r="M3412">
        <v>0.64356435643564402</v>
      </c>
      <c r="N3412">
        <v>0.5</v>
      </c>
      <c r="O3412">
        <v>2.2185057510495199E-2</v>
      </c>
    </row>
    <row r="3413" spans="1:15">
      <c r="A3413">
        <v>2019</v>
      </c>
      <c r="B3413" t="s">
        <v>183</v>
      </c>
      <c r="C3413">
        <v>1.3520397868223999</v>
      </c>
      <c r="D3413" t="s">
        <v>181</v>
      </c>
      <c r="E3413">
        <v>486.734323256062</v>
      </c>
      <c r="F3413">
        <v>1</v>
      </c>
      <c r="G3413">
        <v>9999</v>
      </c>
      <c r="H3413">
        <v>9999</v>
      </c>
      <c r="I3413" t="s">
        <v>181</v>
      </c>
      <c r="J3413">
        <v>1</v>
      </c>
      <c r="K3413">
        <v>71</v>
      </c>
      <c r="L3413" t="s">
        <v>177</v>
      </c>
      <c r="M3413">
        <v>0.35643564356435598</v>
      </c>
      <c r="N3413">
        <v>0.5</v>
      </c>
      <c r="O3413">
        <v>1</v>
      </c>
    </row>
    <row r="3414" spans="1:15">
      <c r="A3414">
        <v>2019</v>
      </c>
      <c r="B3414" t="s">
        <v>187</v>
      </c>
      <c r="C3414">
        <v>1.2706625422298701</v>
      </c>
      <c r="D3414" t="s">
        <v>179</v>
      </c>
      <c r="E3414">
        <v>396852.05452669098</v>
      </c>
      <c r="F3414">
        <v>378</v>
      </c>
      <c r="G3414">
        <v>9999</v>
      </c>
      <c r="H3414">
        <v>9999</v>
      </c>
      <c r="I3414" t="s">
        <v>181</v>
      </c>
      <c r="J3414">
        <v>1</v>
      </c>
      <c r="K3414">
        <v>71</v>
      </c>
      <c r="L3414" t="s">
        <v>177</v>
      </c>
      <c r="M3414">
        <v>0.98576830330652598</v>
      </c>
      <c r="N3414">
        <v>0.95939086294416198</v>
      </c>
      <c r="O3414">
        <v>5.41527500138278E-2</v>
      </c>
    </row>
    <row r="3415" spans="1:15">
      <c r="A3415">
        <v>2019</v>
      </c>
      <c r="B3415" t="s">
        <v>187</v>
      </c>
      <c r="C3415">
        <v>1.2706625422298701</v>
      </c>
      <c r="D3415" t="s">
        <v>181</v>
      </c>
      <c r="E3415">
        <v>5236.4003365293001</v>
      </c>
      <c r="F3415">
        <v>15</v>
      </c>
      <c r="G3415">
        <v>9999</v>
      </c>
      <c r="H3415">
        <v>9999</v>
      </c>
      <c r="I3415" t="s">
        <v>181</v>
      </c>
      <c r="J3415">
        <v>1</v>
      </c>
      <c r="K3415">
        <v>71</v>
      </c>
      <c r="L3415" t="s">
        <v>177</v>
      </c>
      <c r="M3415">
        <v>1.3007057457042901E-2</v>
      </c>
      <c r="N3415">
        <v>3.8071065989847698E-2</v>
      </c>
      <c r="O3415">
        <v>7.4194768017571994E-2</v>
      </c>
    </row>
    <row r="3416" spans="1:15">
      <c r="A3416">
        <v>2019</v>
      </c>
      <c r="B3416" t="s">
        <v>187</v>
      </c>
      <c r="C3416">
        <v>1.2706625422298701</v>
      </c>
      <c r="D3416" t="s">
        <v>185</v>
      </c>
      <c r="E3416">
        <v>493.01706638518999</v>
      </c>
      <c r="F3416">
        <v>1</v>
      </c>
      <c r="G3416">
        <v>9999</v>
      </c>
      <c r="H3416">
        <v>9999</v>
      </c>
      <c r="I3416" t="s">
        <v>181</v>
      </c>
      <c r="J3416">
        <v>1</v>
      </c>
      <c r="K3416">
        <v>71</v>
      </c>
      <c r="L3416" t="s">
        <v>177</v>
      </c>
      <c r="M3416">
        <v>1.2246392364311199E-3</v>
      </c>
      <c r="N3416">
        <v>2.5380710659898501E-3</v>
      </c>
      <c r="O3416">
        <v>7.7091198092588895E-2</v>
      </c>
    </row>
    <row r="3417" spans="1:15">
      <c r="A3417">
        <v>2019</v>
      </c>
      <c r="B3417" t="s">
        <v>178</v>
      </c>
      <c r="C3417">
        <v>1.30117911048601</v>
      </c>
      <c r="D3417" t="s">
        <v>179</v>
      </c>
      <c r="E3417">
        <v>21198.810068038001</v>
      </c>
      <c r="F3417">
        <v>13</v>
      </c>
      <c r="G3417">
        <v>9999</v>
      </c>
      <c r="H3417">
        <v>9999</v>
      </c>
      <c r="I3417" t="s">
        <v>181</v>
      </c>
      <c r="J3417">
        <v>1</v>
      </c>
      <c r="K3417">
        <v>72</v>
      </c>
      <c r="L3417" t="s">
        <v>177</v>
      </c>
      <c r="M3417">
        <v>1</v>
      </c>
      <c r="N3417">
        <v>1</v>
      </c>
      <c r="O3417">
        <v>1.3442122224963301E-2</v>
      </c>
    </row>
    <row r="3418" spans="1:15">
      <c r="A3418">
        <v>2019</v>
      </c>
      <c r="B3418" t="s">
        <v>187</v>
      </c>
      <c r="C3418">
        <v>1.2706625422298701</v>
      </c>
      <c r="D3418" t="s">
        <v>179</v>
      </c>
      <c r="E3418">
        <v>167577.51739436001</v>
      </c>
      <c r="F3418">
        <v>168</v>
      </c>
      <c r="G3418">
        <v>9999</v>
      </c>
      <c r="H3418">
        <v>9999</v>
      </c>
      <c r="I3418" t="s">
        <v>181</v>
      </c>
      <c r="J3418">
        <v>1</v>
      </c>
      <c r="K3418">
        <v>72</v>
      </c>
      <c r="L3418" t="s">
        <v>177</v>
      </c>
      <c r="M3418">
        <v>0.98339410479535305</v>
      </c>
      <c r="N3418">
        <v>0.95454545454545503</v>
      </c>
      <c r="O3418">
        <v>2.28669180463681E-2</v>
      </c>
    </row>
    <row r="3419" spans="1:15">
      <c r="A3419">
        <v>2019</v>
      </c>
      <c r="B3419" t="s">
        <v>187</v>
      </c>
      <c r="C3419">
        <v>1.2706625422298701</v>
      </c>
      <c r="D3419" t="s">
        <v>181</v>
      </c>
      <c r="E3419">
        <v>2021.6241046877201</v>
      </c>
      <c r="F3419">
        <v>6</v>
      </c>
      <c r="G3419">
        <v>9999</v>
      </c>
      <c r="H3419">
        <v>9999</v>
      </c>
      <c r="I3419" t="s">
        <v>181</v>
      </c>
      <c r="J3419">
        <v>1</v>
      </c>
      <c r="K3419">
        <v>72</v>
      </c>
      <c r="L3419" t="s">
        <v>177</v>
      </c>
      <c r="M3419">
        <v>1.1863484180778301E-2</v>
      </c>
      <c r="N3419">
        <v>3.4090909090909102E-2</v>
      </c>
      <c r="O3419">
        <v>2.86444736510451E-2</v>
      </c>
    </row>
    <row r="3420" spans="1:15">
      <c r="A3420">
        <v>2019</v>
      </c>
      <c r="B3420" t="s">
        <v>187</v>
      </c>
      <c r="C3420">
        <v>1.2706625422298701</v>
      </c>
      <c r="D3420" t="s">
        <v>185</v>
      </c>
      <c r="E3420">
        <v>808.14137685819799</v>
      </c>
      <c r="F3420">
        <v>2</v>
      </c>
      <c r="G3420">
        <v>9999</v>
      </c>
      <c r="H3420">
        <v>9999</v>
      </c>
      <c r="I3420" t="s">
        <v>181</v>
      </c>
      <c r="J3420">
        <v>1</v>
      </c>
      <c r="K3420">
        <v>72</v>
      </c>
      <c r="L3420" t="s">
        <v>177</v>
      </c>
      <c r="M3420">
        <v>4.7424110238686399E-3</v>
      </c>
      <c r="N3420">
        <v>1.13636363636364E-2</v>
      </c>
      <c r="O3420">
        <v>0.12636598450228501</v>
      </c>
    </row>
    <row r="3421" spans="1:15">
      <c r="A3421">
        <v>2019</v>
      </c>
      <c r="B3421" t="s">
        <v>178</v>
      </c>
      <c r="C3421">
        <v>1.30117911048601</v>
      </c>
      <c r="D3421" t="s">
        <v>179</v>
      </c>
      <c r="E3421">
        <v>14054.0355723594</v>
      </c>
      <c r="F3421">
        <v>10</v>
      </c>
      <c r="G3421">
        <v>9999</v>
      </c>
      <c r="H3421">
        <v>9999</v>
      </c>
      <c r="I3421" t="s">
        <v>181</v>
      </c>
      <c r="J3421">
        <v>1</v>
      </c>
      <c r="K3421">
        <v>81</v>
      </c>
      <c r="L3421" t="s">
        <v>177</v>
      </c>
      <c r="M3421">
        <v>1</v>
      </c>
      <c r="N3421">
        <v>1</v>
      </c>
      <c r="O3421">
        <v>8.91163529043878E-3</v>
      </c>
    </row>
    <row r="3422" spans="1:15">
      <c r="A3422">
        <v>2019</v>
      </c>
      <c r="B3422" t="s">
        <v>183</v>
      </c>
      <c r="C3422">
        <v>1.3520397868223999</v>
      </c>
      <c r="D3422" t="s">
        <v>179</v>
      </c>
      <c r="E3422">
        <v>2403.9267409702202</v>
      </c>
      <c r="F3422">
        <v>2</v>
      </c>
      <c r="G3422">
        <v>9999</v>
      </c>
      <c r="H3422">
        <v>9999</v>
      </c>
      <c r="I3422" t="s">
        <v>181</v>
      </c>
      <c r="J3422">
        <v>1</v>
      </c>
      <c r="K3422">
        <v>81</v>
      </c>
      <c r="L3422" t="s">
        <v>177</v>
      </c>
      <c r="M3422">
        <v>1</v>
      </c>
      <c r="N3422">
        <v>1</v>
      </c>
      <c r="O3422">
        <v>6.0684665005631598E-2</v>
      </c>
    </row>
    <row r="3423" spans="1:15">
      <c r="A3423">
        <v>2019</v>
      </c>
      <c r="B3423" t="s">
        <v>187</v>
      </c>
      <c r="C3423">
        <v>1.2706625422298701</v>
      </c>
      <c r="D3423" t="s">
        <v>179</v>
      </c>
      <c r="E3423">
        <v>204097.62952058899</v>
      </c>
      <c r="F3423">
        <v>201</v>
      </c>
      <c r="G3423">
        <v>9999</v>
      </c>
      <c r="H3423">
        <v>9999</v>
      </c>
      <c r="I3423" t="s">
        <v>181</v>
      </c>
      <c r="J3423">
        <v>1</v>
      </c>
      <c r="K3423">
        <v>81</v>
      </c>
      <c r="L3423" t="s">
        <v>177</v>
      </c>
      <c r="M3423">
        <v>0.98254188662625297</v>
      </c>
      <c r="N3423">
        <v>0.95714285714285696</v>
      </c>
      <c r="O3423">
        <v>2.78502978220059E-2</v>
      </c>
    </row>
    <row r="3424" spans="1:15">
      <c r="A3424">
        <v>2019</v>
      </c>
      <c r="B3424" t="s">
        <v>187</v>
      </c>
      <c r="C3424">
        <v>1.2706625422298701</v>
      </c>
      <c r="D3424" t="s">
        <v>181</v>
      </c>
      <c r="E3424">
        <v>3163.9497301523802</v>
      </c>
      <c r="F3424">
        <v>8</v>
      </c>
      <c r="G3424">
        <v>9999</v>
      </c>
      <c r="H3424">
        <v>9999</v>
      </c>
      <c r="I3424" t="s">
        <v>181</v>
      </c>
      <c r="J3424">
        <v>1</v>
      </c>
      <c r="K3424">
        <v>81</v>
      </c>
      <c r="L3424" t="s">
        <v>177</v>
      </c>
      <c r="M3424">
        <v>1.52315004557216E-2</v>
      </c>
      <c r="N3424">
        <v>3.8095238095238099E-2</v>
      </c>
      <c r="O3424">
        <v>4.4830131609743799E-2</v>
      </c>
    </row>
    <row r="3425" spans="1:15">
      <c r="A3425">
        <v>2019</v>
      </c>
      <c r="B3425" t="s">
        <v>187</v>
      </c>
      <c r="C3425">
        <v>1.2706625422298701</v>
      </c>
      <c r="D3425" t="s">
        <v>185</v>
      </c>
      <c r="E3425">
        <v>462.52116537167302</v>
      </c>
      <c r="F3425">
        <v>1</v>
      </c>
      <c r="G3425">
        <v>9999</v>
      </c>
      <c r="H3425">
        <v>9999</v>
      </c>
      <c r="I3425" t="s">
        <v>181</v>
      </c>
      <c r="J3425">
        <v>1</v>
      </c>
      <c r="K3425">
        <v>81</v>
      </c>
      <c r="L3425" t="s">
        <v>177</v>
      </c>
      <c r="M3425">
        <v>2.22661291802517E-3</v>
      </c>
      <c r="N3425">
        <v>4.7619047619047597E-3</v>
      </c>
      <c r="O3425">
        <v>7.2322670375521494E-2</v>
      </c>
    </row>
    <row r="3426" spans="1:15">
      <c r="A3426">
        <v>2019</v>
      </c>
      <c r="B3426" t="s">
        <v>178</v>
      </c>
      <c r="C3426">
        <v>1.30117911048601</v>
      </c>
      <c r="D3426" t="s">
        <v>179</v>
      </c>
      <c r="E3426">
        <v>69592.263545233596</v>
      </c>
      <c r="F3426">
        <v>46</v>
      </c>
      <c r="G3426">
        <v>9999</v>
      </c>
      <c r="H3426">
        <v>9999</v>
      </c>
      <c r="I3426" t="s">
        <v>181</v>
      </c>
      <c r="J3426">
        <v>1</v>
      </c>
      <c r="K3426">
        <v>82</v>
      </c>
      <c r="L3426" t="s">
        <v>177</v>
      </c>
      <c r="M3426">
        <v>1</v>
      </c>
      <c r="N3426">
        <v>1</v>
      </c>
      <c r="O3426">
        <v>4.4128312366802001E-2</v>
      </c>
    </row>
    <row r="3427" spans="1:15">
      <c r="A3427">
        <v>2019</v>
      </c>
      <c r="B3427" t="s">
        <v>183</v>
      </c>
      <c r="C3427">
        <v>1.3520397868223999</v>
      </c>
      <c r="D3427" t="s">
        <v>179</v>
      </c>
      <c r="E3427">
        <v>1219.5398877138</v>
      </c>
      <c r="F3427">
        <v>1</v>
      </c>
      <c r="G3427">
        <v>9999</v>
      </c>
      <c r="H3427">
        <v>9999</v>
      </c>
      <c r="I3427" t="s">
        <v>181</v>
      </c>
      <c r="J3427">
        <v>1</v>
      </c>
      <c r="K3427">
        <v>82</v>
      </c>
      <c r="L3427" t="s">
        <v>177</v>
      </c>
      <c r="M3427">
        <v>1</v>
      </c>
      <c r="N3427">
        <v>1</v>
      </c>
      <c r="O3427">
        <v>3.07860336530257E-2</v>
      </c>
    </row>
    <row r="3428" spans="1:15">
      <c r="A3428">
        <v>2019</v>
      </c>
      <c r="B3428" t="s">
        <v>187</v>
      </c>
      <c r="C3428">
        <v>1.2706625422298701</v>
      </c>
      <c r="D3428" t="s">
        <v>179</v>
      </c>
      <c r="E3428">
        <v>262149.11842490197</v>
      </c>
      <c r="F3428">
        <v>262</v>
      </c>
      <c r="G3428">
        <v>9999</v>
      </c>
      <c r="H3428">
        <v>9999</v>
      </c>
      <c r="I3428" t="s">
        <v>181</v>
      </c>
      <c r="J3428">
        <v>1</v>
      </c>
      <c r="K3428">
        <v>82</v>
      </c>
      <c r="L3428" t="s">
        <v>177</v>
      </c>
      <c r="M3428">
        <v>0.99313070435552797</v>
      </c>
      <c r="N3428">
        <v>0.9812734082397</v>
      </c>
      <c r="O3428">
        <v>3.5771758050591899E-2</v>
      </c>
    </row>
    <row r="3429" spans="1:15">
      <c r="A3429">
        <v>2019</v>
      </c>
      <c r="B3429" t="s">
        <v>187</v>
      </c>
      <c r="C3429">
        <v>1.2706625422298701</v>
      </c>
      <c r="D3429" t="s">
        <v>181</v>
      </c>
      <c r="E3429">
        <v>1813.2354477620299</v>
      </c>
      <c r="F3429">
        <v>5</v>
      </c>
      <c r="G3429">
        <v>9999</v>
      </c>
      <c r="H3429">
        <v>9999</v>
      </c>
      <c r="I3429" t="s">
        <v>181</v>
      </c>
      <c r="J3429">
        <v>1</v>
      </c>
      <c r="K3429">
        <v>82</v>
      </c>
      <c r="L3429" t="s">
        <v>177</v>
      </c>
      <c r="M3429">
        <v>6.8692956444718302E-3</v>
      </c>
      <c r="N3429">
        <v>1.8726591760299598E-2</v>
      </c>
      <c r="O3429">
        <v>2.5691806348234699E-2</v>
      </c>
    </row>
    <row r="3430" spans="1:15">
      <c r="A3430">
        <v>2019</v>
      </c>
      <c r="B3430" t="s">
        <v>179</v>
      </c>
      <c r="D3430" t="s">
        <v>179</v>
      </c>
      <c r="F3430">
        <v>1</v>
      </c>
      <c r="G3430">
        <v>9999</v>
      </c>
      <c r="H3430">
        <v>9999</v>
      </c>
      <c r="I3430" t="s">
        <v>181</v>
      </c>
      <c r="J3430">
        <v>3</v>
      </c>
      <c r="K3430">
        <v>82</v>
      </c>
      <c r="L3430" t="s">
        <v>177</v>
      </c>
      <c r="N3430">
        <v>1</v>
      </c>
    </row>
    <row r="3431" spans="1:15">
      <c r="A3431">
        <v>2019</v>
      </c>
      <c r="B3431" t="s">
        <v>178</v>
      </c>
      <c r="C3431">
        <v>1.30117911048601</v>
      </c>
      <c r="D3431" t="s">
        <v>179</v>
      </c>
      <c r="E3431">
        <v>14392.342141085701</v>
      </c>
      <c r="F3431">
        <v>10</v>
      </c>
      <c r="G3431">
        <v>9999</v>
      </c>
      <c r="H3431">
        <v>9999</v>
      </c>
      <c r="I3431" t="s">
        <v>181</v>
      </c>
      <c r="J3431">
        <v>1</v>
      </c>
      <c r="K3431">
        <v>91</v>
      </c>
      <c r="L3431" t="s">
        <v>177</v>
      </c>
      <c r="M3431">
        <v>1</v>
      </c>
      <c r="N3431">
        <v>1</v>
      </c>
      <c r="O3431">
        <v>9.1261547956247892E-3</v>
      </c>
    </row>
    <row r="3432" spans="1:15">
      <c r="A3432">
        <v>2019</v>
      </c>
      <c r="B3432" t="s">
        <v>187</v>
      </c>
      <c r="C3432">
        <v>1.2706625422298701</v>
      </c>
      <c r="D3432" t="s">
        <v>179</v>
      </c>
      <c r="E3432">
        <v>120554.108694059</v>
      </c>
      <c r="F3432">
        <v>116</v>
      </c>
      <c r="G3432">
        <v>9999</v>
      </c>
      <c r="H3432">
        <v>9999</v>
      </c>
      <c r="I3432" t="s">
        <v>181</v>
      </c>
      <c r="J3432">
        <v>1</v>
      </c>
      <c r="K3432">
        <v>91</v>
      </c>
      <c r="L3432" t="s">
        <v>177</v>
      </c>
      <c r="M3432">
        <v>0.99579117511230497</v>
      </c>
      <c r="N3432">
        <v>0.99145299145299104</v>
      </c>
      <c r="O3432">
        <v>1.6450302919649201E-2</v>
      </c>
    </row>
    <row r="3433" spans="1:15">
      <c r="A3433">
        <v>2019</v>
      </c>
      <c r="B3433" t="s">
        <v>187</v>
      </c>
      <c r="C3433">
        <v>1.2706625422298701</v>
      </c>
      <c r="D3433" t="s">
        <v>181</v>
      </c>
      <c r="E3433">
        <v>509.53567943417801</v>
      </c>
      <c r="F3433">
        <v>1</v>
      </c>
      <c r="G3433">
        <v>9999</v>
      </c>
      <c r="H3433">
        <v>9999</v>
      </c>
      <c r="I3433" t="s">
        <v>181</v>
      </c>
      <c r="J3433">
        <v>1</v>
      </c>
      <c r="K3433">
        <v>91</v>
      </c>
      <c r="L3433" t="s">
        <v>177</v>
      </c>
      <c r="M3433">
        <v>4.2088248876946998E-3</v>
      </c>
      <c r="N3433">
        <v>8.5470085470085496E-3</v>
      </c>
      <c r="O3433">
        <v>7.2196316367499104E-3</v>
      </c>
    </row>
    <row r="3434" spans="1:15">
      <c r="A3434">
        <v>2019</v>
      </c>
      <c r="B3434" t="s">
        <v>178</v>
      </c>
      <c r="C3434">
        <v>1.30117911048601</v>
      </c>
      <c r="D3434" t="s">
        <v>179</v>
      </c>
      <c r="E3434">
        <v>133070.286450293</v>
      </c>
      <c r="F3434">
        <v>91</v>
      </c>
      <c r="G3434">
        <v>9999</v>
      </c>
      <c r="H3434">
        <v>9999</v>
      </c>
      <c r="I3434" t="s">
        <v>181</v>
      </c>
      <c r="J3434">
        <v>1</v>
      </c>
      <c r="K3434">
        <v>92</v>
      </c>
      <c r="L3434" t="s">
        <v>177</v>
      </c>
      <c r="M3434">
        <v>1</v>
      </c>
      <c r="N3434">
        <v>1</v>
      </c>
      <c r="O3434">
        <v>8.4379597214876798E-2</v>
      </c>
    </row>
    <row r="3435" spans="1:15">
      <c r="A3435">
        <v>2019</v>
      </c>
      <c r="B3435" t="s">
        <v>183</v>
      </c>
      <c r="C3435">
        <v>1.3520397868223999</v>
      </c>
      <c r="D3435" t="s">
        <v>179</v>
      </c>
      <c r="E3435">
        <v>3386.8596659901</v>
      </c>
      <c r="F3435">
        <v>3</v>
      </c>
      <c r="G3435">
        <v>9999</v>
      </c>
      <c r="H3435">
        <v>9999</v>
      </c>
      <c r="I3435" t="s">
        <v>181</v>
      </c>
      <c r="J3435">
        <v>1</v>
      </c>
      <c r="K3435">
        <v>92</v>
      </c>
      <c r="L3435" t="s">
        <v>177</v>
      </c>
      <c r="M3435">
        <v>1</v>
      </c>
      <c r="N3435">
        <v>1</v>
      </c>
      <c r="O3435">
        <v>8.5497798559677804E-2</v>
      </c>
    </row>
    <row r="3436" spans="1:15">
      <c r="A3436">
        <v>2019</v>
      </c>
      <c r="B3436" t="s">
        <v>187</v>
      </c>
      <c r="C3436">
        <v>1.2706625422298701</v>
      </c>
      <c r="D3436" t="s">
        <v>179</v>
      </c>
      <c r="E3436">
        <v>709536.69291861798</v>
      </c>
      <c r="F3436">
        <v>692</v>
      </c>
      <c r="G3436">
        <v>9999</v>
      </c>
      <c r="H3436">
        <v>9999</v>
      </c>
      <c r="I3436" t="s">
        <v>181</v>
      </c>
      <c r="J3436">
        <v>1</v>
      </c>
      <c r="K3436">
        <v>92</v>
      </c>
      <c r="L3436" t="s">
        <v>177</v>
      </c>
      <c r="M3436">
        <v>0.993080083231073</v>
      </c>
      <c r="N3436">
        <v>0.98016997167138797</v>
      </c>
      <c r="O3436">
        <v>9.6820371014800302E-2</v>
      </c>
    </row>
    <row r="3437" spans="1:15">
      <c r="A3437">
        <v>2019</v>
      </c>
      <c r="B3437" t="s">
        <v>187</v>
      </c>
      <c r="C3437">
        <v>1.2706625422298701</v>
      </c>
      <c r="D3437" t="s">
        <v>181</v>
      </c>
      <c r="E3437">
        <v>3504.4872914699799</v>
      </c>
      <c r="F3437">
        <v>10</v>
      </c>
      <c r="G3437">
        <v>9999</v>
      </c>
      <c r="H3437">
        <v>9999</v>
      </c>
      <c r="I3437" t="s">
        <v>181</v>
      </c>
      <c r="J3437">
        <v>1</v>
      </c>
      <c r="K3437">
        <v>92</v>
      </c>
      <c r="L3437" t="s">
        <v>177</v>
      </c>
      <c r="M3437">
        <v>4.9049422895658798E-3</v>
      </c>
      <c r="N3437">
        <v>1.4164305949008501E-2</v>
      </c>
      <c r="O3437">
        <v>4.9655222080190103E-2</v>
      </c>
    </row>
    <row r="3438" spans="1:15">
      <c r="A3438">
        <v>2019</v>
      </c>
      <c r="B3438" t="s">
        <v>187</v>
      </c>
      <c r="C3438">
        <v>1.2706625422298701</v>
      </c>
      <c r="D3438" t="s">
        <v>185</v>
      </c>
      <c r="E3438">
        <v>1439.66066034644</v>
      </c>
      <c r="F3438">
        <v>4</v>
      </c>
      <c r="G3438">
        <v>9999</v>
      </c>
      <c r="H3438">
        <v>9999</v>
      </c>
      <c r="I3438" t="s">
        <v>181</v>
      </c>
      <c r="J3438">
        <v>1</v>
      </c>
      <c r="K3438">
        <v>92</v>
      </c>
      <c r="L3438" t="s">
        <v>177</v>
      </c>
      <c r="M3438">
        <v>2.0149744793611802E-3</v>
      </c>
      <c r="N3438">
        <v>5.6657223796033997E-3</v>
      </c>
      <c r="O3438">
        <v>0.22511424597655499</v>
      </c>
    </row>
    <row r="3439" spans="1:15">
      <c r="A3439">
        <v>2019</v>
      </c>
      <c r="B3439" t="s">
        <v>179</v>
      </c>
      <c r="D3439" t="s">
        <v>179</v>
      </c>
      <c r="F3439">
        <v>3</v>
      </c>
      <c r="G3439">
        <v>9999</v>
      </c>
      <c r="H3439">
        <v>9999</v>
      </c>
      <c r="I3439" t="s">
        <v>181</v>
      </c>
      <c r="J3439">
        <v>3</v>
      </c>
      <c r="K3439">
        <v>92</v>
      </c>
      <c r="L3439" t="s">
        <v>177</v>
      </c>
      <c r="N3439">
        <v>1</v>
      </c>
    </row>
    <row r="3440" spans="1:15">
      <c r="A3440">
        <v>2019</v>
      </c>
      <c r="B3440" t="s">
        <v>178</v>
      </c>
      <c r="C3440">
        <v>1.30117911048601</v>
      </c>
      <c r="D3440" t="s">
        <v>181</v>
      </c>
      <c r="E3440">
        <v>10033.3921209576</v>
      </c>
      <c r="F3440">
        <v>7</v>
      </c>
      <c r="G3440">
        <v>9999</v>
      </c>
      <c r="H3440">
        <v>9999</v>
      </c>
      <c r="I3440" t="s">
        <v>185</v>
      </c>
      <c r="J3440">
        <v>1</v>
      </c>
      <c r="K3440">
        <v>-1</v>
      </c>
      <c r="L3440" t="s">
        <v>177</v>
      </c>
      <c r="M3440">
        <v>1</v>
      </c>
      <c r="N3440">
        <v>1</v>
      </c>
      <c r="O3440">
        <v>2.7124036095967901E-3</v>
      </c>
    </row>
    <row r="3441" spans="1:15">
      <c r="A3441">
        <v>2019</v>
      </c>
      <c r="B3441" t="s">
        <v>179</v>
      </c>
      <c r="C3441">
        <v>1.2310526159422399</v>
      </c>
      <c r="D3441" t="s">
        <v>179</v>
      </c>
      <c r="E3441">
        <v>31847.331174425901</v>
      </c>
      <c r="F3441">
        <v>34</v>
      </c>
      <c r="G3441">
        <v>9999</v>
      </c>
      <c r="H3441">
        <v>9999</v>
      </c>
      <c r="I3441" t="s">
        <v>185</v>
      </c>
      <c r="J3441">
        <v>1</v>
      </c>
      <c r="K3441">
        <v>-1</v>
      </c>
      <c r="L3441" t="s">
        <v>177</v>
      </c>
      <c r="M3441">
        <v>1</v>
      </c>
      <c r="N3441">
        <v>1</v>
      </c>
      <c r="O3441">
        <v>1</v>
      </c>
    </row>
    <row r="3442" spans="1:15">
      <c r="A3442">
        <v>2019</v>
      </c>
      <c r="B3442" t="s">
        <v>183</v>
      </c>
      <c r="C3442">
        <v>1.3520397868223999</v>
      </c>
      <c r="D3442" t="s">
        <v>181</v>
      </c>
      <c r="E3442">
        <v>4783.5167657776301</v>
      </c>
      <c r="F3442">
        <v>6</v>
      </c>
      <c r="G3442">
        <v>9999</v>
      </c>
      <c r="H3442">
        <v>9999</v>
      </c>
      <c r="I3442" t="s">
        <v>185</v>
      </c>
      <c r="J3442">
        <v>1</v>
      </c>
      <c r="K3442">
        <v>-1</v>
      </c>
      <c r="L3442" t="s">
        <v>177</v>
      </c>
      <c r="M3442">
        <v>0.53259069697425898</v>
      </c>
      <c r="N3442">
        <v>0.66666666666666696</v>
      </c>
      <c r="O3442">
        <v>5.8781504926149301E-2</v>
      </c>
    </row>
    <row r="3443" spans="1:15">
      <c r="A3443">
        <v>2019</v>
      </c>
      <c r="B3443" t="s">
        <v>183</v>
      </c>
      <c r="C3443">
        <v>1.3520397868223999</v>
      </c>
      <c r="D3443" t="s">
        <v>183</v>
      </c>
      <c r="E3443">
        <v>4198.0835380835397</v>
      </c>
      <c r="F3443">
        <v>3</v>
      </c>
      <c r="G3443">
        <v>9999</v>
      </c>
      <c r="H3443">
        <v>9999</v>
      </c>
      <c r="I3443" t="s">
        <v>185</v>
      </c>
      <c r="J3443">
        <v>1</v>
      </c>
      <c r="K3443">
        <v>-1</v>
      </c>
      <c r="L3443" t="s">
        <v>177</v>
      </c>
      <c r="M3443">
        <v>0.46740930302574102</v>
      </c>
      <c r="N3443">
        <v>0.33333333333333298</v>
      </c>
      <c r="O3443">
        <v>0.65107989096246599</v>
      </c>
    </row>
    <row r="3444" spans="1:15">
      <c r="A3444">
        <v>2019</v>
      </c>
      <c r="B3444" t="s">
        <v>187</v>
      </c>
      <c r="C3444">
        <v>1.2706625422298701</v>
      </c>
      <c r="D3444" t="s">
        <v>181</v>
      </c>
      <c r="E3444">
        <v>17727.013126648901</v>
      </c>
      <c r="F3444">
        <v>20</v>
      </c>
      <c r="G3444">
        <v>9999</v>
      </c>
      <c r="H3444">
        <v>9999</v>
      </c>
      <c r="I3444" t="s">
        <v>185</v>
      </c>
      <c r="J3444">
        <v>1</v>
      </c>
      <c r="K3444">
        <v>-1</v>
      </c>
      <c r="L3444" t="s">
        <v>177</v>
      </c>
      <c r="M3444">
        <v>0.64157277535065504</v>
      </c>
      <c r="N3444">
        <v>0.74074074074074103</v>
      </c>
      <c r="O3444">
        <v>9.06071065821052E-4</v>
      </c>
    </row>
    <row r="3445" spans="1:15">
      <c r="A3445">
        <v>2019</v>
      </c>
      <c r="B3445" t="s">
        <v>187</v>
      </c>
      <c r="C3445">
        <v>1.2706625422298701</v>
      </c>
      <c r="D3445" t="s">
        <v>183</v>
      </c>
      <c r="E3445">
        <v>1304.97043087008</v>
      </c>
      <c r="F3445">
        <v>1</v>
      </c>
      <c r="G3445">
        <v>9999</v>
      </c>
      <c r="H3445">
        <v>9999</v>
      </c>
      <c r="I3445" t="s">
        <v>185</v>
      </c>
      <c r="J3445">
        <v>1</v>
      </c>
      <c r="K3445">
        <v>-1</v>
      </c>
      <c r="L3445" t="s">
        <v>177</v>
      </c>
      <c r="M3445">
        <v>4.7229248103012197E-2</v>
      </c>
      <c r="N3445">
        <v>3.7037037037037E-2</v>
      </c>
      <c r="O3445">
        <v>6.0798010892730299E-2</v>
      </c>
    </row>
    <row r="3446" spans="1:15">
      <c r="A3446">
        <v>2019</v>
      </c>
      <c r="B3446" t="s">
        <v>187</v>
      </c>
      <c r="C3446">
        <v>1.2706625422298701</v>
      </c>
      <c r="D3446" t="s">
        <v>185</v>
      </c>
      <c r="E3446">
        <v>8598.5734232695395</v>
      </c>
      <c r="F3446">
        <v>6</v>
      </c>
      <c r="G3446">
        <v>9999</v>
      </c>
      <c r="H3446">
        <v>9999</v>
      </c>
      <c r="I3446" t="s">
        <v>185</v>
      </c>
      <c r="J3446">
        <v>1</v>
      </c>
      <c r="K3446">
        <v>-1</v>
      </c>
      <c r="L3446" t="s">
        <v>177</v>
      </c>
      <c r="M3446">
        <v>0.31119797654633302</v>
      </c>
      <c r="N3446">
        <v>0.22222222222222199</v>
      </c>
      <c r="O3446">
        <v>1.1079830778384699E-3</v>
      </c>
    </row>
    <row r="3447" spans="1:15">
      <c r="A3447">
        <v>2019</v>
      </c>
      <c r="B3447" t="s">
        <v>179</v>
      </c>
      <c r="D3447" t="s">
        <v>179</v>
      </c>
      <c r="F3447">
        <v>1170</v>
      </c>
      <c r="G3447">
        <v>9999</v>
      </c>
      <c r="H3447">
        <v>9999</v>
      </c>
      <c r="I3447" t="s">
        <v>185</v>
      </c>
      <c r="J3447">
        <v>2</v>
      </c>
      <c r="K3447">
        <v>-1</v>
      </c>
      <c r="L3447" t="s">
        <v>177</v>
      </c>
      <c r="N3447">
        <v>1</v>
      </c>
    </row>
    <row r="3448" spans="1:15">
      <c r="A3448">
        <v>2019</v>
      </c>
      <c r="B3448" t="s">
        <v>179</v>
      </c>
      <c r="D3448" t="s">
        <v>179</v>
      </c>
      <c r="F3448">
        <v>13001</v>
      </c>
      <c r="G3448">
        <v>9999</v>
      </c>
      <c r="H3448">
        <v>9999</v>
      </c>
      <c r="I3448" t="s">
        <v>185</v>
      </c>
      <c r="J3448">
        <v>3</v>
      </c>
      <c r="K3448">
        <v>-1</v>
      </c>
      <c r="L3448" t="s">
        <v>177</v>
      </c>
      <c r="N3448">
        <v>1</v>
      </c>
    </row>
    <row r="3449" spans="1:15">
      <c r="A3449">
        <v>2019</v>
      </c>
      <c r="B3449" t="s">
        <v>178</v>
      </c>
      <c r="C3449">
        <v>1.30117911048601</v>
      </c>
      <c r="D3449" t="s">
        <v>181</v>
      </c>
      <c r="E3449">
        <v>414756.04618385702</v>
      </c>
      <c r="F3449">
        <v>320</v>
      </c>
      <c r="G3449">
        <v>9999</v>
      </c>
      <c r="H3449">
        <v>9999</v>
      </c>
      <c r="I3449" t="s">
        <v>185</v>
      </c>
      <c r="J3449">
        <v>1</v>
      </c>
      <c r="K3449">
        <v>11</v>
      </c>
      <c r="L3449" t="s">
        <v>177</v>
      </c>
      <c r="M3449">
        <v>0.70737076636974106</v>
      </c>
      <c r="N3449">
        <v>0.71269487750556804</v>
      </c>
      <c r="O3449">
        <v>0.11212417328146999</v>
      </c>
    </row>
    <row r="3450" spans="1:15">
      <c r="A3450">
        <v>2019</v>
      </c>
      <c r="B3450" t="s">
        <v>178</v>
      </c>
      <c r="C3450">
        <v>1.30117911048601</v>
      </c>
      <c r="D3450" t="s">
        <v>183</v>
      </c>
      <c r="E3450">
        <v>1017.52206440006</v>
      </c>
      <c r="F3450">
        <v>1</v>
      </c>
      <c r="G3450">
        <v>9999</v>
      </c>
      <c r="H3450">
        <v>9999</v>
      </c>
      <c r="I3450" t="s">
        <v>185</v>
      </c>
      <c r="J3450">
        <v>1</v>
      </c>
      <c r="K3450">
        <v>11</v>
      </c>
      <c r="L3450" t="s">
        <v>177</v>
      </c>
      <c r="M3450">
        <v>1.7353945026607901E-3</v>
      </c>
      <c r="N3450">
        <v>2.2271714922049001E-3</v>
      </c>
      <c r="O3450">
        <v>0.10629332608400199</v>
      </c>
    </row>
    <row r="3451" spans="1:15">
      <c r="A3451">
        <v>2019</v>
      </c>
      <c r="B3451" t="s">
        <v>178</v>
      </c>
      <c r="C3451">
        <v>1.30117911048601</v>
      </c>
      <c r="D3451" t="s">
        <v>185</v>
      </c>
      <c r="E3451">
        <v>170561.16016072701</v>
      </c>
      <c r="F3451">
        <v>128</v>
      </c>
      <c r="G3451">
        <v>9999</v>
      </c>
      <c r="H3451">
        <v>9999</v>
      </c>
      <c r="I3451" t="s">
        <v>185</v>
      </c>
      <c r="J3451">
        <v>1</v>
      </c>
      <c r="K3451">
        <v>11</v>
      </c>
      <c r="L3451" t="s">
        <v>177</v>
      </c>
      <c r="M3451">
        <v>0.29089383912759798</v>
      </c>
      <c r="N3451">
        <v>0.28507795100222699</v>
      </c>
      <c r="O3451">
        <v>0.11183459516460099</v>
      </c>
    </row>
    <row r="3452" spans="1:15">
      <c r="A3452">
        <v>2019</v>
      </c>
      <c r="B3452" t="s">
        <v>179</v>
      </c>
      <c r="C3452">
        <v>1.2310526159422399</v>
      </c>
      <c r="D3452" t="s">
        <v>181</v>
      </c>
      <c r="E3452">
        <v>1424.3278766451799</v>
      </c>
      <c r="F3452">
        <v>1</v>
      </c>
      <c r="G3452">
        <v>9999</v>
      </c>
      <c r="H3452">
        <v>9999</v>
      </c>
      <c r="I3452" t="s">
        <v>185</v>
      </c>
      <c r="J3452">
        <v>1</v>
      </c>
      <c r="K3452">
        <v>11</v>
      </c>
      <c r="L3452" t="s">
        <v>177</v>
      </c>
      <c r="M3452">
        <v>1</v>
      </c>
      <c r="N3452">
        <v>1</v>
      </c>
      <c r="O3452">
        <v>0.14854281679291301</v>
      </c>
    </row>
    <row r="3453" spans="1:15">
      <c r="A3453">
        <v>2019</v>
      </c>
      <c r="B3453" t="s">
        <v>183</v>
      </c>
      <c r="C3453">
        <v>1.3520397868223999</v>
      </c>
      <c r="D3453" t="s">
        <v>181</v>
      </c>
      <c r="E3453">
        <v>4970.0982563591297</v>
      </c>
      <c r="F3453">
        <v>5</v>
      </c>
      <c r="G3453">
        <v>9999</v>
      </c>
      <c r="H3453">
        <v>9999</v>
      </c>
      <c r="I3453" t="s">
        <v>185</v>
      </c>
      <c r="J3453">
        <v>1</v>
      </c>
      <c r="K3453">
        <v>11</v>
      </c>
      <c r="L3453" t="s">
        <v>177</v>
      </c>
      <c r="M3453">
        <v>1</v>
      </c>
      <c r="N3453">
        <v>1</v>
      </c>
      <c r="O3453">
        <v>6.1074282676236498E-2</v>
      </c>
    </row>
    <row r="3454" spans="1:15">
      <c r="A3454">
        <v>2019</v>
      </c>
      <c r="B3454" t="s">
        <v>187</v>
      </c>
      <c r="C3454">
        <v>1.2706625422298701</v>
      </c>
      <c r="D3454" t="s">
        <v>179</v>
      </c>
      <c r="E3454">
        <v>880.56914176530097</v>
      </c>
      <c r="F3454">
        <v>1</v>
      </c>
      <c r="G3454">
        <v>9999</v>
      </c>
      <c r="H3454">
        <v>9999</v>
      </c>
      <c r="I3454" t="s">
        <v>185</v>
      </c>
      <c r="J3454">
        <v>1</v>
      </c>
      <c r="K3454">
        <v>11</v>
      </c>
      <c r="L3454" t="s">
        <v>177</v>
      </c>
      <c r="M3454">
        <v>4.1891361735233302E-4</v>
      </c>
      <c r="N3454">
        <v>4.3535045711798001E-4</v>
      </c>
      <c r="O3454">
        <v>6.5880787147067202E-2</v>
      </c>
    </row>
    <row r="3455" spans="1:15">
      <c r="A3455">
        <v>2019</v>
      </c>
      <c r="B3455" t="s">
        <v>187</v>
      </c>
      <c r="C3455">
        <v>1.2706625422298701</v>
      </c>
      <c r="D3455" t="s">
        <v>181</v>
      </c>
      <c r="E3455">
        <v>1566033.1328213699</v>
      </c>
      <c r="F3455">
        <v>1707</v>
      </c>
      <c r="G3455">
        <v>9999</v>
      </c>
      <c r="H3455">
        <v>9999</v>
      </c>
      <c r="I3455" t="s">
        <v>185</v>
      </c>
      <c r="J3455">
        <v>1</v>
      </c>
      <c r="K3455">
        <v>11</v>
      </c>
      <c r="L3455" t="s">
        <v>177</v>
      </c>
      <c r="M3455">
        <v>0.74500975953874804</v>
      </c>
      <c r="N3455">
        <v>0.74314323030039198</v>
      </c>
      <c r="O3455">
        <v>8.0043789646291996E-2</v>
      </c>
    </row>
    <row r="3456" spans="1:15">
      <c r="A3456">
        <v>2019</v>
      </c>
      <c r="B3456" t="s">
        <v>187</v>
      </c>
      <c r="C3456">
        <v>1.2706625422298701</v>
      </c>
      <c r="D3456" t="s">
        <v>183</v>
      </c>
      <c r="E3456">
        <v>1749.7023206505301</v>
      </c>
      <c r="F3456">
        <v>3</v>
      </c>
      <c r="G3456">
        <v>9999</v>
      </c>
      <c r="H3456">
        <v>9999</v>
      </c>
      <c r="I3456" t="s">
        <v>185</v>
      </c>
      <c r="J3456">
        <v>1</v>
      </c>
      <c r="K3456">
        <v>11</v>
      </c>
      <c r="L3456" t="s">
        <v>177</v>
      </c>
      <c r="M3456">
        <v>8.3238679811567496E-4</v>
      </c>
      <c r="N3456">
        <v>1.3060513713539399E-3</v>
      </c>
      <c r="O3456">
        <v>8.1517878285579007E-2</v>
      </c>
    </row>
    <row r="3457" spans="1:15">
      <c r="A3457">
        <v>2019</v>
      </c>
      <c r="B3457" t="s">
        <v>187</v>
      </c>
      <c r="C3457">
        <v>1.2706625422298701</v>
      </c>
      <c r="D3457" t="s">
        <v>185</v>
      </c>
      <c r="E3457">
        <v>533366.95541369903</v>
      </c>
      <c r="F3457">
        <v>586</v>
      </c>
      <c r="G3457">
        <v>9999</v>
      </c>
      <c r="H3457">
        <v>9999</v>
      </c>
      <c r="I3457" t="s">
        <v>185</v>
      </c>
      <c r="J3457">
        <v>1</v>
      </c>
      <c r="K3457">
        <v>11</v>
      </c>
      <c r="L3457" t="s">
        <v>177</v>
      </c>
      <c r="M3457">
        <v>0.25373894004578401</v>
      </c>
      <c r="N3457">
        <v>0.25511536787113598</v>
      </c>
      <c r="O3457">
        <v>6.8727861214435901E-2</v>
      </c>
    </row>
    <row r="3458" spans="1:15">
      <c r="A3458">
        <v>2019</v>
      </c>
      <c r="B3458" t="s">
        <v>178</v>
      </c>
      <c r="C3458">
        <v>1.30117911048601</v>
      </c>
      <c r="D3458" t="s">
        <v>181</v>
      </c>
      <c r="E3458">
        <v>100722.97376361099</v>
      </c>
      <c r="F3458">
        <v>76</v>
      </c>
      <c r="G3458">
        <v>9999</v>
      </c>
      <c r="H3458">
        <v>9999</v>
      </c>
      <c r="I3458" t="s">
        <v>185</v>
      </c>
      <c r="J3458">
        <v>1</v>
      </c>
      <c r="K3458">
        <v>12</v>
      </c>
      <c r="L3458" t="s">
        <v>177</v>
      </c>
      <c r="M3458">
        <v>0.55286219333642805</v>
      </c>
      <c r="N3458">
        <v>0.57575757575757602</v>
      </c>
      <c r="O3458">
        <v>2.72292116476823E-2</v>
      </c>
    </row>
    <row r="3459" spans="1:15">
      <c r="A3459">
        <v>2019</v>
      </c>
      <c r="B3459" t="s">
        <v>178</v>
      </c>
      <c r="C3459">
        <v>1.30117911048601</v>
      </c>
      <c r="D3459" t="s">
        <v>183</v>
      </c>
      <c r="E3459">
        <v>2011.6229048113701</v>
      </c>
      <c r="F3459">
        <v>1</v>
      </c>
      <c r="G3459">
        <v>9999</v>
      </c>
      <c r="H3459">
        <v>9999</v>
      </c>
      <c r="I3459" t="s">
        <v>185</v>
      </c>
      <c r="J3459">
        <v>1</v>
      </c>
      <c r="K3459">
        <v>12</v>
      </c>
      <c r="L3459" t="s">
        <v>177</v>
      </c>
      <c r="M3459">
        <v>1.1041674106345699E-2</v>
      </c>
      <c r="N3459">
        <v>7.5757575757575803E-3</v>
      </c>
      <c r="O3459">
        <v>0.210140002718499</v>
      </c>
    </row>
    <row r="3460" spans="1:15">
      <c r="A3460">
        <v>2019</v>
      </c>
      <c r="B3460" t="s">
        <v>178</v>
      </c>
      <c r="C3460">
        <v>1.30117911048601</v>
      </c>
      <c r="D3460" t="s">
        <v>185</v>
      </c>
      <c r="E3460">
        <v>79449.996486275602</v>
      </c>
      <c r="F3460">
        <v>55</v>
      </c>
      <c r="G3460">
        <v>9999</v>
      </c>
      <c r="H3460">
        <v>9999</v>
      </c>
      <c r="I3460" t="s">
        <v>185</v>
      </c>
      <c r="J3460">
        <v>1</v>
      </c>
      <c r="K3460">
        <v>12</v>
      </c>
      <c r="L3460" t="s">
        <v>177</v>
      </c>
      <c r="M3460">
        <v>0.43609613255722601</v>
      </c>
      <c r="N3460">
        <v>0.41666666666666702</v>
      </c>
      <c r="O3460">
        <v>5.2094264511912701E-2</v>
      </c>
    </row>
    <row r="3461" spans="1:15">
      <c r="A3461">
        <v>2019</v>
      </c>
      <c r="B3461" t="s">
        <v>187</v>
      </c>
      <c r="C3461">
        <v>1.2706625422298701</v>
      </c>
      <c r="D3461" t="s">
        <v>181</v>
      </c>
      <c r="E3461">
        <v>553174.04312197899</v>
      </c>
      <c r="F3461">
        <v>622</v>
      </c>
      <c r="G3461">
        <v>9999</v>
      </c>
      <c r="H3461">
        <v>9999</v>
      </c>
      <c r="I3461" t="s">
        <v>185</v>
      </c>
      <c r="J3461">
        <v>1</v>
      </c>
      <c r="K3461">
        <v>12</v>
      </c>
      <c r="L3461" t="s">
        <v>177</v>
      </c>
      <c r="M3461">
        <v>0.62820782923900997</v>
      </c>
      <c r="N3461">
        <v>0.63211382113821102</v>
      </c>
      <c r="O3461">
        <v>2.8274080424896701E-2</v>
      </c>
    </row>
    <row r="3462" spans="1:15">
      <c r="A3462">
        <v>2019</v>
      </c>
      <c r="B3462" t="s">
        <v>187</v>
      </c>
      <c r="C3462">
        <v>1.2706625422298701</v>
      </c>
      <c r="D3462" t="s">
        <v>183</v>
      </c>
      <c r="E3462">
        <v>2063.55596858131</v>
      </c>
      <c r="F3462">
        <v>2</v>
      </c>
      <c r="G3462">
        <v>9999</v>
      </c>
      <c r="H3462">
        <v>9999</v>
      </c>
      <c r="I3462" t="s">
        <v>185</v>
      </c>
      <c r="J3462">
        <v>1</v>
      </c>
      <c r="K3462">
        <v>12</v>
      </c>
      <c r="L3462" t="s">
        <v>177</v>
      </c>
      <c r="M3462">
        <v>2.34346139637976E-3</v>
      </c>
      <c r="N3462">
        <v>2.0325203252032501E-3</v>
      </c>
      <c r="O3462">
        <v>9.6140184702817905E-2</v>
      </c>
    </row>
    <row r="3463" spans="1:15">
      <c r="A3463">
        <v>2019</v>
      </c>
      <c r="B3463" t="s">
        <v>187</v>
      </c>
      <c r="C3463">
        <v>1.2706625422298701</v>
      </c>
      <c r="D3463" t="s">
        <v>185</v>
      </c>
      <c r="E3463">
        <v>325321.377374403</v>
      </c>
      <c r="F3463">
        <v>360</v>
      </c>
      <c r="G3463">
        <v>9999</v>
      </c>
      <c r="H3463">
        <v>9999</v>
      </c>
      <c r="I3463" t="s">
        <v>185</v>
      </c>
      <c r="J3463">
        <v>1</v>
      </c>
      <c r="K3463">
        <v>12</v>
      </c>
      <c r="L3463" t="s">
        <v>177</v>
      </c>
      <c r="M3463">
        <v>0.36944870936461</v>
      </c>
      <c r="N3463">
        <v>0.36585365853658502</v>
      </c>
      <c r="O3463">
        <v>4.1919811955607303E-2</v>
      </c>
    </row>
    <row r="3464" spans="1:15">
      <c r="A3464">
        <v>2019</v>
      </c>
      <c r="B3464" t="s">
        <v>178</v>
      </c>
      <c r="C3464">
        <v>1.30117911048601</v>
      </c>
      <c r="D3464" t="s">
        <v>181</v>
      </c>
      <c r="E3464">
        <v>334046.50831863098</v>
      </c>
      <c r="F3464">
        <v>232</v>
      </c>
      <c r="G3464">
        <v>9999</v>
      </c>
      <c r="H3464">
        <v>9999</v>
      </c>
      <c r="I3464" t="s">
        <v>185</v>
      </c>
      <c r="J3464">
        <v>1</v>
      </c>
      <c r="K3464">
        <v>21</v>
      </c>
      <c r="L3464" t="s">
        <v>177</v>
      </c>
      <c r="M3464">
        <v>0.80557159353348695</v>
      </c>
      <c r="N3464">
        <v>0.81690140845070403</v>
      </c>
      <c r="O3464">
        <v>9.0305346787361795E-2</v>
      </c>
    </row>
    <row r="3465" spans="1:15">
      <c r="A3465">
        <v>2019</v>
      </c>
      <c r="B3465" t="s">
        <v>178</v>
      </c>
      <c r="C3465">
        <v>1.30117911048601</v>
      </c>
      <c r="D3465" t="s">
        <v>185</v>
      </c>
      <c r="E3465">
        <v>80623.660043933996</v>
      </c>
      <c r="F3465">
        <v>52</v>
      </c>
      <c r="G3465">
        <v>9999</v>
      </c>
      <c r="H3465">
        <v>9999</v>
      </c>
      <c r="I3465" t="s">
        <v>185</v>
      </c>
      <c r="J3465">
        <v>1</v>
      </c>
      <c r="K3465">
        <v>21</v>
      </c>
      <c r="L3465" t="s">
        <v>177</v>
      </c>
      <c r="M3465">
        <v>0.19442840646651299</v>
      </c>
      <c r="N3465">
        <v>0.183098591549296</v>
      </c>
      <c r="O3465">
        <v>5.2863819483903299E-2</v>
      </c>
    </row>
    <row r="3466" spans="1:15">
      <c r="A3466">
        <v>2019</v>
      </c>
      <c r="B3466" t="s">
        <v>183</v>
      </c>
      <c r="C3466">
        <v>1.3520397868223999</v>
      </c>
      <c r="D3466" t="s">
        <v>181</v>
      </c>
      <c r="E3466">
        <v>2249.7942052724702</v>
      </c>
      <c r="F3466">
        <v>2</v>
      </c>
      <c r="G3466">
        <v>9999</v>
      </c>
      <c r="H3466">
        <v>9999</v>
      </c>
      <c r="I3466" t="s">
        <v>185</v>
      </c>
      <c r="J3466">
        <v>1</v>
      </c>
      <c r="K3466">
        <v>21</v>
      </c>
      <c r="L3466" t="s">
        <v>177</v>
      </c>
      <c r="M3466">
        <v>0.63779225756994995</v>
      </c>
      <c r="N3466">
        <v>0.66666666666666696</v>
      </c>
      <c r="O3466">
        <v>2.7646247653225701E-2</v>
      </c>
    </row>
    <row r="3467" spans="1:15">
      <c r="A3467">
        <v>2019</v>
      </c>
      <c r="B3467" t="s">
        <v>183</v>
      </c>
      <c r="C3467">
        <v>1.3520397868223999</v>
      </c>
      <c r="D3467" t="s">
        <v>185</v>
      </c>
      <c r="E3467">
        <v>1277.67759854716</v>
      </c>
      <c r="F3467">
        <v>1</v>
      </c>
      <c r="G3467">
        <v>9999</v>
      </c>
      <c r="H3467">
        <v>9999</v>
      </c>
      <c r="I3467" t="s">
        <v>185</v>
      </c>
      <c r="J3467">
        <v>1</v>
      </c>
      <c r="K3467">
        <v>21</v>
      </c>
      <c r="L3467" t="s">
        <v>177</v>
      </c>
      <c r="M3467">
        <v>0.36220774243004999</v>
      </c>
      <c r="N3467">
        <v>0.33333333333333298</v>
      </c>
      <c r="O3467">
        <v>4.8986574050075199E-2</v>
      </c>
    </row>
    <row r="3468" spans="1:15">
      <c r="A3468">
        <v>2019</v>
      </c>
      <c r="B3468" t="s">
        <v>187</v>
      </c>
      <c r="C3468">
        <v>1.2706625422298701</v>
      </c>
      <c r="D3468" t="s">
        <v>179</v>
      </c>
      <c r="E3468">
        <v>986.03413277037998</v>
      </c>
      <c r="F3468">
        <v>1</v>
      </c>
      <c r="G3468">
        <v>9999</v>
      </c>
      <c r="H3468">
        <v>9999</v>
      </c>
      <c r="I3468" t="s">
        <v>185</v>
      </c>
      <c r="J3468">
        <v>1</v>
      </c>
      <c r="K3468">
        <v>21</v>
      </c>
      <c r="L3468" t="s">
        <v>177</v>
      </c>
      <c r="M3468">
        <v>6.4665966118700397E-4</v>
      </c>
      <c r="N3468">
        <v>6.2344139650872795E-4</v>
      </c>
      <c r="O3468">
        <v>7.3771271033368196E-2</v>
      </c>
    </row>
    <row r="3469" spans="1:15">
      <c r="A3469">
        <v>2019</v>
      </c>
      <c r="B3469" t="s">
        <v>187</v>
      </c>
      <c r="C3469">
        <v>1.2706625422298701</v>
      </c>
      <c r="D3469" t="s">
        <v>181</v>
      </c>
      <c r="E3469">
        <v>1268715.8872151701</v>
      </c>
      <c r="F3469">
        <v>1330</v>
      </c>
      <c r="G3469">
        <v>9999</v>
      </c>
      <c r="H3469">
        <v>9999</v>
      </c>
      <c r="I3469" t="s">
        <v>185</v>
      </c>
      <c r="J3469">
        <v>1</v>
      </c>
      <c r="K3469">
        <v>21</v>
      </c>
      <c r="L3469" t="s">
        <v>177</v>
      </c>
      <c r="M3469">
        <v>0.83204765281709403</v>
      </c>
      <c r="N3469">
        <v>0.82917705735660896</v>
      </c>
      <c r="O3469">
        <v>6.4847176901169395E-2</v>
      </c>
    </row>
    <row r="3470" spans="1:15">
      <c r="A3470">
        <v>2019</v>
      </c>
      <c r="B3470" t="s">
        <v>187</v>
      </c>
      <c r="C3470">
        <v>1.2706625422298701</v>
      </c>
      <c r="D3470" t="s">
        <v>183</v>
      </c>
      <c r="E3470">
        <v>1315.1357312079199</v>
      </c>
      <c r="F3470">
        <v>2</v>
      </c>
      <c r="G3470">
        <v>9999</v>
      </c>
      <c r="H3470">
        <v>9999</v>
      </c>
      <c r="I3470" t="s">
        <v>185</v>
      </c>
      <c r="J3470">
        <v>1</v>
      </c>
      <c r="K3470">
        <v>21</v>
      </c>
      <c r="L3470" t="s">
        <v>177</v>
      </c>
      <c r="M3470">
        <v>8.6249065635122298E-4</v>
      </c>
      <c r="N3470">
        <v>1.24688279301746E-3</v>
      </c>
      <c r="O3470">
        <v>6.1271607861709702E-2</v>
      </c>
    </row>
    <row r="3471" spans="1:15">
      <c r="A3471">
        <v>2019</v>
      </c>
      <c r="B3471" t="s">
        <v>187</v>
      </c>
      <c r="C3471">
        <v>1.2706625422298701</v>
      </c>
      <c r="D3471" t="s">
        <v>185</v>
      </c>
      <c r="E3471">
        <v>253794.51220974099</v>
      </c>
      <c r="F3471">
        <v>271</v>
      </c>
      <c r="G3471">
        <v>9999</v>
      </c>
      <c r="H3471">
        <v>9999</v>
      </c>
      <c r="I3471" t="s">
        <v>185</v>
      </c>
      <c r="J3471">
        <v>1</v>
      </c>
      <c r="K3471">
        <v>21</v>
      </c>
      <c r="L3471" t="s">
        <v>177</v>
      </c>
      <c r="M3471">
        <v>0.16644319686536699</v>
      </c>
      <c r="N3471">
        <v>0.168952618453865</v>
      </c>
      <c r="O3471">
        <v>3.2703102123391399E-2</v>
      </c>
    </row>
    <row r="3472" spans="1:15">
      <c r="A3472">
        <v>2019</v>
      </c>
      <c r="B3472" t="s">
        <v>178</v>
      </c>
      <c r="C3472">
        <v>1.30117911048601</v>
      </c>
      <c r="D3472" t="s">
        <v>181</v>
      </c>
      <c r="E3472">
        <v>107628.331302961</v>
      </c>
      <c r="F3472">
        <v>82</v>
      </c>
      <c r="G3472">
        <v>9999</v>
      </c>
      <c r="H3472">
        <v>9999</v>
      </c>
      <c r="I3472" t="s">
        <v>185</v>
      </c>
      <c r="J3472">
        <v>1</v>
      </c>
      <c r="K3472">
        <v>22</v>
      </c>
      <c r="L3472" t="s">
        <v>177</v>
      </c>
      <c r="M3472">
        <v>0.56617178997515305</v>
      </c>
      <c r="N3472">
        <v>0.56164383561643805</v>
      </c>
      <c r="O3472">
        <v>2.9095989751187702E-2</v>
      </c>
    </row>
    <row r="3473" spans="1:15">
      <c r="A3473">
        <v>2019</v>
      </c>
      <c r="B3473" t="s">
        <v>178</v>
      </c>
      <c r="C3473">
        <v>1.30117911048601</v>
      </c>
      <c r="D3473" t="s">
        <v>185</v>
      </c>
      <c r="E3473">
        <v>82470.033201713595</v>
      </c>
      <c r="F3473">
        <v>64</v>
      </c>
      <c r="G3473">
        <v>9999</v>
      </c>
      <c r="H3473">
        <v>9999</v>
      </c>
      <c r="I3473" t="s">
        <v>185</v>
      </c>
      <c r="J3473">
        <v>1</v>
      </c>
      <c r="K3473">
        <v>22</v>
      </c>
      <c r="L3473" t="s">
        <v>177</v>
      </c>
      <c r="M3473">
        <v>0.43382821002484601</v>
      </c>
      <c r="N3473">
        <v>0.43835616438356201</v>
      </c>
      <c r="O3473">
        <v>5.40744608422788E-2</v>
      </c>
    </row>
    <row r="3474" spans="1:15">
      <c r="A3474">
        <v>2019</v>
      </c>
      <c r="B3474" t="s">
        <v>179</v>
      </c>
      <c r="C3474">
        <v>1.2310526159422399</v>
      </c>
      <c r="D3474" t="s">
        <v>181</v>
      </c>
      <c r="E3474">
        <v>853.119462847975</v>
      </c>
      <c r="F3474">
        <v>1</v>
      </c>
      <c r="G3474">
        <v>9999</v>
      </c>
      <c r="H3474">
        <v>9999</v>
      </c>
      <c r="I3474" t="s">
        <v>185</v>
      </c>
      <c r="J3474">
        <v>1</v>
      </c>
      <c r="K3474">
        <v>22</v>
      </c>
      <c r="L3474" t="s">
        <v>177</v>
      </c>
      <c r="M3474">
        <v>1</v>
      </c>
      <c r="N3474">
        <v>1</v>
      </c>
      <c r="O3474">
        <v>8.8971626652972105E-2</v>
      </c>
    </row>
    <row r="3475" spans="1:15">
      <c r="A3475">
        <v>2019</v>
      </c>
      <c r="B3475" t="s">
        <v>183</v>
      </c>
      <c r="C3475">
        <v>1.3520397868223999</v>
      </c>
      <c r="D3475" t="s">
        <v>181</v>
      </c>
      <c r="E3475">
        <v>1284.4377974812801</v>
      </c>
      <c r="F3475">
        <v>2</v>
      </c>
      <c r="G3475">
        <v>9999</v>
      </c>
      <c r="H3475">
        <v>9999</v>
      </c>
      <c r="I3475" t="s">
        <v>185</v>
      </c>
      <c r="J3475">
        <v>1</v>
      </c>
      <c r="K3475">
        <v>22</v>
      </c>
      <c r="L3475" t="s">
        <v>177</v>
      </c>
      <c r="M3475">
        <v>0.44853635505193601</v>
      </c>
      <c r="N3475">
        <v>0.66666666666666696</v>
      </c>
      <c r="O3475">
        <v>1.5783614946252598E-2</v>
      </c>
    </row>
    <row r="3476" spans="1:15">
      <c r="A3476">
        <v>2019</v>
      </c>
      <c r="B3476" t="s">
        <v>183</v>
      </c>
      <c r="C3476">
        <v>1.3520397868223999</v>
      </c>
      <c r="D3476" t="s">
        <v>185</v>
      </c>
      <c r="E3476">
        <v>1579.18247100856</v>
      </c>
      <c r="F3476">
        <v>1</v>
      </c>
      <c r="G3476">
        <v>9999</v>
      </c>
      <c r="H3476">
        <v>9999</v>
      </c>
      <c r="I3476" t="s">
        <v>185</v>
      </c>
      <c r="J3476">
        <v>1</v>
      </c>
      <c r="K3476">
        <v>22</v>
      </c>
      <c r="L3476" t="s">
        <v>177</v>
      </c>
      <c r="M3476">
        <v>0.55146364494806399</v>
      </c>
      <c r="N3476">
        <v>0.33333333333333298</v>
      </c>
      <c r="O3476">
        <v>6.0546368773002998E-2</v>
      </c>
    </row>
    <row r="3477" spans="1:15">
      <c r="A3477">
        <v>2019</v>
      </c>
      <c r="B3477" t="s">
        <v>187</v>
      </c>
      <c r="C3477">
        <v>1.2706625422298701</v>
      </c>
      <c r="D3477" t="s">
        <v>179</v>
      </c>
      <c r="E3477">
        <v>786.54011364028997</v>
      </c>
      <c r="F3477">
        <v>1</v>
      </c>
      <c r="G3477">
        <v>9999</v>
      </c>
      <c r="H3477">
        <v>9999</v>
      </c>
      <c r="I3477" t="s">
        <v>185</v>
      </c>
      <c r="J3477">
        <v>1</v>
      </c>
      <c r="K3477">
        <v>22</v>
      </c>
      <c r="L3477" t="s">
        <v>177</v>
      </c>
      <c r="M3477">
        <v>6.1668803655097004E-4</v>
      </c>
      <c r="N3477">
        <v>6.9492703266157095E-4</v>
      </c>
      <c r="O3477">
        <v>5.8845897899039802E-2</v>
      </c>
    </row>
    <row r="3478" spans="1:15">
      <c r="A3478">
        <v>2019</v>
      </c>
      <c r="B3478" t="s">
        <v>187</v>
      </c>
      <c r="C3478">
        <v>1.2706625422298701</v>
      </c>
      <c r="D3478" t="s">
        <v>181</v>
      </c>
      <c r="E3478">
        <v>715388.09392558597</v>
      </c>
      <c r="F3478">
        <v>819</v>
      </c>
      <c r="G3478">
        <v>9999</v>
      </c>
      <c r="H3478">
        <v>9999</v>
      </c>
      <c r="I3478" t="s">
        <v>185</v>
      </c>
      <c r="J3478">
        <v>1</v>
      </c>
      <c r="K3478">
        <v>22</v>
      </c>
      <c r="L3478" t="s">
        <v>177</v>
      </c>
      <c r="M3478">
        <v>0.56090118147066603</v>
      </c>
      <c r="N3478">
        <v>0.569145239749826</v>
      </c>
      <c r="O3478">
        <v>3.6565237928572601E-2</v>
      </c>
    </row>
    <row r="3479" spans="1:15">
      <c r="A3479">
        <v>2019</v>
      </c>
      <c r="B3479" t="s">
        <v>187</v>
      </c>
      <c r="C3479">
        <v>1.2706625422298701</v>
      </c>
      <c r="D3479" t="s">
        <v>183</v>
      </c>
      <c r="E3479">
        <v>1646.7786547299099</v>
      </c>
      <c r="F3479">
        <v>2</v>
      </c>
      <c r="G3479">
        <v>9999</v>
      </c>
      <c r="H3479">
        <v>9999</v>
      </c>
      <c r="I3479" t="s">
        <v>185</v>
      </c>
      <c r="J3479">
        <v>1</v>
      </c>
      <c r="K3479">
        <v>22</v>
      </c>
      <c r="L3479" t="s">
        <v>177</v>
      </c>
      <c r="M3479">
        <v>1.2911594432472701E-3</v>
      </c>
      <c r="N3479">
        <v>1.38985406532314E-3</v>
      </c>
      <c r="O3479">
        <v>7.6722708974662601E-2</v>
      </c>
    </row>
    <row r="3480" spans="1:15">
      <c r="A3480">
        <v>2019</v>
      </c>
      <c r="B3480" t="s">
        <v>187</v>
      </c>
      <c r="C3480">
        <v>1.2706625422298701</v>
      </c>
      <c r="D3480" t="s">
        <v>185</v>
      </c>
      <c r="E3480">
        <v>557604.84340673406</v>
      </c>
      <c r="F3480">
        <v>617</v>
      </c>
      <c r="G3480">
        <v>9999</v>
      </c>
      <c r="H3480">
        <v>9999</v>
      </c>
      <c r="I3480" t="s">
        <v>185</v>
      </c>
      <c r="J3480">
        <v>1</v>
      </c>
      <c r="K3480">
        <v>22</v>
      </c>
      <c r="L3480" t="s">
        <v>177</v>
      </c>
      <c r="M3480">
        <v>0.43719097104953503</v>
      </c>
      <c r="N3480">
        <v>0.42876997915218901</v>
      </c>
      <c r="O3480">
        <v>7.1851073451730002E-2</v>
      </c>
    </row>
    <row r="3481" spans="1:15">
      <c r="A3481">
        <v>2019</v>
      </c>
      <c r="B3481" t="s">
        <v>178</v>
      </c>
      <c r="C3481">
        <v>1.30117911048601</v>
      </c>
      <c r="D3481" t="s">
        <v>179</v>
      </c>
      <c r="E3481">
        <v>1173.6635576583799</v>
      </c>
      <c r="F3481">
        <v>1</v>
      </c>
      <c r="G3481">
        <v>9999</v>
      </c>
      <c r="H3481">
        <v>9999</v>
      </c>
      <c r="I3481" t="s">
        <v>185</v>
      </c>
      <c r="J3481">
        <v>1</v>
      </c>
      <c r="K3481">
        <v>23</v>
      </c>
      <c r="L3481" t="s">
        <v>177</v>
      </c>
      <c r="M3481">
        <v>4.6907583739397704E-3</v>
      </c>
      <c r="N3481">
        <v>5.2631578947368403E-3</v>
      </c>
      <c r="O3481">
        <v>0.47699629825489198</v>
      </c>
    </row>
    <row r="3482" spans="1:15">
      <c r="A3482">
        <v>2019</v>
      </c>
      <c r="B3482" t="s">
        <v>178</v>
      </c>
      <c r="C3482">
        <v>1.30117911048601</v>
      </c>
      <c r="D3482" t="s">
        <v>181</v>
      </c>
      <c r="E3482">
        <v>162320.792854019</v>
      </c>
      <c r="F3482">
        <v>120</v>
      </c>
      <c r="G3482">
        <v>9999</v>
      </c>
      <c r="H3482">
        <v>9999</v>
      </c>
      <c r="I3482" t="s">
        <v>185</v>
      </c>
      <c r="J3482">
        <v>1</v>
      </c>
      <c r="K3482">
        <v>23</v>
      </c>
      <c r="L3482" t="s">
        <v>177</v>
      </c>
      <c r="M3482">
        <v>0.64874436406941505</v>
      </c>
      <c r="N3482">
        <v>0.63157894736842102</v>
      </c>
      <c r="O3482">
        <v>4.3881421072959503E-2</v>
      </c>
    </row>
    <row r="3483" spans="1:15">
      <c r="A3483">
        <v>2019</v>
      </c>
      <c r="B3483" t="s">
        <v>178</v>
      </c>
      <c r="C3483">
        <v>1.30117911048601</v>
      </c>
      <c r="D3483" t="s">
        <v>183</v>
      </c>
      <c r="E3483">
        <v>1190.5788860947</v>
      </c>
      <c r="F3483">
        <v>1</v>
      </c>
      <c r="G3483">
        <v>9999</v>
      </c>
      <c r="H3483">
        <v>9999</v>
      </c>
      <c r="I3483" t="s">
        <v>185</v>
      </c>
      <c r="J3483">
        <v>1</v>
      </c>
      <c r="K3483">
        <v>23</v>
      </c>
      <c r="L3483" t="s">
        <v>177</v>
      </c>
      <c r="M3483">
        <v>4.7583635389743797E-3</v>
      </c>
      <c r="N3483">
        <v>5.2631578947368403E-3</v>
      </c>
      <c r="O3483">
        <v>0.124371347016447</v>
      </c>
    </row>
    <row r="3484" spans="1:15">
      <c r="A3484">
        <v>2019</v>
      </c>
      <c r="B3484" t="s">
        <v>178</v>
      </c>
      <c r="C3484">
        <v>1.30117911048601</v>
      </c>
      <c r="D3484" t="s">
        <v>185</v>
      </c>
      <c r="E3484">
        <v>85522.599394913806</v>
      </c>
      <c r="F3484">
        <v>68</v>
      </c>
      <c r="G3484">
        <v>9999</v>
      </c>
      <c r="H3484">
        <v>9999</v>
      </c>
      <c r="I3484" t="s">
        <v>185</v>
      </c>
      <c r="J3484">
        <v>1</v>
      </c>
      <c r="K3484">
        <v>23</v>
      </c>
      <c r="L3484" t="s">
        <v>177</v>
      </c>
      <c r="M3484">
        <v>0.34180651401767098</v>
      </c>
      <c r="N3484">
        <v>0.35789473684210499</v>
      </c>
      <c r="O3484">
        <v>5.60759863015802E-2</v>
      </c>
    </row>
    <row r="3485" spans="1:15">
      <c r="A3485">
        <v>2019</v>
      </c>
      <c r="B3485" t="s">
        <v>183</v>
      </c>
      <c r="C3485">
        <v>1.3520397868223999</v>
      </c>
      <c r="D3485" t="s">
        <v>181</v>
      </c>
      <c r="E3485">
        <v>1740.0752056404201</v>
      </c>
      <c r="F3485">
        <v>2</v>
      </c>
      <c r="G3485">
        <v>9999</v>
      </c>
      <c r="H3485">
        <v>9999</v>
      </c>
      <c r="I3485" t="s">
        <v>185</v>
      </c>
      <c r="J3485">
        <v>1</v>
      </c>
      <c r="K3485">
        <v>23</v>
      </c>
      <c r="L3485" t="s">
        <v>177</v>
      </c>
      <c r="M3485">
        <v>0.48328952309425499</v>
      </c>
      <c r="N3485">
        <v>0.5</v>
      </c>
      <c r="O3485">
        <v>2.1382644669291701E-2</v>
      </c>
    </row>
    <row r="3486" spans="1:15">
      <c r="A3486">
        <v>2019</v>
      </c>
      <c r="B3486" t="s">
        <v>183</v>
      </c>
      <c r="C3486">
        <v>1.3520397868223999</v>
      </c>
      <c r="D3486" t="s">
        <v>183</v>
      </c>
      <c r="E3486">
        <v>955.89212928343397</v>
      </c>
      <c r="F3486">
        <v>1</v>
      </c>
      <c r="G3486">
        <v>9999</v>
      </c>
      <c r="H3486">
        <v>9999</v>
      </c>
      <c r="I3486" t="s">
        <v>185</v>
      </c>
      <c r="J3486">
        <v>1</v>
      </c>
      <c r="K3486">
        <v>23</v>
      </c>
      <c r="L3486" t="s">
        <v>177</v>
      </c>
      <c r="M3486">
        <v>0.26549004881712401</v>
      </c>
      <c r="N3486">
        <v>0.25</v>
      </c>
      <c r="O3486">
        <v>0.148249108827847</v>
      </c>
    </row>
    <row r="3487" spans="1:15">
      <c r="A3487">
        <v>2019</v>
      </c>
      <c r="B3487" t="s">
        <v>183</v>
      </c>
      <c r="C3487">
        <v>1.3520397868223999</v>
      </c>
      <c r="D3487" t="s">
        <v>185</v>
      </c>
      <c r="E3487">
        <v>904.514617384183</v>
      </c>
      <c r="F3487">
        <v>1</v>
      </c>
      <c r="G3487">
        <v>9999</v>
      </c>
      <c r="H3487">
        <v>9999</v>
      </c>
      <c r="I3487" t="s">
        <v>185</v>
      </c>
      <c r="J3487">
        <v>1</v>
      </c>
      <c r="K3487">
        <v>23</v>
      </c>
      <c r="L3487" t="s">
        <v>177</v>
      </c>
      <c r="M3487">
        <v>0.25122042808862199</v>
      </c>
      <c r="N3487">
        <v>0.25</v>
      </c>
      <c r="O3487">
        <v>3.4679384168783398E-2</v>
      </c>
    </row>
    <row r="3488" spans="1:15">
      <c r="A3488">
        <v>2019</v>
      </c>
      <c r="B3488" t="s">
        <v>187</v>
      </c>
      <c r="C3488">
        <v>1.2706625422298701</v>
      </c>
      <c r="D3488" t="s">
        <v>179</v>
      </c>
      <c r="E3488">
        <v>1016.5300337839</v>
      </c>
      <c r="F3488">
        <v>1</v>
      </c>
      <c r="G3488">
        <v>9999</v>
      </c>
      <c r="H3488">
        <v>9999</v>
      </c>
      <c r="I3488" t="s">
        <v>185</v>
      </c>
      <c r="J3488">
        <v>1</v>
      </c>
      <c r="K3488">
        <v>23</v>
      </c>
      <c r="L3488" t="s">
        <v>177</v>
      </c>
      <c r="M3488">
        <v>7.2721587221362698E-4</v>
      </c>
      <c r="N3488">
        <v>6.3572790845518097E-4</v>
      </c>
      <c r="O3488">
        <v>7.6052856735431107E-2</v>
      </c>
    </row>
    <row r="3489" spans="1:15">
      <c r="A3489">
        <v>2019</v>
      </c>
      <c r="B3489" t="s">
        <v>187</v>
      </c>
      <c r="C3489">
        <v>1.2706625422298701</v>
      </c>
      <c r="D3489" t="s">
        <v>181</v>
      </c>
      <c r="E3489">
        <v>998039.35246936802</v>
      </c>
      <c r="F3489">
        <v>1135</v>
      </c>
      <c r="G3489">
        <v>9999</v>
      </c>
      <c r="H3489">
        <v>9999</v>
      </c>
      <c r="I3489" t="s">
        <v>185</v>
      </c>
      <c r="J3489">
        <v>1</v>
      </c>
      <c r="K3489">
        <v>23</v>
      </c>
      <c r="L3489" t="s">
        <v>177</v>
      </c>
      <c r="M3489">
        <v>0.71398781549806101</v>
      </c>
      <c r="N3489">
        <v>0.721551176096631</v>
      </c>
      <c r="O3489">
        <v>5.1012236148449103E-2</v>
      </c>
    </row>
    <row r="3490" spans="1:15">
      <c r="A3490">
        <v>2019</v>
      </c>
      <c r="B3490" t="s">
        <v>187</v>
      </c>
      <c r="C3490">
        <v>1.2706625422298701</v>
      </c>
      <c r="D3490" t="s">
        <v>183</v>
      </c>
      <c r="E3490">
        <v>2860.2613825594399</v>
      </c>
      <c r="F3490">
        <v>2</v>
      </c>
      <c r="G3490">
        <v>9999</v>
      </c>
      <c r="H3490">
        <v>9999</v>
      </c>
      <c r="I3490" t="s">
        <v>185</v>
      </c>
      <c r="J3490">
        <v>1</v>
      </c>
      <c r="K3490">
        <v>23</v>
      </c>
      <c r="L3490" t="s">
        <v>177</v>
      </c>
      <c r="M3490">
        <v>2.0462036604410902E-3</v>
      </c>
      <c r="N3490">
        <v>1.27145581691036E-3</v>
      </c>
      <c r="O3490">
        <v>0.133258347146578</v>
      </c>
    </row>
    <row r="3491" spans="1:15">
      <c r="A3491">
        <v>2019</v>
      </c>
      <c r="B3491" t="s">
        <v>187</v>
      </c>
      <c r="C3491">
        <v>1.2706625422298701</v>
      </c>
      <c r="D3491" t="s">
        <v>185</v>
      </c>
      <c r="E3491">
        <v>395921.92954577901</v>
      </c>
      <c r="F3491">
        <v>435</v>
      </c>
      <c r="G3491">
        <v>9999</v>
      </c>
      <c r="H3491">
        <v>9999</v>
      </c>
      <c r="I3491" t="s">
        <v>185</v>
      </c>
      <c r="J3491">
        <v>1</v>
      </c>
      <c r="K3491">
        <v>23</v>
      </c>
      <c r="L3491" t="s">
        <v>177</v>
      </c>
      <c r="M3491">
        <v>0.28323876496928402</v>
      </c>
      <c r="N3491">
        <v>0.27654164017800398</v>
      </c>
      <c r="O3491">
        <v>5.10171602297112E-2</v>
      </c>
    </row>
    <row r="3492" spans="1:15">
      <c r="A3492">
        <v>2019</v>
      </c>
      <c r="B3492" t="s">
        <v>178</v>
      </c>
      <c r="C3492">
        <v>1.30117911048601</v>
      </c>
      <c r="D3492" t="s">
        <v>181</v>
      </c>
      <c r="E3492">
        <v>416387.72478840599</v>
      </c>
      <c r="F3492">
        <v>305</v>
      </c>
      <c r="G3492">
        <v>9999</v>
      </c>
      <c r="H3492">
        <v>9999</v>
      </c>
      <c r="I3492" t="s">
        <v>185</v>
      </c>
      <c r="J3492">
        <v>1</v>
      </c>
      <c r="K3492">
        <v>24</v>
      </c>
      <c r="L3492" t="s">
        <v>177</v>
      </c>
      <c r="M3492">
        <v>0.76375135741476596</v>
      </c>
      <c r="N3492">
        <v>0.76441102756892199</v>
      </c>
      <c r="O3492">
        <v>0.112565277434814</v>
      </c>
    </row>
    <row r="3493" spans="1:15">
      <c r="A3493">
        <v>2019</v>
      </c>
      <c r="B3493" t="s">
        <v>178</v>
      </c>
      <c r="C3493">
        <v>1.30117911048601</v>
      </c>
      <c r="D3493" t="s">
        <v>185</v>
      </c>
      <c r="E3493">
        <v>128799.816609678</v>
      </c>
      <c r="F3493">
        <v>94</v>
      </c>
      <c r="G3493">
        <v>9999</v>
      </c>
      <c r="H3493">
        <v>9999</v>
      </c>
      <c r="I3493" t="s">
        <v>185</v>
      </c>
      <c r="J3493">
        <v>1</v>
      </c>
      <c r="K3493">
        <v>24</v>
      </c>
      <c r="L3493" t="s">
        <v>177</v>
      </c>
      <c r="M3493">
        <v>0.23624864258523401</v>
      </c>
      <c r="N3493">
        <v>0.23558897243107799</v>
      </c>
      <c r="O3493">
        <v>8.4452259437286403E-2</v>
      </c>
    </row>
    <row r="3494" spans="1:15">
      <c r="A3494">
        <v>2019</v>
      </c>
      <c r="B3494" t="s">
        <v>179</v>
      </c>
      <c r="C3494">
        <v>1.2310526159422399</v>
      </c>
      <c r="D3494" t="s">
        <v>181</v>
      </c>
      <c r="E3494">
        <v>901.13051486972302</v>
      </c>
      <c r="F3494">
        <v>1</v>
      </c>
      <c r="G3494">
        <v>9999</v>
      </c>
      <c r="H3494">
        <v>9999</v>
      </c>
      <c r="I3494" t="s">
        <v>185</v>
      </c>
      <c r="J3494">
        <v>1</v>
      </c>
      <c r="K3494">
        <v>24</v>
      </c>
      <c r="L3494" t="s">
        <v>177</v>
      </c>
      <c r="M3494">
        <v>1</v>
      </c>
      <c r="N3494">
        <v>1</v>
      </c>
      <c r="O3494">
        <v>9.39786878931827E-2</v>
      </c>
    </row>
    <row r="3495" spans="1:15">
      <c r="A3495">
        <v>2019</v>
      </c>
      <c r="B3495" t="s">
        <v>183</v>
      </c>
      <c r="C3495">
        <v>1.3520397868223999</v>
      </c>
      <c r="D3495" t="s">
        <v>181</v>
      </c>
      <c r="E3495">
        <v>2022.6515210862999</v>
      </c>
      <c r="F3495">
        <v>2</v>
      </c>
      <c r="G3495">
        <v>9999</v>
      </c>
      <c r="H3495">
        <v>9999</v>
      </c>
      <c r="I3495" t="s">
        <v>185</v>
      </c>
      <c r="J3495">
        <v>1</v>
      </c>
      <c r="K3495">
        <v>24</v>
      </c>
      <c r="L3495" t="s">
        <v>177</v>
      </c>
      <c r="M3495">
        <v>1</v>
      </c>
      <c r="N3495">
        <v>1</v>
      </c>
      <c r="O3495">
        <v>2.4855039957467299E-2</v>
      </c>
    </row>
    <row r="3496" spans="1:15">
      <c r="A3496">
        <v>2019</v>
      </c>
      <c r="B3496" t="s">
        <v>187</v>
      </c>
      <c r="C3496">
        <v>1.2706625422298701</v>
      </c>
      <c r="D3496" t="s">
        <v>179</v>
      </c>
      <c r="E3496">
        <v>2735.73645342091</v>
      </c>
      <c r="F3496">
        <v>3</v>
      </c>
      <c r="G3496">
        <v>9999</v>
      </c>
      <c r="H3496">
        <v>9999</v>
      </c>
      <c r="I3496" t="s">
        <v>185</v>
      </c>
      <c r="J3496">
        <v>1</v>
      </c>
      <c r="K3496">
        <v>24</v>
      </c>
      <c r="L3496" t="s">
        <v>177</v>
      </c>
      <c r="M3496">
        <v>2.05017159355372E-3</v>
      </c>
      <c r="N3496">
        <v>1.9920318725099601E-3</v>
      </c>
      <c r="O3496">
        <v>0.20467725068922901</v>
      </c>
    </row>
    <row r="3497" spans="1:15">
      <c r="A3497">
        <v>2019</v>
      </c>
      <c r="B3497" t="s">
        <v>187</v>
      </c>
      <c r="C3497">
        <v>1.2706625422298701</v>
      </c>
      <c r="D3497" t="s">
        <v>181</v>
      </c>
      <c r="E3497">
        <v>1081125.4347806899</v>
      </c>
      <c r="F3497">
        <v>1213</v>
      </c>
      <c r="G3497">
        <v>9999</v>
      </c>
      <c r="H3497">
        <v>9999</v>
      </c>
      <c r="I3497" t="s">
        <v>185</v>
      </c>
      <c r="J3497">
        <v>1</v>
      </c>
      <c r="K3497">
        <v>24</v>
      </c>
      <c r="L3497" t="s">
        <v>177</v>
      </c>
      <c r="M3497">
        <v>0.81019962748391705</v>
      </c>
      <c r="N3497">
        <v>0.80544488711819395</v>
      </c>
      <c r="O3497">
        <v>5.5258969346922898E-2</v>
      </c>
    </row>
    <row r="3498" spans="1:15">
      <c r="A3498">
        <v>2019</v>
      </c>
      <c r="B3498" t="s">
        <v>187</v>
      </c>
      <c r="C3498">
        <v>1.2706625422298701</v>
      </c>
      <c r="D3498" t="s">
        <v>185</v>
      </c>
      <c r="E3498">
        <v>250532.72146383699</v>
      </c>
      <c r="F3498">
        <v>290</v>
      </c>
      <c r="G3498">
        <v>9999</v>
      </c>
      <c r="H3498">
        <v>9999</v>
      </c>
      <c r="I3498" t="s">
        <v>185</v>
      </c>
      <c r="J3498">
        <v>1</v>
      </c>
      <c r="K3498">
        <v>24</v>
      </c>
      <c r="L3498" t="s">
        <v>177</v>
      </c>
      <c r="M3498">
        <v>0.18775020092253</v>
      </c>
      <c r="N3498">
        <v>0.19256308100929601</v>
      </c>
      <c r="O3498">
        <v>3.2282798804223099E-2</v>
      </c>
    </row>
    <row r="3499" spans="1:15">
      <c r="A3499">
        <v>2019</v>
      </c>
      <c r="B3499" t="s">
        <v>178</v>
      </c>
      <c r="C3499">
        <v>1.30117911048601</v>
      </c>
      <c r="D3499" t="s">
        <v>181</v>
      </c>
      <c r="E3499">
        <v>72370.280946121202</v>
      </c>
      <c r="F3499">
        <v>51</v>
      </c>
      <c r="G3499">
        <v>9999</v>
      </c>
      <c r="H3499">
        <v>9999</v>
      </c>
      <c r="I3499" t="s">
        <v>185</v>
      </c>
      <c r="J3499">
        <v>1</v>
      </c>
      <c r="K3499">
        <v>31</v>
      </c>
      <c r="L3499" t="s">
        <v>177</v>
      </c>
      <c r="M3499">
        <v>0.77563172867741403</v>
      </c>
      <c r="N3499">
        <v>0.78461538461538505</v>
      </c>
      <c r="O3499">
        <v>1.9564411407361398E-2</v>
      </c>
    </row>
    <row r="3500" spans="1:15">
      <c r="A3500">
        <v>2019</v>
      </c>
      <c r="B3500" t="s">
        <v>178</v>
      </c>
      <c r="C3500">
        <v>1.30117911048601</v>
      </c>
      <c r="D3500" t="s">
        <v>185</v>
      </c>
      <c r="E3500">
        <v>20934.670708609399</v>
      </c>
      <c r="F3500">
        <v>14</v>
      </c>
      <c r="G3500">
        <v>9999</v>
      </c>
      <c r="H3500">
        <v>9999</v>
      </c>
      <c r="I3500" t="s">
        <v>185</v>
      </c>
      <c r="J3500">
        <v>1</v>
      </c>
      <c r="K3500">
        <v>31</v>
      </c>
      <c r="L3500" t="s">
        <v>177</v>
      </c>
      <c r="M3500">
        <v>0.22436827132258599</v>
      </c>
      <c r="N3500">
        <v>0.21538461538461501</v>
      </c>
      <c r="O3500">
        <v>1.3726574217690199E-2</v>
      </c>
    </row>
    <row r="3501" spans="1:15">
      <c r="A3501">
        <v>2019</v>
      </c>
      <c r="B3501" t="s">
        <v>183</v>
      </c>
      <c r="C3501">
        <v>1.3520397868223999</v>
      </c>
      <c r="D3501" t="s">
        <v>181</v>
      </c>
      <c r="E3501">
        <v>2260.6105235670502</v>
      </c>
      <c r="F3501">
        <v>2</v>
      </c>
      <c r="G3501">
        <v>9999</v>
      </c>
      <c r="H3501">
        <v>9999</v>
      </c>
      <c r="I3501" t="s">
        <v>185</v>
      </c>
      <c r="J3501">
        <v>1</v>
      </c>
      <c r="K3501">
        <v>31</v>
      </c>
      <c r="L3501" t="s">
        <v>177</v>
      </c>
      <c r="M3501">
        <v>1</v>
      </c>
      <c r="N3501">
        <v>1</v>
      </c>
      <c r="O3501">
        <v>2.7779162305404601E-2</v>
      </c>
    </row>
    <row r="3502" spans="1:15">
      <c r="A3502">
        <v>2019</v>
      </c>
      <c r="B3502" t="s">
        <v>187</v>
      </c>
      <c r="C3502">
        <v>1.2706625422298701</v>
      </c>
      <c r="D3502" t="s">
        <v>181</v>
      </c>
      <c r="E3502">
        <v>439124.45598159399</v>
      </c>
      <c r="F3502">
        <v>465</v>
      </c>
      <c r="G3502">
        <v>9999</v>
      </c>
      <c r="H3502">
        <v>9999</v>
      </c>
      <c r="I3502" t="s">
        <v>185</v>
      </c>
      <c r="J3502">
        <v>1</v>
      </c>
      <c r="K3502">
        <v>31</v>
      </c>
      <c r="L3502" t="s">
        <v>177</v>
      </c>
      <c r="M3502">
        <v>0.83099766754033699</v>
      </c>
      <c r="N3502">
        <v>0.83333333333333304</v>
      </c>
      <c r="O3502">
        <v>2.24447266449645E-2</v>
      </c>
    </row>
    <row r="3503" spans="1:15">
      <c r="A3503">
        <v>2019</v>
      </c>
      <c r="B3503" t="s">
        <v>187</v>
      </c>
      <c r="C3503">
        <v>1.2706625422298701</v>
      </c>
      <c r="D3503" t="s">
        <v>183</v>
      </c>
      <c r="E3503">
        <v>903.44106752543803</v>
      </c>
      <c r="F3503">
        <v>1</v>
      </c>
      <c r="G3503">
        <v>9999</v>
      </c>
      <c r="H3503">
        <v>9999</v>
      </c>
      <c r="I3503" t="s">
        <v>185</v>
      </c>
      <c r="J3503">
        <v>1</v>
      </c>
      <c r="K3503">
        <v>31</v>
      </c>
      <c r="L3503" t="s">
        <v>177</v>
      </c>
      <c r="M3503">
        <v>1.70966888691178E-3</v>
      </c>
      <c r="N3503">
        <v>1.7921146953405001E-3</v>
      </c>
      <c r="O3503">
        <v>4.2090930618043997E-2</v>
      </c>
    </row>
    <row r="3504" spans="1:15">
      <c r="A3504">
        <v>2019</v>
      </c>
      <c r="B3504" t="s">
        <v>187</v>
      </c>
      <c r="C3504">
        <v>1.2706625422298701</v>
      </c>
      <c r="D3504" t="s">
        <v>185</v>
      </c>
      <c r="E3504">
        <v>88402.534388016604</v>
      </c>
      <c r="F3504">
        <v>92</v>
      </c>
      <c r="G3504">
        <v>9999</v>
      </c>
      <c r="H3504">
        <v>9999</v>
      </c>
      <c r="I3504" t="s">
        <v>185</v>
      </c>
      <c r="J3504">
        <v>1</v>
      </c>
      <c r="K3504">
        <v>31</v>
      </c>
      <c r="L3504" t="s">
        <v>177</v>
      </c>
      <c r="M3504">
        <v>0.16729266357275099</v>
      </c>
      <c r="N3504">
        <v>0.164874551971326</v>
      </c>
      <c r="O3504">
        <v>1.1391251469096799E-2</v>
      </c>
    </row>
    <row r="3505" spans="1:15">
      <c r="A3505">
        <v>2019</v>
      </c>
      <c r="B3505" t="s">
        <v>178</v>
      </c>
      <c r="C3505">
        <v>1.30117911048601</v>
      </c>
      <c r="D3505" t="s">
        <v>181</v>
      </c>
      <c r="E3505">
        <v>62237.999212766699</v>
      </c>
      <c r="F3505">
        <v>42</v>
      </c>
      <c r="G3505">
        <v>9999</v>
      </c>
      <c r="H3505">
        <v>9999</v>
      </c>
      <c r="I3505" t="s">
        <v>185</v>
      </c>
      <c r="J3505">
        <v>1</v>
      </c>
      <c r="K3505">
        <v>32</v>
      </c>
      <c r="L3505" t="s">
        <v>177</v>
      </c>
      <c r="M3505">
        <v>0.71129881331231604</v>
      </c>
      <c r="N3505">
        <v>0.763636363636364</v>
      </c>
      <c r="O3505">
        <v>1.6825274212713501E-2</v>
      </c>
    </row>
    <row r="3506" spans="1:15">
      <c r="A3506">
        <v>2019</v>
      </c>
      <c r="B3506" t="s">
        <v>178</v>
      </c>
      <c r="C3506">
        <v>1.30117911048601</v>
      </c>
      <c r="D3506" t="s">
        <v>185</v>
      </c>
      <c r="E3506">
        <v>25261.0912509753</v>
      </c>
      <c r="F3506">
        <v>13</v>
      </c>
      <c r="G3506">
        <v>9999</v>
      </c>
      <c r="H3506">
        <v>9999</v>
      </c>
      <c r="I3506" t="s">
        <v>185</v>
      </c>
      <c r="J3506">
        <v>1</v>
      </c>
      <c r="K3506">
        <v>32</v>
      </c>
      <c r="L3506" t="s">
        <v>177</v>
      </c>
      <c r="M3506">
        <v>0.28870118668768402</v>
      </c>
      <c r="N3506">
        <v>0.236363636363636</v>
      </c>
      <c r="O3506">
        <v>1.65633483661034E-2</v>
      </c>
    </row>
    <row r="3507" spans="1:15">
      <c r="A3507">
        <v>2019</v>
      </c>
      <c r="B3507" t="s">
        <v>183</v>
      </c>
      <c r="C3507">
        <v>1.3520397868223999</v>
      </c>
      <c r="D3507" t="s">
        <v>181</v>
      </c>
      <c r="E3507">
        <v>2426.9114173461999</v>
      </c>
      <c r="F3507">
        <v>2</v>
      </c>
      <c r="G3507">
        <v>9999</v>
      </c>
      <c r="H3507">
        <v>9999</v>
      </c>
      <c r="I3507" t="s">
        <v>185</v>
      </c>
      <c r="J3507">
        <v>1</v>
      </c>
      <c r="K3507">
        <v>32</v>
      </c>
      <c r="L3507" t="s">
        <v>177</v>
      </c>
      <c r="M3507">
        <v>1</v>
      </c>
      <c r="N3507">
        <v>1</v>
      </c>
      <c r="O3507">
        <v>2.98227250826563E-2</v>
      </c>
    </row>
    <row r="3508" spans="1:15">
      <c r="A3508">
        <v>2019</v>
      </c>
      <c r="B3508" t="s">
        <v>187</v>
      </c>
      <c r="C3508">
        <v>1.2706625422298701</v>
      </c>
      <c r="D3508" t="s">
        <v>181</v>
      </c>
      <c r="E3508">
        <v>300328.71583128301</v>
      </c>
      <c r="F3508">
        <v>343</v>
      </c>
      <c r="G3508">
        <v>9999</v>
      </c>
      <c r="H3508">
        <v>9999</v>
      </c>
      <c r="I3508" t="s">
        <v>185</v>
      </c>
      <c r="J3508">
        <v>1</v>
      </c>
      <c r="K3508">
        <v>32</v>
      </c>
      <c r="L3508" t="s">
        <v>177</v>
      </c>
      <c r="M3508">
        <v>0.70130941395343305</v>
      </c>
      <c r="N3508">
        <v>0.71458333333333302</v>
      </c>
      <c r="O3508">
        <v>1.5350536365364501E-2</v>
      </c>
    </row>
    <row r="3509" spans="1:15">
      <c r="A3509">
        <v>2019</v>
      </c>
      <c r="B3509" t="s">
        <v>187</v>
      </c>
      <c r="C3509">
        <v>1.2706625422298701</v>
      </c>
      <c r="D3509" t="s">
        <v>183</v>
      </c>
      <c r="E3509">
        <v>797.97607652035902</v>
      </c>
      <c r="F3509">
        <v>1</v>
      </c>
      <c r="G3509">
        <v>9999</v>
      </c>
      <c r="H3509">
        <v>9999</v>
      </c>
      <c r="I3509" t="s">
        <v>185</v>
      </c>
      <c r="J3509">
        <v>1</v>
      </c>
      <c r="K3509">
        <v>32</v>
      </c>
      <c r="L3509" t="s">
        <v>177</v>
      </c>
      <c r="M3509">
        <v>1.86338536767739E-3</v>
      </c>
      <c r="N3509">
        <v>2.0833333333333298E-3</v>
      </c>
      <c r="O3509">
        <v>3.7177362064882799E-2</v>
      </c>
    </row>
    <row r="3510" spans="1:15">
      <c r="A3510">
        <v>2019</v>
      </c>
      <c r="B3510" t="s">
        <v>187</v>
      </c>
      <c r="C3510">
        <v>1.2706625422298701</v>
      </c>
      <c r="D3510" t="s">
        <v>185</v>
      </c>
      <c r="E3510">
        <v>127113.26873705001</v>
      </c>
      <c r="F3510">
        <v>136</v>
      </c>
      <c r="G3510">
        <v>9999</v>
      </c>
      <c r="H3510">
        <v>9999</v>
      </c>
      <c r="I3510" t="s">
        <v>185</v>
      </c>
      <c r="J3510">
        <v>1</v>
      </c>
      <c r="K3510">
        <v>32</v>
      </c>
      <c r="L3510" t="s">
        <v>177</v>
      </c>
      <c r="M3510">
        <v>0.29682720067888901</v>
      </c>
      <c r="N3510">
        <v>0.28333333333333299</v>
      </c>
      <c r="O3510">
        <v>1.6379385718594201E-2</v>
      </c>
    </row>
    <row r="3511" spans="1:15">
      <c r="A3511">
        <v>2019</v>
      </c>
      <c r="B3511" t="s">
        <v>178</v>
      </c>
      <c r="C3511">
        <v>1.30117911048601</v>
      </c>
      <c r="D3511" t="s">
        <v>181</v>
      </c>
      <c r="E3511">
        <v>21910.555041473901</v>
      </c>
      <c r="F3511">
        <v>17</v>
      </c>
      <c r="G3511">
        <v>9999</v>
      </c>
      <c r="H3511">
        <v>9999</v>
      </c>
      <c r="I3511" t="s">
        <v>185</v>
      </c>
      <c r="J3511">
        <v>1</v>
      </c>
      <c r="K3511">
        <v>33</v>
      </c>
      <c r="L3511" t="s">
        <v>177</v>
      </c>
      <c r="M3511">
        <v>0.39696833965911499</v>
      </c>
      <c r="N3511">
        <v>0.37777777777777799</v>
      </c>
      <c r="O3511">
        <v>5.9232478773181699E-3</v>
      </c>
    </row>
    <row r="3512" spans="1:15">
      <c r="A3512">
        <v>2019</v>
      </c>
      <c r="B3512" t="s">
        <v>178</v>
      </c>
      <c r="C3512">
        <v>1.30117911048601</v>
      </c>
      <c r="D3512" t="s">
        <v>185</v>
      </c>
      <c r="E3512">
        <v>33284.161646232104</v>
      </c>
      <c r="F3512">
        <v>28</v>
      </c>
      <c r="G3512">
        <v>9999</v>
      </c>
      <c r="H3512">
        <v>9999</v>
      </c>
      <c r="I3512" t="s">
        <v>185</v>
      </c>
      <c r="J3512">
        <v>1</v>
      </c>
      <c r="K3512">
        <v>33</v>
      </c>
      <c r="L3512" t="s">
        <v>177</v>
      </c>
      <c r="M3512">
        <v>0.60303166034088496</v>
      </c>
      <c r="N3512">
        <v>0.62222222222222201</v>
      </c>
      <c r="O3512">
        <v>2.1823964726739701E-2</v>
      </c>
    </row>
    <row r="3513" spans="1:15">
      <c r="A3513">
        <v>2019</v>
      </c>
      <c r="B3513" t="s">
        <v>183</v>
      </c>
      <c r="C3513">
        <v>1.3520397868223999</v>
      </c>
      <c r="D3513" t="s">
        <v>181</v>
      </c>
      <c r="E3513">
        <v>2106.4779878692898</v>
      </c>
      <c r="F3513">
        <v>2</v>
      </c>
      <c r="G3513">
        <v>9999</v>
      </c>
      <c r="H3513">
        <v>9999</v>
      </c>
      <c r="I3513" t="s">
        <v>185</v>
      </c>
      <c r="J3513">
        <v>1</v>
      </c>
      <c r="K3513">
        <v>33</v>
      </c>
      <c r="L3513" t="s">
        <v>177</v>
      </c>
      <c r="M3513">
        <v>1</v>
      </c>
      <c r="N3513">
        <v>1</v>
      </c>
      <c r="O3513">
        <v>2.5885128511854299E-2</v>
      </c>
    </row>
    <row r="3514" spans="1:15">
      <c r="A3514">
        <v>2019</v>
      </c>
      <c r="B3514" t="s">
        <v>187</v>
      </c>
      <c r="C3514">
        <v>1.2706625422298701</v>
      </c>
      <c r="D3514" t="s">
        <v>181</v>
      </c>
      <c r="E3514">
        <v>121681.186369017</v>
      </c>
      <c r="F3514">
        <v>131</v>
      </c>
      <c r="G3514">
        <v>9999</v>
      </c>
      <c r="H3514">
        <v>9999</v>
      </c>
      <c r="I3514" t="s">
        <v>185</v>
      </c>
      <c r="J3514">
        <v>1</v>
      </c>
      <c r="K3514">
        <v>33</v>
      </c>
      <c r="L3514" t="s">
        <v>177</v>
      </c>
      <c r="M3514">
        <v>0.34659331511608998</v>
      </c>
      <c r="N3514">
        <v>0.35694822888283401</v>
      </c>
      <c r="O3514">
        <v>6.2194235112289897E-3</v>
      </c>
    </row>
    <row r="3515" spans="1:15">
      <c r="A3515">
        <v>2019</v>
      </c>
      <c r="B3515" t="s">
        <v>187</v>
      </c>
      <c r="C3515">
        <v>1.2706625422298701</v>
      </c>
      <c r="D3515" t="s">
        <v>185</v>
      </c>
      <c r="E3515">
        <v>229396.52073638499</v>
      </c>
      <c r="F3515">
        <v>236</v>
      </c>
      <c r="G3515">
        <v>9999</v>
      </c>
      <c r="H3515">
        <v>9999</v>
      </c>
      <c r="I3515" t="s">
        <v>185</v>
      </c>
      <c r="J3515">
        <v>1</v>
      </c>
      <c r="K3515">
        <v>33</v>
      </c>
      <c r="L3515" t="s">
        <v>177</v>
      </c>
      <c r="M3515">
        <v>0.65340668488390996</v>
      </c>
      <c r="N3515">
        <v>0.64305177111716605</v>
      </c>
      <c r="O3515">
        <v>2.9559259493337198E-2</v>
      </c>
    </row>
    <row r="3516" spans="1:15">
      <c r="A3516">
        <v>2019</v>
      </c>
      <c r="B3516" t="s">
        <v>178</v>
      </c>
      <c r="C3516">
        <v>1.30117911048601</v>
      </c>
      <c r="D3516" t="s">
        <v>179</v>
      </c>
      <c r="E3516">
        <v>1286.86614027066</v>
      </c>
      <c r="F3516">
        <v>1</v>
      </c>
      <c r="G3516">
        <v>9999</v>
      </c>
      <c r="H3516">
        <v>9999</v>
      </c>
      <c r="I3516" t="s">
        <v>185</v>
      </c>
      <c r="J3516">
        <v>1</v>
      </c>
      <c r="K3516">
        <v>34</v>
      </c>
      <c r="L3516" t="s">
        <v>177</v>
      </c>
      <c r="M3516">
        <v>6.6067670930892797E-3</v>
      </c>
      <c r="N3516">
        <v>7.3529411764705899E-3</v>
      </c>
      <c r="O3516">
        <v>0.52300370174510802</v>
      </c>
    </row>
    <row r="3517" spans="1:15">
      <c r="A3517">
        <v>2019</v>
      </c>
      <c r="B3517" t="s">
        <v>178</v>
      </c>
      <c r="C3517">
        <v>1.30117911048601</v>
      </c>
      <c r="D3517" t="s">
        <v>181</v>
      </c>
      <c r="E3517">
        <v>111521.45920153501</v>
      </c>
      <c r="F3517">
        <v>75</v>
      </c>
      <c r="G3517">
        <v>9999</v>
      </c>
      <c r="H3517">
        <v>9999</v>
      </c>
      <c r="I3517" t="s">
        <v>185</v>
      </c>
      <c r="J3517">
        <v>1</v>
      </c>
      <c r="K3517">
        <v>34</v>
      </c>
      <c r="L3517" t="s">
        <v>177</v>
      </c>
      <c r="M3517">
        <v>0.57255085340191703</v>
      </c>
      <c r="N3517">
        <v>0.55147058823529405</v>
      </c>
      <c r="O3517">
        <v>3.01484487837274E-2</v>
      </c>
    </row>
    <row r="3518" spans="1:15">
      <c r="A3518">
        <v>2019</v>
      </c>
      <c r="B3518" t="s">
        <v>178</v>
      </c>
      <c r="C3518">
        <v>1.30117911048601</v>
      </c>
      <c r="D3518" t="s">
        <v>183</v>
      </c>
      <c r="E3518">
        <v>1325.9015135852401</v>
      </c>
      <c r="F3518">
        <v>1</v>
      </c>
      <c r="G3518">
        <v>9999</v>
      </c>
      <c r="H3518">
        <v>9999</v>
      </c>
      <c r="I3518" t="s">
        <v>185</v>
      </c>
      <c r="J3518">
        <v>1</v>
      </c>
      <c r="K3518">
        <v>34</v>
      </c>
      <c r="L3518" t="s">
        <v>177</v>
      </c>
      <c r="M3518">
        <v>6.8071745883296004E-3</v>
      </c>
      <c r="N3518">
        <v>7.3529411764705899E-3</v>
      </c>
      <c r="O3518">
        <v>0.13850754383580299</v>
      </c>
    </row>
    <row r="3519" spans="1:15">
      <c r="A3519">
        <v>2019</v>
      </c>
      <c r="B3519" t="s">
        <v>178</v>
      </c>
      <c r="C3519">
        <v>1.30117911048601</v>
      </c>
      <c r="D3519" t="s">
        <v>185</v>
      </c>
      <c r="E3519">
        <v>80645.7800888122</v>
      </c>
      <c r="F3519">
        <v>59</v>
      </c>
      <c r="G3519">
        <v>9999</v>
      </c>
      <c r="H3519">
        <v>9999</v>
      </c>
      <c r="I3519" t="s">
        <v>185</v>
      </c>
      <c r="J3519">
        <v>1</v>
      </c>
      <c r="K3519">
        <v>34</v>
      </c>
      <c r="L3519" t="s">
        <v>177</v>
      </c>
      <c r="M3519">
        <v>0.41403520491666401</v>
      </c>
      <c r="N3519">
        <v>0.433823529411765</v>
      </c>
      <c r="O3519">
        <v>5.2878323291579397E-2</v>
      </c>
    </row>
    <row r="3520" spans="1:15">
      <c r="A3520">
        <v>2019</v>
      </c>
      <c r="B3520" t="s">
        <v>183</v>
      </c>
      <c r="C3520">
        <v>1.3520397868223999</v>
      </c>
      <c r="D3520" t="s">
        <v>181</v>
      </c>
      <c r="E3520">
        <v>1890.15162197771</v>
      </c>
      <c r="F3520">
        <v>2</v>
      </c>
      <c r="G3520">
        <v>9999</v>
      </c>
      <c r="H3520">
        <v>9999</v>
      </c>
      <c r="I3520" t="s">
        <v>185</v>
      </c>
      <c r="J3520">
        <v>1</v>
      </c>
      <c r="K3520">
        <v>34</v>
      </c>
      <c r="L3520" t="s">
        <v>177</v>
      </c>
      <c r="M3520">
        <v>0.35222978080120898</v>
      </c>
      <c r="N3520">
        <v>0.4</v>
      </c>
      <c r="O3520">
        <v>2.3226835468274899E-2</v>
      </c>
    </row>
    <row r="3521" spans="1:15">
      <c r="A3521">
        <v>2019</v>
      </c>
      <c r="B3521" t="s">
        <v>183</v>
      </c>
      <c r="C3521">
        <v>1.3520397868223999</v>
      </c>
      <c r="D3521" t="s">
        <v>185</v>
      </c>
      <c r="E3521">
        <v>3476.0942919203799</v>
      </c>
      <c r="F3521">
        <v>3</v>
      </c>
      <c r="G3521">
        <v>9999</v>
      </c>
      <c r="H3521">
        <v>9999</v>
      </c>
      <c r="I3521" t="s">
        <v>185</v>
      </c>
      <c r="J3521">
        <v>1</v>
      </c>
      <c r="K3521">
        <v>34</v>
      </c>
      <c r="L3521" t="s">
        <v>177</v>
      </c>
      <c r="M3521">
        <v>0.64777021919879096</v>
      </c>
      <c r="N3521">
        <v>0.6</v>
      </c>
      <c r="O3521">
        <v>0.13327458400290301</v>
      </c>
    </row>
    <row r="3522" spans="1:15">
      <c r="A3522">
        <v>2019</v>
      </c>
      <c r="B3522" t="s">
        <v>187</v>
      </c>
      <c r="C3522">
        <v>1.2706625422298701</v>
      </c>
      <c r="D3522" t="s">
        <v>181</v>
      </c>
      <c r="E3522">
        <v>297079.63171080197</v>
      </c>
      <c r="F3522">
        <v>302</v>
      </c>
      <c r="G3522">
        <v>9999</v>
      </c>
      <c r="H3522">
        <v>9999</v>
      </c>
      <c r="I3522" t="s">
        <v>185</v>
      </c>
      <c r="J3522">
        <v>1</v>
      </c>
      <c r="K3522">
        <v>34</v>
      </c>
      <c r="L3522" t="s">
        <v>177</v>
      </c>
      <c r="M3522">
        <v>0.541710496438783</v>
      </c>
      <c r="N3522">
        <v>0.53169014084507005</v>
      </c>
      <c r="O3522">
        <v>1.5184467716858699E-2</v>
      </c>
    </row>
    <row r="3523" spans="1:15">
      <c r="A3523">
        <v>2019</v>
      </c>
      <c r="B3523" t="s">
        <v>187</v>
      </c>
      <c r="C3523">
        <v>1.2706625422298701</v>
      </c>
      <c r="D3523" t="s">
        <v>183</v>
      </c>
      <c r="E3523">
        <v>655.66187179061296</v>
      </c>
      <c r="F3523">
        <v>1</v>
      </c>
      <c r="G3523">
        <v>9999</v>
      </c>
      <c r="H3523">
        <v>9999</v>
      </c>
      <c r="I3523" t="s">
        <v>185</v>
      </c>
      <c r="J3523">
        <v>1</v>
      </c>
      <c r="K3523">
        <v>34</v>
      </c>
      <c r="L3523" t="s">
        <v>177</v>
      </c>
      <c r="M3523">
        <v>1.1955680570165501E-3</v>
      </c>
      <c r="N3523">
        <v>1.76056338028169E-3</v>
      </c>
      <c r="O3523">
        <v>3.05470044991712E-2</v>
      </c>
    </row>
    <row r="3524" spans="1:15">
      <c r="A3524">
        <v>2019</v>
      </c>
      <c r="B3524" t="s">
        <v>187</v>
      </c>
      <c r="C3524">
        <v>1.2706625422298701</v>
      </c>
      <c r="D3524" t="s">
        <v>185</v>
      </c>
      <c r="E3524">
        <v>250675.035668567</v>
      </c>
      <c r="F3524">
        <v>265</v>
      </c>
      <c r="G3524">
        <v>9999</v>
      </c>
      <c r="H3524">
        <v>9999</v>
      </c>
      <c r="I3524" t="s">
        <v>185</v>
      </c>
      <c r="J3524">
        <v>1</v>
      </c>
      <c r="K3524">
        <v>34</v>
      </c>
      <c r="L3524" t="s">
        <v>177</v>
      </c>
      <c r="M3524">
        <v>0.45709393550420102</v>
      </c>
      <c r="N3524">
        <v>0.46654929577464799</v>
      </c>
      <c r="O3524">
        <v>3.2301136931121001E-2</v>
      </c>
    </row>
    <row r="3525" spans="1:15">
      <c r="A3525">
        <v>2019</v>
      </c>
      <c r="B3525" t="s">
        <v>179</v>
      </c>
      <c r="D3525" t="s">
        <v>179</v>
      </c>
      <c r="F3525">
        <v>1</v>
      </c>
      <c r="G3525">
        <v>9999</v>
      </c>
      <c r="H3525">
        <v>9999</v>
      </c>
      <c r="I3525" t="s">
        <v>185</v>
      </c>
      <c r="J3525">
        <v>3</v>
      </c>
      <c r="K3525">
        <v>34</v>
      </c>
      <c r="L3525" t="s">
        <v>177</v>
      </c>
      <c r="N3525">
        <v>1</v>
      </c>
    </row>
    <row r="3526" spans="1:15">
      <c r="A3526">
        <v>2019</v>
      </c>
      <c r="B3526" t="s">
        <v>178</v>
      </c>
      <c r="C3526">
        <v>1.30117911048601</v>
      </c>
      <c r="D3526" t="s">
        <v>181</v>
      </c>
      <c r="E3526">
        <v>444563.45724686998</v>
      </c>
      <c r="F3526">
        <v>333</v>
      </c>
      <c r="G3526">
        <v>9999</v>
      </c>
      <c r="H3526">
        <v>9999</v>
      </c>
      <c r="I3526" t="s">
        <v>185</v>
      </c>
      <c r="J3526">
        <v>1</v>
      </c>
      <c r="K3526">
        <v>35</v>
      </c>
      <c r="L3526" t="s">
        <v>177</v>
      </c>
      <c r="M3526">
        <v>0.80179761569510899</v>
      </c>
      <c r="N3526">
        <v>0.81219512195122001</v>
      </c>
      <c r="O3526">
        <v>0.120182238628201</v>
      </c>
    </row>
    <row r="3527" spans="1:15">
      <c r="A3527">
        <v>2019</v>
      </c>
      <c r="B3527" t="s">
        <v>178</v>
      </c>
      <c r="C3527">
        <v>1.30117911048601</v>
      </c>
      <c r="D3527" t="s">
        <v>185</v>
      </c>
      <c r="E3527">
        <v>109894.98531342699</v>
      </c>
      <c r="F3527">
        <v>77</v>
      </c>
      <c r="G3527">
        <v>9999</v>
      </c>
      <c r="H3527">
        <v>9999</v>
      </c>
      <c r="I3527" t="s">
        <v>185</v>
      </c>
      <c r="J3527">
        <v>1</v>
      </c>
      <c r="K3527">
        <v>35</v>
      </c>
      <c r="L3527" t="s">
        <v>177</v>
      </c>
      <c r="M3527">
        <v>0.19820238430489101</v>
      </c>
      <c r="N3527">
        <v>0.18780487804877999</v>
      </c>
      <c r="O3527">
        <v>7.2056622865167494E-2</v>
      </c>
    </row>
    <row r="3528" spans="1:15">
      <c r="A3528">
        <v>2019</v>
      </c>
      <c r="B3528" t="s">
        <v>183</v>
      </c>
      <c r="C3528">
        <v>1.3520397868223999</v>
      </c>
      <c r="D3528" t="s">
        <v>181</v>
      </c>
      <c r="E3528">
        <v>2878.4927061448798</v>
      </c>
      <c r="F3528">
        <v>3</v>
      </c>
      <c r="G3528">
        <v>9999</v>
      </c>
      <c r="H3528">
        <v>9999</v>
      </c>
      <c r="I3528" t="s">
        <v>185</v>
      </c>
      <c r="J3528">
        <v>1</v>
      </c>
      <c r="K3528">
        <v>35</v>
      </c>
      <c r="L3528" t="s">
        <v>177</v>
      </c>
      <c r="M3528">
        <v>1</v>
      </c>
      <c r="N3528">
        <v>1</v>
      </c>
      <c r="O3528">
        <v>3.5371911811128302E-2</v>
      </c>
    </row>
    <row r="3529" spans="1:15">
      <c r="A3529">
        <v>2019</v>
      </c>
      <c r="B3529" t="s">
        <v>187</v>
      </c>
      <c r="C3529">
        <v>1.2706625422298701</v>
      </c>
      <c r="D3529" t="s">
        <v>179</v>
      </c>
      <c r="E3529">
        <v>1626.4480540542299</v>
      </c>
      <c r="F3529">
        <v>2</v>
      </c>
      <c r="G3529">
        <v>9999</v>
      </c>
      <c r="H3529">
        <v>9999</v>
      </c>
      <c r="I3529" t="s">
        <v>185</v>
      </c>
      <c r="J3529">
        <v>1</v>
      </c>
      <c r="K3529">
        <v>35</v>
      </c>
      <c r="L3529" t="s">
        <v>177</v>
      </c>
      <c r="M3529">
        <v>8.5794564914312699E-4</v>
      </c>
      <c r="N3529">
        <v>9.8960910440376105E-4</v>
      </c>
      <c r="O3529">
        <v>0.12168457077669</v>
      </c>
    </row>
    <row r="3530" spans="1:15">
      <c r="A3530">
        <v>2019</v>
      </c>
      <c r="B3530" t="s">
        <v>187</v>
      </c>
      <c r="C3530">
        <v>1.2706625422298701</v>
      </c>
      <c r="D3530" t="s">
        <v>181</v>
      </c>
      <c r="E3530">
        <v>1599084.33620731</v>
      </c>
      <c r="F3530">
        <v>1697</v>
      </c>
      <c r="G3530">
        <v>9999</v>
      </c>
      <c r="H3530">
        <v>9999</v>
      </c>
      <c r="I3530" t="s">
        <v>185</v>
      </c>
      <c r="J3530">
        <v>1</v>
      </c>
      <c r="K3530">
        <v>35</v>
      </c>
      <c r="L3530" t="s">
        <v>177</v>
      </c>
      <c r="M3530">
        <v>0.84351138386633195</v>
      </c>
      <c r="N3530">
        <v>0.83968332508659105</v>
      </c>
      <c r="O3530">
        <v>8.1733117615116493E-2</v>
      </c>
    </row>
    <row r="3531" spans="1:15">
      <c r="A3531">
        <v>2019</v>
      </c>
      <c r="B3531" t="s">
        <v>187</v>
      </c>
      <c r="C3531">
        <v>1.2706625422298701</v>
      </c>
      <c r="D3531" t="s">
        <v>185</v>
      </c>
      <c r="E3531">
        <v>295036.40634289599</v>
      </c>
      <c r="F3531">
        <v>322</v>
      </c>
      <c r="G3531">
        <v>9999</v>
      </c>
      <c r="H3531">
        <v>9999</v>
      </c>
      <c r="I3531" t="s">
        <v>185</v>
      </c>
      <c r="J3531">
        <v>1</v>
      </c>
      <c r="K3531">
        <v>35</v>
      </c>
      <c r="L3531" t="s">
        <v>177</v>
      </c>
      <c r="M3531">
        <v>0.155630670484525</v>
      </c>
      <c r="N3531">
        <v>0.15932706580900499</v>
      </c>
      <c r="O3531">
        <v>3.8017393058429501E-2</v>
      </c>
    </row>
    <row r="3532" spans="1:15">
      <c r="A3532">
        <v>2019</v>
      </c>
      <c r="B3532" t="s">
        <v>178</v>
      </c>
      <c r="C3532">
        <v>1.30117911048601</v>
      </c>
      <c r="D3532" t="s">
        <v>181</v>
      </c>
      <c r="E3532">
        <v>334452.47620110202</v>
      </c>
      <c r="F3532">
        <v>247</v>
      </c>
      <c r="G3532">
        <v>9999</v>
      </c>
      <c r="H3532">
        <v>9999</v>
      </c>
      <c r="I3532" t="s">
        <v>185</v>
      </c>
      <c r="J3532">
        <v>1</v>
      </c>
      <c r="K3532">
        <v>41</v>
      </c>
      <c r="L3532" t="s">
        <v>177</v>
      </c>
      <c r="M3532">
        <v>0.88423102194426395</v>
      </c>
      <c r="N3532">
        <v>0.88530465949820802</v>
      </c>
      <c r="O3532">
        <v>9.0415095189150696E-2</v>
      </c>
    </row>
    <row r="3533" spans="1:15">
      <c r="A3533">
        <v>2019</v>
      </c>
      <c r="B3533" t="s">
        <v>178</v>
      </c>
      <c r="C3533">
        <v>1.30117911048601</v>
      </c>
      <c r="D3533" t="s">
        <v>183</v>
      </c>
      <c r="E3533">
        <v>949.86075065478497</v>
      </c>
      <c r="F3533">
        <v>1</v>
      </c>
      <c r="G3533">
        <v>9999</v>
      </c>
      <c r="H3533">
        <v>9999</v>
      </c>
      <c r="I3533" t="s">
        <v>185</v>
      </c>
      <c r="J3533">
        <v>1</v>
      </c>
      <c r="K3533">
        <v>41</v>
      </c>
      <c r="L3533" t="s">
        <v>177</v>
      </c>
      <c r="M3533">
        <v>2.5112576584758401E-3</v>
      </c>
      <c r="N3533">
        <v>3.5842293906810001E-3</v>
      </c>
      <c r="O3533">
        <v>9.9225227674323804E-2</v>
      </c>
    </row>
    <row r="3534" spans="1:15">
      <c r="A3534">
        <v>2019</v>
      </c>
      <c r="B3534" t="s">
        <v>178</v>
      </c>
      <c r="C3534">
        <v>1.30117911048601</v>
      </c>
      <c r="D3534" t="s">
        <v>185</v>
      </c>
      <c r="E3534">
        <v>42838.719854530798</v>
      </c>
      <c r="F3534">
        <v>31</v>
      </c>
      <c r="G3534">
        <v>9999</v>
      </c>
      <c r="H3534">
        <v>9999</v>
      </c>
      <c r="I3534" t="s">
        <v>185</v>
      </c>
      <c r="J3534">
        <v>1</v>
      </c>
      <c r="K3534">
        <v>41</v>
      </c>
      <c r="L3534" t="s">
        <v>177</v>
      </c>
      <c r="M3534">
        <v>0.11325772039725999</v>
      </c>
      <c r="N3534">
        <v>0.11111111111111099</v>
      </c>
      <c r="O3534">
        <v>2.8088756477656501E-2</v>
      </c>
    </row>
    <row r="3535" spans="1:15">
      <c r="A3535">
        <v>2019</v>
      </c>
      <c r="B3535" t="s">
        <v>179</v>
      </c>
      <c r="C3535">
        <v>1.2310526159422399</v>
      </c>
      <c r="D3535" t="s">
        <v>181</v>
      </c>
      <c r="E3535">
        <v>3485.1099557324901</v>
      </c>
      <c r="F3535">
        <v>3</v>
      </c>
      <c r="G3535">
        <v>9999</v>
      </c>
      <c r="H3535">
        <v>9999</v>
      </c>
      <c r="I3535" t="s">
        <v>185</v>
      </c>
      <c r="J3535">
        <v>1</v>
      </c>
      <c r="K3535">
        <v>41</v>
      </c>
      <c r="L3535" t="s">
        <v>177</v>
      </c>
      <c r="M3535">
        <v>1</v>
      </c>
      <c r="N3535">
        <v>1</v>
      </c>
      <c r="O3535">
        <v>0.36346129156502799</v>
      </c>
    </row>
    <row r="3536" spans="1:15">
      <c r="A3536">
        <v>2019</v>
      </c>
      <c r="B3536" t="s">
        <v>183</v>
      </c>
      <c r="C3536">
        <v>1.3520397868223999</v>
      </c>
      <c r="D3536" t="s">
        <v>181</v>
      </c>
      <c r="E3536">
        <v>8220.4019038801598</v>
      </c>
      <c r="F3536">
        <v>7</v>
      </c>
      <c r="G3536">
        <v>9999</v>
      </c>
      <c r="H3536">
        <v>9999</v>
      </c>
      <c r="I3536" t="s">
        <v>185</v>
      </c>
      <c r="J3536">
        <v>1</v>
      </c>
      <c r="K3536">
        <v>41</v>
      </c>
      <c r="L3536" t="s">
        <v>177</v>
      </c>
      <c r="M3536">
        <v>1</v>
      </c>
      <c r="N3536">
        <v>1</v>
      </c>
      <c r="O3536">
        <v>0.101015135656017</v>
      </c>
    </row>
    <row r="3537" spans="1:15">
      <c r="A3537">
        <v>2019</v>
      </c>
      <c r="B3537" t="s">
        <v>187</v>
      </c>
      <c r="C3537">
        <v>1.2706625422298701</v>
      </c>
      <c r="D3537" t="s">
        <v>179</v>
      </c>
      <c r="E3537">
        <v>3183.0096682858298</v>
      </c>
      <c r="F3537">
        <v>3</v>
      </c>
      <c r="G3537">
        <v>9999</v>
      </c>
      <c r="H3537">
        <v>9999</v>
      </c>
      <c r="I3537" t="s">
        <v>185</v>
      </c>
      <c r="J3537">
        <v>1</v>
      </c>
      <c r="K3537">
        <v>41</v>
      </c>
      <c r="L3537" t="s">
        <v>177</v>
      </c>
      <c r="M3537">
        <v>1.3911434421609199E-3</v>
      </c>
      <c r="N3537">
        <v>1.19000396667989E-3</v>
      </c>
      <c r="O3537">
        <v>0.23814050765281899</v>
      </c>
    </row>
    <row r="3538" spans="1:15">
      <c r="A3538">
        <v>2019</v>
      </c>
      <c r="B3538" t="s">
        <v>187</v>
      </c>
      <c r="C3538">
        <v>1.2706625422298701</v>
      </c>
      <c r="D3538" t="s">
        <v>181</v>
      </c>
      <c r="E3538">
        <v>2043249.51049393</v>
      </c>
      <c r="F3538">
        <v>2261</v>
      </c>
      <c r="G3538">
        <v>9999</v>
      </c>
      <c r="H3538">
        <v>9999</v>
      </c>
      <c r="I3538" t="s">
        <v>185</v>
      </c>
      <c r="J3538">
        <v>1</v>
      </c>
      <c r="K3538">
        <v>41</v>
      </c>
      <c r="L3538" t="s">
        <v>177</v>
      </c>
      <c r="M3538">
        <v>0.89300801865076296</v>
      </c>
      <c r="N3538">
        <v>0.89686632288774304</v>
      </c>
      <c r="O3538">
        <v>0.10443548772062999</v>
      </c>
    </row>
    <row r="3539" spans="1:15">
      <c r="A3539">
        <v>2019</v>
      </c>
      <c r="B3539" t="s">
        <v>187</v>
      </c>
      <c r="C3539">
        <v>1.2706625422298701</v>
      </c>
      <c r="D3539" t="s">
        <v>185</v>
      </c>
      <c r="E3539">
        <v>241620.29439263701</v>
      </c>
      <c r="F3539">
        <v>257</v>
      </c>
      <c r="G3539">
        <v>9999</v>
      </c>
      <c r="H3539">
        <v>9999</v>
      </c>
      <c r="I3539" t="s">
        <v>185</v>
      </c>
      <c r="J3539">
        <v>1</v>
      </c>
      <c r="K3539">
        <v>41</v>
      </c>
      <c r="L3539" t="s">
        <v>177</v>
      </c>
      <c r="M3539">
        <v>0.105600837907076</v>
      </c>
      <c r="N3539">
        <v>0.10194367314557699</v>
      </c>
      <c r="O3539">
        <v>3.11343736072438E-2</v>
      </c>
    </row>
    <row r="3540" spans="1:15">
      <c r="A3540">
        <v>2019</v>
      </c>
      <c r="B3540" t="s">
        <v>178</v>
      </c>
      <c r="C3540">
        <v>1.30117911048601</v>
      </c>
      <c r="D3540" t="s">
        <v>181</v>
      </c>
      <c r="E3540">
        <v>87543.330553498599</v>
      </c>
      <c r="F3540">
        <v>68</v>
      </c>
      <c r="G3540">
        <v>9999</v>
      </c>
      <c r="H3540">
        <v>9999</v>
      </c>
      <c r="I3540" t="s">
        <v>185</v>
      </c>
      <c r="J3540">
        <v>1</v>
      </c>
      <c r="K3540">
        <v>42</v>
      </c>
      <c r="L3540" t="s">
        <v>177</v>
      </c>
      <c r="M3540">
        <v>0.88785663385151403</v>
      </c>
      <c r="N3540">
        <v>0.88311688311688297</v>
      </c>
      <c r="O3540">
        <v>2.3666257924221501E-2</v>
      </c>
    </row>
    <row r="3541" spans="1:15">
      <c r="A3541">
        <v>2019</v>
      </c>
      <c r="B3541" t="s">
        <v>178</v>
      </c>
      <c r="C3541">
        <v>1.30117911048601</v>
      </c>
      <c r="D3541" t="s">
        <v>185</v>
      </c>
      <c r="E3541">
        <v>11057.4200809101</v>
      </c>
      <c r="F3541">
        <v>9</v>
      </c>
      <c r="G3541">
        <v>9999</v>
      </c>
      <c r="H3541">
        <v>9999</v>
      </c>
      <c r="I3541" t="s">
        <v>185</v>
      </c>
      <c r="J3541">
        <v>1</v>
      </c>
      <c r="K3541">
        <v>42</v>
      </c>
      <c r="L3541" t="s">
        <v>177</v>
      </c>
      <c r="M3541">
        <v>0.112143366148486</v>
      </c>
      <c r="N3541">
        <v>0.11688311688311701</v>
      </c>
      <c r="O3541">
        <v>7.2501975077339399E-3</v>
      </c>
    </row>
    <row r="3542" spans="1:15">
      <c r="A3542">
        <v>2019</v>
      </c>
      <c r="B3542" t="s">
        <v>187</v>
      </c>
      <c r="C3542">
        <v>1.2706625422298701</v>
      </c>
      <c r="D3542" t="s">
        <v>181</v>
      </c>
      <c r="E3542">
        <v>488948.40492497</v>
      </c>
      <c r="F3542">
        <v>559</v>
      </c>
      <c r="G3542">
        <v>9999</v>
      </c>
      <c r="H3542">
        <v>9999</v>
      </c>
      <c r="I3542" t="s">
        <v>185</v>
      </c>
      <c r="J3542">
        <v>1</v>
      </c>
      <c r="K3542">
        <v>42</v>
      </c>
      <c r="L3542" t="s">
        <v>177</v>
      </c>
      <c r="M3542">
        <v>0.86034906027393598</v>
      </c>
      <c r="N3542">
        <v>0.87071651090342705</v>
      </c>
      <c r="O3542">
        <v>2.49913507265292E-2</v>
      </c>
    </row>
    <row r="3543" spans="1:15">
      <c r="A3543">
        <v>2019</v>
      </c>
      <c r="B3543" t="s">
        <v>187</v>
      </c>
      <c r="C3543">
        <v>1.2706625422298701</v>
      </c>
      <c r="D3543" t="s">
        <v>183</v>
      </c>
      <c r="E3543">
        <v>908.52371769435797</v>
      </c>
      <c r="F3543">
        <v>1</v>
      </c>
      <c r="G3543">
        <v>9999</v>
      </c>
      <c r="H3543">
        <v>9999</v>
      </c>
      <c r="I3543" t="s">
        <v>185</v>
      </c>
      <c r="J3543">
        <v>1</v>
      </c>
      <c r="K3543">
        <v>42</v>
      </c>
      <c r="L3543" t="s">
        <v>177</v>
      </c>
      <c r="M3543">
        <v>1.5986298735852699E-3</v>
      </c>
      <c r="N3543">
        <v>1.5576323987538899E-3</v>
      </c>
      <c r="O3543">
        <v>4.2327729102533698E-2</v>
      </c>
    </row>
    <row r="3544" spans="1:15">
      <c r="A3544">
        <v>2019</v>
      </c>
      <c r="B3544" t="s">
        <v>187</v>
      </c>
      <c r="C3544">
        <v>1.2706625422298701</v>
      </c>
      <c r="D3544" t="s">
        <v>185</v>
      </c>
      <c r="E3544">
        <v>78457.058669983395</v>
      </c>
      <c r="F3544">
        <v>82</v>
      </c>
      <c r="G3544">
        <v>9999</v>
      </c>
      <c r="H3544">
        <v>9999</v>
      </c>
      <c r="I3544" t="s">
        <v>185</v>
      </c>
      <c r="J3544">
        <v>1</v>
      </c>
      <c r="K3544">
        <v>42</v>
      </c>
      <c r="L3544" t="s">
        <v>177</v>
      </c>
      <c r="M3544">
        <v>0.13805230985247899</v>
      </c>
      <c r="N3544">
        <v>0.127725856697819</v>
      </c>
      <c r="O3544">
        <v>1.0109711118832E-2</v>
      </c>
    </row>
    <row r="3545" spans="1:15">
      <c r="A3545">
        <v>2019</v>
      </c>
      <c r="B3545" t="s">
        <v>178</v>
      </c>
      <c r="C3545">
        <v>1.30117911048601</v>
      </c>
      <c r="D3545" t="s">
        <v>181</v>
      </c>
      <c r="E3545">
        <v>16753.982226617802</v>
      </c>
      <c r="F3545">
        <v>13</v>
      </c>
      <c r="G3545">
        <v>9999</v>
      </c>
      <c r="H3545">
        <v>9999</v>
      </c>
      <c r="I3545" t="s">
        <v>185</v>
      </c>
      <c r="J3545">
        <v>1</v>
      </c>
      <c r="K3545">
        <v>51</v>
      </c>
      <c r="L3545" t="s">
        <v>177</v>
      </c>
      <c r="M3545">
        <v>0.91833678054347001</v>
      </c>
      <c r="N3545">
        <v>0.92857142857142905</v>
      </c>
      <c r="O3545">
        <v>4.5292321199803297E-3</v>
      </c>
    </row>
    <row r="3546" spans="1:15">
      <c r="A3546">
        <v>2019</v>
      </c>
      <c r="B3546" t="s">
        <v>178</v>
      </c>
      <c r="C3546">
        <v>1.30117911048601</v>
      </c>
      <c r="D3546" t="s">
        <v>185</v>
      </c>
      <c r="E3546">
        <v>1489.8500815064799</v>
      </c>
      <c r="F3546">
        <v>1</v>
      </c>
      <c r="G3546">
        <v>9999</v>
      </c>
      <c r="H3546">
        <v>9999</v>
      </c>
      <c r="I3546" t="s">
        <v>185</v>
      </c>
      <c r="J3546">
        <v>1</v>
      </c>
      <c r="K3546">
        <v>51</v>
      </c>
      <c r="L3546" t="s">
        <v>177</v>
      </c>
      <c r="M3546">
        <v>8.1663219456529504E-2</v>
      </c>
      <c r="N3546">
        <v>7.1428571428571397E-2</v>
      </c>
      <c r="O3546">
        <v>9.7687410524304103E-4</v>
      </c>
    </row>
    <row r="3547" spans="1:15">
      <c r="A3547">
        <v>2019</v>
      </c>
      <c r="B3547" t="s">
        <v>183</v>
      </c>
      <c r="C3547">
        <v>1.3520397868223999</v>
      </c>
      <c r="D3547" t="s">
        <v>181</v>
      </c>
      <c r="E3547">
        <v>863.95342377951101</v>
      </c>
      <c r="F3547">
        <v>1</v>
      </c>
      <c r="G3547">
        <v>9999</v>
      </c>
      <c r="H3547">
        <v>9999</v>
      </c>
      <c r="I3547" t="s">
        <v>185</v>
      </c>
      <c r="J3547">
        <v>1</v>
      </c>
      <c r="K3547">
        <v>51</v>
      </c>
      <c r="L3547" t="s">
        <v>177</v>
      </c>
      <c r="M3547">
        <v>1</v>
      </c>
      <c r="N3547">
        <v>1</v>
      </c>
      <c r="O3547">
        <v>1.06165578427952E-2</v>
      </c>
    </row>
    <row r="3548" spans="1:15">
      <c r="A3548">
        <v>2019</v>
      </c>
      <c r="B3548" t="s">
        <v>187</v>
      </c>
      <c r="C3548">
        <v>1.2706625422298701</v>
      </c>
      <c r="D3548" t="s">
        <v>179</v>
      </c>
      <c r="E3548">
        <v>562.90350620783295</v>
      </c>
      <c r="F3548">
        <v>1</v>
      </c>
      <c r="G3548">
        <v>9999</v>
      </c>
      <c r="H3548">
        <v>9999</v>
      </c>
      <c r="I3548" t="s">
        <v>185</v>
      </c>
      <c r="J3548">
        <v>1</v>
      </c>
      <c r="K3548">
        <v>51</v>
      </c>
      <c r="L3548" t="s">
        <v>177</v>
      </c>
      <c r="M3548">
        <v>1.45464814261462E-3</v>
      </c>
      <c r="N3548">
        <v>2.2172949002217299E-3</v>
      </c>
      <c r="O3548">
        <v>4.2114269417244998E-2</v>
      </c>
    </row>
    <row r="3549" spans="1:15">
      <c r="A3549">
        <v>2019</v>
      </c>
      <c r="B3549" t="s">
        <v>187</v>
      </c>
      <c r="C3549">
        <v>1.2706625422298701</v>
      </c>
      <c r="D3549" t="s">
        <v>181</v>
      </c>
      <c r="E3549">
        <v>287359.063262743</v>
      </c>
      <c r="F3549">
        <v>321</v>
      </c>
      <c r="G3549">
        <v>9999</v>
      </c>
      <c r="H3549">
        <v>9999</v>
      </c>
      <c r="I3549" t="s">
        <v>185</v>
      </c>
      <c r="J3549">
        <v>1</v>
      </c>
      <c r="K3549">
        <v>51</v>
      </c>
      <c r="L3549" t="s">
        <v>177</v>
      </c>
      <c r="M3549">
        <v>0.74258966772946799</v>
      </c>
      <c r="N3549">
        <v>0.71175166297117498</v>
      </c>
      <c r="O3549">
        <v>1.46876256515207E-2</v>
      </c>
    </row>
    <row r="3550" spans="1:15">
      <c r="A3550">
        <v>2019</v>
      </c>
      <c r="B3550" t="s">
        <v>187</v>
      </c>
      <c r="C3550">
        <v>1.2706625422298701</v>
      </c>
      <c r="D3550" t="s">
        <v>185</v>
      </c>
      <c r="E3550">
        <v>99046.874504276202</v>
      </c>
      <c r="F3550">
        <v>129</v>
      </c>
      <c r="G3550">
        <v>9999</v>
      </c>
      <c r="H3550">
        <v>9999</v>
      </c>
      <c r="I3550" t="s">
        <v>185</v>
      </c>
      <c r="J3550">
        <v>1</v>
      </c>
      <c r="K3550">
        <v>51</v>
      </c>
      <c r="L3550" t="s">
        <v>177</v>
      </c>
      <c r="M3550">
        <v>0.25595568412791703</v>
      </c>
      <c r="N3550">
        <v>0.28603104212860297</v>
      </c>
      <c r="O3550">
        <v>1.2762845121092201E-2</v>
      </c>
    </row>
    <row r="3551" spans="1:15">
      <c r="A3551">
        <v>2019</v>
      </c>
      <c r="B3551" t="s">
        <v>178</v>
      </c>
      <c r="C3551">
        <v>1.30117911048601</v>
      </c>
      <c r="D3551" t="s">
        <v>181</v>
      </c>
      <c r="E3551">
        <v>71946.096556102799</v>
      </c>
      <c r="F3551">
        <v>50</v>
      </c>
      <c r="G3551">
        <v>9999</v>
      </c>
      <c r="H3551">
        <v>9999</v>
      </c>
      <c r="I3551" t="s">
        <v>185</v>
      </c>
      <c r="J3551">
        <v>1</v>
      </c>
      <c r="K3551">
        <v>52</v>
      </c>
      <c r="L3551" t="s">
        <v>177</v>
      </c>
      <c r="M3551">
        <v>0.74240715379038102</v>
      </c>
      <c r="N3551">
        <v>0.72463768115941996</v>
      </c>
      <c r="O3551">
        <v>1.9449738397799999E-2</v>
      </c>
    </row>
    <row r="3552" spans="1:15">
      <c r="A3552">
        <v>2019</v>
      </c>
      <c r="B3552" t="s">
        <v>178</v>
      </c>
      <c r="C3552">
        <v>1.30117911048601</v>
      </c>
      <c r="D3552" t="s">
        <v>185</v>
      </c>
      <c r="E3552">
        <v>24963.121234674101</v>
      </c>
      <c r="F3552">
        <v>19</v>
      </c>
      <c r="G3552">
        <v>9999</v>
      </c>
      <c r="H3552">
        <v>9999</v>
      </c>
      <c r="I3552" t="s">
        <v>185</v>
      </c>
      <c r="J3552">
        <v>1</v>
      </c>
      <c r="K3552">
        <v>52</v>
      </c>
      <c r="L3552" t="s">
        <v>177</v>
      </c>
      <c r="M3552">
        <v>0.25759284620961898</v>
      </c>
      <c r="N3552">
        <v>0.27536231884057999</v>
      </c>
      <c r="O3552">
        <v>1.6367973545054801E-2</v>
      </c>
    </row>
    <row r="3553" spans="1:15">
      <c r="A3553">
        <v>2019</v>
      </c>
      <c r="B3553" t="s">
        <v>183</v>
      </c>
      <c r="C3553">
        <v>1.3520397868223999</v>
      </c>
      <c r="D3553" t="s">
        <v>181</v>
      </c>
      <c r="E3553">
        <v>7159.0506712245797</v>
      </c>
      <c r="F3553">
        <v>6</v>
      </c>
      <c r="G3553">
        <v>9999</v>
      </c>
      <c r="H3553">
        <v>9999</v>
      </c>
      <c r="I3553" t="s">
        <v>185</v>
      </c>
      <c r="J3553">
        <v>1</v>
      </c>
      <c r="K3553">
        <v>52</v>
      </c>
      <c r="L3553" t="s">
        <v>177</v>
      </c>
      <c r="M3553">
        <v>0.82786116322701697</v>
      </c>
      <c r="N3553">
        <v>0.85714285714285698</v>
      </c>
      <c r="O3553">
        <v>8.7972885410955506E-2</v>
      </c>
    </row>
    <row r="3554" spans="1:15">
      <c r="A3554">
        <v>2019</v>
      </c>
      <c r="B3554" t="s">
        <v>183</v>
      </c>
      <c r="C3554">
        <v>1.3520397868223999</v>
      </c>
      <c r="D3554" t="s">
        <v>185</v>
      </c>
      <c r="E3554">
        <v>1488.59580529146</v>
      </c>
      <c r="F3554">
        <v>1</v>
      </c>
      <c r="G3554">
        <v>9999</v>
      </c>
      <c r="H3554">
        <v>9999</v>
      </c>
      <c r="I3554" t="s">
        <v>185</v>
      </c>
      <c r="J3554">
        <v>1</v>
      </c>
      <c r="K3554">
        <v>52</v>
      </c>
      <c r="L3554" t="s">
        <v>177</v>
      </c>
      <c r="M3554">
        <v>0.172138836772983</v>
      </c>
      <c r="N3554">
        <v>0.14285714285714299</v>
      </c>
      <c r="O3554">
        <v>5.7073246591674898E-2</v>
      </c>
    </row>
    <row r="3555" spans="1:15">
      <c r="A3555">
        <v>2019</v>
      </c>
      <c r="B3555" t="s">
        <v>187</v>
      </c>
      <c r="C3555">
        <v>1.2706625422298701</v>
      </c>
      <c r="D3555" t="s">
        <v>181</v>
      </c>
      <c r="E3555">
        <v>832184.85348227201</v>
      </c>
      <c r="F3555">
        <v>875</v>
      </c>
      <c r="G3555">
        <v>9999</v>
      </c>
      <c r="H3555">
        <v>9999</v>
      </c>
      <c r="I3555" t="s">
        <v>185</v>
      </c>
      <c r="J3555">
        <v>1</v>
      </c>
      <c r="K3555">
        <v>52</v>
      </c>
      <c r="L3555" t="s">
        <v>177</v>
      </c>
      <c r="M3555">
        <v>0.78132191552844499</v>
      </c>
      <c r="N3555">
        <v>0.786163522012579</v>
      </c>
      <c r="O3555">
        <v>4.2535006420303598E-2</v>
      </c>
    </row>
    <row r="3556" spans="1:15">
      <c r="A3556">
        <v>2019</v>
      </c>
      <c r="B3556" t="s">
        <v>187</v>
      </c>
      <c r="C3556">
        <v>1.2706625422298701</v>
      </c>
      <c r="D3556" t="s">
        <v>185</v>
      </c>
      <c r="E3556">
        <v>232913.714653278</v>
      </c>
      <c r="F3556">
        <v>238</v>
      </c>
      <c r="G3556">
        <v>9999</v>
      </c>
      <c r="H3556">
        <v>9999</v>
      </c>
      <c r="I3556" t="s">
        <v>185</v>
      </c>
      <c r="J3556">
        <v>1</v>
      </c>
      <c r="K3556">
        <v>52</v>
      </c>
      <c r="L3556" t="s">
        <v>177</v>
      </c>
      <c r="M3556">
        <v>0.21867808447155501</v>
      </c>
      <c r="N3556">
        <v>0.213836477987421</v>
      </c>
      <c r="O3556">
        <v>3.00124732009561E-2</v>
      </c>
    </row>
    <row r="3557" spans="1:15">
      <c r="A3557">
        <v>2019</v>
      </c>
      <c r="B3557" t="s">
        <v>178</v>
      </c>
      <c r="C3557">
        <v>1.30117911048601</v>
      </c>
      <c r="D3557" t="s">
        <v>181</v>
      </c>
      <c r="E3557">
        <v>96684.113804662804</v>
      </c>
      <c r="F3557">
        <v>67</v>
      </c>
      <c r="G3557">
        <v>9999</v>
      </c>
      <c r="H3557">
        <v>9999</v>
      </c>
      <c r="I3557" t="s">
        <v>185</v>
      </c>
      <c r="J3557">
        <v>1</v>
      </c>
      <c r="K3557">
        <v>53</v>
      </c>
      <c r="L3557" t="s">
        <v>177</v>
      </c>
      <c r="M3557">
        <v>0.857559984765774</v>
      </c>
      <c r="N3557">
        <v>0.848101265822785</v>
      </c>
      <c r="O3557">
        <v>2.6137355752961999E-2</v>
      </c>
    </row>
    <row r="3558" spans="1:15">
      <c r="A3558">
        <v>2019</v>
      </c>
      <c r="B3558" t="s">
        <v>178</v>
      </c>
      <c r="C3558">
        <v>1.30117911048601</v>
      </c>
      <c r="D3558" t="s">
        <v>185</v>
      </c>
      <c r="E3558">
        <v>16059.1525816183</v>
      </c>
      <c r="F3558">
        <v>12</v>
      </c>
      <c r="G3558">
        <v>9999</v>
      </c>
      <c r="H3558">
        <v>9999</v>
      </c>
      <c r="I3558" t="s">
        <v>185</v>
      </c>
      <c r="J3558">
        <v>1</v>
      </c>
      <c r="K3558">
        <v>53</v>
      </c>
      <c r="L3558" t="s">
        <v>177</v>
      </c>
      <c r="M3558">
        <v>0.142440015234226</v>
      </c>
      <c r="N3558">
        <v>0.151898734177215</v>
      </c>
      <c r="O3558">
        <v>1.0529764372846801E-2</v>
      </c>
    </row>
    <row r="3559" spans="1:15">
      <c r="A3559">
        <v>2019</v>
      </c>
      <c r="B3559" t="s">
        <v>179</v>
      </c>
      <c r="C3559">
        <v>1.2310526159422399</v>
      </c>
      <c r="D3559" t="s">
        <v>181</v>
      </c>
      <c r="E3559">
        <v>267.138417659467</v>
      </c>
      <c r="F3559">
        <v>1</v>
      </c>
      <c r="G3559">
        <v>9999</v>
      </c>
      <c r="H3559">
        <v>9999</v>
      </c>
      <c r="I3559" t="s">
        <v>185</v>
      </c>
      <c r="J3559">
        <v>1</v>
      </c>
      <c r="K3559">
        <v>53</v>
      </c>
      <c r="L3559" t="s">
        <v>177</v>
      </c>
      <c r="M3559">
        <v>1</v>
      </c>
      <c r="N3559">
        <v>1</v>
      </c>
      <c r="O3559">
        <v>2.7859802285274099E-2</v>
      </c>
    </row>
    <row r="3560" spans="1:15">
      <c r="A3560">
        <v>2019</v>
      </c>
      <c r="B3560" t="s">
        <v>183</v>
      </c>
      <c r="C3560">
        <v>1.3520397868223999</v>
      </c>
      <c r="D3560" t="s">
        <v>181</v>
      </c>
      <c r="E3560">
        <v>8164.9682726204501</v>
      </c>
      <c r="F3560">
        <v>7</v>
      </c>
      <c r="G3560">
        <v>9999</v>
      </c>
      <c r="H3560">
        <v>9999</v>
      </c>
      <c r="I3560" t="s">
        <v>185</v>
      </c>
      <c r="J3560">
        <v>1</v>
      </c>
      <c r="K3560">
        <v>53</v>
      </c>
      <c r="L3560" t="s">
        <v>177</v>
      </c>
      <c r="M3560">
        <v>1</v>
      </c>
      <c r="N3560">
        <v>1</v>
      </c>
      <c r="O3560">
        <v>0.10033394806360001</v>
      </c>
    </row>
    <row r="3561" spans="1:15">
      <c r="A3561">
        <v>2019</v>
      </c>
      <c r="B3561" t="s">
        <v>187</v>
      </c>
      <c r="C3561">
        <v>1.2706625422298701</v>
      </c>
      <c r="D3561" t="s">
        <v>181</v>
      </c>
      <c r="E3561">
        <v>764105.29579468002</v>
      </c>
      <c r="F3561">
        <v>818</v>
      </c>
      <c r="G3561">
        <v>9999</v>
      </c>
      <c r="H3561">
        <v>9999</v>
      </c>
      <c r="I3561" t="s">
        <v>185</v>
      </c>
      <c r="J3561">
        <v>1</v>
      </c>
      <c r="K3561">
        <v>53</v>
      </c>
      <c r="L3561" t="s">
        <v>177</v>
      </c>
      <c r="M3561">
        <v>0.85325705237079696</v>
      </c>
      <c r="N3561">
        <v>0.85386221294363296</v>
      </c>
      <c r="O3561">
        <v>3.9055293456031502E-2</v>
      </c>
    </row>
    <row r="3562" spans="1:15">
      <c r="A3562">
        <v>2019</v>
      </c>
      <c r="B3562" t="s">
        <v>187</v>
      </c>
      <c r="C3562">
        <v>1.2706625422298701</v>
      </c>
      <c r="D3562" t="s">
        <v>185</v>
      </c>
      <c r="E3562">
        <v>131410.64945487099</v>
      </c>
      <c r="F3562">
        <v>140</v>
      </c>
      <c r="G3562">
        <v>9999</v>
      </c>
      <c r="H3562">
        <v>9999</v>
      </c>
      <c r="I3562" t="s">
        <v>185</v>
      </c>
      <c r="J3562">
        <v>1</v>
      </c>
      <c r="K3562">
        <v>53</v>
      </c>
      <c r="L3562" t="s">
        <v>177</v>
      </c>
      <c r="M3562">
        <v>0.14674294762920301</v>
      </c>
      <c r="N3562">
        <v>0.14613778705636701</v>
      </c>
      <c r="O3562">
        <v>1.6933131657599701E-2</v>
      </c>
    </row>
    <row r="3563" spans="1:15">
      <c r="A3563">
        <v>2019</v>
      </c>
      <c r="B3563" t="s">
        <v>178</v>
      </c>
      <c r="C3563">
        <v>1.30117911048601</v>
      </c>
      <c r="D3563" t="s">
        <v>181</v>
      </c>
      <c r="E3563">
        <v>55935.087601572501</v>
      </c>
      <c r="F3563">
        <v>40</v>
      </c>
      <c r="G3563">
        <v>9999</v>
      </c>
      <c r="H3563">
        <v>9999</v>
      </c>
      <c r="I3563" t="s">
        <v>185</v>
      </c>
      <c r="J3563">
        <v>1</v>
      </c>
      <c r="K3563">
        <v>54</v>
      </c>
      <c r="L3563" t="s">
        <v>177</v>
      </c>
      <c r="M3563">
        <v>0.634902817983104</v>
      </c>
      <c r="N3563">
        <v>0.65573770491803296</v>
      </c>
      <c r="O3563">
        <v>1.51213599234012E-2</v>
      </c>
    </row>
    <row r="3564" spans="1:15">
      <c r="A3564">
        <v>2019</v>
      </c>
      <c r="B3564" t="s">
        <v>178</v>
      </c>
      <c r="C3564">
        <v>1.30117911048601</v>
      </c>
      <c r="D3564" t="s">
        <v>185</v>
      </c>
      <c r="E3564">
        <v>32165.147611214099</v>
      </c>
      <c r="F3564">
        <v>21</v>
      </c>
      <c r="G3564">
        <v>9999</v>
      </c>
      <c r="H3564">
        <v>9999</v>
      </c>
      <c r="I3564" t="s">
        <v>185</v>
      </c>
      <c r="J3564">
        <v>1</v>
      </c>
      <c r="K3564">
        <v>54</v>
      </c>
      <c r="L3564" t="s">
        <v>177</v>
      </c>
      <c r="M3564">
        <v>0.365097182016896</v>
      </c>
      <c r="N3564">
        <v>0.34426229508196698</v>
      </c>
      <c r="O3564">
        <v>2.10902426913607E-2</v>
      </c>
    </row>
    <row r="3565" spans="1:15">
      <c r="A3565">
        <v>2019</v>
      </c>
      <c r="B3565" t="s">
        <v>187</v>
      </c>
      <c r="C3565">
        <v>1.2706625422298701</v>
      </c>
      <c r="D3565" t="s">
        <v>181</v>
      </c>
      <c r="E3565">
        <v>310666.82627486601</v>
      </c>
      <c r="F3565">
        <v>354</v>
      </c>
      <c r="G3565">
        <v>9999</v>
      </c>
      <c r="H3565">
        <v>9999</v>
      </c>
      <c r="I3565" t="s">
        <v>185</v>
      </c>
      <c r="J3565">
        <v>1</v>
      </c>
      <c r="K3565">
        <v>54</v>
      </c>
      <c r="L3565" t="s">
        <v>177</v>
      </c>
      <c r="M3565">
        <v>0.56325996507443599</v>
      </c>
      <c r="N3565">
        <v>0.58512396694214897</v>
      </c>
      <c r="O3565">
        <v>1.58789425148535E-2</v>
      </c>
    </row>
    <row r="3566" spans="1:15">
      <c r="A3566">
        <v>2019</v>
      </c>
      <c r="B3566" t="s">
        <v>187</v>
      </c>
      <c r="C3566">
        <v>1.2706625422298701</v>
      </c>
      <c r="D3566" t="s">
        <v>185</v>
      </c>
      <c r="E3566">
        <v>240884.580780686</v>
      </c>
      <c r="F3566">
        <v>251</v>
      </c>
      <c r="G3566">
        <v>9999</v>
      </c>
      <c r="H3566">
        <v>9999</v>
      </c>
      <c r="I3566" t="s">
        <v>185</v>
      </c>
      <c r="J3566">
        <v>1</v>
      </c>
      <c r="K3566">
        <v>54</v>
      </c>
      <c r="L3566" t="s">
        <v>177</v>
      </c>
      <c r="M3566">
        <v>0.43674003492556401</v>
      </c>
      <c r="N3566">
        <v>0.41487603305785098</v>
      </c>
      <c r="O3566">
        <v>3.10395720405129E-2</v>
      </c>
    </row>
    <row r="3567" spans="1:15">
      <c r="A3567">
        <v>2019</v>
      </c>
      <c r="B3567" t="s">
        <v>178</v>
      </c>
      <c r="C3567">
        <v>1.30117911048601</v>
      </c>
      <c r="D3567" t="s">
        <v>181</v>
      </c>
      <c r="E3567">
        <v>183375.172040793</v>
      </c>
      <c r="F3567">
        <v>144</v>
      </c>
      <c r="G3567">
        <v>9999</v>
      </c>
      <c r="H3567">
        <v>9999</v>
      </c>
      <c r="I3567" t="s">
        <v>185</v>
      </c>
      <c r="J3567">
        <v>1</v>
      </c>
      <c r="K3567">
        <v>61</v>
      </c>
      <c r="L3567" t="s">
        <v>177</v>
      </c>
      <c r="M3567">
        <v>0.69225517116037305</v>
      </c>
      <c r="N3567">
        <v>0.71287128712871295</v>
      </c>
      <c r="O3567">
        <v>4.9573212384966397E-2</v>
      </c>
    </row>
    <row r="3568" spans="1:15">
      <c r="A3568">
        <v>2019</v>
      </c>
      <c r="B3568" t="s">
        <v>178</v>
      </c>
      <c r="C3568">
        <v>1.30117911048601</v>
      </c>
      <c r="D3568" t="s">
        <v>185</v>
      </c>
      <c r="E3568">
        <v>81520.172451058796</v>
      </c>
      <c r="F3568">
        <v>58</v>
      </c>
      <c r="G3568">
        <v>9999</v>
      </c>
      <c r="H3568">
        <v>9999</v>
      </c>
      <c r="I3568" t="s">
        <v>185</v>
      </c>
      <c r="J3568">
        <v>1</v>
      </c>
      <c r="K3568">
        <v>61</v>
      </c>
      <c r="L3568" t="s">
        <v>177</v>
      </c>
      <c r="M3568">
        <v>0.30774482883962601</v>
      </c>
      <c r="N3568">
        <v>0.287128712871287</v>
      </c>
      <c r="O3568">
        <v>5.3451650277364003E-2</v>
      </c>
    </row>
    <row r="3569" spans="1:15">
      <c r="A3569">
        <v>2019</v>
      </c>
      <c r="B3569" t="s">
        <v>179</v>
      </c>
      <c r="C3569">
        <v>1.2310526159422399</v>
      </c>
      <c r="D3569" t="s">
        <v>181</v>
      </c>
      <c r="E3569">
        <v>1914.2868177901901</v>
      </c>
      <c r="F3569">
        <v>2</v>
      </c>
      <c r="G3569">
        <v>9999</v>
      </c>
      <c r="H3569">
        <v>9999</v>
      </c>
      <c r="I3569" t="s">
        <v>185</v>
      </c>
      <c r="J3569">
        <v>1</v>
      </c>
      <c r="K3569">
        <v>61</v>
      </c>
      <c r="L3569" t="s">
        <v>177</v>
      </c>
      <c r="M3569">
        <v>1</v>
      </c>
      <c r="N3569">
        <v>1</v>
      </c>
      <c r="O3569">
        <v>0.19964051868019</v>
      </c>
    </row>
    <row r="3570" spans="1:15">
      <c r="A3570">
        <v>2019</v>
      </c>
      <c r="B3570" t="s">
        <v>183</v>
      </c>
      <c r="C3570">
        <v>1.3520397868223999</v>
      </c>
      <c r="D3570" t="s">
        <v>181</v>
      </c>
      <c r="E3570">
        <v>6024.6892900805897</v>
      </c>
      <c r="F3570">
        <v>7</v>
      </c>
      <c r="G3570">
        <v>9999</v>
      </c>
      <c r="H3570">
        <v>9999</v>
      </c>
      <c r="I3570" t="s">
        <v>185</v>
      </c>
      <c r="J3570">
        <v>1</v>
      </c>
      <c r="K3570">
        <v>61</v>
      </c>
      <c r="L3570" t="s">
        <v>177</v>
      </c>
      <c r="M3570">
        <v>0.53628595498856702</v>
      </c>
      <c r="N3570">
        <v>0.63636363636363602</v>
      </c>
      <c r="O3570">
        <v>7.4033461263686096E-2</v>
      </c>
    </row>
    <row r="3571" spans="1:15">
      <c r="A3571">
        <v>2019</v>
      </c>
      <c r="B3571" t="s">
        <v>183</v>
      </c>
      <c r="C3571">
        <v>1.3520397868223999</v>
      </c>
      <c r="D3571" t="s">
        <v>185</v>
      </c>
      <c r="E3571">
        <v>5209.4092986266896</v>
      </c>
      <c r="F3571">
        <v>4</v>
      </c>
      <c r="G3571">
        <v>9999</v>
      </c>
      <c r="H3571">
        <v>9999</v>
      </c>
      <c r="I3571" t="s">
        <v>185</v>
      </c>
      <c r="J3571">
        <v>1</v>
      </c>
      <c r="K3571">
        <v>61</v>
      </c>
      <c r="L3571" t="s">
        <v>177</v>
      </c>
      <c r="M3571">
        <v>0.46371404501143298</v>
      </c>
      <c r="N3571">
        <v>0.36363636363636398</v>
      </c>
      <c r="O3571">
        <v>0.199730444248613</v>
      </c>
    </row>
    <row r="3572" spans="1:15">
      <c r="A3572">
        <v>2019</v>
      </c>
      <c r="B3572" t="s">
        <v>187</v>
      </c>
      <c r="C3572">
        <v>1.2706625422298701</v>
      </c>
      <c r="D3572" t="s">
        <v>181</v>
      </c>
      <c r="E3572">
        <v>1285558.5192124301</v>
      </c>
      <c r="F3572">
        <v>1456</v>
      </c>
      <c r="G3572">
        <v>9999</v>
      </c>
      <c r="H3572">
        <v>9999</v>
      </c>
      <c r="I3572" t="s">
        <v>185</v>
      </c>
      <c r="J3572">
        <v>1</v>
      </c>
      <c r="K3572">
        <v>61</v>
      </c>
      <c r="L3572" t="s">
        <v>177</v>
      </c>
      <c r="M3572">
        <v>0.64304318975730501</v>
      </c>
      <c r="N3572">
        <v>0.64826357969724002</v>
      </c>
      <c r="O3572">
        <v>6.5708045081045996E-2</v>
      </c>
    </row>
    <row r="3573" spans="1:15">
      <c r="A3573">
        <v>2019</v>
      </c>
      <c r="B3573" t="s">
        <v>187</v>
      </c>
      <c r="C3573">
        <v>1.2706625422298701</v>
      </c>
      <c r="D3573" t="s">
        <v>185</v>
      </c>
      <c r="E3573">
        <v>713620.60232934402</v>
      </c>
      <c r="F3573">
        <v>790</v>
      </c>
      <c r="G3573">
        <v>9999</v>
      </c>
      <c r="H3573">
        <v>9999</v>
      </c>
      <c r="I3573" t="s">
        <v>185</v>
      </c>
      <c r="J3573">
        <v>1</v>
      </c>
      <c r="K3573">
        <v>61</v>
      </c>
      <c r="L3573" t="s">
        <v>177</v>
      </c>
      <c r="M3573">
        <v>0.35695681024269399</v>
      </c>
      <c r="N3573">
        <v>0.35173642030275998</v>
      </c>
      <c r="O3573">
        <v>9.1954736263351197E-2</v>
      </c>
    </row>
    <row r="3574" spans="1:15">
      <c r="A3574">
        <v>2019</v>
      </c>
      <c r="B3574" t="s">
        <v>178</v>
      </c>
      <c r="C3574">
        <v>1.30117911048601</v>
      </c>
      <c r="D3574" t="s">
        <v>181</v>
      </c>
      <c r="E3574">
        <v>57722.907699380303</v>
      </c>
      <c r="F3574">
        <v>45</v>
      </c>
      <c r="G3574">
        <v>9999</v>
      </c>
      <c r="H3574">
        <v>9999</v>
      </c>
      <c r="I3574" t="s">
        <v>185</v>
      </c>
      <c r="J3574">
        <v>1</v>
      </c>
      <c r="K3574">
        <v>62</v>
      </c>
      <c r="L3574" t="s">
        <v>177</v>
      </c>
      <c r="M3574">
        <v>0.52818821512340897</v>
      </c>
      <c r="N3574">
        <v>0.52325581395348797</v>
      </c>
      <c r="O3574">
        <v>1.560467500051E-2</v>
      </c>
    </row>
    <row r="3575" spans="1:15">
      <c r="A3575">
        <v>2019</v>
      </c>
      <c r="B3575" t="s">
        <v>178</v>
      </c>
      <c r="C3575">
        <v>1.30117911048601</v>
      </c>
      <c r="D3575" t="s">
        <v>183</v>
      </c>
      <c r="E3575">
        <v>1208.7953936414999</v>
      </c>
      <c r="F3575">
        <v>1</v>
      </c>
      <c r="G3575">
        <v>9999</v>
      </c>
      <c r="H3575">
        <v>9999</v>
      </c>
      <c r="I3575" t="s">
        <v>185</v>
      </c>
      <c r="J3575">
        <v>1</v>
      </c>
      <c r="K3575">
        <v>62</v>
      </c>
      <c r="L3575" t="s">
        <v>177</v>
      </c>
      <c r="M3575">
        <v>1.10609722701782E-2</v>
      </c>
      <c r="N3575">
        <v>1.16279069767442E-2</v>
      </c>
      <c r="O3575">
        <v>0.12627429658828301</v>
      </c>
    </row>
    <row r="3576" spans="1:15">
      <c r="A3576">
        <v>2019</v>
      </c>
      <c r="B3576" t="s">
        <v>178</v>
      </c>
      <c r="C3576">
        <v>1.30117911048601</v>
      </c>
      <c r="D3576" t="s">
        <v>185</v>
      </c>
      <c r="E3576">
        <v>50353.0292175875</v>
      </c>
      <c r="F3576">
        <v>40</v>
      </c>
      <c r="G3576">
        <v>9999</v>
      </c>
      <c r="H3576">
        <v>9999</v>
      </c>
      <c r="I3576" t="s">
        <v>185</v>
      </c>
      <c r="J3576">
        <v>1</v>
      </c>
      <c r="K3576">
        <v>62</v>
      </c>
      <c r="L3576" t="s">
        <v>177</v>
      </c>
      <c r="M3576">
        <v>0.46075081260641298</v>
      </c>
      <c r="N3576">
        <v>0.46511627906976699</v>
      </c>
      <c r="O3576">
        <v>3.3015785261742502E-2</v>
      </c>
    </row>
    <row r="3577" spans="1:15">
      <c r="A3577">
        <v>2019</v>
      </c>
      <c r="B3577" t="s">
        <v>179</v>
      </c>
      <c r="C3577">
        <v>1.2310526159422399</v>
      </c>
      <c r="D3577" t="s">
        <v>181</v>
      </c>
      <c r="E3577">
        <v>364.39157431890402</v>
      </c>
      <c r="F3577">
        <v>1</v>
      </c>
      <c r="G3577">
        <v>9999</v>
      </c>
      <c r="H3577">
        <v>9999</v>
      </c>
      <c r="I3577" t="s">
        <v>185</v>
      </c>
      <c r="J3577">
        <v>1</v>
      </c>
      <c r="K3577">
        <v>62</v>
      </c>
      <c r="L3577" t="s">
        <v>177</v>
      </c>
      <c r="M3577">
        <v>1</v>
      </c>
      <c r="N3577">
        <v>1</v>
      </c>
      <c r="O3577">
        <v>3.80023109513416E-2</v>
      </c>
    </row>
    <row r="3578" spans="1:15">
      <c r="A3578">
        <v>2019</v>
      </c>
      <c r="B3578" t="s">
        <v>183</v>
      </c>
      <c r="C3578">
        <v>1.3520397868223999</v>
      </c>
      <c r="D3578" t="s">
        <v>181</v>
      </c>
      <c r="E3578">
        <v>2654.0541015323602</v>
      </c>
      <c r="F3578">
        <v>2</v>
      </c>
      <c r="G3578">
        <v>9999</v>
      </c>
      <c r="H3578">
        <v>9999</v>
      </c>
      <c r="I3578" t="s">
        <v>185</v>
      </c>
      <c r="J3578">
        <v>1</v>
      </c>
      <c r="K3578">
        <v>62</v>
      </c>
      <c r="L3578" t="s">
        <v>177</v>
      </c>
      <c r="M3578">
        <v>0.64381764512955098</v>
      </c>
      <c r="N3578">
        <v>0.5</v>
      </c>
      <c r="O3578">
        <v>3.2613932778414699E-2</v>
      </c>
    </row>
    <row r="3579" spans="1:15">
      <c r="A3579">
        <v>2019</v>
      </c>
      <c r="B3579" t="s">
        <v>183</v>
      </c>
      <c r="C3579">
        <v>1.3520397868223999</v>
      </c>
      <c r="D3579" t="s">
        <v>185</v>
      </c>
      <c r="E3579">
        <v>1468.3152084891201</v>
      </c>
      <c r="F3579">
        <v>2</v>
      </c>
      <c r="G3579">
        <v>9999</v>
      </c>
      <c r="H3579">
        <v>9999</v>
      </c>
      <c r="I3579" t="s">
        <v>185</v>
      </c>
      <c r="J3579">
        <v>1</v>
      </c>
      <c r="K3579">
        <v>62</v>
      </c>
      <c r="L3579" t="s">
        <v>177</v>
      </c>
      <c r="M3579">
        <v>0.35618235487044902</v>
      </c>
      <c r="N3579">
        <v>0.5</v>
      </c>
      <c r="O3579">
        <v>5.62956819242134E-2</v>
      </c>
    </row>
    <row r="3580" spans="1:15">
      <c r="A3580">
        <v>2019</v>
      </c>
      <c r="B3580" t="s">
        <v>187</v>
      </c>
      <c r="C3580">
        <v>1.2706625422298701</v>
      </c>
      <c r="D3580" t="s">
        <v>179</v>
      </c>
      <c r="E3580">
        <v>1588.3281777873401</v>
      </c>
      <c r="F3580">
        <v>2</v>
      </c>
      <c r="G3580">
        <v>9999</v>
      </c>
      <c r="H3580">
        <v>9999</v>
      </c>
      <c r="I3580" t="s">
        <v>185</v>
      </c>
      <c r="J3580">
        <v>1</v>
      </c>
      <c r="K3580">
        <v>62</v>
      </c>
      <c r="L3580" t="s">
        <v>177</v>
      </c>
      <c r="M3580">
        <v>2.8394893462359702E-3</v>
      </c>
      <c r="N3580">
        <v>3.3112582781457001E-3</v>
      </c>
      <c r="O3580">
        <v>0.118832588649111</v>
      </c>
    </row>
    <row r="3581" spans="1:15">
      <c r="A3581">
        <v>2019</v>
      </c>
      <c r="B3581" t="s">
        <v>187</v>
      </c>
      <c r="C3581">
        <v>1.2706625422298701</v>
      </c>
      <c r="D3581" t="s">
        <v>181</v>
      </c>
      <c r="E3581">
        <v>365668.72507782798</v>
      </c>
      <c r="F3581">
        <v>403</v>
      </c>
      <c r="G3581">
        <v>9999</v>
      </c>
      <c r="H3581">
        <v>9999</v>
      </c>
      <c r="I3581" t="s">
        <v>185</v>
      </c>
      <c r="J3581">
        <v>1</v>
      </c>
      <c r="K3581">
        <v>62</v>
      </c>
      <c r="L3581" t="s">
        <v>177</v>
      </c>
      <c r="M3581">
        <v>0.65371405206487698</v>
      </c>
      <c r="N3581">
        <v>0.66721854304635797</v>
      </c>
      <c r="O3581">
        <v>1.8690224297889101E-2</v>
      </c>
    </row>
    <row r="3582" spans="1:15">
      <c r="A3582">
        <v>2019</v>
      </c>
      <c r="B3582" t="s">
        <v>187</v>
      </c>
      <c r="C3582">
        <v>1.2706625422298701</v>
      </c>
      <c r="D3582" t="s">
        <v>185</v>
      </c>
      <c r="E3582">
        <v>192114.01108481901</v>
      </c>
      <c r="F3582">
        <v>199</v>
      </c>
      <c r="G3582">
        <v>9999</v>
      </c>
      <c r="H3582">
        <v>9999</v>
      </c>
      <c r="I3582" t="s">
        <v>185</v>
      </c>
      <c r="J3582">
        <v>1</v>
      </c>
      <c r="K3582">
        <v>62</v>
      </c>
      <c r="L3582" t="s">
        <v>177</v>
      </c>
      <c r="M3582">
        <v>0.343446458588887</v>
      </c>
      <c r="N3582">
        <v>0.32947019867549698</v>
      </c>
      <c r="O3582">
        <v>2.4755161445921998E-2</v>
      </c>
    </row>
    <row r="3583" spans="1:15">
      <c r="A3583">
        <v>2019</v>
      </c>
      <c r="B3583" t="s">
        <v>178</v>
      </c>
      <c r="C3583">
        <v>1.30117911048601</v>
      </c>
      <c r="D3583" t="s">
        <v>181</v>
      </c>
      <c r="E3583">
        <v>100177.77971631799</v>
      </c>
      <c r="F3583">
        <v>68</v>
      </c>
      <c r="G3583">
        <v>9999</v>
      </c>
      <c r="H3583">
        <v>9999</v>
      </c>
      <c r="I3583" t="s">
        <v>185</v>
      </c>
      <c r="J3583">
        <v>1</v>
      </c>
      <c r="K3583">
        <v>71</v>
      </c>
      <c r="L3583" t="s">
        <v>177</v>
      </c>
      <c r="M3583">
        <v>0.67248397183935205</v>
      </c>
      <c r="N3583">
        <v>0.66666666666666696</v>
      </c>
      <c r="O3583">
        <v>2.7081825172202999E-2</v>
      </c>
    </row>
    <row r="3584" spans="1:15">
      <c r="A3584">
        <v>2019</v>
      </c>
      <c r="B3584" t="s">
        <v>178</v>
      </c>
      <c r="C3584">
        <v>1.30117911048601</v>
      </c>
      <c r="D3584" t="s">
        <v>183</v>
      </c>
      <c r="E3584">
        <v>1868.4932026579099</v>
      </c>
      <c r="F3584">
        <v>1</v>
      </c>
      <c r="G3584">
        <v>9999</v>
      </c>
      <c r="H3584">
        <v>9999</v>
      </c>
      <c r="I3584" t="s">
        <v>185</v>
      </c>
      <c r="J3584">
        <v>1</v>
      </c>
      <c r="K3584">
        <v>71</v>
      </c>
      <c r="L3584" t="s">
        <v>177</v>
      </c>
      <c r="M3584">
        <v>1.25430183603235E-2</v>
      </c>
      <c r="N3584">
        <v>9.8039215686274508E-3</v>
      </c>
      <c r="O3584">
        <v>0.19518825608264201</v>
      </c>
    </row>
    <row r="3585" spans="1:15">
      <c r="A3585">
        <v>2019</v>
      </c>
      <c r="B3585" t="s">
        <v>178</v>
      </c>
      <c r="C3585">
        <v>1.30117911048601</v>
      </c>
      <c r="D3585" t="s">
        <v>185</v>
      </c>
      <c r="E3585">
        <v>46920.518724125403</v>
      </c>
      <c r="F3585">
        <v>33</v>
      </c>
      <c r="G3585">
        <v>9999</v>
      </c>
      <c r="H3585">
        <v>9999</v>
      </c>
      <c r="I3585" t="s">
        <v>185</v>
      </c>
      <c r="J3585">
        <v>1</v>
      </c>
      <c r="K3585">
        <v>71</v>
      </c>
      <c r="L3585" t="s">
        <v>177</v>
      </c>
      <c r="M3585">
        <v>0.314973009800325</v>
      </c>
      <c r="N3585">
        <v>0.32352941176470601</v>
      </c>
      <c r="O3585">
        <v>3.07651355764752E-2</v>
      </c>
    </row>
    <row r="3586" spans="1:15">
      <c r="A3586">
        <v>2019</v>
      </c>
      <c r="B3586" t="s">
        <v>183</v>
      </c>
      <c r="C3586">
        <v>1.3520397868223999</v>
      </c>
      <c r="D3586" t="s">
        <v>181</v>
      </c>
      <c r="E3586">
        <v>1554.84575484575</v>
      </c>
      <c r="F3586">
        <v>1</v>
      </c>
      <c r="G3586">
        <v>9999</v>
      </c>
      <c r="H3586">
        <v>9999</v>
      </c>
      <c r="I3586" t="s">
        <v>185</v>
      </c>
      <c r="J3586">
        <v>1</v>
      </c>
      <c r="K3586">
        <v>71</v>
      </c>
      <c r="L3586" t="s">
        <v>177</v>
      </c>
      <c r="M3586">
        <v>0.23143489635741599</v>
      </c>
      <c r="N3586">
        <v>0.25</v>
      </c>
      <c r="O3586">
        <v>1.9106481250726899E-2</v>
      </c>
    </row>
    <row r="3587" spans="1:15">
      <c r="A3587">
        <v>2019</v>
      </c>
      <c r="B3587" t="s">
        <v>183</v>
      </c>
      <c r="C3587">
        <v>1.3520397868223999</v>
      </c>
      <c r="D3587" t="s">
        <v>185</v>
      </c>
      <c r="E3587">
        <v>5163.4399458747303</v>
      </c>
      <c r="F3587">
        <v>3</v>
      </c>
      <c r="G3587">
        <v>9999</v>
      </c>
      <c r="H3587">
        <v>9999</v>
      </c>
      <c r="I3587" t="s">
        <v>185</v>
      </c>
      <c r="J3587">
        <v>1</v>
      </c>
      <c r="K3587">
        <v>71</v>
      </c>
      <c r="L3587" t="s">
        <v>177</v>
      </c>
      <c r="M3587">
        <v>0.76856510364258401</v>
      </c>
      <c r="N3587">
        <v>0.75</v>
      </c>
      <c r="O3587">
        <v>0.19796796433570099</v>
      </c>
    </row>
    <row r="3588" spans="1:15">
      <c r="A3588">
        <v>2019</v>
      </c>
      <c r="B3588" t="s">
        <v>187</v>
      </c>
      <c r="C3588">
        <v>1.2706625422298701</v>
      </c>
      <c r="D3588" t="s">
        <v>181</v>
      </c>
      <c r="E3588">
        <v>977354.23694440804</v>
      </c>
      <c r="F3588">
        <v>1079</v>
      </c>
      <c r="G3588">
        <v>9999</v>
      </c>
      <c r="H3588">
        <v>9999</v>
      </c>
      <c r="I3588" t="s">
        <v>185</v>
      </c>
      <c r="J3588">
        <v>1</v>
      </c>
      <c r="K3588">
        <v>71</v>
      </c>
      <c r="L3588" t="s">
        <v>177</v>
      </c>
      <c r="M3588">
        <v>0.65353733265813096</v>
      </c>
      <c r="N3588">
        <v>0.65953545232273803</v>
      </c>
      <c r="O3588">
        <v>4.9954969222744797E-2</v>
      </c>
    </row>
    <row r="3589" spans="1:15">
      <c r="A3589">
        <v>2019</v>
      </c>
      <c r="B3589" t="s">
        <v>187</v>
      </c>
      <c r="C3589">
        <v>1.2706625422298701</v>
      </c>
      <c r="D3589" t="s">
        <v>185</v>
      </c>
      <c r="E3589">
        <v>518129.17020727898</v>
      </c>
      <c r="F3589">
        <v>557</v>
      </c>
      <c r="G3589">
        <v>9999</v>
      </c>
      <c r="H3589">
        <v>9999</v>
      </c>
      <c r="I3589" t="s">
        <v>185</v>
      </c>
      <c r="J3589">
        <v>1</v>
      </c>
      <c r="K3589">
        <v>71</v>
      </c>
      <c r="L3589" t="s">
        <v>177</v>
      </c>
      <c r="M3589">
        <v>0.34646266734186898</v>
      </c>
      <c r="N3589">
        <v>0.34046454767726197</v>
      </c>
      <c r="O3589">
        <v>6.6764371770156497E-2</v>
      </c>
    </row>
    <row r="3590" spans="1:15">
      <c r="A3590">
        <v>2019</v>
      </c>
      <c r="B3590" t="s">
        <v>183</v>
      </c>
      <c r="D3590" t="s">
        <v>179</v>
      </c>
      <c r="F3590">
        <v>1</v>
      </c>
      <c r="G3590">
        <v>9999</v>
      </c>
      <c r="H3590">
        <v>9999</v>
      </c>
      <c r="I3590" t="s">
        <v>185</v>
      </c>
      <c r="J3590">
        <v>3</v>
      </c>
      <c r="K3590">
        <v>71</v>
      </c>
      <c r="L3590" t="s">
        <v>177</v>
      </c>
      <c r="N3590">
        <v>1</v>
      </c>
    </row>
    <row r="3591" spans="1:15">
      <c r="A3591">
        <v>2019</v>
      </c>
      <c r="B3591" t="s">
        <v>178</v>
      </c>
      <c r="C3591">
        <v>1.30117911048601</v>
      </c>
      <c r="D3591" t="s">
        <v>181</v>
      </c>
      <c r="E3591">
        <v>59483.403035867799</v>
      </c>
      <c r="F3591">
        <v>42</v>
      </c>
      <c r="G3591">
        <v>9999</v>
      </c>
      <c r="H3591">
        <v>9999</v>
      </c>
      <c r="I3591" t="s">
        <v>185</v>
      </c>
      <c r="J3591">
        <v>1</v>
      </c>
      <c r="K3591">
        <v>72</v>
      </c>
      <c r="L3591" t="s">
        <v>177</v>
      </c>
      <c r="M3591">
        <v>0.55133446699711797</v>
      </c>
      <c r="N3591">
        <v>0.56000000000000005</v>
      </c>
      <c r="O3591">
        <v>1.6080603165960002E-2</v>
      </c>
    </row>
    <row r="3592" spans="1:15">
      <c r="A3592">
        <v>2019</v>
      </c>
      <c r="B3592" t="s">
        <v>178</v>
      </c>
      <c r="C3592">
        <v>1.30117911048601</v>
      </c>
      <c r="D3592" t="s">
        <v>185</v>
      </c>
      <c r="E3592">
        <v>48406.465268300402</v>
      </c>
      <c r="F3592">
        <v>33</v>
      </c>
      <c r="G3592">
        <v>9999</v>
      </c>
      <c r="H3592">
        <v>9999</v>
      </c>
      <c r="I3592" t="s">
        <v>185</v>
      </c>
      <c r="J3592">
        <v>1</v>
      </c>
      <c r="K3592">
        <v>72</v>
      </c>
      <c r="L3592" t="s">
        <v>177</v>
      </c>
      <c r="M3592">
        <v>0.44866553300288198</v>
      </c>
      <c r="N3592">
        <v>0.44</v>
      </c>
      <c r="O3592">
        <v>3.1739450186246E-2</v>
      </c>
    </row>
    <row r="3593" spans="1:15">
      <c r="A3593">
        <v>2019</v>
      </c>
      <c r="B3593" t="s">
        <v>187</v>
      </c>
      <c r="C3593">
        <v>1.2706625422298701</v>
      </c>
      <c r="D3593" t="s">
        <v>181</v>
      </c>
      <c r="E3593">
        <v>390059.09257593</v>
      </c>
      <c r="F3593">
        <v>415</v>
      </c>
      <c r="G3593">
        <v>9999</v>
      </c>
      <c r="H3593">
        <v>9999</v>
      </c>
      <c r="I3593" t="s">
        <v>185</v>
      </c>
      <c r="J3593">
        <v>1</v>
      </c>
      <c r="K3593">
        <v>72</v>
      </c>
      <c r="L3593" t="s">
        <v>177</v>
      </c>
      <c r="M3593">
        <v>0.68666829214825298</v>
      </c>
      <c r="N3593">
        <v>0.67921440261865795</v>
      </c>
      <c r="O3593">
        <v>1.9936875728498699E-2</v>
      </c>
    </row>
    <row r="3594" spans="1:15">
      <c r="A3594">
        <v>2019</v>
      </c>
      <c r="B3594" t="s">
        <v>187</v>
      </c>
      <c r="C3594">
        <v>1.2706625422298701</v>
      </c>
      <c r="D3594" t="s">
        <v>183</v>
      </c>
      <c r="E3594">
        <v>768.75083804907194</v>
      </c>
      <c r="F3594">
        <v>1</v>
      </c>
      <c r="G3594">
        <v>9999</v>
      </c>
      <c r="H3594">
        <v>9999</v>
      </c>
      <c r="I3594" t="s">
        <v>185</v>
      </c>
      <c r="J3594">
        <v>1</v>
      </c>
      <c r="K3594">
        <v>72</v>
      </c>
      <c r="L3594" t="s">
        <v>177</v>
      </c>
      <c r="M3594">
        <v>1.3533252655761E-3</v>
      </c>
      <c r="N3594">
        <v>1.6366612111293E-3</v>
      </c>
      <c r="O3594">
        <v>3.5815770779067002E-2</v>
      </c>
    </row>
    <row r="3595" spans="1:15">
      <c r="A3595">
        <v>2019</v>
      </c>
      <c r="B3595" t="s">
        <v>187</v>
      </c>
      <c r="C3595">
        <v>1.2706625422298701</v>
      </c>
      <c r="D3595" t="s">
        <v>185</v>
      </c>
      <c r="E3595">
        <v>177218.03410225801</v>
      </c>
      <c r="F3595">
        <v>195</v>
      </c>
      <c r="G3595">
        <v>9999</v>
      </c>
      <c r="H3595">
        <v>9999</v>
      </c>
      <c r="I3595" t="s">
        <v>185</v>
      </c>
      <c r="J3595">
        <v>1</v>
      </c>
      <c r="K3595">
        <v>72</v>
      </c>
      <c r="L3595" t="s">
        <v>177</v>
      </c>
      <c r="M3595">
        <v>0.311978382586171</v>
      </c>
      <c r="N3595">
        <v>0.319148936170213</v>
      </c>
      <c r="O3595">
        <v>2.2835716252852599E-2</v>
      </c>
    </row>
    <row r="3596" spans="1:15">
      <c r="A3596">
        <v>2019</v>
      </c>
      <c r="B3596" t="s">
        <v>178</v>
      </c>
      <c r="C3596">
        <v>1.30117911048601</v>
      </c>
      <c r="D3596" t="s">
        <v>181</v>
      </c>
      <c r="E3596">
        <v>39364.571629533202</v>
      </c>
      <c r="F3596">
        <v>25</v>
      </c>
      <c r="G3596">
        <v>9999</v>
      </c>
      <c r="H3596">
        <v>9999</v>
      </c>
      <c r="I3596" t="s">
        <v>185</v>
      </c>
      <c r="J3596">
        <v>1</v>
      </c>
      <c r="K3596">
        <v>81</v>
      </c>
      <c r="L3596" t="s">
        <v>177</v>
      </c>
      <c r="M3596">
        <v>0.774685035337499</v>
      </c>
      <c r="N3596">
        <v>0.73529411764705899</v>
      </c>
      <c r="O3596">
        <v>1.0641725638844701E-2</v>
      </c>
    </row>
    <row r="3597" spans="1:15">
      <c r="A3597">
        <v>2019</v>
      </c>
      <c r="B3597" t="s">
        <v>178</v>
      </c>
      <c r="C3597">
        <v>1.30117911048601</v>
      </c>
      <c r="D3597" t="s">
        <v>185</v>
      </c>
      <c r="E3597">
        <v>11449.0749931664</v>
      </c>
      <c r="F3597">
        <v>9</v>
      </c>
      <c r="G3597">
        <v>9999</v>
      </c>
      <c r="H3597">
        <v>9999</v>
      </c>
      <c r="I3597" t="s">
        <v>185</v>
      </c>
      <c r="J3597">
        <v>1</v>
      </c>
      <c r="K3597">
        <v>81</v>
      </c>
      <c r="L3597" t="s">
        <v>177</v>
      </c>
      <c r="M3597">
        <v>0.225314964662501</v>
      </c>
      <c r="N3597">
        <v>0.26470588235294101</v>
      </c>
      <c r="O3597">
        <v>7.5070002201166096E-3</v>
      </c>
    </row>
    <row r="3598" spans="1:15">
      <c r="A3598">
        <v>2019</v>
      </c>
      <c r="B3598" t="s">
        <v>183</v>
      </c>
      <c r="C3598">
        <v>1.3520397868223999</v>
      </c>
      <c r="D3598" t="s">
        <v>181</v>
      </c>
      <c r="E3598">
        <v>5455.4805398283697</v>
      </c>
      <c r="F3598">
        <v>5</v>
      </c>
      <c r="G3598">
        <v>9999</v>
      </c>
      <c r="H3598">
        <v>9999</v>
      </c>
      <c r="I3598" t="s">
        <v>185</v>
      </c>
      <c r="J3598">
        <v>1</v>
      </c>
      <c r="K3598">
        <v>81</v>
      </c>
      <c r="L3598" t="s">
        <v>177</v>
      </c>
      <c r="M3598">
        <v>0.83626943005181398</v>
      </c>
      <c r="N3598">
        <v>0.83333333333333304</v>
      </c>
      <c r="O3598">
        <v>6.7038827692767797E-2</v>
      </c>
    </row>
    <row r="3599" spans="1:15">
      <c r="A3599">
        <v>2019</v>
      </c>
      <c r="B3599" t="s">
        <v>183</v>
      </c>
      <c r="C3599">
        <v>1.3520397868223999</v>
      </c>
      <c r="D3599" t="s">
        <v>185</v>
      </c>
      <c r="E3599">
        <v>1068.11143158969</v>
      </c>
      <c r="F3599">
        <v>1</v>
      </c>
      <c r="G3599">
        <v>9999</v>
      </c>
      <c r="H3599">
        <v>9999</v>
      </c>
      <c r="I3599" t="s">
        <v>185</v>
      </c>
      <c r="J3599">
        <v>1</v>
      </c>
      <c r="K3599">
        <v>81</v>
      </c>
      <c r="L3599" t="s">
        <v>177</v>
      </c>
      <c r="M3599">
        <v>0.16373056994818699</v>
      </c>
      <c r="N3599">
        <v>0.16666666666666699</v>
      </c>
      <c r="O3599">
        <v>4.0951739152972899E-2</v>
      </c>
    </row>
    <row r="3600" spans="1:15">
      <c r="A3600">
        <v>2019</v>
      </c>
      <c r="B3600" t="s">
        <v>187</v>
      </c>
      <c r="C3600">
        <v>1.2706625422298701</v>
      </c>
      <c r="D3600" t="s">
        <v>181</v>
      </c>
      <c r="E3600">
        <v>506156.98773438903</v>
      </c>
      <c r="F3600">
        <v>545</v>
      </c>
      <c r="G3600">
        <v>9999</v>
      </c>
      <c r="H3600">
        <v>9999</v>
      </c>
      <c r="I3600" t="s">
        <v>185</v>
      </c>
      <c r="J3600">
        <v>1</v>
      </c>
      <c r="K3600">
        <v>81</v>
      </c>
      <c r="L3600" t="s">
        <v>177</v>
      </c>
      <c r="M3600">
        <v>0.63809600089705498</v>
      </c>
      <c r="N3600">
        <v>0.64497041420118295</v>
      </c>
      <c r="O3600">
        <v>2.5870923548865599E-2</v>
      </c>
    </row>
    <row r="3601" spans="1:15">
      <c r="A3601">
        <v>2019</v>
      </c>
      <c r="B3601" t="s">
        <v>187</v>
      </c>
      <c r="C3601">
        <v>1.2706625422298701</v>
      </c>
      <c r="D3601" t="s">
        <v>183</v>
      </c>
      <c r="E3601">
        <v>1900.9111631758899</v>
      </c>
      <c r="F3601">
        <v>3</v>
      </c>
      <c r="G3601">
        <v>9999</v>
      </c>
      <c r="H3601">
        <v>9999</v>
      </c>
      <c r="I3601" t="s">
        <v>185</v>
      </c>
      <c r="J3601">
        <v>1</v>
      </c>
      <c r="K3601">
        <v>81</v>
      </c>
      <c r="L3601" t="s">
        <v>177</v>
      </c>
      <c r="M3601">
        <v>2.39641818778884E-3</v>
      </c>
      <c r="N3601">
        <v>3.5502958579881698E-3</v>
      </c>
      <c r="O3601">
        <v>8.8562633199147506E-2</v>
      </c>
    </row>
    <row r="3602" spans="1:15">
      <c r="A3602">
        <v>2019</v>
      </c>
      <c r="B3602" t="s">
        <v>187</v>
      </c>
      <c r="C3602">
        <v>1.2706625422298701</v>
      </c>
      <c r="D3602" t="s">
        <v>185</v>
      </c>
      <c r="E3602">
        <v>285172.25302756502</v>
      </c>
      <c r="F3602">
        <v>297</v>
      </c>
      <c r="G3602">
        <v>9999</v>
      </c>
      <c r="H3602">
        <v>9999</v>
      </c>
      <c r="I3602" t="s">
        <v>185</v>
      </c>
      <c r="J3602">
        <v>1</v>
      </c>
      <c r="K3602">
        <v>81</v>
      </c>
      <c r="L3602" t="s">
        <v>177</v>
      </c>
      <c r="M3602">
        <v>0.359507580915156</v>
      </c>
      <c r="N3602">
        <v>0.351479289940828</v>
      </c>
      <c r="O3602">
        <v>3.6746331637820699E-2</v>
      </c>
    </row>
    <row r="3603" spans="1:15">
      <c r="A3603">
        <v>2019</v>
      </c>
      <c r="B3603" t="s">
        <v>178</v>
      </c>
      <c r="C3603">
        <v>1.30117911048601</v>
      </c>
      <c r="D3603" t="s">
        <v>181</v>
      </c>
      <c r="E3603">
        <v>92226.274172137695</v>
      </c>
      <c r="F3603">
        <v>64</v>
      </c>
      <c r="G3603">
        <v>9999</v>
      </c>
      <c r="H3603">
        <v>9999</v>
      </c>
      <c r="I3603" t="s">
        <v>185</v>
      </c>
      <c r="J3603">
        <v>1</v>
      </c>
      <c r="K3603">
        <v>82</v>
      </c>
      <c r="L3603" t="s">
        <v>177</v>
      </c>
      <c r="M3603">
        <v>0.49312962228576601</v>
      </c>
      <c r="N3603">
        <v>0.48120300751879702</v>
      </c>
      <c r="O3603">
        <v>2.4932233879472299E-2</v>
      </c>
    </row>
    <row r="3604" spans="1:15">
      <c r="A3604">
        <v>2019</v>
      </c>
      <c r="B3604" t="s">
        <v>178</v>
      </c>
      <c r="C3604">
        <v>1.30117911048601</v>
      </c>
      <c r="D3604" t="s">
        <v>185</v>
      </c>
      <c r="E3604">
        <v>94796.102915347597</v>
      </c>
      <c r="F3604">
        <v>69</v>
      </c>
      <c r="G3604">
        <v>9999</v>
      </c>
      <c r="H3604">
        <v>9999</v>
      </c>
      <c r="I3604" t="s">
        <v>185</v>
      </c>
      <c r="J3604">
        <v>1</v>
      </c>
      <c r="K3604">
        <v>82</v>
      </c>
      <c r="L3604" t="s">
        <v>177</v>
      </c>
      <c r="M3604">
        <v>0.50687037771423404</v>
      </c>
      <c r="N3604">
        <v>0.51879699248120303</v>
      </c>
      <c r="O3604">
        <v>6.2156494378494798E-2</v>
      </c>
    </row>
    <row r="3605" spans="1:15">
      <c r="A3605">
        <v>2019</v>
      </c>
      <c r="B3605" t="s">
        <v>183</v>
      </c>
      <c r="C3605">
        <v>1.3520397868223999</v>
      </c>
      <c r="D3605" t="s">
        <v>181</v>
      </c>
      <c r="E3605">
        <v>3777.5991643817702</v>
      </c>
      <c r="F3605">
        <v>3</v>
      </c>
      <c r="G3605">
        <v>9999</v>
      </c>
      <c r="H3605">
        <v>9999</v>
      </c>
      <c r="I3605" t="s">
        <v>185</v>
      </c>
      <c r="J3605">
        <v>1</v>
      </c>
      <c r="K3605">
        <v>82</v>
      </c>
      <c r="L3605" t="s">
        <v>177</v>
      </c>
      <c r="M3605">
        <v>1</v>
      </c>
      <c r="N3605">
        <v>1</v>
      </c>
      <c r="O3605">
        <v>4.64204422735051E-2</v>
      </c>
    </row>
    <row r="3606" spans="1:15">
      <c r="A3606">
        <v>2019</v>
      </c>
      <c r="B3606" t="s">
        <v>187</v>
      </c>
      <c r="C3606">
        <v>1.2706625422298701</v>
      </c>
      <c r="D3606" t="s">
        <v>181</v>
      </c>
      <c r="E3606">
        <v>595536.66161737998</v>
      </c>
      <c r="F3606">
        <v>665</v>
      </c>
      <c r="G3606">
        <v>9999</v>
      </c>
      <c r="H3606">
        <v>9999</v>
      </c>
      <c r="I3606" t="s">
        <v>185</v>
      </c>
      <c r="J3606">
        <v>1</v>
      </c>
      <c r="K3606">
        <v>82</v>
      </c>
      <c r="L3606" t="s">
        <v>177</v>
      </c>
      <c r="M3606">
        <v>0.57142473960587603</v>
      </c>
      <c r="N3606">
        <v>0.57675628794449296</v>
      </c>
      <c r="O3606">
        <v>3.0439337629642502E-2</v>
      </c>
    </row>
    <row r="3607" spans="1:15">
      <c r="A3607">
        <v>2019</v>
      </c>
      <c r="B3607" t="s">
        <v>187</v>
      </c>
      <c r="C3607">
        <v>1.2706625422298701</v>
      </c>
      <c r="D3607" t="s">
        <v>183</v>
      </c>
      <c r="E3607">
        <v>2241.4487244934899</v>
      </c>
      <c r="F3607">
        <v>2</v>
      </c>
      <c r="G3607">
        <v>9999</v>
      </c>
      <c r="H3607">
        <v>9999</v>
      </c>
      <c r="I3607" t="s">
        <v>185</v>
      </c>
      <c r="J3607">
        <v>1</v>
      </c>
      <c r="K3607">
        <v>82</v>
      </c>
      <c r="L3607" t="s">
        <v>177</v>
      </c>
      <c r="M3607">
        <v>2.15069757461299E-3</v>
      </c>
      <c r="N3607">
        <v>1.7346053772766699E-3</v>
      </c>
      <c r="O3607">
        <v>0.104428131659957</v>
      </c>
    </row>
    <row r="3608" spans="1:15">
      <c r="A3608">
        <v>2019</v>
      </c>
      <c r="B3608" t="s">
        <v>187</v>
      </c>
      <c r="C3608">
        <v>1.2706625422298701</v>
      </c>
      <c r="D3608" t="s">
        <v>185</v>
      </c>
      <c r="E3608">
        <v>444418.03613252402</v>
      </c>
      <c r="F3608">
        <v>486</v>
      </c>
      <c r="G3608">
        <v>9999</v>
      </c>
      <c r="H3608">
        <v>9999</v>
      </c>
      <c r="I3608" t="s">
        <v>185</v>
      </c>
      <c r="J3608">
        <v>1</v>
      </c>
      <c r="K3608">
        <v>82</v>
      </c>
      <c r="L3608" t="s">
        <v>177</v>
      </c>
      <c r="M3608">
        <v>0.42642456281951102</v>
      </c>
      <c r="N3608">
        <v>0.42150910667823099</v>
      </c>
      <c r="O3608">
        <v>5.7266204436713299E-2</v>
      </c>
    </row>
    <row r="3609" spans="1:15">
      <c r="A3609">
        <v>2019</v>
      </c>
      <c r="B3609" t="s">
        <v>178</v>
      </c>
      <c r="C3609">
        <v>1.30117911048601</v>
      </c>
      <c r="D3609" t="s">
        <v>181</v>
      </c>
      <c r="E3609">
        <v>17692.132365278201</v>
      </c>
      <c r="F3609">
        <v>11</v>
      </c>
      <c r="G3609">
        <v>9999</v>
      </c>
      <c r="H3609">
        <v>9999</v>
      </c>
      <c r="I3609" t="s">
        <v>185</v>
      </c>
      <c r="J3609">
        <v>1</v>
      </c>
      <c r="K3609">
        <v>91</v>
      </c>
      <c r="L3609" t="s">
        <v>177</v>
      </c>
      <c r="M3609">
        <v>0.65354482095650102</v>
      </c>
      <c r="N3609">
        <v>0.64705882352941202</v>
      </c>
      <c r="O3609">
        <v>4.7828494202681402E-3</v>
      </c>
    </row>
    <row r="3610" spans="1:15">
      <c r="A3610">
        <v>2019</v>
      </c>
      <c r="B3610" t="s">
        <v>178</v>
      </c>
      <c r="C3610">
        <v>1.30117911048601</v>
      </c>
      <c r="D3610" t="s">
        <v>185</v>
      </c>
      <c r="E3610">
        <v>9378.8990283831408</v>
      </c>
      <c r="F3610">
        <v>6</v>
      </c>
      <c r="G3610">
        <v>9999</v>
      </c>
      <c r="H3610">
        <v>9999</v>
      </c>
      <c r="I3610" t="s">
        <v>185</v>
      </c>
      <c r="J3610">
        <v>1</v>
      </c>
      <c r="K3610">
        <v>91</v>
      </c>
      <c r="L3610" t="s">
        <v>177</v>
      </c>
      <c r="M3610">
        <v>0.34645517904349898</v>
      </c>
      <c r="N3610">
        <v>0.35294117647058798</v>
      </c>
      <c r="O3610">
        <v>6.1496144546653603E-3</v>
      </c>
    </row>
    <row r="3611" spans="1:15">
      <c r="A3611">
        <v>2019</v>
      </c>
      <c r="B3611" t="s">
        <v>183</v>
      </c>
      <c r="C3611">
        <v>1.3520397868223999</v>
      </c>
      <c r="D3611" t="s">
        <v>181</v>
      </c>
      <c r="E3611">
        <v>2352.5492290709699</v>
      </c>
      <c r="F3611">
        <v>2</v>
      </c>
      <c r="G3611">
        <v>9999</v>
      </c>
      <c r="H3611">
        <v>9999</v>
      </c>
      <c r="I3611" t="s">
        <v>185</v>
      </c>
      <c r="J3611">
        <v>1</v>
      </c>
      <c r="K3611">
        <v>91</v>
      </c>
      <c r="L3611" t="s">
        <v>177</v>
      </c>
      <c r="M3611">
        <v>1</v>
      </c>
      <c r="N3611">
        <v>1</v>
      </c>
      <c r="O3611">
        <v>2.8908936848925901E-2</v>
      </c>
    </row>
    <row r="3612" spans="1:15">
      <c r="A3612">
        <v>2019</v>
      </c>
      <c r="B3612" t="s">
        <v>187</v>
      </c>
      <c r="C3612">
        <v>1.2706625422298701</v>
      </c>
      <c r="D3612" t="s">
        <v>181</v>
      </c>
      <c r="E3612">
        <v>336794.18946819601</v>
      </c>
      <c r="F3612">
        <v>356</v>
      </c>
      <c r="G3612">
        <v>9999</v>
      </c>
      <c r="H3612">
        <v>9999</v>
      </c>
      <c r="I3612" t="s">
        <v>185</v>
      </c>
      <c r="J3612">
        <v>1</v>
      </c>
      <c r="K3612">
        <v>91</v>
      </c>
      <c r="L3612" t="s">
        <v>177</v>
      </c>
      <c r="M3612">
        <v>0.74677613395279596</v>
      </c>
      <c r="N3612">
        <v>0.74012474012474005</v>
      </c>
      <c r="O3612">
        <v>1.7214376050471901E-2</v>
      </c>
    </row>
    <row r="3613" spans="1:15">
      <c r="A3613">
        <v>2019</v>
      </c>
      <c r="B3613" t="s">
        <v>187</v>
      </c>
      <c r="C3613">
        <v>1.2706625422298701</v>
      </c>
      <c r="D3613" t="s">
        <v>185</v>
      </c>
      <c r="E3613">
        <v>114203.33730799401</v>
      </c>
      <c r="F3613">
        <v>125</v>
      </c>
      <c r="G3613">
        <v>9999</v>
      </c>
      <c r="H3613">
        <v>9999</v>
      </c>
      <c r="I3613" t="s">
        <v>185</v>
      </c>
      <c r="J3613">
        <v>1</v>
      </c>
      <c r="K3613">
        <v>91</v>
      </c>
      <c r="L3613" t="s">
        <v>177</v>
      </c>
      <c r="M3613">
        <v>0.25322386604720298</v>
      </c>
      <c r="N3613">
        <v>0.25987525987526</v>
      </c>
      <c r="O3613">
        <v>1.47158556357157E-2</v>
      </c>
    </row>
    <row r="3614" spans="1:15">
      <c r="A3614">
        <v>2019</v>
      </c>
      <c r="B3614" t="s">
        <v>178</v>
      </c>
      <c r="C3614">
        <v>1.30117911048601</v>
      </c>
      <c r="D3614" t="s">
        <v>181</v>
      </c>
      <c r="E3614">
        <v>227221.00452684</v>
      </c>
      <c r="F3614">
        <v>161</v>
      </c>
      <c r="G3614">
        <v>9999</v>
      </c>
      <c r="H3614">
        <v>9999</v>
      </c>
      <c r="I3614" t="s">
        <v>185</v>
      </c>
      <c r="J3614">
        <v>1</v>
      </c>
      <c r="K3614">
        <v>92</v>
      </c>
      <c r="L3614" t="s">
        <v>177</v>
      </c>
      <c r="M3614">
        <v>0.59250022902395105</v>
      </c>
      <c r="N3614">
        <v>0.61216730038022804</v>
      </c>
      <c r="O3614">
        <v>6.1426391535865599E-2</v>
      </c>
    </row>
    <row r="3615" spans="1:15">
      <c r="A3615">
        <v>2019</v>
      </c>
      <c r="B3615" t="s">
        <v>178</v>
      </c>
      <c r="C3615">
        <v>1.30117911048601</v>
      </c>
      <c r="D3615" t="s">
        <v>185</v>
      </c>
      <c r="E3615">
        <v>156274.21352759001</v>
      </c>
      <c r="F3615">
        <v>102</v>
      </c>
      <c r="G3615">
        <v>9999</v>
      </c>
      <c r="H3615">
        <v>9999</v>
      </c>
      <c r="I3615" t="s">
        <v>185</v>
      </c>
      <c r="J3615">
        <v>1</v>
      </c>
      <c r="K3615">
        <v>92</v>
      </c>
      <c r="L3615" t="s">
        <v>177</v>
      </c>
      <c r="M3615">
        <v>0.407499770976049</v>
      </c>
      <c r="N3615">
        <v>0.38783269961977201</v>
      </c>
      <c r="O3615">
        <v>0.102466841736157</v>
      </c>
    </row>
    <row r="3616" spans="1:15">
      <c r="A3616">
        <v>2019</v>
      </c>
      <c r="B3616" t="s">
        <v>179</v>
      </c>
      <c r="C3616">
        <v>1.2310526159422399</v>
      </c>
      <c r="D3616" t="s">
        <v>181</v>
      </c>
      <c r="E3616">
        <v>379.16420571021098</v>
      </c>
      <c r="F3616">
        <v>1</v>
      </c>
      <c r="G3616">
        <v>9999</v>
      </c>
      <c r="H3616">
        <v>9999</v>
      </c>
      <c r="I3616" t="s">
        <v>185</v>
      </c>
      <c r="J3616">
        <v>1</v>
      </c>
      <c r="K3616">
        <v>92</v>
      </c>
      <c r="L3616" t="s">
        <v>177</v>
      </c>
      <c r="M3616">
        <v>1</v>
      </c>
      <c r="N3616">
        <v>1</v>
      </c>
      <c r="O3616">
        <v>3.9542945179098697E-2</v>
      </c>
    </row>
    <row r="3617" spans="1:15">
      <c r="A3617">
        <v>2019</v>
      </c>
      <c r="B3617" t="s">
        <v>183</v>
      </c>
      <c r="C3617">
        <v>1.3520397868223999</v>
      </c>
      <c r="D3617" t="s">
        <v>181</v>
      </c>
      <c r="E3617">
        <v>6537.1123692862802</v>
      </c>
      <c r="F3617">
        <v>7</v>
      </c>
      <c r="G3617">
        <v>9999</v>
      </c>
      <c r="H3617">
        <v>9999</v>
      </c>
      <c r="I3617" t="s">
        <v>185</v>
      </c>
      <c r="J3617">
        <v>1</v>
      </c>
      <c r="K3617">
        <v>92</v>
      </c>
      <c r="L3617" t="s">
        <v>177</v>
      </c>
      <c r="M3617">
        <v>0.53243034908049802</v>
      </c>
      <c r="N3617">
        <v>0.58333333333333304</v>
      </c>
      <c r="O3617">
        <v>8.0330292910664694E-2</v>
      </c>
    </row>
    <row r="3618" spans="1:15">
      <c r="A3618">
        <v>2019</v>
      </c>
      <c r="B3618" t="s">
        <v>183</v>
      </c>
      <c r="C3618">
        <v>1.3520397868223999</v>
      </c>
      <c r="D3618" t="s">
        <v>183</v>
      </c>
      <c r="E3618">
        <v>1293.90207598903</v>
      </c>
      <c r="F3618">
        <v>1</v>
      </c>
      <c r="G3618">
        <v>9999</v>
      </c>
      <c r="H3618">
        <v>9999</v>
      </c>
      <c r="I3618" t="s">
        <v>185</v>
      </c>
      <c r="J3618">
        <v>1</v>
      </c>
      <c r="K3618">
        <v>92</v>
      </c>
      <c r="L3618" t="s">
        <v>177</v>
      </c>
      <c r="M3618">
        <v>0.105384869507763</v>
      </c>
      <c r="N3618">
        <v>8.3333333333333301E-2</v>
      </c>
      <c r="O3618">
        <v>0.20067100020968801</v>
      </c>
    </row>
    <row r="3619" spans="1:15">
      <c r="A3619">
        <v>2019</v>
      </c>
      <c r="B3619" t="s">
        <v>183</v>
      </c>
      <c r="C3619">
        <v>1.3520397868223999</v>
      </c>
      <c r="D3619" t="s">
        <v>185</v>
      </c>
      <c r="E3619">
        <v>4446.85885885886</v>
      </c>
      <c r="F3619">
        <v>4</v>
      </c>
      <c r="G3619">
        <v>9999</v>
      </c>
      <c r="H3619">
        <v>9999</v>
      </c>
      <c r="I3619" t="s">
        <v>185</v>
      </c>
      <c r="J3619">
        <v>1</v>
      </c>
      <c r="K3619">
        <v>92</v>
      </c>
      <c r="L3619" t="s">
        <v>177</v>
      </c>
      <c r="M3619">
        <v>0.36218478141173899</v>
      </c>
      <c r="N3619">
        <v>0.33333333333333298</v>
      </c>
      <c r="O3619">
        <v>0.170494012752061</v>
      </c>
    </row>
    <row r="3620" spans="1:15">
      <c r="A3620">
        <v>2019</v>
      </c>
      <c r="B3620" t="s">
        <v>187</v>
      </c>
      <c r="C3620">
        <v>1.2706625422298701</v>
      </c>
      <c r="D3620" t="s">
        <v>181</v>
      </c>
      <c r="E3620">
        <v>1423561.3659363899</v>
      </c>
      <c r="F3620">
        <v>1561</v>
      </c>
      <c r="G3620">
        <v>9999</v>
      </c>
      <c r="H3620">
        <v>9999</v>
      </c>
      <c r="I3620" t="s">
        <v>185</v>
      </c>
      <c r="J3620">
        <v>1</v>
      </c>
      <c r="K3620">
        <v>92</v>
      </c>
      <c r="L3620" t="s">
        <v>177</v>
      </c>
      <c r="M3620">
        <v>0.59278036866427697</v>
      </c>
      <c r="N3620">
        <v>0.61602209944751396</v>
      </c>
      <c r="O3620">
        <v>7.2761708635316405E-2</v>
      </c>
    </row>
    <row r="3621" spans="1:15">
      <c r="A3621">
        <v>2019</v>
      </c>
      <c r="B3621" t="s">
        <v>187</v>
      </c>
      <c r="C3621">
        <v>1.2706625422298701</v>
      </c>
      <c r="D3621" t="s">
        <v>183</v>
      </c>
      <c r="E3621">
        <v>2346.9137154985701</v>
      </c>
      <c r="F3621">
        <v>3</v>
      </c>
      <c r="G3621">
        <v>9999</v>
      </c>
      <c r="H3621">
        <v>9999</v>
      </c>
      <c r="I3621" t="s">
        <v>185</v>
      </c>
      <c r="J3621">
        <v>1</v>
      </c>
      <c r="K3621">
        <v>92</v>
      </c>
      <c r="L3621" t="s">
        <v>177</v>
      </c>
      <c r="M3621">
        <v>9.7727039436855206E-4</v>
      </c>
      <c r="N3621">
        <v>1.1838989739542201E-3</v>
      </c>
      <c r="O3621">
        <v>0.10934170021311899</v>
      </c>
    </row>
    <row r="3622" spans="1:15">
      <c r="A3622">
        <v>2019</v>
      </c>
      <c r="B3622" t="s">
        <v>187</v>
      </c>
      <c r="C3622">
        <v>1.2706625422298701</v>
      </c>
      <c r="D3622" t="s">
        <v>185</v>
      </c>
      <c r="E3622">
        <v>975590.55733579304</v>
      </c>
      <c r="F3622">
        <v>970</v>
      </c>
      <c r="G3622">
        <v>9999</v>
      </c>
      <c r="H3622">
        <v>9999</v>
      </c>
      <c r="I3622" t="s">
        <v>185</v>
      </c>
      <c r="J3622">
        <v>1</v>
      </c>
      <c r="K3622">
        <v>92</v>
      </c>
      <c r="L3622" t="s">
        <v>177</v>
      </c>
      <c r="M3622">
        <v>0.40624236094135402</v>
      </c>
      <c r="N3622">
        <v>0.38279400157853199</v>
      </c>
      <c r="O3622">
        <v>0.125711298283715</v>
      </c>
    </row>
    <row r="3623" spans="1:15">
      <c r="A3623">
        <v>2020</v>
      </c>
      <c r="B3623" t="s">
        <v>179</v>
      </c>
      <c r="D3623" t="s">
        <v>179</v>
      </c>
      <c r="F3623">
        <v>7181</v>
      </c>
      <c r="G3623">
        <v>9999</v>
      </c>
      <c r="H3623">
        <v>9999</v>
      </c>
      <c r="I3623" t="s">
        <v>179</v>
      </c>
      <c r="J3623">
        <v>3</v>
      </c>
      <c r="K3623">
        <v>9999</v>
      </c>
      <c r="L3623" t="s">
        <v>220</v>
      </c>
      <c r="N3623">
        <v>1</v>
      </c>
    </row>
    <row r="3624" spans="1:15">
      <c r="A3624">
        <v>2020</v>
      </c>
      <c r="B3624" t="s">
        <v>179</v>
      </c>
      <c r="D3624" t="s">
        <v>179</v>
      </c>
      <c r="F3624">
        <v>10509</v>
      </c>
      <c r="G3624">
        <v>9999</v>
      </c>
      <c r="H3624">
        <v>9999</v>
      </c>
      <c r="I3624" t="s">
        <v>179</v>
      </c>
      <c r="J3624">
        <v>4</v>
      </c>
      <c r="K3624">
        <v>9999</v>
      </c>
      <c r="L3624" t="s">
        <v>220</v>
      </c>
      <c r="N3624">
        <v>1</v>
      </c>
    </row>
    <row r="3625" spans="1:15">
      <c r="A3625">
        <v>2020</v>
      </c>
      <c r="B3625" t="s">
        <v>178</v>
      </c>
      <c r="C3625">
        <v>1.33255094457455</v>
      </c>
      <c r="D3625" t="s">
        <v>179</v>
      </c>
      <c r="E3625">
        <v>1773398.7735681499</v>
      </c>
      <c r="F3625">
        <v>932</v>
      </c>
      <c r="G3625">
        <v>9999</v>
      </c>
      <c r="H3625">
        <v>9999</v>
      </c>
      <c r="I3625" t="s">
        <v>181</v>
      </c>
      <c r="J3625">
        <v>1</v>
      </c>
      <c r="K3625">
        <v>9999</v>
      </c>
      <c r="L3625" t="s">
        <v>220</v>
      </c>
      <c r="M3625">
        <v>0.99968976362692596</v>
      </c>
      <c r="N3625">
        <v>0.99892818863879995</v>
      </c>
      <c r="O3625">
        <v>1</v>
      </c>
    </row>
    <row r="3626" spans="1:15">
      <c r="A3626">
        <v>2020</v>
      </c>
      <c r="B3626" t="s">
        <v>178</v>
      </c>
      <c r="C3626">
        <v>1.33255094457455</v>
      </c>
      <c r="D3626" t="s">
        <v>181</v>
      </c>
      <c r="E3626">
        <v>550.34354010928996</v>
      </c>
      <c r="F3626">
        <v>1</v>
      </c>
      <c r="G3626">
        <v>9999</v>
      </c>
      <c r="H3626">
        <v>9999</v>
      </c>
      <c r="I3626" t="s">
        <v>181</v>
      </c>
      <c r="J3626">
        <v>1</v>
      </c>
      <c r="K3626">
        <v>9999</v>
      </c>
      <c r="L3626" t="s">
        <v>220</v>
      </c>
      <c r="M3626">
        <v>3.1023637307388703E-4</v>
      </c>
      <c r="N3626">
        <v>1.07181136120043E-3</v>
      </c>
      <c r="O3626">
        <v>1</v>
      </c>
    </row>
    <row r="3627" spans="1:15">
      <c r="A3627">
        <v>2020</v>
      </c>
      <c r="B3627" t="s">
        <v>179</v>
      </c>
      <c r="C3627">
        <v>2.5919386688349402</v>
      </c>
      <c r="D3627" t="s">
        <v>179</v>
      </c>
      <c r="E3627">
        <v>71045.038912765696</v>
      </c>
      <c r="F3627">
        <v>26</v>
      </c>
      <c r="G3627">
        <v>9999</v>
      </c>
      <c r="H3627">
        <v>9999</v>
      </c>
      <c r="I3627" t="s">
        <v>181</v>
      </c>
      <c r="J3627">
        <v>1</v>
      </c>
      <c r="K3627">
        <v>9999</v>
      </c>
      <c r="L3627" t="s">
        <v>220</v>
      </c>
      <c r="M3627">
        <v>1</v>
      </c>
      <c r="N3627">
        <v>1</v>
      </c>
      <c r="O3627">
        <v>1</v>
      </c>
    </row>
    <row r="3628" spans="1:15">
      <c r="A3628">
        <v>2020</v>
      </c>
      <c r="B3628" t="s">
        <v>183</v>
      </c>
      <c r="C3628">
        <v>1.9295612864977001</v>
      </c>
      <c r="D3628" t="s">
        <v>179</v>
      </c>
      <c r="E3628">
        <v>96277.389951089397</v>
      </c>
      <c r="F3628">
        <v>39</v>
      </c>
      <c r="G3628">
        <v>9999</v>
      </c>
      <c r="H3628">
        <v>9999</v>
      </c>
      <c r="I3628" t="s">
        <v>181</v>
      </c>
      <c r="J3628">
        <v>1</v>
      </c>
      <c r="K3628">
        <v>9999</v>
      </c>
      <c r="L3628" t="s">
        <v>220</v>
      </c>
      <c r="M3628">
        <v>0.994459281699685</v>
      </c>
      <c r="N3628">
        <v>0.97499999999999998</v>
      </c>
      <c r="O3628">
        <v>1</v>
      </c>
    </row>
    <row r="3629" spans="1:15">
      <c r="A3629">
        <v>2020</v>
      </c>
      <c r="B3629" t="s">
        <v>183</v>
      </c>
      <c r="C3629">
        <v>1.9295612864977001</v>
      </c>
      <c r="D3629" t="s">
        <v>181</v>
      </c>
      <c r="E3629">
        <v>536.41803764636097</v>
      </c>
      <c r="F3629">
        <v>1</v>
      </c>
      <c r="G3629">
        <v>9999</v>
      </c>
      <c r="H3629">
        <v>9999</v>
      </c>
      <c r="I3629" t="s">
        <v>181</v>
      </c>
      <c r="J3629">
        <v>1</v>
      </c>
      <c r="K3629">
        <v>9999</v>
      </c>
      <c r="L3629" t="s">
        <v>220</v>
      </c>
      <c r="M3629">
        <v>5.5407183003148997E-3</v>
      </c>
      <c r="N3629">
        <v>2.5000000000000001E-2</v>
      </c>
      <c r="O3629">
        <v>1</v>
      </c>
    </row>
    <row r="3630" spans="1:15">
      <c r="A3630">
        <v>2020</v>
      </c>
      <c r="B3630" t="s">
        <v>187</v>
      </c>
      <c r="C3630">
        <v>1.3064977991945499</v>
      </c>
      <c r="D3630" t="s">
        <v>179</v>
      </c>
      <c r="E3630">
        <v>8142936.9756609099</v>
      </c>
      <c r="F3630">
        <v>6253</v>
      </c>
      <c r="G3630">
        <v>9999</v>
      </c>
      <c r="H3630">
        <v>9999</v>
      </c>
      <c r="I3630" t="s">
        <v>181</v>
      </c>
      <c r="J3630">
        <v>1</v>
      </c>
      <c r="K3630">
        <v>9999</v>
      </c>
      <c r="L3630" t="s">
        <v>220</v>
      </c>
      <c r="M3630">
        <v>0.98353863682270404</v>
      </c>
      <c r="N3630">
        <v>0.94914996964177301</v>
      </c>
      <c r="O3630">
        <v>1</v>
      </c>
    </row>
    <row r="3631" spans="1:15">
      <c r="A3631">
        <v>2020</v>
      </c>
      <c r="B3631" t="s">
        <v>187</v>
      </c>
      <c r="C3631">
        <v>1.3064977991945499</v>
      </c>
      <c r="D3631" t="s">
        <v>181</v>
      </c>
      <c r="E3631">
        <v>123342.53772856</v>
      </c>
      <c r="F3631">
        <v>306</v>
      </c>
      <c r="G3631">
        <v>9999</v>
      </c>
      <c r="H3631">
        <v>9999</v>
      </c>
      <c r="I3631" t="s">
        <v>181</v>
      </c>
      <c r="J3631">
        <v>1</v>
      </c>
      <c r="K3631">
        <v>9999</v>
      </c>
      <c r="L3631" t="s">
        <v>220</v>
      </c>
      <c r="M3631">
        <v>1.4897837448871401E-2</v>
      </c>
      <c r="N3631">
        <v>4.6448087431693999E-2</v>
      </c>
      <c r="O3631">
        <v>1</v>
      </c>
    </row>
    <row r="3632" spans="1:15">
      <c r="A3632">
        <v>2020</v>
      </c>
      <c r="B3632" t="s">
        <v>187</v>
      </c>
      <c r="C3632">
        <v>1.3064977991945499</v>
      </c>
      <c r="D3632" t="s">
        <v>185</v>
      </c>
      <c r="E3632">
        <v>12944.7801944196</v>
      </c>
      <c r="F3632">
        <v>29</v>
      </c>
      <c r="G3632">
        <v>9999</v>
      </c>
      <c r="H3632">
        <v>9999</v>
      </c>
      <c r="I3632" t="s">
        <v>181</v>
      </c>
      <c r="J3632">
        <v>1</v>
      </c>
      <c r="K3632">
        <v>9999</v>
      </c>
      <c r="L3632" t="s">
        <v>220</v>
      </c>
      <c r="M3632">
        <v>1.5635257284249901E-3</v>
      </c>
      <c r="N3632">
        <v>4.4019429265330897E-3</v>
      </c>
      <c r="O3632">
        <v>1</v>
      </c>
    </row>
    <row r="3633" spans="1:15">
      <c r="A3633">
        <v>2020</v>
      </c>
      <c r="B3633" t="s">
        <v>179</v>
      </c>
      <c r="D3633" t="s">
        <v>179</v>
      </c>
      <c r="F3633">
        <v>352</v>
      </c>
      <c r="G3633">
        <v>9999</v>
      </c>
      <c r="H3633">
        <v>9999</v>
      </c>
      <c r="I3633" t="s">
        <v>181</v>
      </c>
      <c r="J3633">
        <v>2</v>
      </c>
      <c r="K3633">
        <v>9999</v>
      </c>
      <c r="L3633" t="s">
        <v>220</v>
      </c>
      <c r="N3633">
        <v>1</v>
      </c>
    </row>
    <row r="3634" spans="1:15">
      <c r="A3634">
        <v>2020</v>
      </c>
      <c r="B3634" t="s">
        <v>179</v>
      </c>
      <c r="D3634" t="s">
        <v>179</v>
      </c>
      <c r="F3634">
        <v>2502</v>
      </c>
      <c r="G3634">
        <v>9999</v>
      </c>
      <c r="H3634">
        <v>9999</v>
      </c>
      <c r="I3634" t="s">
        <v>181</v>
      </c>
      <c r="J3634">
        <v>3</v>
      </c>
      <c r="K3634">
        <v>9999</v>
      </c>
      <c r="L3634" t="s">
        <v>220</v>
      </c>
      <c r="N3634">
        <v>1</v>
      </c>
    </row>
    <row r="3635" spans="1:15">
      <c r="A3635">
        <v>2020</v>
      </c>
      <c r="B3635" t="s">
        <v>183</v>
      </c>
      <c r="D3635" t="s">
        <v>179</v>
      </c>
      <c r="F3635">
        <v>3</v>
      </c>
      <c r="G3635">
        <v>9999</v>
      </c>
      <c r="H3635">
        <v>9999</v>
      </c>
      <c r="I3635" t="s">
        <v>181</v>
      </c>
      <c r="J3635">
        <v>3</v>
      </c>
      <c r="K3635">
        <v>9999</v>
      </c>
      <c r="L3635" t="s">
        <v>220</v>
      </c>
      <c r="N3635">
        <v>1</v>
      </c>
    </row>
    <row r="3636" spans="1:15">
      <c r="A3636">
        <v>2020</v>
      </c>
      <c r="B3636" t="s">
        <v>179</v>
      </c>
      <c r="D3636" t="s">
        <v>179</v>
      </c>
      <c r="F3636">
        <v>3452</v>
      </c>
      <c r="G3636">
        <v>9999</v>
      </c>
      <c r="H3636">
        <v>9999</v>
      </c>
      <c r="I3636" t="s">
        <v>181</v>
      </c>
      <c r="J3636">
        <v>4</v>
      </c>
      <c r="K3636">
        <v>9999</v>
      </c>
      <c r="L3636" t="s">
        <v>220</v>
      </c>
      <c r="N3636">
        <v>1</v>
      </c>
    </row>
    <row r="3637" spans="1:15">
      <c r="A3637">
        <v>2020</v>
      </c>
      <c r="B3637" t="s">
        <v>178</v>
      </c>
      <c r="C3637">
        <v>1.33255094457455</v>
      </c>
      <c r="D3637" t="s">
        <v>179</v>
      </c>
      <c r="E3637">
        <v>1659.02592599532</v>
      </c>
      <c r="F3637">
        <v>1</v>
      </c>
      <c r="G3637">
        <v>9999</v>
      </c>
      <c r="H3637">
        <v>9999</v>
      </c>
      <c r="I3637" t="s">
        <v>185</v>
      </c>
      <c r="J3637">
        <v>1</v>
      </c>
      <c r="K3637">
        <v>9999</v>
      </c>
      <c r="L3637" t="s">
        <v>220</v>
      </c>
      <c r="M3637">
        <v>3.11007025761124E-4</v>
      </c>
      <c r="N3637">
        <v>3.3344448149383099E-4</v>
      </c>
      <c r="O3637">
        <v>1</v>
      </c>
    </row>
    <row r="3638" spans="1:15">
      <c r="A3638">
        <v>2020</v>
      </c>
      <c r="B3638" t="s">
        <v>178</v>
      </c>
      <c r="C3638">
        <v>1.33255094457455</v>
      </c>
      <c r="D3638" t="s">
        <v>181</v>
      </c>
      <c r="E3638">
        <v>3873749.5817952198</v>
      </c>
      <c r="F3638">
        <v>2194</v>
      </c>
      <c r="G3638">
        <v>9999</v>
      </c>
      <c r="H3638">
        <v>9999</v>
      </c>
      <c r="I3638" t="s">
        <v>185</v>
      </c>
      <c r="J3638">
        <v>1</v>
      </c>
      <c r="K3638">
        <v>9999</v>
      </c>
      <c r="L3638" t="s">
        <v>220</v>
      </c>
      <c r="M3638">
        <v>0.72618716627634705</v>
      </c>
      <c r="N3638">
        <v>0.73157719239746599</v>
      </c>
      <c r="O3638">
        <v>1</v>
      </c>
    </row>
    <row r="3639" spans="1:15">
      <c r="A3639">
        <v>2020</v>
      </c>
      <c r="B3639" t="s">
        <v>178</v>
      </c>
      <c r="C3639">
        <v>1.33255094457455</v>
      </c>
      <c r="D3639" t="s">
        <v>183</v>
      </c>
      <c r="E3639">
        <v>4078.9384413427001</v>
      </c>
      <c r="F3639">
        <v>2</v>
      </c>
      <c r="G3639">
        <v>9999</v>
      </c>
      <c r="H3639">
        <v>9999</v>
      </c>
      <c r="I3639" t="s">
        <v>185</v>
      </c>
      <c r="J3639">
        <v>1</v>
      </c>
      <c r="K3639">
        <v>9999</v>
      </c>
      <c r="L3639" t="s">
        <v>220</v>
      </c>
      <c r="M3639">
        <v>7.6465261514441804E-4</v>
      </c>
      <c r="N3639">
        <v>6.6688896298766295E-4</v>
      </c>
      <c r="O3639">
        <v>1</v>
      </c>
    </row>
    <row r="3640" spans="1:15">
      <c r="A3640">
        <v>2020</v>
      </c>
      <c r="B3640" t="s">
        <v>178</v>
      </c>
      <c r="C3640">
        <v>1.33255094457455</v>
      </c>
      <c r="D3640" t="s">
        <v>185</v>
      </c>
      <c r="E3640">
        <v>1454880.4538374401</v>
      </c>
      <c r="F3640">
        <v>802</v>
      </c>
      <c r="G3640">
        <v>9999</v>
      </c>
      <c r="H3640">
        <v>9999</v>
      </c>
      <c r="I3640" t="s">
        <v>185</v>
      </c>
      <c r="J3640">
        <v>1</v>
      </c>
      <c r="K3640">
        <v>9999</v>
      </c>
      <c r="L3640" t="s">
        <v>220</v>
      </c>
      <c r="M3640">
        <v>0.272737174082748</v>
      </c>
      <c r="N3640">
        <v>0.26742247415805298</v>
      </c>
      <c r="O3640">
        <v>1</v>
      </c>
    </row>
    <row r="3641" spans="1:15">
      <c r="A3641">
        <v>2020</v>
      </c>
      <c r="B3641" t="s">
        <v>179</v>
      </c>
      <c r="C3641">
        <v>2.5919386688349402</v>
      </c>
      <c r="D3641" t="s">
        <v>179</v>
      </c>
      <c r="E3641">
        <v>24086.886049483099</v>
      </c>
      <c r="F3641">
        <v>11</v>
      </c>
      <c r="G3641">
        <v>9999</v>
      </c>
      <c r="H3641">
        <v>9999</v>
      </c>
      <c r="I3641" t="s">
        <v>185</v>
      </c>
      <c r="J3641">
        <v>1</v>
      </c>
      <c r="K3641">
        <v>9999</v>
      </c>
      <c r="L3641" t="s">
        <v>220</v>
      </c>
      <c r="M3641">
        <v>0.539725868277384</v>
      </c>
      <c r="N3641">
        <v>0.52380952380952395</v>
      </c>
      <c r="O3641">
        <v>1</v>
      </c>
    </row>
    <row r="3642" spans="1:15">
      <c r="A3642">
        <v>2020</v>
      </c>
      <c r="B3642" t="s">
        <v>179</v>
      </c>
      <c r="C3642">
        <v>2.5919386688349402</v>
      </c>
      <c r="D3642" t="s">
        <v>181</v>
      </c>
      <c r="E3642">
        <v>20541.113950516901</v>
      </c>
      <c r="F3642">
        <v>10</v>
      </c>
      <c r="G3642">
        <v>9999</v>
      </c>
      <c r="H3642">
        <v>9999</v>
      </c>
      <c r="I3642" t="s">
        <v>185</v>
      </c>
      <c r="J3642">
        <v>1</v>
      </c>
      <c r="K3642">
        <v>9999</v>
      </c>
      <c r="L3642" t="s">
        <v>220</v>
      </c>
      <c r="M3642">
        <v>0.460274131722616</v>
      </c>
      <c r="N3642">
        <v>0.476190476190476</v>
      </c>
      <c r="O3642">
        <v>1</v>
      </c>
    </row>
    <row r="3643" spans="1:15">
      <c r="A3643">
        <v>2020</v>
      </c>
      <c r="B3643" t="s">
        <v>183</v>
      </c>
      <c r="C3643">
        <v>1.9295612864977001</v>
      </c>
      <c r="D3643" t="s">
        <v>181</v>
      </c>
      <c r="E3643">
        <v>67059.972950941199</v>
      </c>
      <c r="F3643">
        <v>37</v>
      </c>
      <c r="G3643">
        <v>9999</v>
      </c>
      <c r="H3643">
        <v>9999</v>
      </c>
      <c r="I3643" t="s">
        <v>185</v>
      </c>
      <c r="J3643">
        <v>1</v>
      </c>
      <c r="K3643">
        <v>9999</v>
      </c>
      <c r="L3643" t="s">
        <v>220</v>
      </c>
      <c r="M3643">
        <v>0.643878760930784</v>
      </c>
      <c r="N3643">
        <v>0.69811320754716999</v>
      </c>
      <c r="O3643">
        <v>1</v>
      </c>
    </row>
    <row r="3644" spans="1:15">
      <c r="A3644">
        <v>2020</v>
      </c>
      <c r="B3644" t="s">
        <v>183</v>
      </c>
      <c r="C3644">
        <v>1.9295612864977001</v>
      </c>
      <c r="D3644" t="s">
        <v>183</v>
      </c>
      <c r="E3644">
        <v>6589.4517933896504</v>
      </c>
      <c r="F3644">
        <v>2</v>
      </c>
      <c r="G3644">
        <v>9999</v>
      </c>
      <c r="H3644">
        <v>9999</v>
      </c>
      <c r="I3644" t="s">
        <v>185</v>
      </c>
      <c r="J3644">
        <v>1</v>
      </c>
      <c r="K3644">
        <v>9999</v>
      </c>
      <c r="L3644" t="s">
        <v>220</v>
      </c>
      <c r="M3644">
        <v>6.3268860234178201E-2</v>
      </c>
      <c r="N3644">
        <v>3.77358490566038E-2</v>
      </c>
      <c r="O3644">
        <v>1</v>
      </c>
    </row>
    <row r="3645" spans="1:15">
      <c r="A3645">
        <v>2020</v>
      </c>
      <c r="B3645" t="s">
        <v>183</v>
      </c>
      <c r="C3645">
        <v>1.9295612864977001</v>
      </c>
      <c r="D3645" t="s">
        <v>185</v>
      </c>
      <c r="E3645">
        <v>30500.575255669199</v>
      </c>
      <c r="F3645">
        <v>14</v>
      </c>
      <c r="G3645">
        <v>9999</v>
      </c>
      <c r="H3645">
        <v>9999</v>
      </c>
      <c r="I3645" t="s">
        <v>185</v>
      </c>
      <c r="J3645">
        <v>1</v>
      </c>
      <c r="K3645">
        <v>9999</v>
      </c>
      <c r="L3645" t="s">
        <v>220</v>
      </c>
      <c r="M3645">
        <v>0.29285237883503801</v>
      </c>
      <c r="N3645">
        <v>0.26415094339622602</v>
      </c>
      <c r="O3645">
        <v>1</v>
      </c>
    </row>
    <row r="3646" spans="1:15">
      <c r="A3646">
        <v>2020</v>
      </c>
      <c r="B3646" t="s">
        <v>187</v>
      </c>
      <c r="C3646">
        <v>1.3064977991945499</v>
      </c>
      <c r="D3646" t="s">
        <v>179</v>
      </c>
      <c r="E3646">
        <v>4725.6025396866899</v>
      </c>
      <c r="F3646">
        <v>4</v>
      </c>
      <c r="G3646">
        <v>9999</v>
      </c>
      <c r="H3646">
        <v>9999</v>
      </c>
      <c r="I3646" t="s">
        <v>185</v>
      </c>
      <c r="J3646">
        <v>1</v>
      </c>
      <c r="K3646">
        <v>9999</v>
      </c>
      <c r="L3646" t="s">
        <v>220</v>
      </c>
      <c r="M3646">
        <v>1.7494232876437399E-4</v>
      </c>
      <c r="N3646">
        <v>1.68385603030941E-4</v>
      </c>
      <c r="O3646">
        <v>1</v>
      </c>
    </row>
    <row r="3647" spans="1:15">
      <c r="A3647">
        <v>2020</v>
      </c>
      <c r="B3647" t="s">
        <v>187</v>
      </c>
      <c r="C3647">
        <v>1.3064977991945499</v>
      </c>
      <c r="D3647" t="s">
        <v>181</v>
      </c>
      <c r="E3647">
        <v>19621974.273635499</v>
      </c>
      <c r="F3647">
        <v>17516</v>
      </c>
      <c r="G3647">
        <v>9999</v>
      </c>
      <c r="H3647">
        <v>9999</v>
      </c>
      <c r="I3647" t="s">
        <v>185</v>
      </c>
      <c r="J3647">
        <v>1</v>
      </c>
      <c r="K3647">
        <v>9999</v>
      </c>
      <c r="L3647" t="s">
        <v>220</v>
      </c>
      <c r="M3647">
        <v>0.726407658188711</v>
      </c>
      <c r="N3647">
        <v>0.73736055567249004</v>
      </c>
      <c r="O3647">
        <v>1</v>
      </c>
    </row>
    <row r="3648" spans="1:15">
      <c r="A3648">
        <v>2020</v>
      </c>
      <c r="B3648" t="s">
        <v>187</v>
      </c>
      <c r="C3648">
        <v>1.3064977991945499</v>
      </c>
      <c r="D3648" t="s">
        <v>183</v>
      </c>
      <c r="E3648">
        <v>22979.989790032902</v>
      </c>
      <c r="F3648">
        <v>16</v>
      </c>
      <c r="G3648">
        <v>9999</v>
      </c>
      <c r="H3648">
        <v>9999</v>
      </c>
      <c r="I3648" t="s">
        <v>185</v>
      </c>
      <c r="J3648">
        <v>1</v>
      </c>
      <c r="K3648">
        <v>9999</v>
      </c>
      <c r="L3648" t="s">
        <v>220</v>
      </c>
      <c r="M3648">
        <v>8.5072176406872195E-4</v>
      </c>
      <c r="N3648">
        <v>6.7354241212376302E-4</v>
      </c>
      <c r="O3648">
        <v>1</v>
      </c>
    </row>
    <row r="3649" spans="1:15">
      <c r="A3649">
        <v>2020</v>
      </c>
      <c r="B3649" t="s">
        <v>187</v>
      </c>
      <c r="C3649">
        <v>1.3064977991945499</v>
      </c>
      <c r="D3649" t="s">
        <v>185</v>
      </c>
      <c r="E3649">
        <v>7362665.1340347501</v>
      </c>
      <c r="F3649">
        <v>6219</v>
      </c>
      <c r="G3649">
        <v>9999</v>
      </c>
      <c r="H3649">
        <v>9999</v>
      </c>
      <c r="I3649" t="s">
        <v>185</v>
      </c>
      <c r="J3649">
        <v>1</v>
      </c>
      <c r="K3649">
        <v>9999</v>
      </c>
      <c r="L3649" t="s">
        <v>220</v>
      </c>
      <c r="M3649">
        <v>0.272566677718456</v>
      </c>
      <c r="N3649">
        <v>0.26179751631235498</v>
      </c>
      <c r="O3649">
        <v>1</v>
      </c>
    </row>
    <row r="3650" spans="1:15">
      <c r="A3650">
        <v>2020</v>
      </c>
      <c r="B3650" t="s">
        <v>179</v>
      </c>
      <c r="D3650" t="s">
        <v>179</v>
      </c>
      <c r="F3650">
        <v>833</v>
      </c>
      <c r="G3650">
        <v>9999</v>
      </c>
      <c r="H3650">
        <v>9999</v>
      </c>
      <c r="I3650" t="s">
        <v>185</v>
      </c>
      <c r="J3650">
        <v>2</v>
      </c>
      <c r="K3650">
        <v>9999</v>
      </c>
      <c r="L3650" t="s">
        <v>220</v>
      </c>
      <c r="N3650">
        <v>1</v>
      </c>
    </row>
    <row r="3651" spans="1:15">
      <c r="A3651">
        <v>2020</v>
      </c>
      <c r="B3651" t="s">
        <v>179</v>
      </c>
      <c r="D3651" t="s">
        <v>179</v>
      </c>
      <c r="F3651">
        <v>10486</v>
      </c>
      <c r="G3651">
        <v>9999</v>
      </c>
      <c r="H3651">
        <v>9999</v>
      </c>
      <c r="I3651" t="s">
        <v>185</v>
      </c>
      <c r="J3651">
        <v>3</v>
      </c>
      <c r="K3651">
        <v>9999</v>
      </c>
      <c r="L3651" t="s">
        <v>220</v>
      </c>
      <c r="N3651">
        <v>1</v>
      </c>
    </row>
    <row r="3652" spans="1:15">
      <c r="A3652">
        <v>2020</v>
      </c>
      <c r="B3652" t="s">
        <v>179</v>
      </c>
      <c r="D3652" t="s">
        <v>179</v>
      </c>
      <c r="F3652">
        <v>7181</v>
      </c>
      <c r="G3652">
        <v>-9</v>
      </c>
      <c r="H3652">
        <v>9999</v>
      </c>
      <c r="I3652" t="s">
        <v>179</v>
      </c>
      <c r="J3652">
        <v>3</v>
      </c>
      <c r="K3652">
        <v>9999</v>
      </c>
      <c r="L3652" t="s">
        <v>220</v>
      </c>
      <c r="N3652">
        <v>1</v>
      </c>
    </row>
    <row r="3653" spans="1:15">
      <c r="A3653">
        <v>2020</v>
      </c>
      <c r="B3653" t="s">
        <v>179</v>
      </c>
      <c r="D3653" t="s">
        <v>179</v>
      </c>
      <c r="F3653">
        <v>10508</v>
      </c>
      <c r="G3653">
        <v>-9</v>
      </c>
      <c r="H3653">
        <v>9999</v>
      </c>
      <c r="I3653" t="s">
        <v>179</v>
      </c>
      <c r="J3653">
        <v>4</v>
      </c>
      <c r="K3653">
        <v>9999</v>
      </c>
      <c r="L3653" t="s">
        <v>220</v>
      </c>
      <c r="N3653">
        <v>1</v>
      </c>
    </row>
    <row r="3654" spans="1:15">
      <c r="A3654">
        <v>2020</v>
      </c>
      <c r="B3654" t="s">
        <v>179</v>
      </c>
      <c r="D3654" t="s">
        <v>179</v>
      </c>
      <c r="F3654">
        <v>1</v>
      </c>
      <c r="G3654">
        <v>-8</v>
      </c>
      <c r="H3654">
        <v>9999</v>
      </c>
      <c r="I3654" t="s">
        <v>179</v>
      </c>
      <c r="J3654">
        <v>4</v>
      </c>
      <c r="K3654">
        <v>9999</v>
      </c>
      <c r="L3654" t="s">
        <v>220</v>
      </c>
      <c r="N3654">
        <v>1</v>
      </c>
    </row>
    <row r="3655" spans="1:15">
      <c r="A3655">
        <v>2020</v>
      </c>
      <c r="B3655" t="s">
        <v>179</v>
      </c>
      <c r="C3655">
        <v>2.5919386688349402</v>
      </c>
      <c r="D3655" t="s">
        <v>179</v>
      </c>
      <c r="E3655">
        <v>46696.367057730298</v>
      </c>
      <c r="F3655">
        <v>17</v>
      </c>
      <c r="G3655">
        <v>-9</v>
      </c>
      <c r="H3655">
        <v>9999</v>
      </c>
      <c r="I3655" t="s">
        <v>181</v>
      </c>
      <c r="J3655">
        <v>1</v>
      </c>
      <c r="K3655">
        <v>9999</v>
      </c>
      <c r="L3655" t="s">
        <v>220</v>
      </c>
      <c r="M3655">
        <v>1</v>
      </c>
      <c r="N3655">
        <v>1</v>
      </c>
      <c r="O3655">
        <v>0.65727836556001495</v>
      </c>
    </row>
    <row r="3656" spans="1:15">
      <c r="A3656">
        <v>2020</v>
      </c>
      <c r="B3656" t="s">
        <v>179</v>
      </c>
      <c r="D3656" t="s">
        <v>179</v>
      </c>
      <c r="F3656">
        <v>352</v>
      </c>
      <c r="G3656">
        <v>-9</v>
      </c>
      <c r="H3656">
        <v>9999</v>
      </c>
      <c r="I3656" t="s">
        <v>181</v>
      </c>
      <c r="J3656">
        <v>2</v>
      </c>
      <c r="K3656">
        <v>9999</v>
      </c>
      <c r="L3656" t="s">
        <v>220</v>
      </c>
      <c r="N3656">
        <v>1</v>
      </c>
    </row>
    <row r="3657" spans="1:15">
      <c r="A3657">
        <v>2020</v>
      </c>
      <c r="B3657" t="s">
        <v>179</v>
      </c>
      <c r="D3657" t="s">
        <v>179</v>
      </c>
      <c r="F3657">
        <v>2489</v>
      </c>
      <c r="G3657">
        <v>-9</v>
      </c>
      <c r="H3657">
        <v>9999</v>
      </c>
      <c r="I3657" t="s">
        <v>181</v>
      </c>
      <c r="J3657">
        <v>3</v>
      </c>
      <c r="K3657">
        <v>9999</v>
      </c>
      <c r="L3657" t="s">
        <v>220</v>
      </c>
      <c r="N3657">
        <v>1</v>
      </c>
    </row>
    <row r="3658" spans="1:15">
      <c r="A3658">
        <v>2020</v>
      </c>
      <c r="B3658" t="s">
        <v>179</v>
      </c>
      <c r="D3658" t="s">
        <v>179</v>
      </c>
      <c r="F3658">
        <v>3452</v>
      </c>
      <c r="G3658">
        <v>-9</v>
      </c>
      <c r="H3658">
        <v>9999</v>
      </c>
      <c r="I3658" t="s">
        <v>181</v>
      </c>
      <c r="J3658">
        <v>4</v>
      </c>
      <c r="K3658">
        <v>9999</v>
      </c>
      <c r="L3658" t="s">
        <v>220</v>
      </c>
      <c r="N3658">
        <v>1</v>
      </c>
    </row>
    <row r="3659" spans="1:15">
      <c r="A3659">
        <v>2020</v>
      </c>
      <c r="B3659" t="s">
        <v>178</v>
      </c>
      <c r="C3659">
        <v>1.33255094457455</v>
      </c>
      <c r="D3659" t="s">
        <v>179</v>
      </c>
      <c r="E3659">
        <v>18911.563005402</v>
      </c>
      <c r="F3659">
        <v>9</v>
      </c>
      <c r="G3659">
        <v>-8</v>
      </c>
      <c r="H3659">
        <v>9999</v>
      </c>
      <c r="I3659" t="s">
        <v>181</v>
      </c>
      <c r="J3659">
        <v>1</v>
      </c>
      <c r="K3659">
        <v>9999</v>
      </c>
      <c r="L3659" t="s">
        <v>220</v>
      </c>
      <c r="M3659">
        <v>1</v>
      </c>
      <c r="N3659">
        <v>1</v>
      </c>
      <c r="O3659">
        <v>1.06640217007431E-2</v>
      </c>
    </row>
    <row r="3660" spans="1:15">
      <c r="A3660">
        <v>2020</v>
      </c>
      <c r="B3660" t="s">
        <v>179</v>
      </c>
      <c r="C3660">
        <v>2.5919386688349402</v>
      </c>
      <c r="D3660" t="s">
        <v>179</v>
      </c>
      <c r="E3660">
        <v>2540.0998954582401</v>
      </c>
      <c r="F3660">
        <v>1</v>
      </c>
      <c r="G3660">
        <v>-8</v>
      </c>
      <c r="H3660">
        <v>9999</v>
      </c>
      <c r="I3660" t="s">
        <v>181</v>
      </c>
      <c r="J3660">
        <v>1</v>
      </c>
      <c r="K3660">
        <v>9999</v>
      </c>
      <c r="L3660" t="s">
        <v>220</v>
      </c>
      <c r="M3660">
        <v>1</v>
      </c>
      <c r="N3660">
        <v>1</v>
      </c>
      <c r="O3660">
        <v>3.57533746807734E-2</v>
      </c>
    </row>
    <row r="3661" spans="1:15">
      <c r="A3661">
        <v>2020</v>
      </c>
      <c r="B3661" t="s">
        <v>183</v>
      </c>
      <c r="C3661">
        <v>1.9295612864977001</v>
      </c>
      <c r="D3661" t="s">
        <v>179</v>
      </c>
      <c r="E3661">
        <v>1178.9619460501001</v>
      </c>
      <c r="F3661">
        <v>1</v>
      </c>
      <c r="G3661">
        <v>-8</v>
      </c>
      <c r="H3661">
        <v>9999</v>
      </c>
      <c r="I3661" t="s">
        <v>181</v>
      </c>
      <c r="J3661">
        <v>1</v>
      </c>
      <c r="K3661">
        <v>9999</v>
      </c>
      <c r="L3661" t="s">
        <v>220</v>
      </c>
      <c r="M3661">
        <v>1</v>
      </c>
      <c r="N3661">
        <v>1</v>
      </c>
      <c r="O3661">
        <v>1.22454705788039E-2</v>
      </c>
    </row>
    <row r="3662" spans="1:15">
      <c r="A3662">
        <v>2020</v>
      </c>
      <c r="B3662" t="s">
        <v>187</v>
      </c>
      <c r="C3662">
        <v>1.3064977991945499</v>
      </c>
      <c r="D3662" t="s">
        <v>179</v>
      </c>
      <c r="E3662">
        <v>65727.291281879399</v>
      </c>
      <c r="F3662">
        <v>46</v>
      </c>
      <c r="G3662">
        <v>-8</v>
      </c>
      <c r="H3662">
        <v>9999</v>
      </c>
      <c r="I3662" t="s">
        <v>181</v>
      </c>
      <c r="J3662">
        <v>1</v>
      </c>
      <c r="K3662">
        <v>9999</v>
      </c>
      <c r="L3662" t="s">
        <v>220</v>
      </c>
      <c r="M3662">
        <v>1</v>
      </c>
      <c r="N3662">
        <v>1</v>
      </c>
      <c r="O3662">
        <v>8.0716934784509607E-3</v>
      </c>
    </row>
    <row r="3663" spans="1:15">
      <c r="A3663">
        <v>2020</v>
      </c>
      <c r="B3663" t="s">
        <v>179</v>
      </c>
      <c r="C3663">
        <v>2.5919386688349402</v>
      </c>
      <c r="D3663" t="s">
        <v>179</v>
      </c>
      <c r="E3663">
        <v>2192.7801138343598</v>
      </c>
      <c r="F3663">
        <v>1</v>
      </c>
      <c r="G3663">
        <v>1</v>
      </c>
      <c r="H3663">
        <v>9999</v>
      </c>
      <c r="I3663" t="s">
        <v>181</v>
      </c>
      <c r="J3663">
        <v>1</v>
      </c>
      <c r="K3663">
        <v>9999</v>
      </c>
      <c r="L3663" t="s">
        <v>220</v>
      </c>
      <c r="M3663">
        <v>1</v>
      </c>
      <c r="N3663">
        <v>1</v>
      </c>
      <c r="O3663">
        <v>3.0864647938708498E-2</v>
      </c>
    </row>
    <row r="3664" spans="1:15">
      <c r="A3664">
        <v>2020</v>
      </c>
      <c r="B3664" t="s">
        <v>187</v>
      </c>
      <c r="C3664">
        <v>1.3064977991945499</v>
      </c>
      <c r="D3664" t="s">
        <v>179</v>
      </c>
      <c r="E3664">
        <v>70145.866838755406</v>
      </c>
      <c r="F3664">
        <v>57</v>
      </c>
      <c r="G3664">
        <v>1</v>
      </c>
      <c r="H3664">
        <v>9999</v>
      </c>
      <c r="I3664" t="s">
        <v>181</v>
      </c>
      <c r="J3664">
        <v>1</v>
      </c>
      <c r="K3664">
        <v>9999</v>
      </c>
      <c r="L3664" t="s">
        <v>220</v>
      </c>
      <c r="M3664">
        <v>0.95617175117094999</v>
      </c>
      <c r="N3664">
        <v>0.87692307692307703</v>
      </c>
      <c r="O3664">
        <v>8.6143202444548001E-3</v>
      </c>
    </row>
    <row r="3665" spans="1:15">
      <c r="A3665">
        <v>2020</v>
      </c>
      <c r="B3665" t="s">
        <v>187</v>
      </c>
      <c r="C3665">
        <v>1.3064977991945499</v>
      </c>
      <c r="D3665" t="s">
        <v>181</v>
      </c>
      <c r="E3665">
        <v>3215.29108381779</v>
      </c>
      <c r="F3665">
        <v>8</v>
      </c>
      <c r="G3665">
        <v>1</v>
      </c>
      <c r="H3665">
        <v>9999</v>
      </c>
      <c r="I3665" t="s">
        <v>181</v>
      </c>
      <c r="J3665">
        <v>1</v>
      </c>
      <c r="K3665">
        <v>9999</v>
      </c>
      <c r="L3665" t="s">
        <v>220</v>
      </c>
      <c r="M3665">
        <v>4.3828248829050197E-2</v>
      </c>
      <c r="N3665">
        <v>0.123076923076923</v>
      </c>
      <c r="O3665">
        <v>2.60679822470791E-2</v>
      </c>
    </row>
    <row r="3666" spans="1:15">
      <c r="A3666">
        <v>2020</v>
      </c>
      <c r="B3666" t="s">
        <v>178</v>
      </c>
      <c r="C3666">
        <v>1.33255094457455</v>
      </c>
      <c r="D3666" t="s">
        <v>179</v>
      </c>
      <c r="E3666">
        <v>923.45780459016396</v>
      </c>
      <c r="F3666">
        <v>1</v>
      </c>
      <c r="G3666">
        <v>2</v>
      </c>
      <c r="H3666">
        <v>9999</v>
      </c>
      <c r="I3666" t="s">
        <v>181</v>
      </c>
      <c r="J3666">
        <v>1</v>
      </c>
      <c r="K3666">
        <v>9999</v>
      </c>
      <c r="L3666" t="s">
        <v>220</v>
      </c>
      <c r="M3666">
        <v>1</v>
      </c>
      <c r="N3666">
        <v>1</v>
      </c>
      <c r="O3666">
        <v>5.2072766619327797E-4</v>
      </c>
    </row>
    <row r="3667" spans="1:15">
      <c r="A3667">
        <v>2020</v>
      </c>
      <c r="B3667" t="s">
        <v>183</v>
      </c>
      <c r="C3667">
        <v>1.9295612864977001</v>
      </c>
      <c r="D3667" t="s">
        <v>179</v>
      </c>
      <c r="E3667">
        <v>1753.97120942641</v>
      </c>
      <c r="F3667">
        <v>1</v>
      </c>
      <c r="G3667">
        <v>2</v>
      </c>
      <c r="H3667">
        <v>9999</v>
      </c>
      <c r="I3667" t="s">
        <v>181</v>
      </c>
      <c r="J3667">
        <v>1</v>
      </c>
      <c r="K3667">
        <v>9999</v>
      </c>
      <c r="L3667" t="s">
        <v>220</v>
      </c>
      <c r="M3667">
        <v>1</v>
      </c>
      <c r="N3667">
        <v>1</v>
      </c>
      <c r="O3667">
        <v>1.8217893217893199E-2</v>
      </c>
    </row>
    <row r="3668" spans="1:15">
      <c r="A3668">
        <v>2020</v>
      </c>
      <c r="B3668" t="s">
        <v>187</v>
      </c>
      <c r="C3668">
        <v>1.3064977991945499</v>
      </c>
      <c r="D3668" t="s">
        <v>179</v>
      </c>
      <c r="E3668">
        <v>29681.017002101798</v>
      </c>
      <c r="F3668">
        <v>26</v>
      </c>
      <c r="G3668">
        <v>2</v>
      </c>
      <c r="H3668">
        <v>9999</v>
      </c>
      <c r="I3668" t="s">
        <v>181</v>
      </c>
      <c r="J3668">
        <v>1</v>
      </c>
      <c r="K3668">
        <v>9999</v>
      </c>
      <c r="L3668" t="s">
        <v>220</v>
      </c>
      <c r="M3668">
        <v>0.98799686874836901</v>
      </c>
      <c r="N3668">
        <v>0.96296296296296302</v>
      </c>
      <c r="O3668">
        <v>3.6450014399985898E-3</v>
      </c>
    </row>
    <row r="3669" spans="1:15">
      <c r="A3669">
        <v>2020</v>
      </c>
      <c r="B3669" t="s">
        <v>187</v>
      </c>
      <c r="C3669">
        <v>1.3064977991945499</v>
      </c>
      <c r="D3669" t="s">
        <v>181</v>
      </c>
      <c r="E3669">
        <v>360.59339257769602</v>
      </c>
      <c r="F3669">
        <v>1</v>
      </c>
      <c r="G3669">
        <v>2</v>
      </c>
      <c r="H3669">
        <v>9999</v>
      </c>
      <c r="I3669" t="s">
        <v>181</v>
      </c>
      <c r="J3669">
        <v>1</v>
      </c>
      <c r="K3669">
        <v>9999</v>
      </c>
      <c r="L3669" t="s">
        <v>220</v>
      </c>
      <c r="M3669">
        <v>1.20031312516309E-2</v>
      </c>
      <c r="N3669">
        <v>3.7037037037037E-2</v>
      </c>
      <c r="O3669">
        <v>2.9235120277098102E-3</v>
      </c>
    </row>
    <row r="3670" spans="1:15">
      <c r="A3670">
        <v>2020</v>
      </c>
      <c r="B3670" t="s">
        <v>178</v>
      </c>
      <c r="C3670">
        <v>1.33255094457455</v>
      </c>
      <c r="D3670" t="s">
        <v>179</v>
      </c>
      <c r="E3670">
        <v>70061.531012896201</v>
      </c>
      <c r="F3670">
        <v>37</v>
      </c>
      <c r="G3670">
        <v>3</v>
      </c>
      <c r="H3670">
        <v>9999</v>
      </c>
      <c r="I3670" t="s">
        <v>181</v>
      </c>
      <c r="J3670">
        <v>1</v>
      </c>
      <c r="K3670">
        <v>9999</v>
      </c>
      <c r="L3670" t="s">
        <v>220</v>
      </c>
      <c r="M3670">
        <v>0.99220607661823002</v>
      </c>
      <c r="N3670">
        <v>0.97368421052631604</v>
      </c>
      <c r="O3670">
        <v>3.95069242502799E-2</v>
      </c>
    </row>
    <row r="3671" spans="1:15">
      <c r="A3671">
        <v>2020</v>
      </c>
      <c r="B3671" t="s">
        <v>178</v>
      </c>
      <c r="C3671">
        <v>1.33255094457455</v>
      </c>
      <c r="D3671" t="s">
        <v>181</v>
      </c>
      <c r="E3671">
        <v>550.34354010928996</v>
      </c>
      <c r="F3671">
        <v>1</v>
      </c>
      <c r="G3671">
        <v>3</v>
      </c>
      <c r="H3671">
        <v>9999</v>
      </c>
      <c r="I3671" t="s">
        <v>181</v>
      </c>
      <c r="J3671">
        <v>1</v>
      </c>
      <c r="K3671">
        <v>9999</v>
      </c>
      <c r="L3671" t="s">
        <v>220</v>
      </c>
      <c r="M3671">
        <v>7.7939233817701497E-3</v>
      </c>
      <c r="N3671">
        <v>2.6315789473684199E-2</v>
      </c>
      <c r="O3671">
        <v>1</v>
      </c>
    </row>
    <row r="3672" spans="1:15">
      <c r="A3672">
        <v>2020</v>
      </c>
      <c r="B3672" t="s">
        <v>183</v>
      </c>
      <c r="C3672">
        <v>1.9295612864977001</v>
      </c>
      <c r="D3672" t="s">
        <v>179</v>
      </c>
      <c r="E3672">
        <v>2137.95390543945</v>
      </c>
      <c r="F3672">
        <v>1</v>
      </c>
      <c r="G3672">
        <v>3</v>
      </c>
      <c r="H3672">
        <v>9999</v>
      </c>
      <c r="I3672" t="s">
        <v>181</v>
      </c>
      <c r="J3672">
        <v>1</v>
      </c>
      <c r="K3672">
        <v>9999</v>
      </c>
      <c r="L3672" t="s">
        <v>220</v>
      </c>
      <c r="M3672">
        <v>1</v>
      </c>
      <c r="N3672">
        <v>1</v>
      </c>
      <c r="O3672">
        <v>2.2206188872855501E-2</v>
      </c>
    </row>
    <row r="3673" spans="1:15">
      <c r="A3673">
        <v>2020</v>
      </c>
      <c r="B3673" t="s">
        <v>187</v>
      </c>
      <c r="C3673">
        <v>1.3064977991945499</v>
      </c>
      <c r="D3673" t="s">
        <v>179</v>
      </c>
      <c r="E3673">
        <v>813336.68792818103</v>
      </c>
      <c r="F3673">
        <v>622</v>
      </c>
      <c r="G3673">
        <v>3</v>
      </c>
      <c r="H3673">
        <v>9999</v>
      </c>
      <c r="I3673" t="s">
        <v>181</v>
      </c>
      <c r="J3673">
        <v>1</v>
      </c>
      <c r="K3673">
        <v>9999</v>
      </c>
      <c r="L3673" t="s">
        <v>220</v>
      </c>
      <c r="M3673">
        <v>0.97975898381002002</v>
      </c>
      <c r="N3673">
        <v>0.93815987933635003</v>
      </c>
      <c r="O3673">
        <v>9.9882473652839199E-2</v>
      </c>
    </row>
    <row r="3674" spans="1:15">
      <c r="A3674">
        <v>2020</v>
      </c>
      <c r="B3674" t="s">
        <v>187</v>
      </c>
      <c r="C3674">
        <v>1.3064977991945499</v>
      </c>
      <c r="D3674" t="s">
        <v>181</v>
      </c>
      <c r="E3674">
        <v>15198.4888980302</v>
      </c>
      <c r="F3674">
        <v>37</v>
      </c>
      <c r="G3674">
        <v>3</v>
      </c>
      <c r="H3674">
        <v>9999</v>
      </c>
      <c r="I3674" t="s">
        <v>181</v>
      </c>
      <c r="J3674">
        <v>1</v>
      </c>
      <c r="K3674">
        <v>9999</v>
      </c>
      <c r="L3674" t="s">
        <v>220</v>
      </c>
      <c r="M3674">
        <v>1.8308354042301401E-2</v>
      </c>
      <c r="N3674">
        <v>5.5806938159879298E-2</v>
      </c>
      <c r="O3674">
        <v>0.123221794994015</v>
      </c>
    </row>
    <row r="3675" spans="1:15">
      <c r="A3675">
        <v>2020</v>
      </c>
      <c r="B3675" t="s">
        <v>187</v>
      </c>
      <c r="C3675">
        <v>1.3064977991945499</v>
      </c>
      <c r="D3675" t="s">
        <v>185</v>
      </c>
      <c r="E3675">
        <v>1604.3792974109101</v>
      </c>
      <c r="F3675">
        <v>4</v>
      </c>
      <c r="G3675">
        <v>3</v>
      </c>
      <c r="H3675">
        <v>9999</v>
      </c>
      <c r="I3675" t="s">
        <v>181</v>
      </c>
      <c r="J3675">
        <v>1</v>
      </c>
      <c r="K3675">
        <v>9999</v>
      </c>
      <c r="L3675" t="s">
        <v>220</v>
      </c>
      <c r="M3675">
        <v>1.93266214767868E-3</v>
      </c>
      <c r="N3675">
        <v>6.0331825037707402E-3</v>
      </c>
      <c r="O3675">
        <v>0.12394025030278601</v>
      </c>
    </row>
    <row r="3676" spans="1:15">
      <c r="A3676">
        <v>2020</v>
      </c>
      <c r="B3676" t="s">
        <v>178</v>
      </c>
      <c r="C3676">
        <v>1.33255094457455</v>
      </c>
      <c r="D3676" t="s">
        <v>179</v>
      </c>
      <c r="E3676">
        <v>3122.1668631381699</v>
      </c>
      <c r="F3676">
        <v>2</v>
      </c>
      <c r="G3676">
        <v>4</v>
      </c>
      <c r="H3676">
        <v>9999</v>
      </c>
      <c r="I3676" t="s">
        <v>181</v>
      </c>
      <c r="J3676">
        <v>1</v>
      </c>
      <c r="K3676">
        <v>9999</v>
      </c>
      <c r="L3676" t="s">
        <v>220</v>
      </c>
      <c r="M3676">
        <v>1</v>
      </c>
      <c r="N3676">
        <v>1</v>
      </c>
      <c r="O3676">
        <v>1.7605554428439399E-3</v>
      </c>
    </row>
    <row r="3677" spans="1:15">
      <c r="A3677">
        <v>2020</v>
      </c>
      <c r="B3677" t="s">
        <v>187</v>
      </c>
      <c r="C3677">
        <v>1.3064977991945499</v>
      </c>
      <c r="D3677" t="s">
        <v>179</v>
      </c>
      <c r="E3677">
        <v>60441.201186338199</v>
      </c>
      <c r="F3677">
        <v>46</v>
      </c>
      <c r="G3677">
        <v>4</v>
      </c>
      <c r="H3677">
        <v>9999</v>
      </c>
      <c r="I3677" t="s">
        <v>181</v>
      </c>
      <c r="J3677">
        <v>1</v>
      </c>
      <c r="K3677">
        <v>9999</v>
      </c>
      <c r="L3677" t="s">
        <v>220</v>
      </c>
      <c r="M3677">
        <v>0.98279231815091805</v>
      </c>
      <c r="N3677">
        <v>0.93877551020408201</v>
      </c>
      <c r="O3677">
        <v>7.42253088375802E-3</v>
      </c>
    </row>
    <row r="3678" spans="1:15">
      <c r="A3678">
        <v>2020</v>
      </c>
      <c r="B3678" t="s">
        <v>187</v>
      </c>
      <c r="C3678">
        <v>1.3064977991945499</v>
      </c>
      <c r="D3678" t="s">
        <v>181</v>
      </c>
      <c r="E3678">
        <v>1058.2632173475799</v>
      </c>
      <c r="F3678">
        <v>3</v>
      </c>
      <c r="G3678">
        <v>4</v>
      </c>
      <c r="H3678">
        <v>9999</v>
      </c>
      <c r="I3678" t="s">
        <v>181</v>
      </c>
      <c r="J3678">
        <v>1</v>
      </c>
      <c r="K3678">
        <v>9999</v>
      </c>
      <c r="L3678" t="s">
        <v>220</v>
      </c>
      <c r="M3678">
        <v>1.72076818490823E-2</v>
      </c>
      <c r="N3678">
        <v>6.1224489795918401E-2</v>
      </c>
      <c r="O3678">
        <v>8.5798722552353109E-3</v>
      </c>
    </row>
    <row r="3679" spans="1:15">
      <c r="A3679">
        <v>2020</v>
      </c>
      <c r="B3679" t="s">
        <v>179</v>
      </c>
      <c r="D3679" t="s">
        <v>179</v>
      </c>
      <c r="F3679">
        <v>1</v>
      </c>
      <c r="G3679">
        <v>4</v>
      </c>
      <c r="H3679">
        <v>9999</v>
      </c>
      <c r="I3679" t="s">
        <v>181</v>
      </c>
      <c r="J3679">
        <v>3</v>
      </c>
      <c r="K3679">
        <v>9999</v>
      </c>
      <c r="L3679" t="s">
        <v>220</v>
      </c>
      <c r="N3679">
        <v>1</v>
      </c>
    </row>
    <row r="3680" spans="1:15">
      <c r="A3680">
        <v>2020</v>
      </c>
      <c r="B3680" t="s">
        <v>178</v>
      </c>
      <c r="C3680">
        <v>1.33255094457455</v>
      </c>
      <c r="D3680" t="s">
        <v>179</v>
      </c>
      <c r="E3680">
        <v>10405.8903261827</v>
      </c>
      <c r="F3680">
        <v>7</v>
      </c>
      <c r="G3680">
        <v>5</v>
      </c>
      <c r="H3680">
        <v>9999</v>
      </c>
      <c r="I3680" t="s">
        <v>181</v>
      </c>
      <c r="J3680">
        <v>1</v>
      </c>
      <c r="K3680">
        <v>9999</v>
      </c>
      <c r="L3680" t="s">
        <v>220</v>
      </c>
      <c r="M3680">
        <v>1</v>
      </c>
      <c r="N3680">
        <v>1</v>
      </c>
      <c r="O3680">
        <v>5.8677667320394004E-3</v>
      </c>
    </row>
    <row r="3681" spans="1:15">
      <c r="A3681">
        <v>2020</v>
      </c>
      <c r="B3681" t="s">
        <v>187</v>
      </c>
      <c r="C3681">
        <v>1.3064977991945499</v>
      </c>
      <c r="D3681" t="s">
        <v>179</v>
      </c>
      <c r="E3681">
        <v>80397.955069035001</v>
      </c>
      <c r="F3681">
        <v>61</v>
      </c>
      <c r="G3681">
        <v>5</v>
      </c>
      <c r="H3681">
        <v>9999</v>
      </c>
      <c r="I3681" t="s">
        <v>181</v>
      </c>
      <c r="J3681">
        <v>1</v>
      </c>
      <c r="K3681">
        <v>9999</v>
      </c>
      <c r="L3681" t="s">
        <v>220</v>
      </c>
      <c r="M3681">
        <v>1</v>
      </c>
      <c r="N3681">
        <v>1</v>
      </c>
      <c r="O3681">
        <v>9.8733362801828092E-3</v>
      </c>
    </row>
    <row r="3682" spans="1:15">
      <c r="A3682">
        <v>2020</v>
      </c>
      <c r="B3682" t="s">
        <v>178</v>
      </c>
      <c r="C3682">
        <v>1.33255094457455</v>
      </c>
      <c r="D3682" t="s">
        <v>179</v>
      </c>
      <c r="E3682">
        <v>126544.367900578</v>
      </c>
      <c r="F3682">
        <v>66</v>
      </c>
      <c r="G3682">
        <v>6</v>
      </c>
      <c r="H3682">
        <v>9999</v>
      </c>
      <c r="I3682" t="s">
        <v>181</v>
      </c>
      <c r="J3682">
        <v>1</v>
      </c>
      <c r="K3682">
        <v>9999</v>
      </c>
      <c r="L3682" t="s">
        <v>220</v>
      </c>
      <c r="M3682">
        <v>1</v>
      </c>
      <c r="N3682">
        <v>1</v>
      </c>
      <c r="O3682">
        <v>7.1356972716274794E-2</v>
      </c>
    </row>
    <row r="3683" spans="1:15">
      <c r="A3683">
        <v>2020</v>
      </c>
      <c r="B3683" t="s">
        <v>183</v>
      </c>
      <c r="C3683">
        <v>1.9295612864977001</v>
      </c>
      <c r="D3683" t="s">
        <v>179</v>
      </c>
      <c r="E3683">
        <v>31027.3454868831</v>
      </c>
      <c r="F3683">
        <v>11</v>
      </c>
      <c r="G3683">
        <v>6</v>
      </c>
      <c r="H3683">
        <v>9999</v>
      </c>
      <c r="I3683" t="s">
        <v>181</v>
      </c>
      <c r="J3683">
        <v>1</v>
      </c>
      <c r="K3683">
        <v>9999</v>
      </c>
      <c r="L3683" t="s">
        <v>220</v>
      </c>
      <c r="M3683">
        <v>1</v>
      </c>
      <c r="N3683">
        <v>1</v>
      </c>
      <c r="O3683">
        <v>0.32227032227032198</v>
      </c>
    </row>
    <row r="3684" spans="1:15">
      <c r="A3684">
        <v>2020</v>
      </c>
      <c r="B3684" t="s">
        <v>187</v>
      </c>
      <c r="C3684">
        <v>1.3064977991945499</v>
      </c>
      <c r="D3684" t="s">
        <v>179</v>
      </c>
      <c r="E3684">
        <v>652049.534617614</v>
      </c>
      <c r="F3684">
        <v>507</v>
      </c>
      <c r="G3684">
        <v>6</v>
      </c>
      <c r="H3684">
        <v>9999</v>
      </c>
      <c r="I3684" t="s">
        <v>181</v>
      </c>
      <c r="J3684">
        <v>1</v>
      </c>
      <c r="K3684">
        <v>9999</v>
      </c>
      <c r="L3684" t="s">
        <v>220</v>
      </c>
      <c r="M3684">
        <v>0.98099077548437097</v>
      </c>
      <c r="N3684">
        <v>0.94589552238805996</v>
      </c>
      <c r="O3684">
        <v>8.0075473575023107E-2</v>
      </c>
    </row>
    <row r="3685" spans="1:15">
      <c r="A3685">
        <v>2020</v>
      </c>
      <c r="B3685" t="s">
        <v>187</v>
      </c>
      <c r="C3685">
        <v>1.3064977991945499</v>
      </c>
      <c r="D3685" t="s">
        <v>181</v>
      </c>
      <c r="E3685">
        <v>12220.9804136658</v>
      </c>
      <c r="F3685">
        <v>28</v>
      </c>
      <c r="G3685">
        <v>6</v>
      </c>
      <c r="H3685">
        <v>9999</v>
      </c>
      <c r="I3685" t="s">
        <v>181</v>
      </c>
      <c r="J3685">
        <v>1</v>
      </c>
      <c r="K3685">
        <v>9999</v>
      </c>
      <c r="L3685" t="s">
        <v>220</v>
      </c>
      <c r="M3685">
        <v>1.8386132366787E-2</v>
      </c>
      <c r="N3685">
        <v>5.22388059701493E-2</v>
      </c>
      <c r="O3685">
        <v>9.9081635895643297E-2</v>
      </c>
    </row>
    <row r="3686" spans="1:15">
      <c r="A3686">
        <v>2020</v>
      </c>
      <c r="B3686" t="s">
        <v>187</v>
      </c>
      <c r="C3686">
        <v>1.3064977991945499</v>
      </c>
      <c r="D3686" t="s">
        <v>185</v>
      </c>
      <c r="E3686">
        <v>414.15980234467202</v>
      </c>
      <c r="F3686">
        <v>1</v>
      </c>
      <c r="G3686">
        <v>6</v>
      </c>
      <c r="H3686">
        <v>9999</v>
      </c>
      <c r="I3686" t="s">
        <v>181</v>
      </c>
      <c r="J3686">
        <v>1</v>
      </c>
      <c r="K3686">
        <v>9999</v>
      </c>
      <c r="L3686" t="s">
        <v>220</v>
      </c>
      <c r="M3686">
        <v>6.2309214884236595E-4</v>
      </c>
      <c r="N3686">
        <v>1.86567164179104E-3</v>
      </c>
      <c r="O3686">
        <v>3.1994348001614901E-2</v>
      </c>
    </row>
    <row r="3687" spans="1:15">
      <c r="A3687">
        <v>2020</v>
      </c>
      <c r="B3687" t="s">
        <v>178</v>
      </c>
      <c r="C3687">
        <v>1.33255094457455</v>
      </c>
      <c r="D3687" t="s">
        <v>179</v>
      </c>
      <c r="E3687">
        <v>149870.67218535501</v>
      </c>
      <c r="F3687">
        <v>83</v>
      </c>
      <c r="G3687">
        <v>7</v>
      </c>
      <c r="H3687">
        <v>9999</v>
      </c>
      <c r="I3687" t="s">
        <v>181</v>
      </c>
      <c r="J3687">
        <v>1</v>
      </c>
      <c r="K3687">
        <v>9999</v>
      </c>
      <c r="L3687" t="s">
        <v>220</v>
      </c>
      <c r="M3687">
        <v>1</v>
      </c>
      <c r="N3687">
        <v>1</v>
      </c>
      <c r="O3687">
        <v>8.45104183103777E-2</v>
      </c>
    </row>
    <row r="3688" spans="1:15">
      <c r="A3688">
        <v>2020</v>
      </c>
      <c r="B3688" t="s">
        <v>179</v>
      </c>
      <c r="C3688">
        <v>2.5919386688349402</v>
      </c>
      <c r="D3688" t="s">
        <v>179</v>
      </c>
      <c r="E3688">
        <v>2197.9639911720301</v>
      </c>
      <c r="F3688">
        <v>1</v>
      </c>
      <c r="G3688">
        <v>7</v>
      </c>
      <c r="H3688">
        <v>9999</v>
      </c>
      <c r="I3688" t="s">
        <v>181</v>
      </c>
      <c r="J3688">
        <v>1</v>
      </c>
      <c r="K3688">
        <v>9999</v>
      </c>
      <c r="L3688" t="s">
        <v>220</v>
      </c>
      <c r="M3688">
        <v>1</v>
      </c>
      <c r="N3688">
        <v>1</v>
      </c>
      <c r="O3688">
        <v>3.0937614009485599E-2</v>
      </c>
    </row>
    <row r="3689" spans="1:15">
      <c r="A3689">
        <v>2020</v>
      </c>
      <c r="B3689" t="s">
        <v>183</v>
      </c>
      <c r="C3689">
        <v>1.9295612864977001</v>
      </c>
      <c r="D3689" t="s">
        <v>179</v>
      </c>
      <c r="E3689">
        <v>11751.028234771</v>
      </c>
      <c r="F3689">
        <v>5</v>
      </c>
      <c r="G3689">
        <v>7</v>
      </c>
      <c r="H3689">
        <v>9999</v>
      </c>
      <c r="I3689" t="s">
        <v>181</v>
      </c>
      <c r="J3689">
        <v>1</v>
      </c>
      <c r="K3689">
        <v>9999</v>
      </c>
      <c r="L3689" t="s">
        <v>220</v>
      </c>
      <c r="M3689">
        <v>1</v>
      </c>
      <c r="N3689">
        <v>1</v>
      </c>
      <c r="O3689">
        <v>0.122053872053872</v>
      </c>
    </row>
    <row r="3690" spans="1:15">
      <c r="A3690">
        <v>2020</v>
      </c>
      <c r="B3690" t="s">
        <v>187</v>
      </c>
      <c r="C3690">
        <v>1.3064977991945499</v>
      </c>
      <c r="D3690" t="s">
        <v>179</v>
      </c>
      <c r="E3690">
        <v>1138590.62153546</v>
      </c>
      <c r="F3690">
        <v>837</v>
      </c>
      <c r="G3690">
        <v>7</v>
      </c>
      <c r="H3690">
        <v>9999</v>
      </c>
      <c r="I3690" t="s">
        <v>181</v>
      </c>
      <c r="J3690">
        <v>1</v>
      </c>
      <c r="K3690">
        <v>9999</v>
      </c>
      <c r="L3690" t="s">
        <v>220</v>
      </c>
      <c r="M3690">
        <v>0.98842897406670205</v>
      </c>
      <c r="N3690">
        <v>0.96096440872560296</v>
      </c>
      <c r="O3690">
        <v>0.13982554758052201</v>
      </c>
    </row>
    <row r="3691" spans="1:15">
      <c r="A3691">
        <v>2020</v>
      </c>
      <c r="B3691" t="s">
        <v>187</v>
      </c>
      <c r="C3691">
        <v>1.3064977991945499</v>
      </c>
      <c r="D3691" t="s">
        <v>181</v>
      </c>
      <c r="E3691">
        <v>11309.044949828</v>
      </c>
      <c r="F3691">
        <v>29</v>
      </c>
      <c r="G3691">
        <v>7</v>
      </c>
      <c r="H3691">
        <v>9999</v>
      </c>
      <c r="I3691" t="s">
        <v>181</v>
      </c>
      <c r="J3691">
        <v>1</v>
      </c>
      <c r="K3691">
        <v>9999</v>
      </c>
      <c r="L3691" t="s">
        <v>220</v>
      </c>
      <c r="M3691">
        <v>9.8175652302125993E-3</v>
      </c>
      <c r="N3691">
        <v>3.3295063145809399E-2</v>
      </c>
      <c r="O3691">
        <v>9.1688116347304796E-2</v>
      </c>
    </row>
    <row r="3692" spans="1:15">
      <c r="A3692">
        <v>2020</v>
      </c>
      <c r="B3692" t="s">
        <v>187</v>
      </c>
      <c r="C3692">
        <v>1.3064977991945499</v>
      </c>
      <c r="D3692" t="s">
        <v>185</v>
      </c>
      <c r="E3692">
        <v>2019.8455975547699</v>
      </c>
      <c r="F3692">
        <v>5</v>
      </c>
      <c r="G3692">
        <v>7</v>
      </c>
      <c r="H3692">
        <v>9999</v>
      </c>
      <c r="I3692" t="s">
        <v>181</v>
      </c>
      <c r="J3692">
        <v>1</v>
      </c>
      <c r="K3692">
        <v>9999</v>
      </c>
      <c r="L3692" t="s">
        <v>220</v>
      </c>
      <c r="M3692">
        <v>1.7534607030855701E-3</v>
      </c>
      <c r="N3692">
        <v>5.7405281285878296E-3</v>
      </c>
      <c r="O3692">
        <v>0.15603552684699201</v>
      </c>
    </row>
    <row r="3693" spans="1:15">
      <c r="A3693">
        <v>2020</v>
      </c>
      <c r="B3693" t="s">
        <v>179</v>
      </c>
      <c r="D3693" t="s">
        <v>179</v>
      </c>
      <c r="F3693">
        <v>3</v>
      </c>
      <c r="G3693">
        <v>7</v>
      </c>
      <c r="H3693">
        <v>9999</v>
      </c>
      <c r="I3693" t="s">
        <v>181</v>
      </c>
      <c r="J3693">
        <v>3</v>
      </c>
      <c r="K3693">
        <v>9999</v>
      </c>
      <c r="L3693" t="s">
        <v>220</v>
      </c>
      <c r="N3693">
        <v>1</v>
      </c>
    </row>
    <row r="3694" spans="1:15">
      <c r="A3694">
        <v>2020</v>
      </c>
      <c r="B3694" t="s">
        <v>178</v>
      </c>
      <c r="C3694">
        <v>1.33255094457455</v>
      </c>
      <c r="D3694" t="s">
        <v>179</v>
      </c>
      <c r="E3694">
        <v>105668.624802873</v>
      </c>
      <c r="F3694">
        <v>59</v>
      </c>
      <c r="G3694">
        <v>8</v>
      </c>
      <c r="H3694">
        <v>9999</v>
      </c>
      <c r="I3694" t="s">
        <v>181</v>
      </c>
      <c r="J3694">
        <v>1</v>
      </c>
      <c r="K3694">
        <v>9999</v>
      </c>
      <c r="L3694" t="s">
        <v>220</v>
      </c>
      <c r="M3694">
        <v>1</v>
      </c>
      <c r="N3694">
        <v>1</v>
      </c>
      <c r="O3694">
        <v>5.9585371535057101E-2</v>
      </c>
    </row>
    <row r="3695" spans="1:15">
      <c r="A3695">
        <v>2020</v>
      </c>
      <c r="B3695" t="s">
        <v>183</v>
      </c>
      <c r="C3695">
        <v>1.9295612864977001</v>
      </c>
      <c r="D3695" t="s">
        <v>179</v>
      </c>
      <c r="E3695">
        <v>10132.1263153994</v>
      </c>
      <c r="F3695">
        <v>4</v>
      </c>
      <c r="G3695">
        <v>8</v>
      </c>
      <c r="H3695">
        <v>9999</v>
      </c>
      <c r="I3695" t="s">
        <v>181</v>
      </c>
      <c r="J3695">
        <v>1</v>
      </c>
      <c r="K3695">
        <v>9999</v>
      </c>
      <c r="L3695" t="s">
        <v>220</v>
      </c>
      <c r="M3695">
        <v>0.949719659974679</v>
      </c>
      <c r="N3695">
        <v>0.8</v>
      </c>
      <c r="O3695">
        <v>0.105238896905564</v>
      </c>
    </row>
    <row r="3696" spans="1:15">
      <c r="A3696">
        <v>2020</v>
      </c>
      <c r="B3696" t="s">
        <v>183</v>
      </c>
      <c r="C3696">
        <v>1.9295612864977001</v>
      </c>
      <c r="D3696" t="s">
        <v>181</v>
      </c>
      <c r="E3696">
        <v>536.41803764636097</v>
      </c>
      <c r="F3696">
        <v>1</v>
      </c>
      <c r="G3696">
        <v>8</v>
      </c>
      <c r="H3696">
        <v>9999</v>
      </c>
      <c r="I3696" t="s">
        <v>181</v>
      </c>
      <c r="J3696">
        <v>1</v>
      </c>
      <c r="K3696">
        <v>9999</v>
      </c>
      <c r="L3696" t="s">
        <v>220</v>
      </c>
      <c r="M3696">
        <v>5.0280340025321002E-2</v>
      </c>
      <c r="N3696">
        <v>0.2</v>
      </c>
      <c r="O3696">
        <v>1</v>
      </c>
    </row>
    <row r="3697" spans="1:15">
      <c r="A3697">
        <v>2020</v>
      </c>
      <c r="B3697" t="s">
        <v>187</v>
      </c>
      <c r="C3697">
        <v>1.3064977991945499</v>
      </c>
      <c r="D3697" t="s">
        <v>179</v>
      </c>
      <c r="E3697">
        <v>437909.319338431</v>
      </c>
      <c r="F3697">
        <v>324</v>
      </c>
      <c r="G3697">
        <v>8</v>
      </c>
      <c r="H3697">
        <v>9999</v>
      </c>
      <c r="I3697" t="s">
        <v>181</v>
      </c>
      <c r="J3697">
        <v>1</v>
      </c>
      <c r="K3697">
        <v>9999</v>
      </c>
      <c r="L3697" t="s">
        <v>220</v>
      </c>
      <c r="M3697">
        <v>0.99024462302056304</v>
      </c>
      <c r="N3697">
        <v>0.97005988023952106</v>
      </c>
      <c r="O3697">
        <v>5.3777810223428403E-2</v>
      </c>
    </row>
    <row r="3698" spans="1:15">
      <c r="A3698">
        <v>2020</v>
      </c>
      <c r="B3698" t="s">
        <v>187</v>
      </c>
      <c r="C3698">
        <v>1.3064977991945499</v>
      </c>
      <c r="D3698" t="s">
        <v>181</v>
      </c>
      <c r="E3698">
        <v>4314.0557329404</v>
      </c>
      <c r="F3698">
        <v>10</v>
      </c>
      <c r="G3698">
        <v>8</v>
      </c>
      <c r="H3698">
        <v>9999</v>
      </c>
      <c r="I3698" t="s">
        <v>181</v>
      </c>
      <c r="J3698">
        <v>1</v>
      </c>
      <c r="K3698">
        <v>9999</v>
      </c>
      <c r="L3698" t="s">
        <v>220</v>
      </c>
      <c r="M3698">
        <v>9.7553769794374804E-3</v>
      </c>
      <c r="N3698">
        <v>2.9940119760479E-2</v>
      </c>
      <c r="O3698">
        <v>3.4976219983687599E-2</v>
      </c>
    </row>
    <row r="3699" spans="1:15">
      <c r="A3699">
        <v>2020</v>
      </c>
      <c r="B3699" t="s">
        <v>179</v>
      </c>
      <c r="D3699" t="s">
        <v>179</v>
      </c>
      <c r="F3699">
        <v>1</v>
      </c>
      <c r="G3699">
        <v>8</v>
      </c>
      <c r="H3699">
        <v>9999</v>
      </c>
      <c r="I3699" t="s">
        <v>181</v>
      </c>
      <c r="J3699">
        <v>3</v>
      </c>
      <c r="K3699">
        <v>9999</v>
      </c>
      <c r="L3699" t="s">
        <v>220</v>
      </c>
      <c r="N3699">
        <v>1</v>
      </c>
    </row>
    <row r="3700" spans="1:15">
      <c r="A3700">
        <v>2020</v>
      </c>
      <c r="B3700" t="s">
        <v>178</v>
      </c>
      <c r="C3700">
        <v>1.33255094457455</v>
      </c>
      <c r="D3700" t="s">
        <v>179</v>
      </c>
      <c r="E3700">
        <v>103613.831246339</v>
      </c>
      <c r="F3700">
        <v>47</v>
      </c>
      <c r="G3700">
        <v>9</v>
      </c>
      <c r="H3700">
        <v>9999</v>
      </c>
      <c r="I3700" t="s">
        <v>181</v>
      </c>
      <c r="J3700">
        <v>1</v>
      </c>
      <c r="K3700">
        <v>9999</v>
      </c>
      <c r="L3700" t="s">
        <v>220</v>
      </c>
      <c r="M3700">
        <v>1</v>
      </c>
      <c r="N3700">
        <v>1</v>
      </c>
      <c r="O3700">
        <v>5.8426696121968998E-2</v>
      </c>
    </row>
    <row r="3701" spans="1:15">
      <c r="A3701">
        <v>2020</v>
      </c>
      <c r="B3701" t="s">
        <v>183</v>
      </c>
      <c r="C3701">
        <v>1.9295612864977001</v>
      </c>
      <c r="D3701" t="s">
        <v>179</v>
      </c>
      <c r="E3701">
        <v>2946.4400844819902</v>
      </c>
      <c r="F3701">
        <v>1</v>
      </c>
      <c r="G3701">
        <v>9</v>
      </c>
      <c r="H3701">
        <v>9999</v>
      </c>
      <c r="I3701" t="s">
        <v>181</v>
      </c>
      <c r="J3701">
        <v>1</v>
      </c>
      <c r="K3701">
        <v>9999</v>
      </c>
      <c r="L3701" t="s">
        <v>220</v>
      </c>
      <c r="M3701">
        <v>1</v>
      </c>
      <c r="N3701">
        <v>1</v>
      </c>
      <c r="O3701">
        <v>3.0603655603655602E-2</v>
      </c>
    </row>
    <row r="3702" spans="1:15">
      <c r="A3702">
        <v>2020</v>
      </c>
      <c r="B3702" t="s">
        <v>187</v>
      </c>
      <c r="C3702">
        <v>1.3064977991945499</v>
      </c>
      <c r="D3702" t="s">
        <v>179</v>
      </c>
      <c r="E3702">
        <v>537106.471240076</v>
      </c>
      <c r="F3702">
        <v>370</v>
      </c>
      <c r="G3702">
        <v>9</v>
      </c>
      <c r="H3702">
        <v>9999</v>
      </c>
      <c r="I3702" t="s">
        <v>181</v>
      </c>
      <c r="J3702">
        <v>1</v>
      </c>
      <c r="K3702">
        <v>9999</v>
      </c>
      <c r="L3702" t="s">
        <v>220</v>
      </c>
      <c r="M3702">
        <v>0.97711142907395199</v>
      </c>
      <c r="N3702">
        <v>0.93198992443324902</v>
      </c>
      <c r="O3702">
        <v>6.5959797164767103E-2</v>
      </c>
    </row>
    <row r="3703" spans="1:15">
      <c r="A3703">
        <v>2020</v>
      </c>
      <c r="B3703" t="s">
        <v>187</v>
      </c>
      <c r="C3703">
        <v>1.3064977991945499</v>
      </c>
      <c r="D3703" t="s">
        <v>181</v>
      </c>
      <c r="E3703">
        <v>7984.0080508778901</v>
      </c>
      <c r="F3703">
        <v>18</v>
      </c>
      <c r="G3703">
        <v>9</v>
      </c>
      <c r="H3703">
        <v>9999</v>
      </c>
      <c r="I3703" t="s">
        <v>181</v>
      </c>
      <c r="J3703">
        <v>1</v>
      </c>
      <c r="K3703">
        <v>9999</v>
      </c>
      <c r="L3703" t="s">
        <v>220</v>
      </c>
      <c r="M3703">
        <v>1.45246165035391E-2</v>
      </c>
      <c r="N3703">
        <v>4.5340050377833799E-2</v>
      </c>
      <c r="O3703">
        <v>6.4730369570053098E-2</v>
      </c>
    </row>
    <row r="3704" spans="1:15">
      <c r="A3704">
        <v>2020</v>
      </c>
      <c r="B3704" t="s">
        <v>187</v>
      </c>
      <c r="C3704">
        <v>1.3064977991945499</v>
      </c>
      <c r="D3704" t="s">
        <v>185</v>
      </c>
      <c r="E3704">
        <v>4597.5657553656201</v>
      </c>
      <c r="F3704">
        <v>9</v>
      </c>
      <c r="G3704">
        <v>9</v>
      </c>
      <c r="H3704">
        <v>9999</v>
      </c>
      <c r="I3704" t="s">
        <v>181</v>
      </c>
      <c r="J3704">
        <v>1</v>
      </c>
      <c r="K3704">
        <v>9999</v>
      </c>
      <c r="L3704" t="s">
        <v>220</v>
      </c>
      <c r="M3704">
        <v>8.3639544225092306E-3</v>
      </c>
      <c r="N3704">
        <v>2.2670025188916899E-2</v>
      </c>
      <c r="O3704">
        <v>0.355167541380702</v>
      </c>
    </row>
    <row r="3705" spans="1:15">
      <c r="A3705">
        <v>2020</v>
      </c>
      <c r="B3705" t="s">
        <v>179</v>
      </c>
      <c r="D3705" t="s">
        <v>179</v>
      </c>
      <c r="F3705">
        <v>2</v>
      </c>
      <c r="G3705">
        <v>9</v>
      </c>
      <c r="H3705">
        <v>9999</v>
      </c>
      <c r="I3705" t="s">
        <v>181</v>
      </c>
      <c r="J3705">
        <v>3</v>
      </c>
      <c r="K3705">
        <v>9999</v>
      </c>
      <c r="L3705" t="s">
        <v>220</v>
      </c>
      <c r="N3705">
        <v>1</v>
      </c>
    </row>
    <row r="3706" spans="1:15">
      <c r="A3706">
        <v>2020</v>
      </c>
      <c r="B3706" t="s">
        <v>178</v>
      </c>
      <c r="C3706">
        <v>1.33255094457455</v>
      </c>
      <c r="D3706" t="s">
        <v>179</v>
      </c>
      <c r="E3706">
        <v>108880.072579297</v>
      </c>
      <c r="F3706">
        <v>61</v>
      </c>
      <c r="G3706">
        <v>10</v>
      </c>
      <c r="H3706">
        <v>9999</v>
      </c>
      <c r="I3706" t="s">
        <v>181</v>
      </c>
      <c r="J3706">
        <v>1</v>
      </c>
      <c r="K3706">
        <v>9999</v>
      </c>
      <c r="L3706" t="s">
        <v>220</v>
      </c>
      <c r="M3706">
        <v>1</v>
      </c>
      <c r="N3706">
        <v>1</v>
      </c>
      <c r="O3706">
        <v>6.13962714997408E-2</v>
      </c>
    </row>
    <row r="3707" spans="1:15">
      <c r="A3707">
        <v>2020</v>
      </c>
      <c r="B3707" t="s">
        <v>183</v>
      </c>
      <c r="C3707">
        <v>1.9295612864977001</v>
      </c>
      <c r="D3707" t="s">
        <v>179</v>
      </c>
      <c r="E3707">
        <v>5948.8374462724196</v>
      </c>
      <c r="F3707">
        <v>2</v>
      </c>
      <c r="G3707">
        <v>10</v>
      </c>
      <c r="H3707">
        <v>9999</v>
      </c>
      <c r="I3707" t="s">
        <v>181</v>
      </c>
      <c r="J3707">
        <v>1</v>
      </c>
      <c r="K3707">
        <v>9999</v>
      </c>
      <c r="L3707" t="s">
        <v>220</v>
      </c>
      <c r="M3707">
        <v>1</v>
      </c>
      <c r="N3707">
        <v>1</v>
      </c>
      <c r="O3707">
        <v>6.1788520121853499E-2</v>
      </c>
    </row>
    <row r="3708" spans="1:15">
      <c r="A3708">
        <v>2020</v>
      </c>
      <c r="B3708" t="s">
        <v>187</v>
      </c>
      <c r="C3708">
        <v>1.3064977991945499</v>
      </c>
      <c r="D3708" t="s">
        <v>179</v>
      </c>
      <c r="E3708">
        <v>252820.38912213701</v>
      </c>
      <c r="F3708">
        <v>199</v>
      </c>
      <c r="G3708">
        <v>10</v>
      </c>
      <c r="H3708">
        <v>9999</v>
      </c>
      <c r="I3708" t="s">
        <v>181</v>
      </c>
      <c r="J3708">
        <v>1</v>
      </c>
      <c r="K3708">
        <v>9999</v>
      </c>
      <c r="L3708" t="s">
        <v>220</v>
      </c>
      <c r="M3708">
        <v>0.97648976378747399</v>
      </c>
      <c r="N3708">
        <v>0.94312796208530802</v>
      </c>
      <c r="O3708">
        <v>3.1047813568717601E-2</v>
      </c>
    </row>
    <row r="3709" spans="1:15">
      <c r="A3709">
        <v>2020</v>
      </c>
      <c r="B3709" t="s">
        <v>187</v>
      </c>
      <c r="C3709">
        <v>1.3064977991945499</v>
      </c>
      <c r="D3709" t="s">
        <v>181</v>
      </c>
      <c r="E3709">
        <v>6086.97324644741</v>
      </c>
      <c r="F3709">
        <v>12</v>
      </c>
      <c r="G3709">
        <v>10</v>
      </c>
      <c r="H3709">
        <v>9999</v>
      </c>
      <c r="I3709" t="s">
        <v>181</v>
      </c>
      <c r="J3709">
        <v>1</v>
      </c>
      <c r="K3709">
        <v>9999</v>
      </c>
      <c r="L3709" t="s">
        <v>220</v>
      </c>
      <c r="M3709">
        <v>2.3510236212525699E-2</v>
      </c>
      <c r="N3709">
        <v>5.6872037914691899E-2</v>
      </c>
      <c r="O3709">
        <v>4.9350154119927499E-2</v>
      </c>
    </row>
    <row r="3710" spans="1:15">
      <c r="A3710">
        <v>2020</v>
      </c>
      <c r="B3710" t="s">
        <v>179</v>
      </c>
      <c r="D3710" t="s">
        <v>179</v>
      </c>
      <c r="F3710">
        <v>1</v>
      </c>
      <c r="G3710">
        <v>10</v>
      </c>
      <c r="H3710">
        <v>9999</v>
      </c>
      <c r="I3710" t="s">
        <v>181</v>
      </c>
      <c r="J3710">
        <v>3</v>
      </c>
      <c r="K3710">
        <v>9999</v>
      </c>
      <c r="L3710" t="s">
        <v>220</v>
      </c>
      <c r="N3710">
        <v>1</v>
      </c>
    </row>
    <row r="3711" spans="1:15">
      <c r="A3711">
        <v>2020</v>
      </c>
      <c r="B3711" t="s">
        <v>178</v>
      </c>
      <c r="C3711">
        <v>1.33255094457455</v>
      </c>
      <c r="D3711" t="s">
        <v>179</v>
      </c>
      <c r="E3711">
        <v>131841.257905262</v>
      </c>
      <c r="F3711">
        <v>68</v>
      </c>
      <c r="G3711">
        <v>11</v>
      </c>
      <c r="H3711">
        <v>9999</v>
      </c>
      <c r="I3711" t="s">
        <v>181</v>
      </c>
      <c r="J3711">
        <v>1</v>
      </c>
      <c r="K3711">
        <v>9999</v>
      </c>
      <c r="L3711" t="s">
        <v>220</v>
      </c>
      <c r="M3711">
        <v>1</v>
      </c>
      <c r="N3711">
        <v>1</v>
      </c>
      <c r="O3711">
        <v>7.4343830541842307E-2</v>
      </c>
    </row>
    <row r="3712" spans="1:15">
      <c r="A3712">
        <v>2020</v>
      </c>
      <c r="B3712" t="s">
        <v>179</v>
      </c>
      <c r="C3712">
        <v>2.5919386688349402</v>
      </c>
      <c r="D3712" t="s">
        <v>179</v>
      </c>
      <c r="E3712">
        <v>4385.5602276687196</v>
      </c>
      <c r="F3712">
        <v>1</v>
      </c>
      <c r="G3712">
        <v>11</v>
      </c>
      <c r="H3712">
        <v>9999</v>
      </c>
      <c r="I3712" t="s">
        <v>181</v>
      </c>
      <c r="J3712">
        <v>1</v>
      </c>
      <c r="K3712">
        <v>9999</v>
      </c>
      <c r="L3712" t="s">
        <v>220</v>
      </c>
      <c r="M3712">
        <v>1</v>
      </c>
      <c r="N3712">
        <v>1</v>
      </c>
      <c r="O3712">
        <v>6.1729295877416997E-2</v>
      </c>
    </row>
    <row r="3713" spans="1:15">
      <c r="A3713">
        <v>2020</v>
      </c>
      <c r="B3713" t="s">
        <v>183</v>
      </c>
      <c r="C3713">
        <v>1.9295612864977001</v>
      </c>
      <c r="D3713" t="s">
        <v>179</v>
      </c>
      <c r="E3713">
        <v>3652.6595153401499</v>
      </c>
      <c r="F3713">
        <v>2</v>
      </c>
      <c r="G3713">
        <v>11</v>
      </c>
      <c r="H3713">
        <v>9999</v>
      </c>
      <c r="I3713" t="s">
        <v>181</v>
      </c>
      <c r="J3713">
        <v>1</v>
      </c>
      <c r="K3713">
        <v>9999</v>
      </c>
      <c r="L3713" t="s">
        <v>220</v>
      </c>
      <c r="M3713">
        <v>1</v>
      </c>
      <c r="N3713">
        <v>1</v>
      </c>
      <c r="O3713">
        <v>3.7938912938912897E-2</v>
      </c>
    </row>
    <row r="3714" spans="1:15">
      <c r="A3714">
        <v>2020</v>
      </c>
      <c r="B3714" t="s">
        <v>187</v>
      </c>
      <c r="C3714">
        <v>1.3064977991945499</v>
      </c>
      <c r="D3714" t="s">
        <v>179</v>
      </c>
      <c r="E3714">
        <v>252610.042976467</v>
      </c>
      <c r="F3714">
        <v>193</v>
      </c>
      <c r="G3714">
        <v>11</v>
      </c>
      <c r="H3714">
        <v>9999</v>
      </c>
      <c r="I3714" t="s">
        <v>181</v>
      </c>
      <c r="J3714">
        <v>1</v>
      </c>
      <c r="K3714">
        <v>9999</v>
      </c>
      <c r="L3714" t="s">
        <v>220</v>
      </c>
      <c r="M3714">
        <v>0.98897214904989605</v>
      </c>
      <c r="N3714">
        <v>0.96499999999999997</v>
      </c>
      <c r="O3714">
        <v>3.1021981839171001E-2</v>
      </c>
    </row>
    <row r="3715" spans="1:15">
      <c r="A3715">
        <v>2020</v>
      </c>
      <c r="B3715" t="s">
        <v>187</v>
      </c>
      <c r="C3715">
        <v>1.3064977991945499</v>
      </c>
      <c r="D3715" t="s">
        <v>181</v>
      </c>
      <c r="E3715">
        <v>2505.8627788551498</v>
      </c>
      <c r="F3715">
        <v>6</v>
      </c>
      <c r="G3715">
        <v>11</v>
      </c>
      <c r="H3715">
        <v>9999</v>
      </c>
      <c r="I3715" t="s">
        <v>181</v>
      </c>
      <c r="J3715">
        <v>1</v>
      </c>
      <c r="K3715">
        <v>9999</v>
      </c>
      <c r="L3715" t="s">
        <v>220</v>
      </c>
      <c r="M3715">
        <v>9.8104907802869495E-3</v>
      </c>
      <c r="N3715">
        <v>0.03</v>
      </c>
      <c r="O3715">
        <v>2.0316290105606601E-2</v>
      </c>
    </row>
    <row r="3716" spans="1:15">
      <c r="A3716">
        <v>2020</v>
      </c>
      <c r="B3716" t="s">
        <v>187</v>
      </c>
      <c r="C3716">
        <v>1.3064977991945499</v>
      </c>
      <c r="D3716" t="s">
        <v>185</v>
      </c>
      <c r="E3716">
        <v>310.94647620830301</v>
      </c>
      <c r="F3716">
        <v>1</v>
      </c>
      <c r="G3716">
        <v>11</v>
      </c>
      <c r="H3716">
        <v>9999</v>
      </c>
      <c r="I3716" t="s">
        <v>181</v>
      </c>
      <c r="J3716">
        <v>1</v>
      </c>
      <c r="K3716">
        <v>9999</v>
      </c>
      <c r="L3716" t="s">
        <v>220</v>
      </c>
      <c r="M3716">
        <v>1.21736016981663E-3</v>
      </c>
      <c r="N3716">
        <v>5.0000000000000001E-3</v>
      </c>
      <c r="O3716">
        <v>2.4020993136859101E-2</v>
      </c>
    </row>
    <row r="3717" spans="1:15">
      <c r="A3717">
        <v>2020</v>
      </c>
      <c r="B3717" t="s">
        <v>178</v>
      </c>
      <c r="C3717">
        <v>1.33255094457455</v>
      </c>
      <c r="D3717" t="s">
        <v>179</v>
      </c>
      <c r="E3717">
        <v>19727.0841834817</v>
      </c>
      <c r="F3717">
        <v>13</v>
      </c>
      <c r="G3717">
        <v>12</v>
      </c>
      <c r="H3717">
        <v>9999</v>
      </c>
      <c r="I3717" t="s">
        <v>181</v>
      </c>
      <c r="J3717">
        <v>1</v>
      </c>
      <c r="K3717">
        <v>9999</v>
      </c>
      <c r="L3717" t="s">
        <v>220</v>
      </c>
      <c r="M3717">
        <v>1</v>
      </c>
      <c r="N3717">
        <v>1</v>
      </c>
      <c r="O3717">
        <v>1.1123885094264501E-2</v>
      </c>
    </row>
    <row r="3718" spans="1:15">
      <c r="A3718">
        <v>2020</v>
      </c>
      <c r="B3718" t="s">
        <v>187</v>
      </c>
      <c r="C3718">
        <v>1.3064977991945499</v>
      </c>
      <c r="D3718" t="s">
        <v>179</v>
      </c>
      <c r="E3718">
        <v>76187.112662230997</v>
      </c>
      <c r="F3718">
        <v>62</v>
      </c>
      <c r="G3718">
        <v>12</v>
      </c>
      <c r="H3718">
        <v>9999</v>
      </c>
      <c r="I3718" t="s">
        <v>181</v>
      </c>
      <c r="J3718">
        <v>1</v>
      </c>
      <c r="K3718">
        <v>9999</v>
      </c>
      <c r="L3718" t="s">
        <v>220</v>
      </c>
      <c r="M3718">
        <v>0.99089209855564997</v>
      </c>
      <c r="N3718">
        <v>0.96875</v>
      </c>
      <c r="O3718">
        <v>9.3562203526753093E-3</v>
      </c>
    </row>
    <row r="3719" spans="1:15">
      <c r="A3719">
        <v>2020</v>
      </c>
      <c r="B3719" t="s">
        <v>187</v>
      </c>
      <c r="C3719">
        <v>1.3064977991945499</v>
      </c>
      <c r="D3719" t="s">
        <v>181</v>
      </c>
      <c r="E3719">
        <v>700.28282036827898</v>
      </c>
      <c r="F3719">
        <v>2</v>
      </c>
      <c r="G3719">
        <v>12</v>
      </c>
      <c r="H3719">
        <v>9999</v>
      </c>
      <c r="I3719" t="s">
        <v>181</v>
      </c>
      <c r="J3719">
        <v>1</v>
      </c>
      <c r="K3719">
        <v>9999</v>
      </c>
      <c r="L3719" t="s">
        <v>220</v>
      </c>
      <c r="M3719">
        <v>9.1079014443500392E-3</v>
      </c>
      <c r="N3719">
        <v>3.125E-2</v>
      </c>
      <c r="O3719">
        <v>5.6775450972915203E-3</v>
      </c>
    </row>
    <row r="3720" spans="1:15">
      <c r="A3720">
        <v>2020</v>
      </c>
      <c r="B3720" t="s">
        <v>178</v>
      </c>
      <c r="C3720">
        <v>1.33255094457455</v>
      </c>
      <c r="D3720" t="s">
        <v>179</v>
      </c>
      <c r="E3720">
        <v>228431.21312274801</v>
      </c>
      <c r="F3720">
        <v>119</v>
      </c>
      <c r="G3720">
        <v>13</v>
      </c>
      <c r="H3720">
        <v>9999</v>
      </c>
      <c r="I3720" t="s">
        <v>181</v>
      </c>
      <c r="J3720">
        <v>1</v>
      </c>
      <c r="K3720">
        <v>9999</v>
      </c>
      <c r="L3720" t="s">
        <v>220</v>
      </c>
      <c r="M3720">
        <v>1</v>
      </c>
      <c r="N3720">
        <v>1</v>
      </c>
      <c r="O3720">
        <v>0.12880984047549299</v>
      </c>
    </row>
    <row r="3721" spans="1:15">
      <c r="A3721">
        <v>2020</v>
      </c>
      <c r="B3721" t="s">
        <v>179</v>
      </c>
      <c r="C3721">
        <v>2.5919386688349402</v>
      </c>
      <c r="D3721" t="s">
        <v>179</v>
      </c>
      <c r="E3721">
        <v>2358.6641886398002</v>
      </c>
      <c r="F3721">
        <v>1</v>
      </c>
      <c r="G3721">
        <v>13</v>
      </c>
      <c r="H3721">
        <v>9999</v>
      </c>
      <c r="I3721" t="s">
        <v>181</v>
      </c>
      <c r="J3721">
        <v>1</v>
      </c>
      <c r="K3721">
        <v>9999</v>
      </c>
      <c r="L3721" t="s">
        <v>220</v>
      </c>
      <c r="M3721">
        <v>1</v>
      </c>
      <c r="N3721">
        <v>1</v>
      </c>
      <c r="O3721">
        <v>3.3199562203575297E-2</v>
      </c>
    </row>
    <row r="3722" spans="1:15">
      <c r="A3722">
        <v>2020</v>
      </c>
      <c r="B3722" t="s">
        <v>183</v>
      </c>
      <c r="C3722">
        <v>1.9295612864977001</v>
      </c>
      <c r="D3722" t="s">
        <v>179</v>
      </c>
      <c r="E3722">
        <v>4482.3708685341599</v>
      </c>
      <c r="F3722">
        <v>2</v>
      </c>
      <c r="G3722">
        <v>13</v>
      </c>
      <c r="H3722">
        <v>9999</v>
      </c>
      <c r="I3722" t="s">
        <v>181</v>
      </c>
      <c r="J3722">
        <v>1</v>
      </c>
      <c r="K3722">
        <v>9999</v>
      </c>
      <c r="L3722" t="s">
        <v>220</v>
      </c>
      <c r="M3722">
        <v>1</v>
      </c>
      <c r="N3722">
        <v>1</v>
      </c>
      <c r="O3722">
        <v>4.6556838223504898E-2</v>
      </c>
    </row>
    <row r="3723" spans="1:15">
      <c r="A3723">
        <v>2020</v>
      </c>
      <c r="B3723" t="s">
        <v>187</v>
      </c>
      <c r="C3723">
        <v>1.3064977991945499</v>
      </c>
      <c r="D3723" t="s">
        <v>179</v>
      </c>
      <c r="E3723">
        <v>490916.548047352</v>
      </c>
      <c r="F3723">
        <v>385</v>
      </c>
      <c r="G3723">
        <v>13</v>
      </c>
      <c r="H3723">
        <v>9999</v>
      </c>
      <c r="I3723" t="s">
        <v>181</v>
      </c>
      <c r="J3723">
        <v>1</v>
      </c>
      <c r="K3723">
        <v>9999</v>
      </c>
      <c r="L3723" t="s">
        <v>220</v>
      </c>
      <c r="M3723">
        <v>0.98149589639373702</v>
      </c>
      <c r="N3723">
        <v>0.94594594594594605</v>
      </c>
      <c r="O3723">
        <v>6.0287406069172898E-2</v>
      </c>
    </row>
    <row r="3724" spans="1:15">
      <c r="A3724">
        <v>2020</v>
      </c>
      <c r="B3724" t="s">
        <v>187</v>
      </c>
      <c r="C3724">
        <v>1.3064977991945499</v>
      </c>
      <c r="D3724" t="s">
        <v>181</v>
      </c>
      <c r="E3724">
        <v>9255.2304094941901</v>
      </c>
      <c r="F3724">
        <v>22</v>
      </c>
      <c r="G3724">
        <v>13</v>
      </c>
      <c r="H3724">
        <v>9999</v>
      </c>
      <c r="I3724" t="s">
        <v>181</v>
      </c>
      <c r="J3724">
        <v>1</v>
      </c>
      <c r="K3724">
        <v>9999</v>
      </c>
      <c r="L3724" t="s">
        <v>220</v>
      </c>
      <c r="M3724">
        <v>1.8504103606262801E-2</v>
      </c>
      <c r="N3724">
        <v>5.4054054054054099E-2</v>
      </c>
      <c r="O3724">
        <v>7.5036808711218497E-2</v>
      </c>
    </row>
    <row r="3725" spans="1:15">
      <c r="A3725">
        <v>2020</v>
      </c>
      <c r="B3725" t="s">
        <v>183</v>
      </c>
      <c r="D3725" t="s">
        <v>179</v>
      </c>
      <c r="F3725">
        <v>1</v>
      </c>
      <c r="G3725">
        <v>13</v>
      </c>
      <c r="H3725">
        <v>9999</v>
      </c>
      <c r="I3725" t="s">
        <v>181</v>
      </c>
      <c r="J3725">
        <v>3</v>
      </c>
      <c r="K3725">
        <v>9999</v>
      </c>
      <c r="L3725" t="s">
        <v>220</v>
      </c>
      <c r="N3725">
        <v>1</v>
      </c>
    </row>
    <row r="3726" spans="1:15">
      <c r="A3726">
        <v>2020</v>
      </c>
      <c r="B3726" t="s">
        <v>178</v>
      </c>
      <c r="C3726">
        <v>1.33255094457455</v>
      </c>
      <c r="D3726" t="s">
        <v>179</v>
      </c>
      <c r="E3726">
        <v>118064.01368930499</v>
      </c>
      <c r="F3726">
        <v>56</v>
      </c>
      <c r="G3726">
        <v>14</v>
      </c>
      <c r="H3726">
        <v>9999</v>
      </c>
      <c r="I3726" t="s">
        <v>181</v>
      </c>
      <c r="J3726">
        <v>1</v>
      </c>
      <c r="K3726">
        <v>9999</v>
      </c>
      <c r="L3726" t="s">
        <v>220</v>
      </c>
      <c r="M3726">
        <v>1</v>
      </c>
      <c r="N3726">
        <v>1</v>
      </c>
      <c r="O3726">
        <v>6.6574994552271893E-2</v>
      </c>
    </row>
    <row r="3727" spans="1:15">
      <c r="A3727">
        <v>2020</v>
      </c>
      <c r="B3727" t="s">
        <v>183</v>
      </c>
      <c r="C3727">
        <v>1.9295612864977001</v>
      </c>
      <c r="D3727" t="s">
        <v>179</v>
      </c>
      <c r="E3727">
        <v>3826.3200311249402</v>
      </c>
      <c r="F3727">
        <v>2</v>
      </c>
      <c r="G3727">
        <v>14</v>
      </c>
      <c r="H3727">
        <v>9999</v>
      </c>
      <c r="I3727" t="s">
        <v>181</v>
      </c>
      <c r="J3727">
        <v>1</v>
      </c>
      <c r="K3727">
        <v>9999</v>
      </c>
      <c r="L3727" t="s">
        <v>220</v>
      </c>
      <c r="M3727">
        <v>1</v>
      </c>
      <c r="N3727">
        <v>1</v>
      </c>
      <c r="O3727">
        <v>3.9742664742664698E-2</v>
      </c>
    </row>
    <row r="3728" spans="1:15">
      <c r="A3728">
        <v>2020</v>
      </c>
      <c r="B3728" t="s">
        <v>187</v>
      </c>
      <c r="C3728">
        <v>1.3064977991945499</v>
      </c>
      <c r="D3728" t="s">
        <v>179</v>
      </c>
      <c r="E3728">
        <v>407075.97127743898</v>
      </c>
      <c r="F3728">
        <v>311</v>
      </c>
      <c r="G3728">
        <v>14</v>
      </c>
      <c r="H3728">
        <v>9999</v>
      </c>
      <c r="I3728" t="s">
        <v>181</v>
      </c>
      <c r="J3728">
        <v>1</v>
      </c>
      <c r="K3728">
        <v>9999</v>
      </c>
      <c r="L3728" t="s">
        <v>220</v>
      </c>
      <c r="M3728">
        <v>0.99194228754986302</v>
      </c>
      <c r="N3728">
        <v>0.97187500000000004</v>
      </c>
      <c r="O3728">
        <v>4.9991295830261497E-2</v>
      </c>
    </row>
    <row r="3729" spans="1:15">
      <c r="A3729">
        <v>2020</v>
      </c>
      <c r="B3729" t="s">
        <v>187</v>
      </c>
      <c r="C3729">
        <v>1.3064977991945499</v>
      </c>
      <c r="D3729" t="s">
        <v>181</v>
      </c>
      <c r="E3729">
        <v>3079.4153127015502</v>
      </c>
      <c r="F3729">
        <v>8</v>
      </c>
      <c r="G3729">
        <v>14</v>
      </c>
      <c r="H3729">
        <v>9999</v>
      </c>
      <c r="I3729" t="s">
        <v>181</v>
      </c>
      <c r="J3729">
        <v>1</v>
      </c>
      <c r="K3729">
        <v>9999</v>
      </c>
      <c r="L3729" t="s">
        <v>220</v>
      </c>
      <c r="M3729">
        <v>7.5037646167413199E-3</v>
      </c>
      <c r="N3729">
        <v>2.5000000000000001E-2</v>
      </c>
      <c r="O3729">
        <v>2.4966369019246499E-2</v>
      </c>
    </row>
    <row r="3730" spans="1:15">
      <c r="A3730">
        <v>2020</v>
      </c>
      <c r="B3730" t="s">
        <v>187</v>
      </c>
      <c r="C3730">
        <v>1.3064977991945499</v>
      </c>
      <c r="D3730" t="s">
        <v>185</v>
      </c>
      <c r="E3730">
        <v>227.33061705985199</v>
      </c>
      <c r="F3730">
        <v>1</v>
      </c>
      <c r="G3730">
        <v>14</v>
      </c>
      <c r="H3730">
        <v>9999</v>
      </c>
      <c r="I3730" t="s">
        <v>181</v>
      </c>
      <c r="J3730">
        <v>1</v>
      </c>
      <c r="K3730">
        <v>9999</v>
      </c>
      <c r="L3730" t="s">
        <v>220</v>
      </c>
      <c r="M3730">
        <v>5.5394783339541404E-4</v>
      </c>
      <c r="N3730">
        <v>3.1250000000000002E-3</v>
      </c>
      <c r="O3730">
        <v>1.7561566410981E-2</v>
      </c>
    </row>
    <row r="3731" spans="1:15">
      <c r="A3731">
        <v>2020</v>
      </c>
      <c r="B3731" t="s">
        <v>179</v>
      </c>
      <c r="D3731" t="s">
        <v>179</v>
      </c>
      <c r="F3731">
        <v>1</v>
      </c>
      <c r="G3731">
        <v>14</v>
      </c>
      <c r="H3731">
        <v>9999</v>
      </c>
      <c r="I3731" t="s">
        <v>181</v>
      </c>
      <c r="J3731">
        <v>3</v>
      </c>
      <c r="K3731">
        <v>9999</v>
      </c>
      <c r="L3731" t="s">
        <v>220</v>
      </c>
      <c r="N3731">
        <v>1</v>
      </c>
    </row>
    <row r="3732" spans="1:15">
      <c r="A3732">
        <v>2020</v>
      </c>
      <c r="B3732" t="s">
        <v>178</v>
      </c>
      <c r="C3732">
        <v>1.33255094457455</v>
      </c>
      <c r="D3732" t="s">
        <v>179</v>
      </c>
      <c r="E3732">
        <v>101253.883523497</v>
      </c>
      <c r="F3732">
        <v>62</v>
      </c>
      <c r="G3732">
        <v>15</v>
      </c>
      <c r="H3732">
        <v>9999</v>
      </c>
      <c r="I3732" t="s">
        <v>181</v>
      </c>
      <c r="J3732">
        <v>1</v>
      </c>
      <c r="K3732">
        <v>9999</v>
      </c>
      <c r="L3732" t="s">
        <v>220</v>
      </c>
      <c r="M3732">
        <v>1</v>
      </c>
      <c r="N3732">
        <v>1</v>
      </c>
      <c r="O3732">
        <v>5.7095947641697301E-2</v>
      </c>
    </row>
    <row r="3733" spans="1:15">
      <c r="A3733">
        <v>2020</v>
      </c>
      <c r="B3733" t="s">
        <v>183</v>
      </c>
      <c r="C3733">
        <v>1.9295612864977001</v>
      </c>
      <c r="D3733" t="s">
        <v>179</v>
      </c>
      <c r="E3733">
        <v>3135.5370905587702</v>
      </c>
      <c r="F3733">
        <v>1</v>
      </c>
      <c r="G3733">
        <v>15</v>
      </c>
      <c r="H3733">
        <v>9999</v>
      </c>
      <c r="I3733" t="s">
        <v>181</v>
      </c>
      <c r="J3733">
        <v>1</v>
      </c>
      <c r="K3733">
        <v>9999</v>
      </c>
      <c r="L3733" t="s">
        <v>220</v>
      </c>
      <c r="M3733">
        <v>1</v>
      </c>
      <c r="N3733">
        <v>1</v>
      </c>
      <c r="O3733">
        <v>3.2567740901074199E-2</v>
      </c>
    </row>
    <row r="3734" spans="1:15">
      <c r="A3734">
        <v>2020</v>
      </c>
      <c r="B3734" t="s">
        <v>187</v>
      </c>
      <c r="C3734">
        <v>1.3064977991945499</v>
      </c>
      <c r="D3734" t="s">
        <v>179</v>
      </c>
      <c r="E3734">
        <v>491027.60036028398</v>
      </c>
      <c r="F3734">
        <v>389</v>
      </c>
      <c r="G3734">
        <v>15</v>
      </c>
      <c r="H3734">
        <v>9999</v>
      </c>
      <c r="I3734" t="s">
        <v>181</v>
      </c>
      <c r="J3734">
        <v>1</v>
      </c>
      <c r="K3734">
        <v>9999</v>
      </c>
      <c r="L3734" t="s">
        <v>220</v>
      </c>
      <c r="M3734">
        <v>0.97965285253661605</v>
      </c>
      <c r="N3734">
        <v>0.94188861985472105</v>
      </c>
      <c r="O3734">
        <v>6.03010439388093E-2</v>
      </c>
    </row>
    <row r="3735" spans="1:15">
      <c r="A3735">
        <v>2020</v>
      </c>
      <c r="B3735" t="s">
        <v>187</v>
      </c>
      <c r="C3735">
        <v>1.3064977991945499</v>
      </c>
      <c r="D3735" t="s">
        <v>181</v>
      </c>
      <c r="E3735">
        <v>10198.5218205127</v>
      </c>
      <c r="F3735">
        <v>24</v>
      </c>
      <c r="G3735">
        <v>15</v>
      </c>
      <c r="H3735">
        <v>9999</v>
      </c>
      <c r="I3735" t="s">
        <v>181</v>
      </c>
      <c r="J3735">
        <v>1</v>
      </c>
      <c r="K3735">
        <v>9999</v>
      </c>
      <c r="L3735" t="s">
        <v>220</v>
      </c>
      <c r="M3735">
        <v>2.0347147463383699E-2</v>
      </c>
      <c r="N3735">
        <v>5.8111380145278502E-2</v>
      </c>
      <c r="O3735">
        <v>8.2684546696749198E-2</v>
      </c>
    </row>
    <row r="3736" spans="1:15">
      <c r="A3736">
        <v>2020</v>
      </c>
      <c r="B3736" t="s">
        <v>178</v>
      </c>
      <c r="C3736">
        <v>1.33255094457455</v>
      </c>
      <c r="D3736" t="s">
        <v>179</v>
      </c>
      <c r="E3736">
        <v>144577.77983350499</v>
      </c>
      <c r="F3736">
        <v>82</v>
      </c>
      <c r="G3736">
        <v>16</v>
      </c>
      <c r="H3736">
        <v>9999</v>
      </c>
      <c r="I3736" t="s">
        <v>181</v>
      </c>
      <c r="J3736">
        <v>1</v>
      </c>
      <c r="K3736">
        <v>9999</v>
      </c>
      <c r="L3736" t="s">
        <v>220</v>
      </c>
      <c r="M3736">
        <v>1</v>
      </c>
      <c r="N3736">
        <v>1</v>
      </c>
      <c r="O3736">
        <v>8.1525814717131398E-2</v>
      </c>
    </row>
    <row r="3737" spans="1:15">
      <c r="A3737">
        <v>2020</v>
      </c>
      <c r="B3737" t="s">
        <v>179</v>
      </c>
      <c r="C3737">
        <v>2.5919386688349402</v>
      </c>
      <c r="D3737" t="s">
        <v>179</v>
      </c>
      <c r="E3737">
        <v>1886.9313509118399</v>
      </c>
      <c r="F3737">
        <v>1</v>
      </c>
      <c r="G3737">
        <v>16</v>
      </c>
      <c r="H3737">
        <v>9999</v>
      </c>
      <c r="I3737" t="s">
        <v>181</v>
      </c>
      <c r="J3737">
        <v>1</v>
      </c>
      <c r="K3737">
        <v>9999</v>
      </c>
      <c r="L3737" t="s">
        <v>220</v>
      </c>
      <c r="M3737">
        <v>1</v>
      </c>
      <c r="N3737">
        <v>1</v>
      </c>
      <c r="O3737">
        <v>2.65596497628603E-2</v>
      </c>
    </row>
    <row r="3738" spans="1:15">
      <c r="A3738">
        <v>2020</v>
      </c>
      <c r="B3738" t="s">
        <v>183</v>
      </c>
      <c r="C3738">
        <v>1.9295612864977001</v>
      </c>
      <c r="D3738" t="s">
        <v>179</v>
      </c>
      <c r="E3738">
        <v>2259.5162664888098</v>
      </c>
      <c r="F3738">
        <v>1</v>
      </c>
      <c r="G3738">
        <v>16</v>
      </c>
      <c r="H3738">
        <v>9999</v>
      </c>
      <c r="I3738" t="s">
        <v>181</v>
      </c>
      <c r="J3738">
        <v>1</v>
      </c>
      <c r="K3738">
        <v>9999</v>
      </c>
      <c r="L3738" t="s">
        <v>220</v>
      </c>
      <c r="M3738">
        <v>1</v>
      </c>
      <c r="N3738">
        <v>1</v>
      </c>
      <c r="O3738">
        <v>2.34688151354818E-2</v>
      </c>
    </row>
    <row r="3739" spans="1:15">
      <c r="A3739">
        <v>2020</v>
      </c>
      <c r="B3739" t="s">
        <v>187</v>
      </c>
      <c r="C3739">
        <v>1.3064977991945499</v>
      </c>
      <c r="D3739" t="s">
        <v>179</v>
      </c>
      <c r="E3739">
        <v>713981.44979283295</v>
      </c>
      <c r="F3739">
        <v>588</v>
      </c>
      <c r="G3739">
        <v>16</v>
      </c>
      <c r="H3739">
        <v>9999</v>
      </c>
      <c r="I3739" t="s">
        <v>181</v>
      </c>
      <c r="J3739">
        <v>1</v>
      </c>
      <c r="K3739">
        <v>9999</v>
      </c>
      <c r="L3739" t="s">
        <v>220</v>
      </c>
      <c r="M3739">
        <v>0.98321207018149903</v>
      </c>
      <c r="N3739">
        <v>0.94079999999999997</v>
      </c>
      <c r="O3739">
        <v>8.7681072802959295E-2</v>
      </c>
    </row>
    <row r="3740" spans="1:15">
      <c r="A3740">
        <v>2020</v>
      </c>
      <c r="B3740" t="s">
        <v>187</v>
      </c>
      <c r="C3740">
        <v>1.3064977991945499</v>
      </c>
      <c r="D3740" t="s">
        <v>181</v>
      </c>
      <c r="E3740">
        <v>11409.645280365999</v>
      </c>
      <c r="F3740">
        <v>35</v>
      </c>
      <c r="G3740">
        <v>16</v>
      </c>
      <c r="H3740">
        <v>9999</v>
      </c>
      <c r="I3740" t="s">
        <v>181</v>
      </c>
      <c r="J3740">
        <v>1</v>
      </c>
      <c r="K3740">
        <v>9999</v>
      </c>
      <c r="L3740" t="s">
        <v>220</v>
      </c>
      <c r="M3740">
        <v>1.5712034198367801E-2</v>
      </c>
      <c r="N3740">
        <v>5.6000000000000001E-2</v>
      </c>
      <c r="O3740">
        <v>9.2503733833296298E-2</v>
      </c>
    </row>
    <row r="3741" spans="1:15">
      <c r="A3741">
        <v>2020</v>
      </c>
      <c r="B3741" t="s">
        <v>187</v>
      </c>
      <c r="C3741">
        <v>1.3064977991945499</v>
      </c>
      <c r="D3741" t="s">
        <v>185</v>
      </c>
      <c r="E3741">
        <v>781.28568391834096</v>
      </c>
      <c r="F3741">
        <v>2</v>
      </c>
      <c r="G3741">
        <v>16</v>
      </c>
      <c r="H3741">
        <v>9999</v>
      </c>
      <c r="I3741" t="s">
        <v>181</v>
      </c>
      <c r="J3741">
        <v>1</v>
      </c>
      <c r="K3741">
        <v>9999</v>
      </c>
      <c r="L3741" t="s">
        <v>220</v>
      </c>
      <c r="M3741">
        <v>1.0758956201332799E-3</v>
      </c>
      <c r="N3741">
        <v>3.2000000000000002E-3</v>
      </c>
      <c r="O3741">
        <v>6.0355268469923298E-2</v>
      </c>
    </row>
    <row r="3742" spans="1:15">
      <c r="A3742">
        <v>2020</v>
      </c>
      <c r="B3742" t="s">
        <v>179</v>
      </c>
      <c r="D3742" t="s">
        <v>179</v>
      </c>
      <c r="F3742">
        <v>1</v>
      </c>
      <c r="G3742">
        <v>16</v>
      </c>
      <c r="H3742">
        <v>9999</v>
      </c>
      <c r="I3742" t="s">
        <v>181</v>
      </c>
      <c r="J3742">
        <v>3</v>
      </c>
      <c r="K3742">
        <v>9999</v>
      </c>
      <c r="L3742" t="s">
        <v>220</v>
      </c>
      <c r="N3742">
        <v>1</v>
      </c>
    </row>
    <row r="3743" spans="1:15">
      <c r="A3743">
        <v>2020</v>
      </c>
      <c r="B3743" t="s">
        <v>183</v>
      </c>
      <c r="D3743" t="s">
        <v>179</v>
      </c>
      <c r="F3743">
        <v>1</v>
      </c>
      <c r="G3743">
        <v>16</v>
      </c>
      <c r="H3743">
        <v>9999</v>
      </c>
      <c r="I3743" t="s">
        <v>181</v>
      </c>
      <c r="J3743">
        <v>3</v>
      </c>
      <c r="K3743">
        <v>9999</v>
      </c>
      <c r="L3743" t="s">
        <v>220</v>
      </c>
      <c r="N3743">
        <v>1</v>
      </c>
    </row>
    <row r="3744" spans="1:15">
      <c r="A3744">
        <v>2020</v>
      </c>
      <c r="B3744" t="s">
        <v>178</v>
      </c>
      <c r="C3744">
        <v>1.33255094457455</v>
      </c>
      <c r="D3744" t="s">
        <v>179</v>
      </c>
      <c r="E3744">
        <v>212831.03921461399</v>
      </c>
      <c r="F3744">
        <v>100</v>
      </c>
      <c r="G3744">
        <v>17</v>
      </c>
      <c r="H3744">
        <v>9999</v>
      </c>
      <c r="I3744" t="s">
        <v>181</v>
      </c>
      <c r="J3744">
        <v>1</v>
      </c>
      <c r="K3744">
        <v>9999</v>
      </c>
      <c r="L3744" t="s">
        <v>220</v>
      </c>
      <c r="M3744">
        <v>1</v>
      </c>
      <c r="N3744">
        <v>1</v>
      </c>
      <c r="O3744">
        <v>0.120013074547463</v>
      </c>
    </row>
    <row r="3745" spans="1:15">
      <c r="A3745">
        <v>2020</v>
      </c>
      <c r="B3745" t="s">
        <v>179</v>
      </c>
      <c r="C3745">
        <v>2.5919386688349402</v>
      </c>
      <c r="D3745" t="s">
        <v>179</v>
      </c>
      <c r="E3745">
        <v>6635.3629922174496</v>
      </c>
      <c r="F3745">
        <v>2</v>
      </c>
      <c r="G3745">
        <v>17</v>
      </c>
      <c r="H3745">
        <v>9999</v>
      </c>
      <c r="I3745" t="s">
        <v>181</v>
      </c>
      <c r="J3745">
        <v>1</v>
      </c>
      <c r="K3745">
        <v>9999</v>
      </c>
      <c r="L3745" t="s">
        <v>220</v>
      </c>
      <c r="M3745">
        <v>1</v>
      </c>
      <c r="N3745">
        <v>1</v>
      </c>
      <c r="O3745">
        <v>9.3396570594673503E-2</v>
      </c>
    </row>
    <row r="3746" spans="1:15">
      <c r="A3746">
        <v>2020</v>
      </c>
      <c r="B3746" t="s">
        <v>183</v>
      </c>
      <c r="C3746">
        <v>1.9295612864977001</v>
      </c>
      <c r="D3746" t="s">
        <v>179</v>
      </c>
      <c r="E3746">
        <v>10761.1632947977</v>
      </c>
      <c r="F3746">
        <v>4</v>
      </c>
      <c r="G3746">
        <v>17</v>
      </c>
      <c r="H3746">
        <v>9999</v>
      </c>
      <c r="I3746" t="s">
        <v>181</v>
      </c>
      <c r="J3746">
        <v>1</v>
      </c>
      <c r="K3746">
        <v>9999</v>
      </c>
      <c r="L3746" t="s">
        <v>220</v>
      </c>
      <c r="M3746">
        <v>1</v>
      </c>
      <c r="N3746">
        <v>1</v>
      </c>
      <c r="O3746">
        <v>0.111772486772487</v>
      </c>
    </row>
    <row r="3747" spans="1:15">
      <c r="A3747">
        <v>2020</v>
      </c>
      <c r="B3747" t="s">
        <v>187</v>
      </c>
      <c r="C3747">
        <v>1.3064977991945499</v>
      </c>
      <c r="D3747" t="s">
        <v>179</v>
      </c>
      <c r="E3747">
        <v>1165814.11617728</v>
      </c>
      <c r="F3747">
        <v>925</v>
      </c>
      <c r="G3747">
        <v>17</v>
      </c>
      <c r="H3747">
        <v>9999</v>
      </c>
      <c r="I3747" t="s">
        <v>181</v>
      </c>
      <c r="J3747">
        <v>1</v>
      </c>
      <c r="K3747">
        <v>9999</v>
      </c>
      <c r="L3747" t="s">
        <v>220</v>
      </c>
      <c r="M3747">
        <v>0.98312864340542905</v>
      </c>
      <c r="N3747">
        <v>0.94871794871794901</v>
      </c>
      <c r="O3747">
        <v>0.14316875098774301</v>
      </c>
    </row>
    <row r="3748" spans="1:15">
      <c r="A3748">
        <v>2020</v>
      </c>
      <c r="B3748" t="s">
        <v>187</v>
      </c>
      <c r="C3748">
        <v>1.3064977991945499</v>
      </c>
      <c r="D3748" t="s">
        <v>181</v>
      </c>
      <c r="E3748">
        <v>17569.782403568301</v>
      </c>
      <c r="F3748">
        <v>46</v>
      </c>
      <c r="G3748">
        <v>17</v>
      </c>
      <c r="H3748">
        <v>9999</v>
      </c>
      <c r="I3748" t="s">
        <v>181</v>
      </c>
      <c r="J3748">
        <v>1</v>
      </c>
      <c r="K3748">
        <v>9999</v>
      </c>
      <c r="L3748" t="s">
        <v>220</v>
      </c>
      <c r="M3748">
        <v>1.48165613193879E-2</v>
      </c>
      <c r="N3748">
        <v>4.7179487179487202E-2</v>
      </c>
      <c r="O3748">
        <v>0.14244706430667201</v>
      </c>
    </row>
    <row r="3749" spans="1:15">
      <c r="A3749">
        <v>2020</v>
      </c>
      <c r="B3749" t="s">
        <v>187</v>
      </c>
      <c r="C3749">
        <v>1.3064977991945499</v>
      </c>
      <c r="D3749" t="s">
        <v>185</v>
      </c>
      <c r="E3749">
        <v>2436.6183954978301</v>
      </c>
      <c r="F3749">
        <v>4</v>
      </c>
      <c r="G3749">
        <v>17</v>
      </c>
      <c r="H3749">
        <v>9999</v>
      </c>
      <c r="I3749" t="s">
        <v>181</v>
      </c>
      <c r="J3749">
        <v>1</v>
      </c>
      <c r="K3749">
        <v>9999</v>
      </c>
      <c r="L3749" t="s">
        <v>220</v>
      </c>
      <c r="M3749">
        <v>2.05479527518281E-3</v>
      </c>
      <c r="N3749">
        <v>4.1025641025641E-3</v>
      </c>
      <c r="O3749">
        <v>0.188231731933791</v>
      </c>
    </row>
    <row r="3750" spans="1:15">
      <c r="A3750">
        <v>2020</v>
      </c>
      <c r="B3750" t="s">
        <v>179</v>
      </c>
      <c r="D3750" t="s">
        <v>179</v>
      </c>
      <c r="F3750">
        <v>2</v>
      </c>
      <c r="G3750">
        <v>17</v>
      </c>
      <c r="H3750">
        <v>9999</v>
      </c>
      <c r="I3750" t="s">
        <v>181</v>
      </c>
      <c r="J3750">
        <v>3</v>
      </c>
      <c r="K3750">
        <v>9999</v>
      </c>
      <c r="L3750" t="s">
        <v>220</v>
      </c>
      <c r="N3750">
        <v>1</v>
      </c>
    </row>
    <row r="3751" spans="1:15">
      <c r="A3751">
        <v>2020</v>
      </c>
      <c r="B3751" t="s">
        <v>183</v>
      </c>
      <c r="D3751" t="s">
        <v>179</v>
      </c>
      <c r="F3751">
        <v>1</v>
      </c>
      <c r="G3751">
        <v>17</v>
      </c>
      <c r="H3751">
        <v>9999</v>
      </c>
      <c r="I3751" t="s">
        <v>181</v>
      </c>
      <c r="J3751">
        <v>3</v>
      </c>
      <c r="K3751">
        <v>9999</v>
      </c>
      <c r="L3751" t="s">
        <v>220</v>
      </c>
      <c r="N3751">
        <v>1</v>
      </c>
    </row>
    <row r="3752" spans="1:15">
      <c r="A3752">
        <v>2020</v>
      </c>
      <c r="B3752" t="s">
        <v>178</v>
      </c>
      <c r="C3752">
        <v>1.33255094457455</v>
      </c>
      <c r="D3752" t="s">
        <v>179</v>
      </c>
      <c r="E3752">
        <v>112374.021155972</v>
      </c>
      <c r="F3752">
        <v>57</v>
      </c>
      <c r="G3752">
        <v>18</v>
      </c>
      <c r="H3752">
        <v>9999</v>
      </c>
      <c r="I3752" t="s">
        <v>181</v>
      </c>
      <c r="J3752">
        <v>1</v>
      </c>
      <c r="K3752">
        <v>9999</v>
      </c>
      <c r="L3752" t="s">
        <v>220</v>
      </c>
      <c r="M3752">
        <v>1</v>
      </c>
      <c r="N3752">
        <v>1</v>
      </c>
      <c r="O3752">
        <v>6.3366470548454706E-2</v>
      </c>
    </row>
    <row r="3753" spans="1:15">
      <c r="A3753">
        <v>2020</v>
      </c>
      <c r="B3753" t="s">
        <v>179</v>
      </c>
      <c r="C3753">
        <v>2.5919386688349402</v>
      </c>
      <c r="D3753" t="s">
        <v>179</v>
      </c>
      <c r="E3753">
        <v>2151.309095133</v>
      </c>
      <c r="F3753">
        <v>1</v>
      </c>
      <c r="G3753">
        <v>18</v>
      </c>
      <c r="H3753">
        <v>9999</v>
      </c>
      <c r="I3753" t="s">
        <v>181</v>
      </c>
      <c r="J3753">
        <v>1</v>
      </c>
      <c r="K3753">
        <v>9999</v>
      </c>
      <c r="L3753" t="s">
        <v>220</v>
      </c>
      <c r="M3753">
        <v>1</v>
      </c>
      <c r="N3753">
        <v>1</v>
      </c>
      <c r="O3753">
        <v>3.0280919372491801E-2</v>
      </c>
    </row>
    <row r="3754" spans="1:15">
      <c r="A3754">
        <v>2020</v>
      </c>
      <c r="B3754" t="s">
        <v>183</v>
      </c>
      <c r="C3754">
        <v>1.9295612864977001</v>
      </c>
      <c r="D3754" t="s">
        <v>179</v>
      </c>
      <c r="E3754">
        <v>1283.15825552097</v>
      </c>
      <c r="F3754">
        <v>1</v>
      </c>
      <c r="G3754">
        <v>18</v>
      </c>
      <c r="H3754">
        <v>9999</v>
      </c>
      <c r="I3754" t="s">
        <v>181</v>
      </c>
      <c r="J3754">
        <v>1</v>
      </c>
      <c r="K3754">
        <v>9999</v>
      </c>
      <c r="L3754" t="s">
        <v>220</v>
      </c>
      <c r="M3754">
        <v>1</v>
      </c>
      <c r="N3754">
        <v>1</v>
      </c>
      <c r="O3754">
        <v>1.3327721661055E-2</v>
      </c>
    </row>
    <row r="3755" spans="1:15">
      <c r="A3755">
        <v>2020</v>
      </c>
      <c r="B3755" t="s">
        <v>187</v>
      </c>
      <c r="C3755">
        <v>1.3064977991945499</v>
      </c>
      <c r="D3755" t="s">
        <v>179</v>
      </c>
      <c r="E3755">
        <v>385359.36485922697</v>
      </c>
      <c r="F3755">
        <v>288</v>
      </c>
      <c r="G3755">
        <v>18</v>
      </c>
      <c r="H3755">
        <v>9999</v>
      </c>
      <c r="I3755" t="s">
        <v>181</v>
      </c>
      <c r="J3755">
        <v>1</v>
      </c>
      <c r="K3755">
        <v>9999</v>
      </c>
      <c r="L3755" t="s">
        <v>220</v>
      </c>
      <c r="M3755">
        <v>0.98108714018666698</v>
      </c>
      <c r="N3755">
        <v>0.93811074918566795</v>
      </c>
      <c r="O3755">
        <v>4.7324370311480901E-2</v>
      </c>
    </row>
    <row r="3756" spans="1:15">
      <c r="A3756">
        <v>2020</v>
      </c>
      <c r="B3756" t="s">
        <v>187</v>
      </c>
      <c r="C3756">
        <v>1.3064977991945499</v>
      </c>
      <c r="D3756" t="s">
        <v>181</v>
      </c>
      <c r="E3756">
        <v>6876.0979171609097</v>
      </c>
      <c r="F3756">
        <v>17</v>
      </c>
      <c r="G3756">
        <v>18</v>
      </c>
      <c r="H3756">
        <v>9999</v>
      </c>
      <c r="I3756" t="s">
        <v>181</v>
      </c>
      <c r="J3756">
        <v>1</v>
      </c>
      <c r="K3756">
        <v>9999</v>
      </c>
      <c r="L3756" t="s">
        <v>220</v>
      </c>
      <c r="M3756">
        <v>1.7505870769885801E-2</v>
      </c>
      <c r="N3756">
        <v>5.5374592833876198E-2</v>
      </c>
      <c r="O3756">
        <v>5.5747984789263502E-2</v>
      </c>
    </row>
    <row r="3757" spans="1:15">
      <c r="A3757">
        <v>2020</v>
      </c>
      <c r="B3757" t="s">
        <v>187</v>
      </c>
      <c r="C3757">
        <v>1.3064977991945499</v>
      </c>
      <c r="D3757" t="s">
        <v>185</v>
      </c>
      <c r="E3757">
        <v>552.648569059294</v>
      </c>
      <c r="F3757">
        <v>2</v>
      </c>
      <c r="G3757">
        <v>18</v>
      </c>
      <c r="H3757">
        <v>9999</v>
      </c>
      <c r="I3757" t="s">
        <v>181</v>
      </c>
      <c r="J3757">
        <v>1</v>
      </c>
      <c r="K3757">
        <v>9999</v>
      </c>
      <c r="L3757" t="s">
        <v>220</v>
      </c>
      <c r="M3757">
        <v>1.4069890434470201E-3</v>
      </c>
      <c r="N3757">
        <v>6.5146579804560298E-3</v>
      </c>
      <c r="O3757">
        <v>4.2692773516350403E-2</v>
      </c>
    </row>
    <row r="3758" spans="1:15">
      <c r="A3758">
        <v>2020</v>
      </c>
      <c r="B3758" t="s">
        <v>179</v>
      </c>
      <c r="D3758" t="s">
        <v>179</v>
      </c>
      <c r="F3758">
        <v>1</v>
      </c>
      <c r="G3758">
        <v>18</v>
      </c>
      <c r="H3758">
        <v>9999</v>
      </c>
      <c r="I3758" t="s">
        <v>181</v>
      </c>
      <c r="J3758">
        <v>3</v>
      </c>
      <c r="K3758">
        <v>9999</v>
      </c>
      <c r="L3758" t="s">
        <v>220</v>
      </c>
      <c r="N3758">
        <v>1</v>
      </c>
    </row>
    <row r="3759" spans="1:15">
      <c r="A3759">
        <v>2020</v>
      </c>
      <c r="B3759" t="s">
        <v>178</v>
      </c>
      <c r="C3759">
        <v>1.33255094457455</v>
      </c>
      <c r="D3759" t="s">
        <v>179</v>
      </c>
      <c r="E3759">
        <v>5362.1850009679902</v>
      </c>
      <c r="F3759">
        <v>2</v>
      </c>
      <c r="G3759">
        <v>20</v>
      </c>
      <c r="H3759">
        <v>9999</v>
      </c>
      <c r="I3759" t="s">
        <v>181</v>
      </c>
      <c r="J3759">
        <v>1</v>
      </c>
      <c r="K3759">
        <v>9999</v>
      </c>
      <c r="L3759" t="s">
        <v>220</v>
      </c>
      <c r="M3759">
        <v>1</v>
      </c>
      <c r="N3759">
        <v>1</v>
      </c>
      <c r="O3759">
        <v>3.0236769534801602E-3</v>
      </c>
    </row>
    <row r="3760" spans="1:15">
      <c r="A3760">
        <v>2020</v>
      </c>
      <c r="B3760" t="s">
        <v>187</v>
      </c>
      <c r="C3760">
        <v>1.3064977991945499</v>
      </c>
      <c r="D3760" t="s">
        <v>179</v>
      </c>
      <c r="E3760">
        <v>11235.8810730731</v>
      </c>
      <c r="F3760">
        <v>9</v>
      </c>
      <c r="G3760">
        <v>20</v>
      </c>
      <c r="H3760">
        <v>9999</v>
      </c>
      <c r="I3760" t="s">
        <v>181</v>
      </c>
      <c r="J3760">
        <v>1</v>
      </c>
      <c r="K3760">
        <v>9999</v>
      </c>
      <c r="L3760" t="s">
        <v>220</v>
      </c>
      <c r="M3760">
        <v>1</v>
      </c>
      <c r="N3760">
        <v>1</v>
      </c>
      <c r="O3760">
        <v>1.37983151615406E-3</v>
      </c>
    </row>
    <row r="3761" spans="1:15">
      <c r="A3761">
        <v>2020</v>
      </c>
      <c r="B3761" t="s">
        <v>178</v>
      </c>
      <c r="C3761">
        <v>1.33255094457455</v>
      </c>
      <c r="D3761" t="s">
        <v>179</v>
      </c>
      <c r="E3761">
        <v>934.11821214676002</v>
      </c>
      <c r="F3761">
        <v>1</v>
      </c>
      <c r="G3761">
        <v>21</v>
      </c>
      <c r="H3761">
        <v>9999</v>
      </c>
      <c r="I3761" t="s">
        <v>181</v>
      </c>
      <c r="J3761">
        <v>1</v>
      </c>
      <c r="K3761">
        <v>9999</v>
      </c>
      <c r="L3761" t="s">
        <v>220</v>
      </c>
      <c r="M3761">
        <v>1</v>
      </c>
      <c r="N3761">
        <v>1</v>
      </c>
      <c r="O3761">
        <v>5.2673895238309904E-4</v>
      </c>
    </row>
    <row r="3762" spans="1:15">
      <c r="A3762">
        <v>2020</v>
      </c>
      <c r="B3762" t="s">
        <v>187</v>
      </c>
      <c r="C3762">
        <v>1.3064977991945499</v>
      </c>
      <c r="D3762" t="s">
        <v>179</v>
      </c>
      <c r="E3762">
        <v>10522.5332747129</v>
      </c>
      <c r="F3762">
        <v>8</v>
      </c>
      <c r="G3762">
        <v>21</v>
      </c>
      <c r="H3762">
        <v>9999</v>
      </c>
      <c r="I3762" t="s">
        <v>181</v>
      </c>
      <c r="J3762">
        <v>1</v>
      </c>
      <c r="K3762">
        <v>9999</v>
      </c>
      <c r="L3762" t="s">
        <v>220</v>
      </c>
      <c r="M3762">
        <v>1</v>
      </c>
      <c r="N3762">
        <v>1</v>
      </c>
      <c r="O3762">
        <v>1.2922282594307901E-3</v>
      </c>
    </row>
    <row r="3763" spans="1:15">
      <c r="A3763">
        <v>2020</v>
      </c>
      <c r="B3763" t="s">
        <v>179</v>
      </c>
      <c r="C3763">
        <v>2.5919386688349402</v>
      </c>
      <c r="D3763" t="s">
        <v>179</v>
      </c>
      <c r="E3763">
        <v>24086.886049483099</v>
      </c>
      <c r="F3763">
        <v>11</v>
      </c>
      <c r="G3763">
        <v>-9</v>
      </c>
      <c r="H3763">
        <v>9999</v>
      </c>
      <c r="I3763" t="s">
        <v>185</v>
      </c>
      <c r="J3763">
        <v>1</v>
      </c>
      <c r="K3763">
        <v>9999</v>
      </c>
      <c r="L3763" t="s">
        <v>220</v>
      </c>
      <c r="M3763">
        <v>1</v>
      </c>
      <c r="N3763">
        <v>1</v>
      </c>
      <c r="O3763">
        <v>1</v>
      </c>
    </row>
    <row r="3764" spans="1:15">
      <c r="A3764">
        <v>2020</v>
      </c>
      <c r="B3764" t="s">
        <v>179</v>
      </c>
      <c r="D3764" t="s">
        <v>179</v>
      </c>
      <c r="F3764">
        <v>833</v>
      </c>
      <c r="G3764">
        <v>-9</v>
      </c>
      <c r="H3764">
        <v>9999</v>
      </c>
      <c r="I3764" t="s">
        <v>185</v>
      </c>
      <c r="J3764">
        <v>2</v>
      </c>
      <c r="K3764">
        <v>9999</v>
      </c>
      <c r="L3764" t="s">
        <v>220</v>
      </c>
      <c r="N3764">
        <v>1</v>
      </c>
    </row>
    <row r="3765" spans="1:15">
      <c r="A3765">
        <v>2020</v>
      </c>
      <c r="B3765" t="s">
        <v>179</v>
      </c>
      <c r="D3765" t="s">
        <v>179</v>
      </c>
      <c r="F3765">
        <v>10484</v>
      </c>
      <c r="G3765">
        <v>-9</v>
      </c>
      <c r="H3765">
        <v>9999</v>
      </c>
      <c r="I3765" t="s">
        <v>185</v>
      </c>
      <c r="J3765">
        <v>3</v>
      </c>
      <c r="K3765">
        <v>9999</v>
      </c>
      <c r="L3765" t="s">
        <v>220</v>
      </c>
      <c r="N3765">
        <v>1</v>
      </c>
    </row>
    <row r="3766" spans="1:15">
      <c r="A3766">
        <v>2020</v>
      </c>
      <c r="B3766" t="s">
        <v>178</v>
      </c>
      <c r="C3766">
        <v>1.33255094457455</v>
      </c>
      <c r="D3766" t="s">
        <v>181</v>
      </c>
      <c r="E3766">
        <v>3885.7185543793898</v>
      </c>
      <c r="F3766">
        <v>1</v>
      </c>
      <c r="G3766">
        <v>-8</v>
      </c>
      <c r="H3766">
        <v>9999</v>
      </c>
      <c r="I3766" t="s">
        <v>185</v>
      </c>
      <c r="J3766">
        <v>1</v>
      </c>
      <c r="K3766">
        <v>9999</v>
      </c>
      <c r="L3766" t="s">
        <v>220</v>
      </c>
      <c r="M3766">
        <v>1</v>
      </c>
      <c r="N3766">
        <v>1</v>
      </c>
      <c r="O3766">
        <v>1.00308976415007E-3</v>
      </c>
    </row>
    <row r="3767" spans="1:15">
      <c r="A3767">
        <v>2020</v>
      </c>
      <c r="B3767" t="s">
        <v>183</v>
      </c>
      <c r="C3767">
        <v>1.9295612864977001</v>
      </c>
      <c r="D3767" t="s">
        <v>183</v>
      </c>
      <c r="E3767">
        <v>3536.8858381502901</v>
      </c>
      <c r="F3767">
        <v>1</v>
      </c>
      <c r="G3767">
        <v>-8</v>
      </c>
      <c r="H3767">
        <v>9999</v>
      </c>
      <c r="I3767" t="s">
        <v>185</v>
      </c>
      <c r="J3767">
        <v>1</v>
      </c>
      <c r="K3767">
        <v>9999</v>
      </c>
      <c r="L3767" t="s">
        <v>220</v>
      </c>
      <c r="M3767">
        <v>0.42997888810696699</v>
      </c>
      <c r="N3767">
        <v>0.5</v>
      </c>
      <c r="O3767">
        <v>0.53674963396778896</v>
      </c>
    </row>
    <row r="3768" spans="1:15">
      <c r="A3768">
        <v>2020</v>
      </c>
      <c r="B3768" t="s">
        <v>183</v>
      </c>
      <c r="C3768">
        <v>1.9295612864977001</v>
      </c>
      <c r="D3768" t="s">
        <v>185</v>
      </c>
      <c r="E3768">
        <v>4688.8339261894198</v>
      </c>
      <c r="F3768">
        <v>1</v>
      </c>
      <c r="G3768">
        <v>-8</v>
      </c>
      <c r="H3768">
        <v>9999</v>
      </c>
      <c r="I3768" t="s">
        <v>185</v>
      </c>
      <c r="J3768">
        <v>1</v>
      </c>
      <c r="K3768">
        <v>9999</v>
      </c>
      <c r="L3768" t="s">
        <v>220</v>
      </c>
      <c r="M3768">
        <v>0.57002111189303295</v>
      </c>
      <c r="N3768">
        <v>0.5</v>
      </c>
      <c r="O3768">
        <v>0.153729360409945</v>
      </c>
    </row>
    <row r="3769" spans="1:15">
      <c r="A3769">
        <v>2020</v>
      </c>
      <c r="B3769" t="s">
        <v>187</v>
      </c>
      <c r="C3769">
        <v>1.3064977991945499</v>
      </c>
      <c r="D3769" t="s">
        <v>181</v>
      </c>
      <c r="E3769">
        <v>5957.6299643271504</v>
      </c>
      <c r="F3769">
        <v>6</v>
      </c>
      <c r="G3769">
        <v>-8</v>
      </c>
      <c r="H3769">
        <v>9999</v>
      </c>
      <c r="I3769" t="s">
        <v>185</v>
      </c>
      <c r="J3769">
        <v>1</v>
      </c>
      <c r="K3769">
        <v>9999</v>
      </c>
      <c r="L3769" t="s">
        <v>220</v>
      </c>
      <c r="M3769">
        <v>0.732059720661422</v>
      </c>
      <c r="N3769">
        <v>0.75</v>
      </c>
      <c r="O3769">
        <v>3.03620312678319E-4</v>
      </c>
    </row>
    <row r="3770" spans="1:15">
      <c r="A3770">
        <v>2020</v>
      </c>
      <c r="B3770" t="s">
        <v>187</v>
      </c>
      <c r="C3770">
        <v>1.3064977991945499</v>
      </c>
      <c r="D3770" t="s">
        <v>185</v>
      </c>
      <c r="E3770">
        <v>2180.5448268557002</v>
      </c>
      <c r="F3770">
        <v>2</v>
      </c>
      <c r="G3770">
        <v>-8</v>
      </c>
      <c r="H3770">
        <v>9999</v>
      </c>
      <c r="I3770" t="s">
        <v>185</v>
      </c>
      <c r="J3770">
        <v>1</v>
      </c>
      <c r="K3770">
        <v>9999</v>
      </c>
      <c r="L3770" t="s">
        <v>220</v>
      </c>
      <c r="M3770">
        <v>0.267940279338578</v>
      </c>
      <c r="N3770">
        <v>0.25</v>
      </c>
      <c r="O3770">
        <v>2.9616243400448701E-4</v>
      </c>
    </row>
    <row r="3771" spans="1:15">
      <c r="A3771">
        <v>2020</v>
      </c>
      <c r="B3771" t="s">
        <v>179</v>
      </c>
      <c r="D3771" t="s">
        <v>179</v>
      </c>
      <c r="F3771">
        <v>1</v>
      </c>
      <c r="G3771">
        <v>-8</v>
      </c>
      <c r="H3771">
        <v>9999</v>
      </c>
      <c r="I3771" t="s">
        <v>185</v>
      </c>
      <c r="J3771">
        <v>3</v>
      </c>
      <c r="K3771">
        <v>9999</v>
      </c>
      <c r="L3771" t="s">
        <v>220</v>
      </c>
      <c r="N3771">
        <v>1</v>
      </c>
    </row>
    <row r="3772" spans="1:15">
      <c r="A3772">
        <v>2020</v>
      </c>
      <c r="B3772" t="s">
        <v>178</v>
      </c>
      <c r="C3772">
        <v>1.33255094457455</v>
      </c>
      <c r="D3772" t="s">
        <v>181</v>
      </c>
      <c r="E3772">
        <v>7035.8689873536296</v>
      </c>
      <c r="F3772">
        <v>5</v>
      </c>
      <c r="G3772">
        <v>1</v>
      </c>
      <c r="H3772">
        <v>9999</v>
      </c>
      <c r="I3772" t="s">
        <v>185</v>
      </c>
      <c r="J3772">
        <v>1</v>
      </c>
      <c r="K3772">
        <v>9999</v>
      </c>
      <c r="L3772" t="s">
        <v>220</v>
      </c>
      <c r="M3772">
        <v>1</v>
      </c>
      <c r="N3772">
        <v>1</v>
      </c>
      <c r="O3772">
        <v>1.81629422315239E-3</v>
      </c>
    </row>
    <row r="3773" spans="1:15">
      <c r="A3773">
        <v>2020</v>
      </c>
      <c r="B3773" t="s">
        <v>187</v>
      </c>
      <c r="C3773">
        <v>1.3064977991945499</v>
      </c>
      <c r="D3773" t="s">
        <v>181</v>
      </c>
      <c r="E3773">
        <v>173913.14804198299</v>
      </c>
      <c r="F3773">
        <v>175</v>
      </c>
      <c r="G3773">
        <v>1</v>
      </c>
      <c r="H3773">
        <v>9999</v>
      </c>
      <c r="I3773" t="s">
        <v>185</v>
      </c>
      <c r="J3773">
        <v>1</v>
      </c>
      <c r="K3773">
        <v>9999</v>
      </c>
      <c r="L3773" t="s">
        <v>220</v>
      </c>
      <c r="M3773">
        <v>0.57484507589661604</v>
      </c>
      <c r="N3773">
        <v>0.581395348837209</v>
      </c>
      <c r="O3773">
        <v>8.8631829609345895E-3</v>
      </c>
    </row>
    <row r="3774" spans="1:15">
      <c r="A3774">
        <v>2020</v>
      </c>
      <c r="B3774" t="s">
        <v>187</v>
      </c>
      <c r="C3774">
        <v>1.3064977991945499</v>
      </c>
      <c r="D3774" t="s">
        <v>185</v>
      </c>
      <c r="E3774">
        <v>128626.014828503</v>
      </c>
      <c r="F3774">
        <v>126</v>
      </c>
      <c r="G3774">
        <v>1</v>
      </c>
      <c r="H3774">
        <v>9999</v>
      </c>
      <c r="I3774" t="s">
        <v>185</v>
      </c>
      <c r="J3774">
        <v>1</v>
      </c>
      <c r="K3774">
        <v>9999</v>
      </c>
      <c r="L3774" t="s">
        <v>220</v>
      </c>
      <c r="M3774">
        <v>0.42515492410338401</v>
      </c>
      <c r="N3774">
        <v>0.418604651162791</v>
      </c>
      <c r="O3774">
        <v>1.7470034625629599E-2</v>
      </c>
    </row>
    <row r="3775" spans="1:15">
      <c r="A3775">
        <v>2020</v>
      </c>
      <c r="B3775" t="s">
        <v>178</v>
      </c>
      <c r="C3775">
        <v>1.33255094457455</v>
      </c>
      <c r="D3775" t="s">
        <v>181</v>
      </c>
      <c r="E3775">
        <v>3114.17155747073</v>
      </c>
      <c r="F3775">
        <v>3</v>
      </c>
      <c r="G3775">
        <v>2</v>
      </c>
      <c r="H3775">
        <v>9999</v>
      </c>
      <c r="I3775" t="s">
        <v>185</v>
      </c>
      <c r="J3775">
        <v>1</v>
      </c>
      <c r="K3775">
        <v>9999</v>
      </c>
      <c r="L3775" t="s">
        <v>220</v>
      </c>
      <c r="M3775">
        <v>0.610342125881431</v>
      </c>
      <c r="N3775">
        <v>0.75</v>
      </c>
      <c r="O3775">
        <v>8.0391659081574301E-4</v>
      </c>
    </row>
    <row r="3776" spans="1:15">
      <c r="A3776">
        <v>2020</v>
      </c>
      <c r="B3776" t="s">
        <v>178</v>
      </c>
      <c r="C3776">
        <v>1.33255094457455</v>
      </c>
      <c r="D3776" t="s">
        <v>185</v>
      </c>
      <c r="E3776">
        <v>1988.1660093052301</v>
      </c>
      <c r="F3776">
        <v>1</v>
      </c>
      <c r="G3776">
        <v>2</v>
      </c>
      <c r="H3776">
        <v>9999</v>
      </c>
      <c r="I3776" t="s">
        <v>185</v>
      </c>
      <c r="J3776">
        <v>1</v>
      </c>
      <c r="K3776">
        <v>9999</v>
      </c>
      <c r="L3776" t="s">
        <v>220</v>
      </c>
      <c r="M3776">
        <v>0.389657874118569</v>
      </c>
      <c r="N3776">
        <v>0.25</v>
      </c>
      <c r="O3776">
        <v>1.3665493986541499E-3</v>
      </c>
    </row>
    <row r="3777" spans="1:15">
      <c r="A3777">
        <v>2020</v>
      </c>
      <c r="B3777" t="s">
        <v>187</v>
      </c>
      <c r="C3777">
        <v>1.3064977991945499</v>
      </c>
      <c r="D3777" t="s">
        <v>181</v>
      </c>
      <c r="E3777">
        <v>74352.7897521618</v>
      </c>
      <c r="F3777">
        <v>66</v>
      </c>
      <c r="G3777">
        <v>2</v>
      </c>
      <c r="H3777">
        <v>9999</v>
      </c>
      <c r="I3777" t="s">
        <v>185</v>
      </c>
      <c r="J3777">
        <v>1</v>
      </c>
      <c r="K3777">
        <v>9999</v>
      </c>
      <c r="L3777" t="s">
        <v>220</v>
      </c>
      <c r="M3777">
        <v>0.73408577878103798</v>
      </c>
      <c r="N3777">
        <v>0.74157303370786498</v>
      </c>
      <c r="O3777">
        <v>3.7892614023077001E-3</v>
      </c>
    </row>
    <row r="3778" spans="1:15">
      <c r="A3778">
        <v>2020</v>
      </c>
      <c r="B3778" t="s">
        <v>187</v>
      </c>
      <c r="C3778">
        <v>1.3064977991945499</v>
      </c>
      <c r="D3778" t="s">
        <v>185</v>
      </c>
      <c r="E3778">
        <v>26933.452130395599</v>
      </c>
      <c r="F3778">
        <v>23</v>
      </c>
      <c r="G3778">
        <v>2</v>
      </c>
      <c r="H3778">
        <v>9999</v>
      </c>
      <c r="I3778" t="s">
        <v>185</v>
      </c>
      <c r="J3778">
        <v>1</v>
      </c>
      <c r="K3778">
        <v>9999</v>
      </c>
      <c r="L3778" t="s">
        <v>220</v>
      </c>
      <c r="M3778">
        <v>0.26591422121896202</v>
      </c>
      <c r="N3778">
        <v>0.25842696629213502</v>
      </c>
      <c r="O3778">
        <v>3.6581117896959201E-3</v>
      </c>
    </row>
    <row r="3779" spans="1:15">
      <c r="A3779">
        <v>2020</v>
      </c>
      <c r="B3779" t="s">
        <v>178</v>
      </c>
      <c r="C3779">
        <v>1.33255094457455</v>
      </c>
      <c r="D3779" t="s">
        <v>181</v>
      </c>
      <c r="E3779">
        <v>132867.322132584</v>
      </c>
      <c r="F3779">
        <v>81</v>
      </c>
      <c r="G3779">
        <v>3</v>
      </c>
      <c r="H3779">
        <v>9999</v>
      </c>
      <c r="I3779" t="s">
        <v>185</v>
      </c>
      <c r="J3779">
        <v>1</v>
      </c>
      <c r="K3779">
        <v>9999</v>
      </c>
      <c r="L3779" t="s">
        <v>220</v>
      </c>
      <c r="M3779">
        <v>0.75957766113857805</v>
      </c>
      <c r="N3779">
        <v>0.77142857142857102</v>
      </c>
      <c r="O3779">
        <v>3.4299409222784301E-2</v>
      </c>
    </row>
    <row r="3780" spans="1:15">
      <c r="A3780">
        <v>2020</v>
      </c>
      <c r="B3780" t="s">
        <v>178</v>
      </c>
      <c r="C3780">
        <v>1.33255094457455</v>
      </c>
      <c r="D3780" t="s">
        <v>185</v>
      </c>
      <c r="E3780">
        <v>42055.3078107728</v>
      </c>
      <c r="F3780">
        <v>24</v>
      </c>
      <c r="G3780">
        <v>3</v>
      </c>
      <c r="H3780">
        <v>9999</v>
      </c>
      <c r="I3780" t="s">
        <v>185</v>
      </c>
      <c r="J3780">
        <v>1</v>
      </c>
      <c r="K3780">
        <v>9999</v>
      </c>
      <c r="L3780" t="s">
        <v>220</v>
      </c>
      <c r="M3780">
        <v>0.240422338861422</v>
      </c>
      <c r="N3780">
        <v>0.22857142857142901</v>
      </c>
      <c r="O3780">
        <v>2.8906366636410899E-2</v>
      </c>
    </row>
    <row r="3781" spans="1:15">
      <c r="A3781">
        <v>2020</v>
      </c>
      <c r="B3781" t="s">
        <v>179</v>
      </c>
      <c r="C3781">
        <v>2.5919386688349402</v>
      </c>
      <c r="D3781" t="s">
        <v>181</v>
      </c>
      <c r="E3781">
        <v>2540.0998954582401</v>
      </c>
      <c r="F3781">
        <v>1</v>
      </c>
      <c r="G3781">
        <v>3</v>
      </c>
      <c r="H3781">
        <v>9999</v>
      </c>
      <c r="I3781" t="s">
        <v>185</v>
      </c>
      <c r="J3781">
        <v>1</v>
      </c>
      <c r="K3781">
        <v>9999</v>
      </c>
      <c r="L3781" t="s">
        <v>220</v>
      </c>
      <c r="M3781">
        <v>1</v>
      </c>
      <c r="N3781">
        <v>1</v>
      </c>
      <c r="O3781">
        <v>0.123659305993691</v>
      </c>
    </row>
    <row r="3782" spans="1:15">
      <c r="A3782">
        <v>2020</v>
      </c>
      <c r="B3782" t="s">
        <v>183</v>
      </c>
      <c r="C3782">
        <v>1.9295612864977001</v>
      </c>
      <c r="D3782" t="s">
        <v>181</v>
      </c>
      <c r="E3782">
        <v>5314.0117830146701</v>
      </c>
      <c r="F3782">
        <v>3</v>
      </c>
      <c r="G3782">
        <v>3</v>
      </c>
      <c r="H3782">
        <v>9999</v>
      </c>
      <c r="I3782" t="s">
        <v>185</v>
      </c>
      <c r="J3782">
        <v>1</v>
      </c>
      <c r="K3782">
        <v>9999</v>
      </c>
      <c r="L3782" t="s">
        <v>220</v>
      </c>
      <c r="M3782">
        <v>1</v>
      </c>
      <c r="N3782">
        <v>1</v>
      </c>
      <c r="O3782">
        <v>7.9242677101916306E-2</v>
      </c>
    </row>
    <row r="3783" spans="1:15">
      <c r="A3783">
        <v>2020</v>
      </c>
      <c r="B3783" t="s">
        <v>187</v>
      </c>
      <c r="C3783">
        <v>1.3064977991945499</v>
      </c>
      <c r="D3783" t="s">
        <v>179</v>
      </c>
      <c r="E3783">
        <v>1738.94857072795</v>
      </c>
      <c r="F3783">
        <v>1</v>
      </c>
      <c r="G3783">
        <v>3</v>
      </c>
      <c r="H3783">
        <v>9999</v>
      </c>
      <c r="I3783" t="s">
        <v>185</v>
      </c>
      <c r="J3783">
        <v>1</v>
      </c>
      <c r="K3783">
        <v>9999</v>
      </c>
      <c r="L3783" t="s">
        <v>220</v>
      </c>
      <c r="M3783">
        <v>6.4270362381509095E-4</v>
      </c>
      <c r="N3783">
        <v>4.2771599657827201E-4</v>
      </c>
      <c r="O3783">
        <v>0.36798451755598599</v>
      </c>
    </row>
    <row r="3784" spans="1:15">
      <c r="A3784">
        <v>2020</v>
      </c>
      <c r="B3784" t="s">
        <v>187</v>
      </c>
      <c r="C3784">
        <v>1.3064977991945499</v>
      </c>
      <c r="D3784" t="s">
        <v>181</v>
      </c>
      <c r="E3784">
        <v>2060741.5916651599</v>
      </c>
      <c r="F3784">
        <v>1806</v>
      </c>
      <c r="G3784">
        <v>3</v>
      </c>
      <c r="H3784">
        <v>9999</v>
      </c>
      <c r="I3784" t="s">
        <v>185</v>
      </c>
      <c r="J3784">
        <v>1</v>
      </c>
      <c r="K3784">
        <v>9999</v>
      </c>
      <c r="L3784" t="s">
        <v>220</v>
      </c>
      <c r="M3784">
        <v>0.76163614669480895</v>
      </c>
      <c r="N3784">
        <v>0.77245508982035904</v>
      </c>
      <c r="O3784">
        <v>0.105022132988627</v>
      </c>
    </row>
    <row r="3785" spans="1:15">
      <c r="A3785">
        <v>2020</v>
      </c>
      <c r="B3785" t="s">
        <v>187</v>
      </c>
      <c r="C3785">
        <v>1.3064977991945499</v>
      </c>
      <c r="D3785" t="s">
        <v>183</v>
      </c>
      <c r="E3785">
        <v>3135.59471806692</v>
      </c>
      <c r="F3785">
        <v>2</v>
      </c>
      <c r="G3785">
        <v>3</v>
      </c>
      <c r="H3785">
        <v>9999</v>
      </c>
      <c r="I3785" t="s">
        <v>185</v>
      </c>
      <c r="J3785">
        <v>1</v>
      </c>
      <c r="K3785">
        <v>9999</v>
      </c>
      <c r="L3785" t="s">
        <v>220</v>
      </c>
      <c r="M3785">
        <v>1.15889458839686E-3</v>
      </c>
      <c r="N3785">
        <v>8.5543199315654401E-4</v>
      </c>
      <c r="O3785">
        <v>0.13644891693672201</v>
      </c>
    </row>
    <row r="3786" spans="1:15">
      <c r="A3786">
        <v>2020</v>
      </c>
      <c r="B3786" t="s">
        <v>187</v>
      </c>
      <c r="C3786">
        <v>1.3064977991945499</v>
      </c>
      <c r="D3786" t="s">
        <v>185</v>
      </c>
      <c r="E3786">
        <v>640061.11081220501</v>
      </c>
      <c r="F3786">
        <v>529</v>
      </c>
      <c r="G3786">
        <v>3</v>
      </c>
      <c r="H3786">
        <v>9999</v>
      </c>
      <c r="I3786" t="s">
        <v>185</v>
      </c>
      <c r="J3786">
        <v>1</v>
      </c>
      <c r="K3786">
        <v>9999</v>
      </c>
      <c r="L3786" t="s">
        <v>220</v>
      </c>
      <c r="M3786">
        <v>0.23656225509298001</v>
      </c>
      <c r="N3786">
        <v>0.22626176218990601</v>
      </c>
      <c r="O3786">
        <v>8.6933345352547695E-2</v>
      </c>
    </row>
    <row r="3787" spans="1:15">
      <c r="A3787">
        <v>2020</v>
      </c>
      <c r="B3787" t="s">
        <v>178</v>
      </c>
      <c r="C3787">
        <v>1.33255094457455</v>
      </c>
      <c r="D3787" t="s">
        <v>181</v>
      </c>
      <c r="E3787">
        <v>12406.049293989099</v>
      </c>
      <c r="F3787">
        <v>6</v>
      </c>
      <c r="G3787">
        <v>4</v>
      </c>
      <c r="H3787">
        <v>9999</v>
      </c>
      <c r="I3787" t="s">
        <v>185</v>
      </c>
      <c r="J3787">
        <v>1</v>
      </c>
      <c r="K3787">
        <v>9999</v>
      </c>
      <c r="L3787" t="s">
        <v>220</v>
      </c>
      <c r="M3787">
        <v>0.81673831037810296</v>
      </c>
      <c r="N3787">
        <v>0.75</v>
      </c>
      <c r="O3787">
        <v>3.2025945487781601E-3</v>
      </c>
    </row>
    <row r="3788" spans="1:15">
      <c r="A3788">
        <v>2020</v>
      </c>
      <c r="B3788" t="s">
        <v>178</v>
      </c>
      <c r="C3788">
        <v>1.33255094457455</v>
      </c>
      <c r="D3788" t="s">
        <v>185</v>
      </c>
      <c r="E3788">
        <v>2783.69892321624</v>
      </c>
      <c r="F3788">
        <v>2</v>
      </c>
      <c r="G3788">
        <v>4</v>
      </c>
      <c r="H3788">
        <v>9999</v>
      </c>
      <c r="I3788" t="s">
        <v>185</v>
      </c>
      <c r="J3788">
        <v>1</v>
      </c>
      <c r="K3788">
        <v>9999</v>
      </c>
      <c r="L3788" t="s">
        <v>220</v>
      </c>
      <c r="M3788">
        <v>0.18326168962189701</v>
      </c>
      <c r="N3788">
        <v>0.25</v>
      </c>
      <c r="O3788">
        <v>1.9133523416813101E-3</v>
      </c>
    </row>
    <row r="3789" spans="1:15">
      <c r="A3789">
        <v>2020</v>
      </c>
      <c r="B3789" t="s">
        <v>187</v>
      </c>
      <c r="C3789">
        <v>1.3064977991945499</v>
      </c>
      <c r="D3789" t="s">
        <v>181</v>
      </c>
      <c r="E3789">
        <v>152542.76354055799</v>
      </c>
      <c r="F3789">
        <v>131</v>
      </c>
      <c r="G3789">
        <v>4</v>
      </c>
      <c r="H3789">
        <v>9999</v>
      </c>
      <c r="I3789" t="s">
        <v>185</v>
      </c>
      <c r="J3789">
        <v>1</v>
      </c>
      <c r="K3789">
        <v>9999</v>
      </c>
      <c r="L3789" t="s">
        <v>220</v>
      </c>
      <c r="M3789">
        <v>0.82264951242883699</v>
      </c>
      <c r="N3789">
        <v>0.81366459627329202</v>
      </c>
      <c r="O3789">
        <v>7.7740782560049198E-3</v>
      </c>
    </row>
    <row r="3790" spans="1:15">
      <c r="A3790">
        <v>2020</v>
      </c>
      <c r="B3790" t="s">
        <v>187</v>
      </c>
      <c r="C3790">
        <v>1.3064977991945499</v>
      </c>
      <c r="D3790" t="s">
        <v>183</v>
      </c>
      <c r="E3790">
        <v>246.92808404777</v>
      </c>
      <c r="F3790">
        <v>1</v>
      </c>
      <c r="G3790">
        <v>4</v>
      </c>
      <c r="H3790">
        <v>9999</v>
      </c>
      <c r="I3790" t="s">
        <v>185</v>
      </c>
      <c r="J3790">
        <v>1</v>
      </c>
      <c r="K3790">
        <v>9999</v>
      </c>
      <c r="L3790" t="s">
        <v>220</v>
      </c>
      <c r="M3790">
        <v>1.33166112395017E-3</v>
      </c>
      <c r="N3790">
        <v>6.2111801242236003E-3</v>
      </c>
      <c r="O3790">
        <v>1.07453522087668E-2</v>
      </c>
    </row>
    <row r="3791" spans="1:15">
      <c r="A3791">
        <v>2020</v>
      </c>
      <c r="B3791" t="s">
        <v>187</v>
      </c>
      <c r="C3791">
        <v>1.3064977991945499</v>
      </c>
      <c r="D3791" t="s">
        <v>185</v>
      </c>
      <c r="E3791">
        <v>32638.9280194782</v>
      </c>
      <c r="F3791">
        <v>29</v>
      </c>
      <c r="G3791">
        <v>4</v>
      </c>
      <c r="H3791">
        <v>9999</v>
      </c>
      <c r="I3791" t="s">
        <v>185</v>
      </c>
      <c r="J3791">
        <v>1</v>
      </c>
      <c r="K3791">
        <v>9999</v>
      </c>
      <c r="L3791" t="s">
        <v>220</v>
      </c>
      <c r="M3791">
        <v>0.17601882644721301</v>
      </c>
      <c r="N3791">
        <v>0.18012422360248401</v>
      </c>
      <c r="O3791">
        <v>4.4330317113841196E-3</v>
      </c>
    </row>
    <row r="3792" spans="1:15">
      <c r="A3792">
        <v>2020</v>
      </c>
      <c r="B3792" t="s">
        <v>178</v>
      </c>
      <c r="C3792">
        <v>1.33255094457455</v>
      </c>
      <c r="D3792" t="s">
        <v>181</v>
      </c>
      <c r="E3792">
        <v>12292.7824637002</v>
      </c>
      <c r="F3792">
        <v>7</v>
      </c>
      <c r="G3792">
        <v>5</v>
      </c>
      <c r="H3792">
        <v>9999</v>
      </c>
      <c r="I3792" t="s">
        <v>185</v>
      </c>
      <c r="J3792">
        <v>1</v>
      </c>
      <c r="K3792">
        <v>9999</v>
      </c>
      <c r="L3792" t="s">
        <v>220</v>
      </c>
      <c r="M3792">
        <v>0.92611183616102799</v>
      </c>
      <c r="N3792">
        <v>0.875</v>
      </c>
      <c r="O3792">
        <v>3.1733549637463498E-3</v>
      </c>
    </row>
    <row r="3793" spans="1:15">
      <c r="A3793">
        <v>2020</v>
      </c>
      <c r="B3793" t="s">
        <v>178</v>
      </c>
      <c r="C3793">
        <v>1.33255094457455</v>
      </c>
      <c r="D3793" t="s">
        <v>185</v>
      </c>
      <c r="E3793">
        <v>980.75749520686998</v>
      </c>
      <c r="F3793">
        <v>1</v>
      </c>
      <c r="G3793">
        <v>5</v>
      </c>
      <c r="H3793">
        <v>9999</v>
      </c>
      <c r="I3793" t="s">
        <v>185</v>
      </c>
      <c r="J3793">
        <v>1</v>
      </c>
      <c r="K3793">
        <v>9999</v>
      </c>
      <c r="L3793" t="s">
        <v>220</v>
      </c>
      <c r="M3793">
        <v>7.3888163838971996E-2</v>
      </c>
      <c r="N3793">
        <v>0.125</v>
      </c>
      <c r="O3793">
        <v>6.7411552105191297E-4</v>
      </c>
    </row>
    <row r="3794" spans="1:15">
      <c r="A3794">
        <v>2020</v>
      </c>
      <c r="B3794" t="s">
        <v>183</v>
      </c>
      <c r="C3794">
        <v>1.9295612864977001</v>
      </c>
      <c r="D3794" t="s">
        <v>181</v>
      </c>
      <c r="E3794">
        <v>1308.24255224544</v>
      </c>
      <c r="F3794">
        <v>1</v>
      </c>
      <c r="G3794">
        <v>5</v>
      </c>
      <c r="H3794">
        <v>9999</v>
      </c>
      <c r="I3794" t="s">
        <v>185</v>
      </c>
      <c r="J3794">
        <v>1</v>
      </c>
      <c r="K3794">
        <v>9999</v>
      </c>
      <c r="L3794" t="s">
        <v>220</v>
      </c>
      <c r="M3794">
        <v>1</v>
      </c>
      <c r="N3794">
        <v>1</v>
      </c>
      <c r="O3794">
        <v>1.95085457789031E-2</v>
      </c>
    </row>
    <row r="3795" spans="1:15">
      <c r="A3795">
        <v>2020</v>
      </c>
      <c r="B3795" t="s">
        <v>187</v>
      </c>
      <c r="C3795">
        <v>1.3064977991945499</v>
      </c>
      <c r="D3795" t="s">
        <v>181</v>
      </c>
      <c r="E3795">
        <v>201542.96349935001</v>
      </c>
      <c r="F3795">
        <v>160</v>
      </c>
      <c r="G3795">
        <v>5</v>
      </c>
      <c r="H3795">
        <v>9999</v>
      </c>
      <c r="I3795" t="s">
        <v>185</v>
      </c>
      <c r="J3795">
        <v>1</v>
      </c>
      <c r="K3795">
        <v>9999</v>
      </c>
      <c r="L3795" t="s">
        <v>220</v>
      </c>
      <c r="M3795">
        <v>0.872039254259517</v>
      </c>
      <c r="N3795">
        <v>0.87431693989071002</v>
      </c>
      <c r="O3795">
        <v>1.02712887443822E-2</v>
      </c>
    </row>
    <row r="3796" spans="1:15">
      <c r="A3796">
        <v>2020</v>
      </c>
      <c r="B3796" t="s">
        <v>187</v>
      </c>
      <c r="C3796">
        <v>1.3064977991945499</v>
      </c>
      <c r="D3796" t="s">
        <v>185</v>
      </c>
      <c r="E3796">
        <v>29573.884182567799</v>
      </c>
      <c r="F3796">
        <v>23</v>
      </c>
      <c r="G3796">
        <v>5</v>
      </c>
      <c r="H3796">
        <v>9999</v>
      </c>
      <c r="I3796" t="s">
        <v>185</v>
      </c>
      <c r="J3796">
        <v>1</v>
      </c>
      <c r="K3796">
        <v>9999</v>
      </c>
      <c r="L3796" t="s">
        <v>220</v>
      </c>
      <c r="M3796">
        <v>0.127960745740483</v>
      </c>
      <c r="N3796">
        <v>0.12568306010929001</v>
      </c>
      <c r="O3796">
        <v>4.0167362828793102E-3</v>
      </c>
    </row>
    <row r="3797" spans="1:15">
      <c r="A3797">
        <v>2020</v>
      </c>
      <c r="B3797" t="s">
        <v>178</v>
      </c>
      <c r="C3797">
        <v>1.33255094457455</v>
      </c>
      <c r="D3797" t="s">
        <v>181</v>
      </c>
      <c r="E3797">
        <v>243651.61001167801</v>
      </c>
      <c r="F3797">
        <v>137</v>
      </c>
      <c r="G3797">
        <v>6</v>
      </c>
      <c r="H3797">
        <v>9999</v>
      </c>
      <c r="I3797" t="s">
        <v>185</v>
      </c>
      <c r="J3797">
        <v>1</v>
      </c>
      <c r="K3797">
        <v>9999</v>
      </c>
      <c r="L3797" t="s">
        <v>220</v>
      </c>
      <c r="M3797">
        <v>0.88903043239379798</v>
      </c>
      <c r="N3797">
        <v>0.87820512820512797</v>
      </c>
      <c r="O3797">
        <v>6.2898131349719902E-2</v>
      </c>
    </row>
    <row r="3798" spans="1:15">
      <c r="A3798">
        <v>2020</v>
      </c>
      <c r="B3798" t="s">
        <v>178</v>
      </c>
      <c r="C3798">
        <v>1.33255094457455</v>
      </c>
      <c r="D3798" t="s">
        <v>185</v>
      </c>
      <c r="E3798">
        <v>30412.810208024999</v>
      </c>
      <c r="F3798">
        <v>19</v>
      </c>
      <c r="G3798">
        <v>6</v>
      </c>
      <c r="H3798">
        <v>9999</v>
      </c>
      <c r="I3798" t="s">
        <v>185</v>
      </c>
      <c r="J3798">
        <v>1</v>
      </c>
      <c r="K3798">
        <v>9999</v>
      </c>
      <c r="L3798" t="s">
        <v>220</v>
      </c>
      <c r="M3798">
        <v>0.110969567606202</v>
      </c>
      <c r="N3798">
        <v>0.121794871794872</v>
      </c>
      <c r="O3798">
        <v>2.09039925774019E-2</v>
      </c>
    </row>
    <row r="3799" spans="1:15">
      <c r="A3799">
        <v>2020</v>
      </c>
      <c r="B3799" t="s">
        <v>179</v>
      </c>
      <c r="C3799">
        <v>2.5919386688349402</v>
      </c>
      <c r="D3799" t="s">
        <v>181</v>
      </c>
      <c r="E3799">
        <v>6702.75339760716</v>
      </c>
      <c r="F3799">
        <v>4</v>
      </c>
      <c r="G3799">
        <v>6</v>
      </c>
      <c r="H3799">
        <v>9999</v>
      </c>
      <c r="I3799" t="s">
        <v>185</v>
      </c>
      <c r="J3799">
        <v>1</v>
      </c>
      <c r="K3799">
        <v>9999</v>
      </c>
      <c r="L3799" t="s">
        <v>220</v>
      </c>
      <c r="M3799">
        <v>1</v>
      </c>
      <c r="N3799">
        <v>1</v>
      </c>
      <c r="O3799">
        <v>0.32630914826498397</v>
      </c>
    </row>
    <row r="3800" spans="1:15">
      <c r="A3800">
        <v>2020</v>
      </c>
      <c r="B3800" t="s">
        <v>183</v>
      </c>
      <c r="C3800">
        <v>1.9295612864977001</v>
      </c>
      <c r="D3800" t="s">
        <v>181</v>
      </c>
      <c r="E3800">
        <v>3266.7472580406102</v>
      </c>
      <c r="F3800">
        <v>3</v>
      </c>
      <c r="G3800">
        <v>6</v>
      </c>
      <c r="H3800">
        <v>9999</v>
      </c>
      <c r="I3800" t="s">
        <v>185</v>
      </c>
      <c r="J3800">
        <v>1</v>
      </c>
      <c r="K3800">
        <v>9999</v>
      </c>
      <c r="L3800" t="s">
        <v>220</v>
      </c>
      <c r="M3800">
        <v>0.34699733551957401</v>
      </c>
      <c r="N3800">
        <v>0.6</v>
      </c>
      <c r="O3800">
        <v>4.8713817114576702E-2</v>
      </c>
    </row>
    <row r="3801" spans="1:15">
      <c r="A3801">
        <v>2020</v>
      </c>
      <c r="B3801" t="s">
        <v>183</v>
      </c>
      <c r="C3801">
        <v>1.9295612864977001</v>
      </c>
      <c r="D3801" t="s">
        <v>183</v>
      </c>
      <c r="E3801">
        <v>3052.5659552393699</v>
      </c>
      <c r="F3801">
        <v>1</v>
      </c>
      <c r="G3801">
        <v>6</v>
      </c>
      <c r="H3801">
        <v>9999</v>
      </c>
      <c r="I3801" t="s">
        <v>185</v>
      </c>
      <c r="J3801">
        <v>1</v>
      </c>
      <c r="K3801">
        <v>9999</v>
      </c>
      <c r="L3801" t="s">
        <v>220</v>
      </c>
      <c r="M3801">
        <v>0.32424677187948298</v>
      </c>
      <c r="N3801">
        <v>0.2</v>
      </c>
      <c r="O3801">
        <v>0.46325036603221098</v>
      </c>
    </row>
    <row r="3802" spans="1:15">
      <c r="A3802">
        <v>2020</v>
      </c>
      <c r="B3802" t="s">
        <v>183</v>
      </c>
      <c r="C3802">
        <v>1.9295612864977001</v>
      </c>
      <c r="D3802" t="s">
        <v>185</v>
      </c>
      <c r="E3802">
        <v>3095.0163035423202</v>
      </c>
      <c r="F3802">
        <v>1</v>
      </c>
      <c r="G3802">
        <v>6</v>
      </c>
      <c r="H3802">
        <v>9999</v>
      </c>
      <c r="I3802" t="s">
        <v>185</v>
      </c>
      <c r="J3802">
        <v>1</v>
      </c>
      <c r="K3802">
        <v>9999</v>
      </c>
      <c r="L3802" t="s">
        <v>220</v>
      </c>
      <c r="M3802">
        <v>0.32875589260094301</v>
      </c>
      <c r="N3802">
        <v>0.2</v>
      </c>
      <c r="O3802">
        <v>0.10147403049282</v>
      </c>
    </row>
    <row r="3803" spans="1:15">
      <c r="A3803">
        <v>2020</v>
      </c>
      <c r="B3803" t="s">
        <v>187</v>
      </c>
      <c r="C3803">
        <v>1.3064977991945499</v>
      </c>
      <c r="D3803" t="s">
        <v>181</v>
      </c>
      <c r="E3803">
        <v>1573923.5272138801</v>
      </c>
      <c r="F3803">
        <v>1412</v>
      </c>
      <c r="G3803">
        <v>6</v>
      </c>
      <c r="H3803">
        <v>9999</v>
      </c>
      <c r="I3803" t="s">
        <v>185</v>
      </c>
      <c r="J3803">
        <v>1</v>
      </c>
      <c r="K3803">
        <v>9999</v>
      </c>
      <c r="L3803" t="s">
        <v>220</v>
      </c>
      <c r="M3803">
        <v>0.88081699501716404</v>
      </c>
      <c r="N3803">
        <v>0.88249999999999995</v>
      </c>
      <c r="O3803">
        <v>8.0212291855291898E-2</v>
      </c>
    </row>
    <row r="3804" spans="1:15">
      <c r="A3804">
        <v>2020</v>
      </c>
      <c r="B3804" t="s">
        <v>187</v>
      </c>
      <c r="C3804">
        <v>1.3064977991945499</v>
      </c>
      <c r="D3804" t="s">
        <v>185</v>
      </c>
      <c r="E3804">
        <v>212966.98025550699</v>
      </c>
      <c r="F3804">
        <v>188</v>
      </c>
      <c r="G3804">
        <v>6</v>
      </c>
      <c r="H3804">
        <v>9999</v>
      </c>
      <c r="I3804" t="s">
        <v>185</v>
      </c>
      <c r="J3804">
        <v>1</v>
      </c>
      <c r="K3804">
        <v>9999</v>
      </c>
      <c r="L3804" t="s">
        <v>220</v>
      </c>
      <c r="M3804">
        <v>0.119183004982836</v>
      </c>
      <c r="N3804">
        <v>0.11749999999999999</v>
      </c>
      <c r="O3804">
        <v>2.8925256870782099E-2</v>
      </c>
    </row>
    <row r="3805" spans="1:15">
      <c r="A3805">
        <v>2020</v>
      </c>
      <c r="B3805" t="s">
        <v>178</v>
      </c>
      <c r="C3805">
        <v>1.33255094457455</v>
      </c>
      <c r="D3805" t="s">
        <v>181</v>
      </c>
      <c r="E3805">
        <v>300660.80452246702</v>
      </c>
      <c r="F3805">
        <v>155</v>
      </c>
      <c r="G3805">
        <v>7</v>
      </c>
      <c r="H3805">
        <v>9999</v>
      </c>
      <c r="I3805" t="s">
        <v>185</v>
      </c>
      <c r="J3805">
        <v>1</v>
      </c>
      <c r="K3805">
        <v>9999</v>
      </c>
      <c r="L3805" t="s">
        <v>220</v>
      </c>
      <c r="M3805">
        <v>0.68898884501812296</v>
      </c>
      <c r="N3805">
        <v>0.69819819819819795</v>
      </c>
      <c r="O3805">
        <v>7.7614930488906497E-2</v>
      </c>
    </row>
    <row r="3806" spans="1:15">
      <c r="A3806">
        <v>2020</v>
      </c>
      <c r="B3806" t="s">
        <v>178</v>
      </c>
      <c r="C3806">
        <v>1.33255094457455</v>
      </c>
      <c r="D3806" t="s">
        <v>183</v>
      </c>
      <c r="E3806">
        <v>2389.26384362217</v>
      </c>
      <c r="F3806">
        <v>1</v>
      </c>
      <c r="G3806">
        <v>7</v>
      </c>
      <c r="H3806">
        <v>9999</v>
      </c>
      <c r="I3806" t="s">
        <v>185</v>
      </c>
      <c r="J3806">
        <v>1</v>
      </c>
      <c r="K3806">
        <v>9999</v>
      </c>
      <c r="L3806" t="s">
        <v>220</v>
      </c>
      <c r="M3806">
        <v>5.4751936777239297E-3</v>
      </c>
      <c r="N3806">
        <v>4.5045045045045001E-3</v>
      </c>
      <c r="O3806">
        <v>0.58575628879451203</v>
      </c>
    </row>
    <row r="3807" spans="1:15">
      <c r="A3807">
        <v>2020</v>
      </c>
      <c r="B3807" t="s">
        <v>178</v>
      </c>
      <c r="C3807">
        <v>1.33255094457455</v>
      </c>
      <c r="D3807" t="s">
        <v>185</v>
      </c>
      <c r="E3807">
        <v>133329.717310351</v>
      </c>
      <c r="F3807">
        <v>66</v>
      </c>
      <c r="G3807">
        <v>7</v>
      </c>
      <c r="H3807">
        <v>9999</v>
      </c>
      <c r="I3807" t="s">
        <v>185</v>
      </c>
      <c r="J3807">
        <v>1</v>
      </c>
      <c r="K3807">
        <v>9999</v>
      </c>
      <c r="L3807" t="s">
        <v>220</v>
      </c>
      <c r="M3807">
        <v>0.305535961304153</v>
      </c>
      <c r="N3807">
        <v>0.29729729729729698</v>
      </c>
      <c r="O3807">
        <v>9.1643074149959605E-2</v>
      </c>
    </row>
    <row r="3808" spans="1:15">
      <c r="A3808">
        <v>2020</v>
      </c>
      <c r="B3808" t="s">
        <v>183</v>
      </c>
      <c r="C3808">
        <v>1.9295612864977001</v>
      </c>
      <c r="D3808" t="s">
        <v>181</v>
      </c>
      <c r="E3808">
        <v>11934.336556988301</v>
      </c>
      <c r="F3808">
        <v>7</v>
      </c>
      <c r="G3808">
        <v>7</v>
      </c>
      <c r="H3808">
        <v>9999</v>
      </c>
      <c r="I3808" t="s">
        <v>185</v>
      </c>
      <c r="J3808">
        <v>1</v>
      </c>
      <c r="K3808">
        <v>9999</v>
      </c>
      <c r="L3808" t="s">
        <v>220</v>
      </c>
      <c r="M3808">
        <v>0.76889607160616602</v>
      </c>
      <c r="N3808">
        <v>0.77777777777777801</v>
      </c>
      <c r="O3808">
        <v>0.17796512631639499</v>
      </c>
    </row>
    <row r="3809" spans="1:15">
      <c r="A3809">
        <v>2020</v>
      </c>
      <c r="B3809" t="s">
        <v>183</v>
      </c>
      <c r="C3809">
        <v>1.9295612864977001</v>
      </c>
      <c r="D3809" t="s">
        <v>185</v>
      </c>
      <c r="E3809">
        <v>3587.0544315992302</v>
      </c>
      <c r="F3809">
        <v>2</v>
      </c>
      <c r="G3809">
        <v>7</v>
      </c>
      <c r="H3809">
        <v>9999</v>
      </c>
      <c r="I3809" t="s">
        <v>185</v>
      </c>
      <c r="J3809">
        <v>1</v>
      </c>
      <c r="K3809">
        <v>9999</v>
      </c>
      <c r="L3809" t="s">
        <v>220</v>
      </c>
      <c r="M3809">
        <v>0.23110392839383401</v>
      </c>
      <c r="N3809">
        <v>0.22222222222222199</v>
      </c>
      <c r="O3809">
        <v>0.11760612386917201</v>
      </c>
    </row>
    <row r="3810" spans="1:15">
      <c r="A3810">
        <v>2020</v>
      </c>
      <c r="B3810" t="s">
        <v>187</v>
      </c>
      <c r="C3810">
        <v>1.3064977991945499</v>
      </c>
      <c r="D3810" t="s">
        <v>181</v>
      </c>
      <c r="E3810">
        <v>2453508.7990458198</v>
      </c>
      <c r="F3810">
        <v>2122</v>
      </c>
      <c r="G3810">
        <v>7</v>
      </c>
      <c r="H3810">
        <v>9999</v>
      </c>
      <c r="I3810" t="s">
        <v>185</v>
      </c>
      <c r="J3810">
        <v>1</v>
      </c>
      <c r="K3810">
        <v>9999</v>
      </c>
      <c r="L3810" t="s">
        <v>220</v>
      </c>
      <c r="M3810">
        <v>0.72739498558517501</v>
      </c>
      <c r="N3810">
        <v>0.74040474528960198</v>
      </c>
      <c r="O3810">
        <v>0.12503883476916</v>
      </c>
    </row>
    <row r="3811" spans="1:15">
      <c r="A3811">
        <v>2020</v>
      </c>
      <c r="B3811" t="s">
        <v>187</v>
      </c>
      <c r="C3811">
        <v>1.3064977991945499</v>
      </c>
      <c r="D3811" t="s">
        <v>183</v>
      </c>
      <c r="E3811">
        <v>5589.1975849542796</v>
      </c>
      <c r="F3811">
        <v>3</v>
      </c>
      <c r="G3811">
        <v>7</v>
      </c>
      <c r="H3811">
        <v>9999</v>
      </c>
      <c r="I3811" t="s">
        <v>185</v>
      </c>
      <c r="J3811">
        <v>1</v>
      </c>
      <c r="K3811">
        <v>9999</v>
      </c>
      <c r="L3811" t="s">
        <v>220</v>
      </c>
      <c r="M3811">
        <v>1.6570367704903399E-3</v>
      </c>
      <c r="N3811">
        <v>1.0467550593161201E-3</v>
      </c>
      <c r="O3811">
        <v>0.24322019443970699</v>
      </c>
    </row>
    <row r="3812" spans="1:15">
      <c r="A3812">
        <v>2020</v>
      </c>
      <c r="B3812" t="s">
        <v>187</v>
      </c>
      <c r="C3812">
        <v>1.3064977991945499</v>
      </c>
      <c r="D3812" t="s">
        <v>185</v>
      </c>
      <c r="E3812">
        <v>913909.58201237803</v>
      </c>
      <c r="F3812">
        <v>741</v>
      </c>
      <c r="G3812">
        <v>7</v>
      </c>
      <c r="H3812">
        <v>9999</v>
      </c>
      <c r="I3812" t="s">
        <v>185</v>
      </c>
      <c r="J3812">
        <v>1</v>
      </c>
      <c r="K3812">
        <v>9999</v>
      </c>
      <c r="L3812" t="s">
        <v>220</v>
      </c>
      <c r="M3812">
        <v>0.27094797764433498</v>
      </c>
      <c r="N3812">
        <v>0.25854849965108201</v>
      </c>
      <c r="O3812">
        <v>0.12412754965423201</v>
      </c>
    </row>
    <row r="3813" spans="1:15">
      <c r="A3813">
        <v>2020</v>
      </c>
      <c r="B3813" t="s">
        <v>178</v>
      </c>
      <c r="C3813">
        <v>1.33255094457455</v>
      </c>
      <c r="D3813" t="s">
        <v>181</v>
      </c>
      <c r="E3813">
        <v>137961.66439369199</v>
      </c>
      <c r="F3813">
        <v>75</v>
      </c>
      <c r="G3813">
        <v>8</v>
      </c>
      <c r="H3813">
        <v>9999</v>
      </c>
      <c r="I3813" t="s">
        <v>185</v>
      </c>
      <c r="J3813">
        <v>1</v>
      </c>
      <c r="K3813">
        <v>9999</v>
      </c>
      <c r="L3813" t="s">
        <v>220</v>
      </c>
      <c r="M3813">
        <v>0.56485351082983204</v>
      </c>
      <c r="N3813">
        <v>0.528169014084507</v>
      </c>
      <c r="O3813">
        <v>3.5614502558979702E-2</v>
      </c>
    </row>
    <row r="3814" spans="1:15">
      <c r="A3814">
        <v>2020</v>
      </c>
      <c r="B3814" t="s">
        <v>178</v>
      </c>
      <c r="C3814">
        <v>1.33255094457455</v>
      </c>
      <c r="D3814" t="s">
        <v>185</v>
      </c>
      <c r="E3814">
        <v>106281.59823737699</v>
      </c>
      <c r="F3814">
        <v>67</v>
      </c>
      <c r="G3814">
        <v>8</v>
      </c>
      <c r="H3814">
        <v>9999</v>
      </c>
      <c r="I3814" t="s">
        <v>185</v>
      </c>
      <c r="J3814">
        <v>1</v>
      </c>
      <c r="K3814">
        <v>9999</v>
      </c>
      <c r="L3814" t="s">
        <v>220</v>
      </c>
      <c r="M3814">
        <v>0.43514648917016802</v>
      </c>
      <c r="N3814">
        <v>0.471830985915493</v>
      </c>
      <c r="O3814">
        <v>7.3051774087036003E-2</v>
      </c>
    </row>
    <row r="3815" spans="1:15">
      <c r="A3815">
        <v>2020</v>
      </c>
      <c r="B3815" t="s">
        <v>183</v>
      </c>
      <c r="C3815">
        <v>1.9295612864977001</v>
      </c>
      <c r="D3815" t="s">
        <v>185</v>
      </c>
      <c r="E3815">
        <v>1775.1963835778899</v>
      </c>
      <c r="F3815">
        <v>1</v>
      </c>
      <c r="G3815">
        <v>8</v>
      </c>
      <c r="H3815">
        <v>9999</v>
      </c>
      <c r="I3815" t="s">
        <v>185</v>
      </c>
      <c r="J3815">
        <v>1</v>
      </c>
      <c r="K3815">
        <v>9999</v>
      </c>
      <c r="L3815" t="s">
        <v>220</v>
      </c>
      <c r="M3815">
        <v>1</v>
      </c>
      <c r="N3815">
        <v>1</v>
      </c>
      <c r="O3815">
        <v>5.8202062377427699E-2</v>
      </c>
    </row>
    <row r="3816" spans="1:15">
      <c r="A3816">
        <v>2020</v>
      </c>
      <c r="B3816" t="s">
        <v>187</v>
      </c>
      <c r="C3816">
        <v>1.3064977991945499</v>
      </c>
      <c r="D3816" t="s">
        <v>181</v>
      </c>
      <c r="E3816">
        <v>715154.68481650995</v>
      </c>
      <c r="F3816">
        <v>627</v>
      </c>
      <c r="G3816">
        <v>8</v>
      </c>
      <c r="H3816">
        <v>9999</v>
      </c>
      <c r="I3816" t="s">
        <v>185</v>
      </c>
      <c r="J3816">
        <v>1</v>
      </c>
      <c r="K3816">
        <v>9999</v>
      </c>
      <c r="L3816" t="s">
        <v>220</v>
      </c>
      <c r="M3816">
        <v>0.56598991857309</v>
      </c>
      <c r="N3816">
        <v>0.58543417366946804</v>
      </c>
      <c r="O3816">
        <v>3.6446622283946503E-2</v>
      </c>
    </row>
    <row r="3817" spans="1:15">
      <c r="A3817">
        <v>2020</v>
      </c>
      <c r="B3817" t="s">
        <v>187</v>
      </c>
      <c r="C3817">
        <v>1.3064977991945499</v>
      </c>
      <c r="D3817" t="s">
        <v>185</v>
      </c>
      <c r="E3817">
        <v>548391.99922951905</v>
      </c>
      <c r="F3817">
        <v>444</v>
      </c>
      <c r="G3817">
        <v>8</v>
      </c>
      <c r="H3817">
        <v>9999</v>
      </c>
      <c r="I3817" t="s">
        <v>185</v>
      </c>
      <c r="J3817">
        <v>1</v>
      </c>
      <c r="K3817">
        <v>9999</v>
      </c>
      <c r="L3817" t="s">
        <v>220</v>
      </c>
      <c r="M3817">
        <v>0.43401008142691</v>
      </c>
      <c r="N3817">
        <v>0.41456582633053202</v>
      </c>
      <c r="O3817">
        <v>7.4482811488263301E-2</v>
      </c>
    </row>
    <row r="3818" spans="1:15">
      <c r="A3818">
        <v>2020</v>
      </c>
      <c r="B3818" t="s">
        <v>178</v>
      </c>
      <c r="C3818">
        <v>1.33255094457455</v>
      </c>
      <c r="D3818" t="s">
        <v>181</v>
      </c>
      <c r="E3818">
        <v>115943.925136487</v>
      </c>
      <c r="F3818">
        <v>60</v>
      </c>
      <c r="G3818">
        <v>9</v>
      </c>
      <c r="H3818">
        <v>9999</v>
      </c>
      <c r="I3818" t="s">
        <v>185</v>
      </c>
      <c r="J3818">
        <v>1</v>
      </c>
      <c r="K3818">
        <v>9999</v>
      </c>
      <c r="L3818" t="s">
        <v>220</v>
      </c>
      <c r="M3818">
        <v>0.52989001351993303</v>
      </c>
      <c r="N3818">
        <v>0.57142857142857095</v>
      </c>
      <c r="O3818">
        <v>2.9930671223914001E-2</v>
      </c>
    </row>
    <row r="3819" spans="1:15">
      <c r="A3819">
        <v>2020</v>
      </c>
      <c r="B3819" t="s">
        <v>178</v>
      </c>
      <c r="C3819">
        <v>1.33255094457455</v>
      </c>
      <c r="D3819" t="s">
        <v>185</v>
      </c>
      <c r="E3819">
        <v>102863.60506454299</v>
      </c>
      <c r="F3819">
        <v>45</v>
      </c>
      <c r="G3819">
        <v>9</v>
      </c>
      <c r="H3819">
        <v>9999</v>
      </c>
      <c r="I3819" t="s">
        <v>185</v>
      </c>
      <c r="J3819">
        <v>1</v>
      </c>
      <c r="K3819">
        <v>9999</v>
      </c>
      <c r="L3819" t="s">
        <v>220</v>
      </c>
      <c r="M3819">
        <v>0.47010998648006702</v>
      </c>
      <c r="N3819">
        <v>0.42857142857142899</v>
      </c>
      <c r="O3819">
        <v>7.0702444859456995E-2</v>
      </c>
    </row>
    <row r="3820" spans="1:15">
      <c r="A3820">
        <v>2020</v>
      </c>
      <c r="B3820" t="s">
        <v>183</v>
      </c>
      <c r="C3820">
        <v>1.9295612864977001</v>
      </c>
      <c r="D3820" t="s">
        <v>181</v>
      </c>
      <c r="E3820">
        <v>1424.0162294352999</v>
      </c>
      <c r="F3820">
        <v>1</v>
      </c>
      <c r="G3820">
        <v>9</v>
      </c>
      <c r="H3820">
        <v>9999</v>
      </c>
      <c r="I3820" t="s">
        <v>185</v>
      </c>
      <c r="J3820">
        <v>1</v>
      </c>
      <c r="K3820">
        <v>9999</v>
      </c>
      <c r="L3820" t="s">
        <v>220</v>
      </c>
      <c r="M3820">
        <v>0.43850267379679098</v>
      </c>
      <c r="N3820">
        <v>0.5</v>
      </c>
      <c r="O3820">
        <v>2.1234965759337102E-2</v>
      </c>
    </row>
    <row r="3821" spans="1:15">
      <c r="A3821">
        <v>2020</v>
      </c>
      <c r="B3821" t="s">
        <v>183</v>
      </c>
      <c r="C3821">
        <v>1.9295612864977001</v>
      </c>
      <c r="D3821" t="s">
        <v>185</v>
      </c>
      <c r="E3821">
        <v>1823.43541574033</v>
      </c>
      <c r="F3821">
        <v>1</v>
      </c>
      <c r="G3821">
        <v>9</v>
      </c>
      <c r="H3821">
        <v>9999</v>
      </c>
      <c r="I3821" t="s">
        <v>185</v>
      </c>
      <c r="J3821">
        <v>1</v>
      </c>
      <c r="K3821">
        <v>9999</v>
      </c>
      <c r="L3821" t="s">
        <v>220</v>
      </c>
      <c r="M3821">
        <v>0.56149732620320902</v>
      </c>
      <c r="N3821">
        <v>0.5</v>
      </c>
      <c r="O3821">
        <v>5.9783640159423002E-2</v>
      </c>
    </row>
    <row r="3822" spans="1:15">
      <c r="A3822">
        <v>2020</v>
      </c>
      <c r="B3822" t="s">
        <v>187</v>
      </c>
      <c r="C3822">
        <v>1.3064977991945499</v>
      </c>
      <c r="D3822" t="s">
        <v>181</v>
      </c>
      <c r="E3822">
        <v>590872.77517032903</v>
      </c>
      <c r="F3822">
        <v>480</v>
      </c>
      <c r="G3822">
        <v>9</v>
      </c>
      <c r="H3822">
        <v>9999</v>
      </c>
      <c r="I3822" t="s">
        <v>185</v>
      </c>
      <c r="J3822">
        <v>1</v>
      </c>
      <c r="K3822">
        <v>9999</v>
      </c>
      <c r="L3822" t="s">
        <v>220</v>
      </c>
      <c r="M3822">
        <v>0.44450833077787999</v>
      </c>
      <c r="N3822">
        <v>0.46829268292682902</v>
      </c>
      <c r="O3822">
        <v>3.0112809594508402E-2</v>
      </c>
    </row>
    <row r="3823" spans="1:15">
      <c r="A3823">
        <v>2020</v>
      </c>
      <c r="B3823" t="s">
        <v>187</v>
      </c>
      <c r="C3823">
        <v>1.3064977991945499</v>
      </c>
      <c r="D3823" t="s">
        <v>185</v>
      </c>
      <c r="E3823">
        <v>738399.89365977899</v>
      </c>
      <c r="F3823">
        <v>545</v>
      </c>
      <c r="G3823">
        <v>9</v>
      </c>
      <c r="H3823">
        <v>9999</v>
      </c>
      <c r="I3823" t="s">
        <v>185</v>
      </c>
      <c r="J3823">
        <v>1</v>
      </c>
      <c r="K3823">
        <v>9999</v>
      </c>
      <c r="L3823" t="s">
        <v>220</v>
      </c>
      <c r="M3823">
        <v>0.55549166922212001</v>
      </c>
      <c r="N3823">
        <v>0.53170731707317098</v>
      </c>
      <c r="O3823">
        <v>0.100289756523958</v>
      </c>
    </row>
    <row r="3824" spans="1:15">
      <c r="A3824">
        <v>2020</v>
      </c>
      <c r="B3824" t="s">
        <v>179</v>
      </c>
      <c r="D3824" t="s">
        <v>179</v>
      </c>
      <c r="F3824">
        <v>1</v>
      </c>
      <c r="G3824">
        <v>9</v>
      </c>
      <c r="H3824">
        <v>9999</v>
      </c>
      <c r="I3824" t="s">
        <v>185</v>
      </c>
      <c r="J3824">
        <v>3</v>
      </c>
      <c r="K3824">
        <v>9999</v>
      </c>
      <c r="L3824" t="s">
        <v>220</v>
      </c>
      <c r="N3824">
        <v>1</v>
      </c>
    </row>
    <row r="3825" spans="1:15">
      <c r="A3825">
        <v>2020</v>
      </c>
      <c r="B3825" t="s">
        <v>178</v>
      </c>
      <c r="C3825">
        <v>1.33255094457455</v>
      </c>
      <c r="D3825" t="s">
        <v>181</v>
      </c>
      <c r="E3825">
        <v>397478.625951475</v>
      </c>
      <c r="F3825">
        <v>208</v>
      </c>
      <c r="G3825">
        <v>10</v>
      </c>
      <c r="H3825">
        <v>9999</v>
      </c>
      <c r="I3825" t="s">
        <v>185</v>
      </c>
      <c r="J3825">
        <v>1</v>
      </c>
      <c r="K3825">
        <v>9999</v>
      </c>
      <c r="L3825" t="s">
        <v>220</v>
      </c>
      <c r="M3825">
        <v>0.81126199755765205</v>
      </c>
      <c r="N3825">
        <v>0.78490566037735898</v>
      </c>
      <c r="O3825">
        <v>0.10260823978386099</v>
      </c>
    </row>
    <row r="3826" spans="1:15">
      <c r="A3826">
        <v>2020</v>
      </c>
      <c r="B3826" t="s">
        <v>178</v>
      </c>
      <c r="C3826">
        <v>1.33255094457455</v>
      </c>
      <c r="D3826" t="s">
        <v>185</v>
      </c>
      <c r="E3826">
        <v>92472.372798751006</v>
      </c>
      <c r="F3826">
        <v>57</v>
      </c>
      <c r="G3826">
        <v>10</v>
      </c>
      <c r="H3826">
        <v>9999</v>
      </c>
      <c r="I3826" t="s">
        <v>185</v>
      </c>
      <c r="J3826">
        <v>1</v>
      </c>
      <c r="K3826">
        <v>9999</v>
      </c>
      <c r="L3826" t="s">
        <v>220</v>
      </c>
      <c r="M3826">
        <v>0.18873800244234801</v>
      </c>
      <c r="N3826">
        <v>0.21509433962264199</v>
      </c>
      <c r="O3826">
        <v>6.3560117640485803E-2</v>
      </c>
    </row>
    <row r="3827" spans="1:15">
      <c r="A3827">
        <v>2020</v>
      </c>
      <c r="B3827" t="s">
        <v>183</v>
      </c>
      <c r="C3827">
        <v>1.9295612864977001</v>
      </c>
      <c r="D3827" t="s">
        <v>185</v>
      </c>
      <c r="E3827">
        <v>8326.0569512375896</v>
      </c>
      <c r="F3827">
        <v>4</v>
      </c>
      <c r="G3827">
        <v>10</v>
      </c>
      <c r="H3827">
        <v>9999</v>
      </c>
      <c r="I3827" t="s">
        <v>185</v>
      </c>
      <c r="J3827">
        <v>1</v>
      </c>
      <c r="K3827">
        <v>9999</v>
      </c>
      <c r="L3827" t="s">
        <v>220</v>
      </c>
      <c r="M3827">
        <v>1</v>
      </c>
      <c r="N3827">
        <v>1</v>
      </c>
      <c r="O3827">
        <v>0.27298032517239201</v>
      </c>
    </row>
    <row r="3828" spans="1:15">
      <c r="A3828">
        <v>2020</v>
      </c>
      <c r="B3828" t="s">
        <v>187</v>
      </c>
      <c r="C3828">
        <v>1.3064977991945499</v>
      </c>
      <c r="D3828" t="s">
        <v>181</v>
      </c>
      <c r="E3828">
        <v>848380.87839597696</v>
      </c>
      <c r="F3828">
        <v>724</v>
      </c>
      <c r="G3828">
        <v>10</v>
      </c>
      <c r="H3828">
        <v>9999</v>
      </c>
      <c r="I3828" t="s">
        <v>185</v>
      </c>
      <c r="J3828">
        <v>1</v>
      </c>
      <c r="K3828">
        <v>9999</v>
      </c>
      <c r="L3828" t="s">
        <v>220</v>
      </c>
      <c r="M3828">
        <v>0.80494429211065199</v>
      </c>
      <c r="N3828">
        <v>0.80444444444444396</v>
      </c>
      <c r="O3828">
        <v>4.3236264942813497E-2</v>
      </c>
    </row>
    <row r="3829" spans="1:15">
      <c r="A3829">
        <v>2020</v>
      </c>
      <c r="B3829" t="s">
        <v>187</v>
      </c>
      <c r="C3829">
        <v>1.3064977991945499</v>
      </c>
      <c r="D3829" t="s">
        <v>185</v>
      </c>
      <c r="E3829">
        <v>205581.34819665999</v>
      </c>
      <c r="F3829">
        <v>176</v>
      </c>
      <c r="G3829">
        <v>10</v>
      </c>
      <c r="H3829">
        <v>9999</v>
      </c>
      <c r="I3829" t="s">
        <v>185</v>
      </c>
      <c r="J3829">
        <v>1</v>
      </c>
      <c r="K3829">
        <v>9999</v>
      </c>
      <c r="L3829" t="s">
        <v>220</v>
      </c>
      <c r="M3829">
        <v>0.19505570788934801</v>
      </c>
      <c r="N3829">
        <v>0.19555555555555601</v>
      </c>
      <c r="O3829">
        <v>2.7922137494252899E-2</v>
      </c>
    </row>
    <row r="3830" spans="1:15">
      <c r="A3830">
        <v>2020</v>
      </c>
      <c r="B3830" t="s">
        <v>178</v>
      </c>
      <c r="C3830">
        <v>1.33255094457455</v>
      </c>
      <c r="D3830" t="s">
        <v>181</v>
      </c>
      <c r="E3830">
        <v>358128.39655818901</v>
      </c>
      <c r="F3830">
        <v>220</v>
      </c>
      <c r="G3830">
        <v>11</v>
      </c>
      <c r="H3830">
        <v>9999</v>
      </c>
      <c r="I3830" t="s">
        <v>185</v>
      </c>
      <c r="J3830">
        <v>1</v>
      </c>
      <c r="K3830">
        <v>9999</v>
      </c>
      <c r="L3830" t="s">
        <v>220</v>
      </c>
      <c r="M3830">
        <v>0.79952520065924504</v>
      </c>
      <c r="N3830">
        <v>0.80882352941176505</v>
      </c>
      <c r="O3830">
        <v>9.2450063948692401E-2</v>
      </c>
    </row>
    <row r="3831" spans="1:15">
      <c r="A3831">
        <v>2020</v>
      </c>
      <c r="B3831" t="s">
        <v>178</v>
      </c>
      <c r="C3831">
        <v>1.33255094457455</v>
      </c>
      <c r="D3831" t="s">
        <v>185</v>
      </c>
      <c r="E3831">
        <v>89797.943052989896</v>
      </c>
      <c r="F3831">
        <v>52</v>
      </c>
      <c r="G3831">
        <v>11</v>
      </c>
      <c r="H3831">
        <v>9999</v>
      </c>
      <c r="I3831" t="s">
        <v>185</v>
      </c>
      <c r="J3831">
        <v>1</v>
      </c>
      <c r="K3831">
        <v>9999</v>
      </c>
      <c r="L3831" t="s">
        <v>220</v>
      </c>
      <c r="M3831">
        <v>0.20047479934075499</v>
      </c>
      <c r="N3831">
        <v>0.191176470588235</v>
      </c>
      <c r="O3831">
        <v>6.1721870560660801E-2</v>
      </c>
    </row>
    <row r="3832" spans="1:15">
      <c r="A3832">
        <v>2020</v>
      </c>
      <c r="B3832" t="s">
        <v>187</v>
      </c>
      <c r="C3832">
        <v>1.3064977991945499</v>
      </c>
      <c r="D3832" t="s">
        <v>181</v>
      </c>
      <c r="E3832">
        <v>772827.41716635495</v>
      </c>
      <c r="F3832">
        <v>674</v>
      </c>
      <c r="G3832">
        <v>11</v>
      </c>
      <c r="H3832">
        <v>9999</v>
      </c>
      <c r="I3832" t="s">
        <v>185</v>
      </c>
      <c r="J3832">
        <v>1</v>
      </c>
      <c r="K3832">
        <v>9999</v>
      </c>
      <c r="L3832" t="s">
        <v>220</v>
      </c>
      <c r="M3832">
        <v>0.86991036566983104</v>
      </c>
      <c r="N3832">
        <v>0.86521181001283698</v>
      </c>
      <c r="O3832">
        <v>3.9385813394156803E-2</v>
      </c>
    </row>
    <row r="3833" spans="1:15">
      <c r="A3833">
        <v>2020</v>
      </c>
      <c r="B3833" t="s">
        <v>187</v>
      </c>
      <c r="C3833">
        <v>1.3064977991945499</v>
      </c>
      <c r="D3833" t="s">
        <v>183</v>
      </c>
      <c r="E3833">
        <v>1208.51046425496</v>
      </c>
      <c r="F3833">
        <v>1</v>
      </c>
      <c r="G3833">
        <v>11</v>
      </c>
      <c r="H3833">
        <v>9999</v>
      </c>
      <c r="I3833" t="s">
        <v>185</v>
      </c>
      <c r="J3833">
        <v>1</v>
      </c>
      <c r="K3833">
        <v>9999</v>
      </c>
      <c r="L3833" t="s">
        <v>220</v>
      </c>
      <c r="M3833">
        <v>1.3603241247968701E-3</v>
      </c>
      <c r="N3833">
        <v>1.28369704749679E-3</v>
      </c>
      <c r="O3833">
        <v>5.25896867360282E-2</v>
      </c>
    </row>
    <row r="3834" spans="1:15">
      <c r="A3834">
        <v>2020</v>
      </c>
      <c r="B3834" t="s">
        <v>187</v>
      </c>
      <c r="C3834">
        <v>1.3064977991945499</v>
      </c>
      <c r="D3834" t="s">
        <v>185</v>
      </c>
      <c r="E3834">
        <v>114362.978354696</v>
      </c>
      <c r="F3834">
        <v>104</v>
      </c>
      <c r="G3834">
        <v>11</v>
      </c>
      <c r="H3834">
        <v>9999</v>
      </c>
      <c r="I3834" t="s">
        <v>185</v>
      </c>
      <c r="J3834">
        <v>1</v>
      </c>
      <c r="K3834">
        <v>9999</v>
      </c>
      <c r="L3834" t="s">
        <v>220</v>
      </c>
      <c r="M3834">
        <v>0.12872931020537201</v>
      </c>
      <c r="N3834">
        <v>0.13350449293966599</v>
      </c>
      <c r="O3834">
        <v>1.5532823545925001E-2</v>
      </c>
    </row>
    <row r="3835" spans="1:15">
      <c r="A3835">
        <v>2020</v>
      </c>
      <c r="B3835" t="s">
        <v>178</v>
      </c>
      <c r="C3835">
        <v>1.33255094457455</v>
      </c>
      <c r="D3835" t="s">
        <v>181</v>
      </c>
      <c r="E3835">
        <v>96944.413768743194</v>
      </c>
      <c r="F3835">
        <v>47</v>
      </c>
      <c r="G3835">
        <v>12</v>
      </c>
      <c r="H3835">
        <v>9999</v>
      </c>
      <c r="I3835" t="s">
        <v>185</v>
      </c>
      <c r="J3835">
        <v>1</v>
      </c>
      <c r="K3835">
        <v>9999</v>
      </c>
      <c r="L3835" t="s">
        <v>220</v>
      </c>
      <c r="M3835">
        <v>0.941102659629515</v>
      </c>
      <c r="N3835">
        <v>0.94</v>
      </c>
      <c r="O3835">
        <v>2.5025988831166499E-2</v>
      </c>
    </row>
    <row r="3836" spans="1:15">
      <c r="A3836">
        <v>2020</v>
      </c>
      <c r="B3836" t="s">
        <v>178</v>
      </c>
      <c r="C3836">
        <v>1.33255094457455</v>
      </c>
      <c r="D3836" t="s">
        <v>185</v>
      </c>
      <c r="E3836">
        <v>6067.1044506479302</v>
      </c>
      <c r="F3836">
        <v>3</v>
      </c>
      <c r="G3836">
        <v>12</v>
      </c>
      <c r="H3836">
        <v>9999</v>
      </c>
      <c r="I3836" t="s">
        <v>185</v>
      </c>
      <c r="J3836">
        <v>1</v>
      </c>
      <c r="K3836">
        <v>9999</v>
      </c>
      <c r="L3836" t="s">
        <v>220</v>
      </c>
      <c r="M3836">
        <v>5.8897340370485399E-2</v>
      </c>
      <c r="N3836">
        <v>0.06</v>
      </c>
      <c r="O3836">
        <v>4.1701738686812E-3</v>
      </c>
    </row>
    <row r="3837" spans="1:15">
      <c r="A3837">
        <v>2020</v>
      </c>
      <c r="B3837" t="s">
        <v>187</v>
      </c>
      <c r="C3837">
        <v>1.3064977991945499</v>
      </c>
      <c r="D3837" t="s">
        <v>181</v>
      </c>
      <c r="E3837">
        <v>274763.01965961</v>
      </c>
      <c r="F3837">
        <v>251</v>
      </c>
      <c r="G3837">
        <v>12</v>
      </c>
      <c r="H3837">
        <v>9999</v>
      </c>
      <c r="I3837" t="s">
        <v>185</v>
      </c>
      <c r="J3837">
        <v>1</v>
      </c>
      <c r="K3837">
        <v>9999</v>
      </c>
      <c r="L3837" t="s">
        <v>220</v>
      </c>
      <c r="M3837">
        <v>0.85328545635282904</v>
      </c>
      <c r="N3837">
        <v>0.85665529010238906</v>
      </c>
      <c r="O3837">
        <v>1.4002822337239901E-2</v>
      </c>
    </row>
    <row r="3838" spans="1:15">
      <c r="A3838">
        <v>2020</v>
      </c>
      <c r="B3838" t="s">
        <v>187</v>
      </c>
      <c r="C3838">
        <v>1.3064977991945499</v>
      </c>
      <c r="D3838" t="s">
        <v>185</v>
      </c>
      <c r="E3838">
        <v>47242.9604188749</v>
      </c>
      <c r="F3838">
        <v>42</v>
      </c>
      <c r="G3838">
        <v>12</v>
      </c>
      <c r="H3838">
        <v>9999</v>
      </c>
      <c r="I3838" t="s">
        <v>185</v>
      </c>
      <c r="J3838">
        <v>1</v>
      </c>
      <c r="K3838">
        <v>9999</v>
      </c>
      <c r="L3838" t="s">
        <v>220</v>
      </c>
      <c r="M3838">
        <v>0.14671454364717099</v>
      </c>
      <c r="N3838">
        <v>0.143344709897611</v>
      </c>
      <c r="O3838">
        <v>6.4165569883776197E-3</v>
      </c>
    </row>
    <row r="3839" spans="1:15">
      <c r="A3839">
        <v>2020</v>
      </c>
      <c r="B3839" t="s">
        <v>178</v>
      </c>
      <c r="C3839">
        <v>1.33255094457455</v>
      </c>
      <c r="D3839" t="s">
        <v>179</v>
      </c>
      <c r="E3839">
        <v>1659.02592599532</v>
      </c>
      <c r="F3839">
        <v>1</v>
      </c>
      <c r="G3839">
        <v>13</v>
      </c>
      <c r="H3839">
        <v>9999</v>
      </c>
      <c r="I3839" t="s">
        <v>185</v>
      </c>
      <c r="J3839">
        <v>1</v>
      </c>
      <c r="K3839">
        <v>9999</v>
      </c>
      <c r="L3839" t="s">
        <v>220</v>
      </c>
      <c r="M3839">
        <v>2.39676119595496E-3</v>
      </c>
      <c r="N3839">
        <v>2.55754475703325E-3</v>
      </c>
      <c r="O3839">
        <v>1</v>
      </c>
    </row>
    <row r="3840" spans="1:15">
      <c r="A3840">
        <v>2020</v>
      </c>
      <c r="B3840" t="s">
        <v>178</v>
      </c>
      <c r="C3840">
        <v>1.33255094457455</v>
      </c>
      <c r="D3840" t="s">
        <v>181</v>
      </c>
      <c r="E3840">
        <v>510043.201892521</v>
      </c>
      <c r="F3840">
        <v>291</v>
      </c>
      <c r="G3840">
        <v>13</v>
      </c>
      <c r="H3840">
        <v>9999</v>
      </c>
      <c r="I3840" t="s">
        <v>185</v>
      </c>
      <c r="J3840">
        <v>1</v>
      </c>
      <c r="K3840">
        <v>9999</v>
      </c>
      <c r="L3840" t="s">
        <v>220</v>
      </c>
      <c r="M3840">
        <v>0.73684909644990604</v>
      </c>
      <c r="N3840">
        <v>0.74424552429667501</v>
      </c>
      <c r="O3840">
        <v>0.131666539388473</v>
      </c>
    </row>
    <row r="3841" spans="1:15">
      <c r="A3841">
        <v>2020</v>
      </c>
      <c r="B3841" t="s">
        <v>178</v>
      </c>
      <c r="C3841">
        <v>1.33255094457455</v>
      </c>
      <c r="D3841" t="s">
        <v>185</v>
      </c>
      <c r="E3841">
        <v>180492.69289167799</v>
      </c>
      <c r="F3841">
        <v>99</v>
      </c>
      <c r="G3841">
        <v>13</v>
      </c>
      <c r="H3841">
        <v>9999</v>
      </c>
      <c r="I3841" t="s">
        <v>185</v>
      </c>
      <c r="J3841">
        <v>1</v>
      </c>
      <c r="K3841">
        <v>9999</v>
      </c>
      <c r="L3841" t="s">
        <v>220</v>
      </c>
      <c r="M3841">
        <v>0.26075414235413902</v>
      </c>
      <c r="N3841">
        <v>0.25319693094629198</v>
      </c>
      <c r="O3841">
        <v>0.12406015381924</v>
      </c>
    </row>
    <row r="3842" spans="1:15">
      <c r="A3842">
        <v>2020</v>
      </c>
      <c r="B3842" t="s">
        <v>179</v>
      </c>
      <c r="C3842">
        <v>2.5919386688349402</v>
      </c>
      <c r="D3842" t="s">
        <v>181</v>
      </c>
      <c r="E3842">
        <v>3094.7747705889201</v>
      </c>
      <c r="F3842">
        <v>1</v>
      </c>
      <c r="G3842">
        <v>13</v>
      </c>
      <c r="H3842">
        <v>9999</v>
      </c>
      <c r="I3842" t="s">
        <v>185</v>
      </c>
      <c r="J3842">
        <v>1</v>
      </c>
      <c r="K3842">
        <v>9999</v>
      </c>
      <c r="L3842" t="s">
        <v>220</v>
      </c>
      <c r="M3842">
        <v>1</v>
      </c>
      <c r="N3842">
        <v>1</v>
      </c>
      <c r="O3842">
        <v>0.15066246056782301</v>
      </c>
    </row>
    <row r="3843" spans="1:15">
      <c r="A3843">
        <v>2020</v>
      </c>
      <c r="B3843" t="s">
        <v>183</v>
      </c>
      <c r="C3843">
        <v>1.9295612864977001</v>
      </c>
      <c r="D3843" t="s">
        <v>181</v>
      </c>
      <c r="E3843">
        <v>2201.6294278938799</v>
      </c>
      <c r="F3843">
        <v>2</v>
      </c>
      <c r="G3843">
        <v>13</v>
      </c>
      <c r="H3843">
        <v>9999</v>
      </c>
      <c r="I3843" t="s">
        <v>185</v>
      </c>
      <c r="J3843">
        <v>1</v>
      </c>
      <c r="K3843">
        <v>9999</v>
      </c>
      <c r="L3843" t="s">
        <v>220</v>
      </c>
      <c r="M3843">
        <v>1</v>
      </c>
      <c r="N3843">
        <v>1</v>
      </c>
      <c r="O3843">
        <v>3.2830753294584798E-2</v>
      </c>
    </row>
    <row r="3844" spans="1:15">
      <c r="A3844">
        <v>2020</v>
      </c>
      <c r="B3844" t="s">
        <v>187</v>
      </c>
      <c r="C3844">
        <v>1.3064977991945499</v>
      </c>
      <c r="D3844" t="s">
        <v>181</v>
      </c>
      <c r="E3844">
        <v>1534008.71295069</v>
      </c>
      <c r="F3844">
        <v>1369</v>
      </c>
      <c r="G3844">
        <v>13</v>
      </c>
      <c r="H3844">
        <v>9999</v>
      </c>
      <c r="I3844" t="s">
        <v>185</v>
      </c>
      <c r="J3844">
        <v>1</v>
      </c>
      <c r="K3844">
        <v>9999</v>
      </c>
      <c r="L3844" t="s">
        <v>220</v>
      </c>
      <c r="M3844">
        <v>0.79198476114415495</v>
      </c>
      <c r="N3844">
        <v>0.79132947976878598</v>
      </c>
      <c r="O3844">
        <v>7.8178102343749098E-2</v>
      </c>
    </row>
    <row r="3845" spans="1:15">
      <c r="A3845">
        <v>2020</v>
      </c>
      <c r="B3845" t="s">
        <v>187</v>
      </c>
      <c r="C3845">
        <v>1.3064977991945499</v>
      </c>
      <c r="D3845" t="s">
        <v>183</v>
      </c>
      <c r="E3845">
        <v>2381.7454879316601</v>
      </c>
      <c r="F3845">
        <v>2</v>
      </c>
      <c r="G3845">
        <v>13</v>
      </c>
      <c r="H3845">
        <v>9999</v>
      </c>
      <c r="I3845" t="s">
        <v>185</v>
      </c>
      <c r="J3845">
        <v>1</v>
      </c>
      <c r="K3845">
        <v>9999</v>
      </c>
      <c r="L3845" t="s">
        <v>220</v>
      </c>
      <c r="M3845">
        <v>1.22965802960623E-3</v>
      </c>
      <c r="N3845">
        <v>1.15606936416185E-3</v>
      </c>
      <c r="O3845">
        <v>0.103644323156518</v>
      </c>
    </row>
    <row r="3846" spans="1:15">
      <c r="A3846">
        <v>2020</v>
      </c>
      <c r="B3846" t="s">
        <v>187</v>
      </c>
      <c r="C3846">
        <v>1.3064977991945499</v>
      </c>
      <c r="D3846" t="s">
        <v>185</v>
      </c>
      <c r="E3846">
        <v>400526.49781007698</v>
      </c>
      <c r="F3846">
        <v>359</v>
      </c>
      <c r="G3846">
        <v>13</v>
      </c>
      <c r="H3846">
        <v>9999</v>
      </c>
      <c r="I3846" t="s">
        <v>185</v>
      </c>
      <c r="J3846">
        <v>1</v>
      </c>
      <c r="K3846">
        <v>9999</v>
      </c>
      <c r="L3846" t="s">
        <v>220</v>
      </c>
      <c r="M3846">
        <v>0.20678558082623799</v>
      </c>
      <c r="N3846">
        <v>0.207514450867052</v>
      </c>
      <c r="O3846">
        <v>5.4399662420962003E-2</v>
      </c>
    </row>
    <row r="3847" spans="1:15">
      <c r="A3847">
        <v>2020</v>
      </c>
      <c r="B3847" t="s">
        <v>178</v>
      </c>
      <c r="C3847">
        <v>1.33255094457455</v>
      </c>
      <c r="D3847" t="s">
        <v>181</v>
      </c>
      <c r="E3847">
        <v>200482.28961124099</v>
      </c>
      <c r="F3847">
        <v>115</v>
      </c>
      <c r="G3847">
        <v>14</v>
      </c>
      <c r="H3847">
        <v>9999</v>
      </c>
      <c r="I3847" t="s">
        <v>185</v>
      </c>
      <c r="J3847">
        <v>1</v>
      </c>
      <c r="K3847">
        <v>9999</v>
      </c>
      <c r="L3847" t="s">
        <v>220</v>
      </c>
      <c r="M3847">
        <v>0.72444925966052698</v>
      </c>
      <c r="N3847">
        <v>0.76158940397351005</v>
      </c>
      <c r="O3847">
        <v>5.1754065506302301E-2</v>
      </c>
    </row>
    <row r="3848" spans="1:15">
      <c r="A3848">
        <v>2020</v>
      </c>
      <c r="B3848" t="s">
        <v>178</v>
      </c>
      <c r="C3848">
        <v>1.33255094457455</v>
      </c>
      <c r="D3848" t="s">
        <v>183</v>
      </c>
      <c r="E3848">
        <v>1689.6745977205301</v>
      </c>
      <c r="F3848">
        <v>1</v>
      </c>
      <c r="G3848">
        <v>14</v>
      </c>
      <c r="H3848">
        <v>9999</v>
      </c>
      <c r="I3848" t="s">
        <v>185</v>
      </c>
      <c r="J3848">
        <v>1</v>
      </c>
      <c r="K3848">
        <v>9999</v>
      </c>
      <c r="L3848" t="s">
        <v>220</v>
      </c>
      <c r="M3848">
        <v>6.1056939930179402E-3</v>
      </c>
      <c r="N3848">
        <v>6.6225165562913899E-3</v>
      </c>
      <c r="O3848">
        <v>0.41424371120548797</v>
      </c>
    </row>
    <row r="3849" spans="1:15">
      <c r="A3849">
        <v>2020</v>
      </c>
      <c r="B3849" t="s">
        <v>178</v>
      </c>
      <c r="C3849">
        <v>1.33255094457455</v>
      </c>
      <c r="D3849" t="s">
        <v>185</v>
      </c>
      <c r="E3849">
        <v>74565.553205558201</v>
      </c>
      <c r="F3849">
        <v>35</v>
      </c>
      <c r="G3849">
        <v>14</v>
      </c>
      <c r="H3849">
        <v>9999</v>
      </c>
      <c r="I3849" t="s">
        <v>185</v>
      </c>
      <c r="J3849">
        <v>1</v>
      </c>
      <c r="K3849">
        <v>9999</v>
      </c>
      <c r="L3849" t="s">
        <v>220</v>
      </c>
      <c r="M3849">
        <v>0.269445046346455</v>
      </c>
      <c r="N3849">
        <v>0.231788079470199</v>
      </c>
      <c r="O3849">
        <v>5.12520138743233E-2</v>
      </c>
    </row>
    <row r="3850" spans="1:15">
      <c r="A3850">
        <v>2020</v>
      </c>
      <c r="B3850" t="s">
        <v>179</v>
      </c>
      <c r="C3850">
        <v>2.5919386688349402</v>
      </c>
      <c r="D3850" t="s">
        <v>181</v>
      </c>
      <c r="E3850">
        <v>2394.9513300034801</v>
      </c>
      <c r="F3850">
        <v>1</v>
      </c>
      <c r="G3850">
        <v>14</v>
      </c>
      <c r="H3850">
        <v>9999</v>
      </c>
      <c r="I3850" t="s">
        <v>185</v>
      </c>
      <c r="J3850">
        <v>1</v>
      </c>
      <c r="K3850">
        <v>9999</v>
      </c>
      <c r="L3850" t="s">
        <v>220</v>
      </c>
      <c r="M3850">
        <v>1</v>
      </c>
      <c r="N3850">
        <v>1</v>
      </c>
      <c r="O3850">
        <v>0.11659305993690899</v>
      </c>
    </row>
    <row r="3851" spans="1:15">
      <c r="A3851">
        <v>2020</v>
      </c>
      <c r="B3851" t="s">
        <v>183</v>
      </c>
      <c r="C3851">
        <v>1.9295612864977001</v>
      </c>
      <c r="D3851" t="s">
        <v>181</v>
      </c>
      <c r="E3851">
        <v>10213.167889432299</v>
      </c>
      <c r="F3851">
        <v>3</v>
      </c>
      <c r="G3851">
        <v>14</v>
      </c>
      <c r="H3851">
        <v>9999</v>
      </c>
      <c r="I3851" t="s">
        <v>185</v>
      </c>
      <c r="J3851">
        <v>1</v>
      </c>
      <c r="K3851">
        <v>9999</v>
      </c>
      <c r="L3851" t="s">
        <v>220</v>
      </c>
      <c r="M3851">
        <v>0.74664973903230403</v>
      </c>
      <c r="N3851">
        <v>0.75</v>
      </c>
      <c r="O3851">
        <v>0.15229901594061099</v>
      </c>
    </row>
    <row r="3852" spans="1:15">
      <c r="A3852">
        <v>2020</v>
      </c>
      <c r="B3852" t="s">
        <v>183</v>
      </c>
      <c r="C3852">
        <v>1.9295612864977001</v>
      </c>
      <c r="D3852" t="s">
        <v>185</v>
      </c>
      <c r="E3852">
        <v>3465.4920705498698</v>
      </c>
      <c r="F3852">
        <v>1</v>
      </c>
      <c r="G3852">
        <v>14</v>
      </c>
      <c r="H3852">
        <v>9999</v>
      </c>
      <c r="I3852" t="s">
        <v>185</v>
      </c>
      <c r="J3852">
        <v>1</v>
      </c>
      <c r="K3852">
        <v>9999</v>
      </c>
      <c r="L3852" t="s">
        <v>220</v>
      </c>
      <c r="M3852">
        <v>0.25335026096769597</v>
      </c>
      <c r="N3852">
        <v>0.25</v>
      </c>
      <c r="O3852">
        <v>0.113620547858544</v>
      </c>
    </row>
    <row r="3853" spans="1:15">
      <c r="A3853">
        <v>2020</v>
      </c>
      <c r="B3853" t="s">
        <v>187</v>
      </c>
      <c r="C3853">
        <v>1.3064977991945499</v>
      </c>
      <c r="D3853" t="s">
        <v>181</v>
      </c>
      <c r="E3853">
        <v>877681.70453851297</v>
      </c>
      <c r="F3853">
        <v>772</v>
      </c>
      <c r="G3853">
        <v>14</v>
      </c>
      <c r="H3853">
        <v>9999</v>
      </c>
      <c r="I3853" t="s">
        <v>185</v>
      </c>
      <c r="J3853">
        <v>1</v>
      </c>
      <c r="K3853">
        <v>9999</v>
      </c>
      <c r="L3853" t="s">
        <v>220</v>
      </c>
      <c r="M3853">
        <v>0.76867502414331301</v>
      </c>
      <c r="N3853">
        <v>0.77277277277277301</v>
      </c>
      <c r="O3853">
        <v>4.47295308972952E-2</v>
      </c>
    </row>
    <row r="3854" spans="1:15">
      <c r="A3854">
        <v>2020</v>
      </c>
      <c r="B3854" t="s">
        <v>187</v>
      </c>
      <c r="C3854">
        <v>1.3064977991945499</v>
      </c>
      <c r="D3854" t="s">
        <v>183</v>
      </c>
      <c r="E3854">
        <v>4465.6094776469699</v>
      </c>
      <c r="F3854">
        <v>3</v>
      </c>
      <c r="G3854">
        <v>14</v>
      </c>
      <c r="H3854">
        <v>9999</v>
      </c>
      <c r="I3854" t="s">
        <v>185</v>
      </c>
      <c r="J3854">
        <v>1</v>
      </c>
      <c r="K3854">
        <v>9999</v>
      </c>
      <c r="L3854" t="s">
        <v>220</v>
      </c>
      <c r="M3854">
        <v>3.9109878390934001E-3</v>
      </c>
      <c r="N3854">
        <v>3.0030030030029999E-3</v>
      </c>
      <c r="O3854">
        <v>0.194325999204048</v>
      </c>
    </row>
    <row r="3855" spans="1:15">
      <c r="A3855">
        <v>2020</v>
      </c>
      <c r="B3855" t="s">
        <v>187</v>
      </c>
      <c r="C3855">
        <v>1.3064977991945499</v>
      </c>
      <c r="D3855" t="s">
        <v>185</v>
      </c>
      <c r="E3855">
        <v>259663.82459431799</v>
      </c>
      <c r="F3855">
        <v>224</v>
      </c>
      <c r="G3855">
        <v>14</v>
      </c>
      <c r="H3855">
        <v>9999</v>
      </c>
      <c r="I3855" t="s">
        <v>185</v>
      </c>
      <c r="J3855">
        <v>1</v>
      </c>
      <c r="K3855">
        <v>9999</v>
      </c>
      <c r="L3855" t="s">
        <v>220</v>
      </c>
      <c r="M3855">
        <v>0.22741398801759399</v>
      </c>
      <c r="N3855">
        <v>0.224224224224224</v>
      </c>
      <c r="O3855">
        <v>3.5267640163884797E-2</v>
      </c>
    </row>
    <row r="3856" spans="1:15">
      <c r="A3856">
        <v>2020</v>
      </c>
      <c r="B3856" t="s">
        <v>178</v>
      </c>
      <c r="C3856">
        <v>1.33255094457455</v>
      </c>
      <c r="D3856" t="s">
        <v>181</v>
      </c>
      <c r="E3856">
        <v>275550.21452290402</v>
      </c>
      <c r="F3856">
        <v>171</v>
      </c>
      <c r="G3856">
        <v>15</v>
      </c>
      <c r="H3856">
        <v>9999</v>
      </c>
      <c r="I3856" t="s">
        <v>185</v>
      </c>
      <c r="J3856">
        <v>1</v>
      </c>
      <c r="K3856">
        <v>9999</v>
      </c>
      <c r="L3856" t="s">
        <v>220</v>
      </c>
      <c r="M3856">
        <v>0.74884839354521004</v>
      </c>
      <c r="N3856">
        <v>0.74025974025973995</v>
      </c>
      <c r="O3856">
        <v>7.1132686484913402E-2</v>
      </c>
    </row>
    <row r="3857" spans="1:15">
      <c r="A3857">
        <v>2020</v>
      </c>
      <c r="B3857" t="s">
        <v>178</v>
      </c>
      <c r="C3857">
        <v>1.33255094457455</v>
      </c>
      <c r="D3857" t="s">
        <v>185</v>
      </c>
      <c r="E3857">
        <v>92415.073108134296</v>
      </c>
      <c r="F3857">
        <v>60</v>
      </c>
      <c r="G3857">
        <v>15</v>
      </c>
      <c r="H3857">
        <v>9999</v>
      </c>
      <c r="I3857" t="s">
        <v>185</v>
      </c>
      <c r="J3857">
        <v>1</v>
      </c>
      <c r="K3857">
        <v>9999</v>
      </c>
      <c r="L3857" t="s">
        <v>220</v>
      </c>
      <c r="M3857">
        <v>0.25115160645479001</v>
      </c>
      <c r="N3857">
        <v>0.25974025974025999</v>
      </c>
      <c r="O3857">
        <v>6.3520733173902597E-2</v>
      </c>
    </row>
    <row r="3858" spans="1:15">
      <c r="A3858">
        <v>2020</v>
      </c>
      <c r="B3858" t="s">
        <v>183</v>
      </c>
      <c r="C3858">
        <v>1.9295612864977001</v>
      </c>
      <c r="D3858" t="s">
        <v>181</v>
      </c>
      <c r="E3858">
        <v>9775.1574773973607</v>
      </c>
      <c r="F3858">
        <v>5</v>
      </c>
      <c r="G3858">
        <v>15</v>
      </c>
      <c r="H3858">
        <v>9999</v>
      </c>
      <c r="I3858" t="s">
        <v>185</v>
      </c>
      <c r="J3858">
        <v>1</v>
      </c>
      <c r="K3858">
        <v>9999</v>
      </c>
      <c r="L3858" t="s">
        <v>220</v>
      </c>
      <c r="M3858">
        <v>0.88830440119235499</v>
      </c>
      <c r="N3858">
        <v>0.83333333333333304</v>
      </c>
      <c r="O3858">
        <v>0.14576739368130301</v>
      </c>
    </row>
    <row r="3859" spans="1:15">
      <c r="A3859">
        <v>2020</v>
      </c>
      <c r="B3859" t="s">
        <v>183</v>
      </c>
      <c r="C3859">
        <v>1.9295612864977001</v>
      </c>
      <c r="D3859" t="s">
        <v>185</v>
      </c>
      <c r="E3859">
        <v>1229.13053949904</v>
      </c>
      <c r="F3859">
        <v>1</v>
      </c>
      <c r="G3859">
        <v>15</v>
      </c>
      <c r="H3859">
        <v>9999</v>
      </c>
      <c r="I3859" t="s">
        <v>185</v>
      </c>
      <c r="J3859">
        <v>1</v>
      </c>
      <c r="K3859">
        <v>9999</v>
      </c>
      <c r="L3859" t="s">
        <v>220</v>
      </c>
      <c r="M3859">
        <v>0.111695598807645</v>
      </c>
      <c r="N3859">
        <v>0.16666666666666699</v>
      </c>
      <c r="O3859">
        <v>4.0298601885240697E-2</v>
      </c>
    </row>
    <row r="3860" spans="1:15">
      <c r="A3860">
        <v>2020</v>
      </c>
      <c r="B3860" t="s">
        <v>187</v>
      </c>
      <c r="C3860">
        <v>1.3064977991945499</v>
      </c>
      <c r="D3860" t="s">
        <v>181</v>
      </c>
      <c r="E3860">
        <v>1468647.2410525801</v>
      </c>
      <c r="F3860">
        <v>1374</v>
      </c>
      <c r="G3860">
        <v>15</v>
      </c>
      <c r="H3860">
        <v>9999</v>
      </c>
      <c r="I3860" t="s">
        <v>185</v>
      </c>
      <c r="J3860">
        <v>1</v>
      </c>
      <c r="K3860">
        <v>9999</v>
      </c>
      <c r="L3860" t="s">
        <v>220</v>
      </c>
      <c r="M3860">
        <v>0.75155762458823805</v>
      </c>
      <c r="N3860">
        <v>0.76588628762541799</v>
      </c>
      <c r="O3860">
        <v>7.4847067913338797E-2</v>
      </c>
    </row>
    <row r="3861" spans="1:15">
      <c r="A3861">
        <v>2020</v>
      </c>
      <c r="B3861" t="s">
        <v>187</v>
      </c>
      <c r="C3861">
        <v>1.3064977991945499</v>
      </c>
      <c r="D3861" t="s">
        <v>185</v>
      </c>
      <c r="E3861">
        <v>485490.66268729698</v>
      </c>
      <c r="F3861">
        <v>420</v>
      </c>
      <c r="G3861">
        <v>15</v>
      </c>
      <c r="H3861">
        <v>9999</v>
      </c>
      <c r="I3861" t="s">
        <v>185</v>
      </c>
      <c r="J3861">
        <v>1</v>
      </c>
      <c r="K3861">
        <v>9999</v>
      </c>
      <c r="L3861" t="s">
        <v>220</v>
      </c>
      <c r="M3861">
        <v>0.24844237541176201</v>
      </c>
      <c r="N3861">
        <v>0.23411371237458201</v>
      </c>
      <c r="O3861">
        <v>6.59395278542632E-2</v>
      </c>
    </row>
    <row r="3862" spans="1:15">
      <c r="A3862">
        <v>2020</v>
      </c>
      <c r="B3862" t="s">
        <v>178</v>
      </c>
      <c r="C3862">
        <v>1.33255094457455</v>
      </c>
      <c r="D3862" t="s">
        <v>181</v>
      </c>
      <c r="E3862">
        <v>417939.94570541801</v>
      </c>
      <c r="F3862">
        <v>237</v>
      </c>
      <c r="G3862">
        <v>16</v>
      </c>
      <c r="H3862">
        <v>9999</v>
      </c>
      <c r="I3862" t="s">
        <v>185</v>
      </c>
      <c r="J3862">
        <v>1</v>
      </c>
      <c r="K3862">
        <v>9999</v>
      </c>
      <c r="L3862" t="s">
        <v>220</v>
      </c>
      <c r="M3862">
        <v>0.70405048060734798</v>
      </c>
      <c r="N3862">
        <v>0.71818181818181803</v>
      </c>
      <c r="O3862">
        <v>0.107890284821078</v>
      </c>
    </row>
    <row r="3863" spans="1:15">
      <c r="A3863">
        <v>2020</v>
      </c>
      <c r="B3863" t="s">
        <v>178</v>
      </c>
      <c r="C3863">
        <v>1.33255094457455</v>
      </c>
      <c r="D3863" t="s">
        <v>185</v>
      </c>
      <c r="E3863">
        <v>175682.18398176401</v>
      </c>
      <c r="F3863">
        <v>93</v>
      </c>
      <c r="G3863">
        <v>16</v>
      </c>
      <c r="H3863">
        <v>9999</v>
      </c>
      <c r="I3863" t="s">
        <v>185</v>
      </c>
      <c r="J3863">
        <v>1</v>
      </c>
      <c r="K3863">
        <v>9999</v>
      </c>
      <c r="L3863" t="s">
        <v>220</v>
      </c>
      <c r="M3863">
        <v>0.29594951939265202</v>
      </c>
      <c r="N3863">
        <v>0.28181818181818202</v>
      </c>
      <c r="O3863">
        <v>0.120753690461907</v>
      </c>
    </row>
    <row r="3864" spans="1:15">
      <c r="A3864">
        <v>2020</v>
      </c>
      <c r="B3864" t="s">
        <v>179</v>
      </c>
      <c r="C3864">
        <v>2.5919386688349402</v>
      </c>
      <c r="D3864" t="s">
        <v>181</v>
      </c>
      <c r="E3864">
        <v>5808.5345568591001</v>
      </c>
      <c r="F3864">
        <v>3</v>
      </c>
      <c r="G3864">
        <v>16</v>
      </c>
      <c r="H3864">
        <v>9999</v>
      </c>
      <c r="I3864" t="s">
        <v>185</v>
      </c>
      <c r="J3864">
        <v>1</v>
      </c>
      <c r="K3864">
        <v>9999</v>
      </c>
      <c r="L3864" t="s">
        <v>220</v>
      </c>
      <c r="M3864">
        <v>1</v>
      </c>
      <c r="N3864">
        <v>1</v>
      </c>
      <c r="O3864">
        <v>0.28277602523659301</v>
      </c>
    </row>
    <row r="3865" spans="1:15">
      <c r="A3865">
        <v>2020</v>
      </c>
      <c r="B3865" t="s">
        <v>183</v>
      </c>
      <c r="C3865">
        <v>1.9295612864977001</v>
      </c>
      <c r="D3865" t="s">
        <v>181</v>
      </c>
      <c r="E3865">
        <v>4783.3824292278096</v>
      </c>
      <c r="F3865">
        <v>4</v>
      </c>
      <c r="G3865">
        <v>16</v>
      </c>
      <c r="H3865">
        <v>9999</v>
      </c>
      <c r="I3865" t="s">
        <v>185</v>
      </c>
      <c r="J3865">
        <v>1</v>
      </c>
      <c r="K3865">
        <v>9999</v>
      </c>
      <c r="L3865" t="s">
        <v>220</v>
      </c>
      <c r="M3865">
        <v>1</v>
      </c>
      <c r="N3865">
        <v>1</v>
      </c>
      <c r="O3865">
        <v>7.1329918858260899E-2</v>
      </c>
    </row>
    <row r="3866" spans="1:15">
      <c r="A3866">
        <v>2020</v>
      </c>
      <c r="B3866" t="s">
        <v>187</v>
      </c>
      <c r="C3866">
        <v>1.3064977991945499</v>
      </c>
      <c r="D3866" t="s">
        <v>179</v>
      </c>
      <c r="E3866">
        <v>2986.6539689587398</v>
      </c>
      <c r="F3866">
        <v>3</v>
      </c>
      <c r="G3866">
        <v>16</v>
      </c>
      <c r="H3866">
        <v>9999</v>
      </c>
      <c r="I3866" t="s">
        <v>185</v>
      </c>
      <c r="J3866">
        <v>1</v>
      </c>
      <c r="K3866">
        <v>9999</v>
      </c>
      <c r="L3866" t="s">
        <v>220</v>
      </c>
      <c r="M3866">
        <v>9.94858591687578E-4</v>
      </c>
      <c r="N3866">
        <v>1.0838150289017301E-3</v>
      </c>
      <c r="O3866">
        <v>0.63201548244401395</v>
      </c>
    </row>
    <row r="3867" spans="1:15">
      <c r="A3867">
        <v>2020</v>
      </c>
      <c r="B3867" t="s">
        <v>187</v>
      </c>
      <c r="C3867">
        <v>1.3064977991945499</v>
      </c>
      <c r="D3867" t="s">
        <v>181</v>
      </c>
      <c r="E3867">
        <v>2355811.5066176499</v>
      </c>
      <c r="F3867">
        <v>2187</v>
      </c>
      <c r="G3867">
        <v>16</v>
      </c>
      <c r="H3867">
        <v>9999</v>
      </c>
      <c r="I3867" t="s">
        <v>185</v>
      </c>
      <c r="J3867">
        <v>1</v>
      </c>
      <c r="K3867">
        <v>9999</v>
      </c>
      <c r="L3867" t="s">
        <v>220</v>
      </c>
      <c r="M3867">
        <v>0.78472408993939502</v>
      </c>
      <c r="N3867">
        <v>0.79010115606936404</v>
      </c>
      <c r="O3867">
        <v>0.120059861141647</v>
      </c>
    </row>
    <row r="3868" spans="1:15">
      <c r="A3868">
        <v>2020</v>
      </c>
      <c r="B3868" t="s">
        <v>187</v>
      </c>
      <c r="C3868">
        <v>1.3064977991945499</v>
      </c>
      <c r="D3868" t="s">
        <v>185</v>
      </c>
      <c r="E3868">
        <v>643290.77337181405</v>
      </c>
      <c r="F3868">
        <v>578</v>
      </c>
      <c r="G3868">
        <v>16</v>
      </c>
      <c r="H3868">
        <v>9999</v>
      </c>
      <c r="I3868" t="s">
        <v>185</v>
      </c>
      <c r="J3868">
        <v>1</v>
      </c>
      <c r="K3868">
        <v>9999</v>
      </c>
      <c r="L3868" t="s">
        <v>220</v>
      </c>
      <c r="M3868">
        <v>0.21428105146891799</v>
      </c>
      <c r="N3868">
        <v>0.20881502890173401</v>
      </c>
      <c r="O3868">
        <v>8.7371999359054098E-2</v>
      </c>
    </row>
    <row r="3869" spans="1:15">
      <c r="A3869">
        <v>2020</v>
      </c>
      <c r="B3869" t="s">
        <v>178</v>
      </c>
      <c r="C3869">
        <v>1.33255094457455</v>
      </c>
      <c r="D3869" t="s">
        <v>181</v>
      </c>
      <c r="E3869">
        <v>420653.01942857099</v>
      </c>
      <c r="F3869">
        <v>248</v>
      </c>
      <c r="G3869">
        <v>17</v>
      </c>
      <c r="H3869">
        <v>9999</v>
      </c>
      <c r="I3869" t="s">
        <v>185</v>
      </c>
      <c r="J3869">
        <v>1</v>
      </c>
      <c r="K3869">
        <v>9999</v>
      </c>
      <c r="L3869" t="s">
        <v>220</v>
      </c>
      <c r="M3869">
        <v>0.698363571603974</v>
      </c>
      <c r="N3869">
        <v>0.71469740634005796</v>
      </c>
      <c r="O3869">
        <v>0.108590658881369</v>
      </c>
    </row>
    <row r="3870" spans="1:15">
      <c r="A3870">
        <v>2020</v>
      </c>
      <c r="B3870" t="s">
        <v>178</v>
      </c>
      <c r="C3870">
        <v>1.33255094457455</v>
      </c>
      <c r="D3870" t="s">
        <v>185</v>
      </c>
      <c r="E3870">
        <v>181687.99108896201</v>
      </c>
      <c r="F3870">
        <v>99</v>
      </c>
      <c r="G3870">
        <v>17</v>
      </c>
      <c r="H3870">
        <v>9999</v>
      </c>
      <c r="I3870" t="s">
        <v>185</v>
      </c>
      <c r="J3870">
        <v>1</v>
      </c>
      <c r="K3870">
        <v>9999</v>
      </c>
      <c r="L3870" t="s">
        <v>220</v>
      </c>
      <c r="M3870">
        <v>0.301636428396026</v>
      </c>
      <c r="N3870">
        <v>0.28530259365994198</v>
      </c>
      <c r="O3870">
        <v>0.124881732110522</v>
      </c>
    </row>
    <row r="3871" spans="1:15">
      <c r="A3871">
        <v>2020</v>
      </c>
      <c r="B3871" t="s">
        <v>183</v>
      </c>
      <c r="C3871">
        <v>1.9295612864977001</v>
      </c>
      <c r="D3871" t="s">
        <v>181</v>
      </c>
      <c r="E3871">
        <v>8266.2405513561607</v>
      </c>
      <c r="F3871">
        <v>4</v>
      </c>
      <c r="G3871">
        <v>17</v>
      </c>
      <c r="H3871">
        <v>9999</v>
      </c>
      <c r="I3871" t="s">
        <v>185</v>
      </c>
      <c r="J3871">
        <v>1</v>
      </c>
      <c r="K3871">
        <v>9999</v>
      </c>
      <c r="L3871" t="s">
        <v>220</v>
      </c>
      <c r="M3871">
        <v>1</v>
      </c>
      <c r="N3871">
        <v>1</v>
      </c>
      <c r="O3871">
        <v>0.123266386602981</v>
      </c>
    </row>
    <row r="3872" spans="1:15">
      <c r="A3872">
        <v>2020</v>
      </c>
      <c r="B3872" t="s">
        <v>187</v>
      </c>
      <c r="C3872">
        <v>1.3064977991945499</v>
      </c>
      <c r="D3872" t="s">
        <v>181</v>
      </c>
      <c r="E3872">
        <v>2516267.7273279298</v>
      </c>
      <c r="F3872">
        <v>2301</v>
      </c>
      <c r="G3872">
        <v>17</v>
      </c>
      <c r="H3872">
        <v>9999</v>
      </c>
      <c r="I3872" t="s">
        <v>185</v>
      </c>
      <c r="J3872">
        <v>1</v>
      </c>
      <c r="K3872">
        <v>9999</v>
      </c>
      <c r="L3872" t="s">
        <v>220</v>
      </c>
      <c r="M3872">
        <v>0.64460509669257204</v>
      </c>
      <c r="N3872">
        <v>0.65761646184624201</v>
      </c>
      <c r="O3872">
        <v>0.12823723506297899</v>
      </c>
    </row>
    <row r="3873" spans="1:15">
      <c r="A3873">
        <v>2020</v>
      </c>
      <c r="B3873" t="s">
        <v>187</v>
      </c>
      <c r="C3873">
        <v>1.3064977991945499</v>
      </c>
      <c r="D3873" t="s">
        <v>183</v>
      </c>
      <c r="E3873">
        <v>2784.14681008358</v>
      </c>
      <c r="F3873">
        <v>2</v>
      </c>
      <c r="G3873">
        <v>17</v>
      </c>
      <c r="H3873">
        <v>9999</v>
      </c>
      <c r="I3873" t="s">
        <v>185</v>
      </c>
      <c r="J3873">
        <v>1</v>
      </c>
      <c r="K3873">
        <v>9999</v>
      </c>
      <c r="L3873" t="s">
        <v>220</v>
      </c>
      <c r="M3873">
        <v>7.1322904324892398E-4</v>
      </c>
      <c r="N3873">
        <v>5.7159188339525602E-4</v>
      </c>
      <c r="O3873">
        <v>0.121155267496731</v>
      </c>
    </row>
    <row r="3874" spans="1:15">
      <c r="A3874">
        <v>2020</v>
      </c>
      <c r="B3874" t="s">
        <v>187</v>
      </c>
      <c r="C3874">
        <v>1.3064977991945499</v>
      </c>
      <c r="D3874" t="s">
        <v>185</v>
      </c>
      <c r="E3874">
        <v>1384528.38025144</v>
      </c>
      <c r="F3874">
        <v>1196</v>
      </c>
      <c r="G3874">
        <v>17</v>
      </c>
      <c r="H3874">
        <v>9999</v>
      </c>
      <c r="I3874" t="s">
        <v>185</v>
      </c>
      <c r="J3874">
        <v>1</v>
      </c>
      <c r="K3874">
        <v>9999</v>
      </c>
      <c r="L3874" t="s">
        <v>220</v>
      </c>
      <c r="M3874">
        <v>0.35468167426417901</v>
      </c>
      <c r="N3874">
        <v>0.34181194627036299</v>
      </c>
      <c r="O3874">
        <v>0.18804717517999101</v>
      </c>
    </row>
    <row r="3875" spans="1:15">
      <c r="A3875">
        <v>2020</v>
      </c>
      <c r="B3875" t="s">
        <v>178</v>
      </c>
      <c r="C3875">
        <v>1.33255094457455</v>
      </c>
      <c r="D3875" t="s">
        <v>181</v>
      </c>
      <c r="E3875">
        <v>177291.90552281</v>
      </c>
      <c r="F3875">
        <v>101</v>
      </c>
      <c r="G3875">
        <v>18</v>
      </c>
      <c r="H3875">
        <v>9999</v>
      </c>
      <c r="I3875" t="s">
        <v>185</v>
      </c>
      <c r="J3875">
        <v>1</v>
      </c>
      <c r="K3875">
        <v>9999</v>
      </c>
      <c r="L3875" t="s">
        <v>220</v>
      </c>
      <c r="M3875">
        <v>0.564219891691086</v>
      </c>
      <c r="N3875">
        <v>0.56741573033707904</v>
      </c>
      <c r="O3875">
        <v>4.57675184673779E-2</v>
      </c>
    </row>
    <row r="3876" spans="1:15">
      <c r="A3876">
        <v>2020</v>
      </c>
      <c r="B3876" t="s">
        <v>178</v>
      </c>
      <c r="C3876">
        <v>1.33255094457455</v>
      </c>
      <c r="D3876" t="s">
        <v>185</v>
      </c>
      <c r="E3876">
        <v>136932.93506448099</v>
      </c>
      <c r="F3876">
        <v>77</v>
      </c>
      <c r="G3876">
        <v>18</v>
      </c>
      <c r="H3876">
        <v>9999</v>
      </c>
      <c r="I3876" t="s">
        <v>185</v>
      </c>
      <c r="J3876">
        <v>1</v>
      </c>
      <c r="K3876">
        <v>9999</v>
      </c>
      <c r="L3876" t="s">
        <v>220</v>
      </c>
      <c r="M3876">
        <v>0.435780108308914</v>
      </c>
      <c r="N3876">
        <v>0.43258426966292102</v>
      </c>
      <c r="O3876">
        <v>9.4119715955563302E-2</v>
      </c>
    </row>
    <row r="3877" spans="1:15">
      <c r="A3877">
        <v>2020</v>
      </c>
      <c r="B3877" t="s">
        <v>183</v>
      </c>
      <c r="C3877">
        <v>1.9295612864977001</v>
      </c>
      <c r="D3877" t="s">
        <v>181</v>
      </c>
      <c r="E3877">
        <v>3120.10060026679</v>
      </c>
      <c r="F3877">
        <v>2</v>
      </c>
      <c r="G3877">
        <v>18</v>
      </c>
      <c r="H3877">
        <v>9999</v>
      </c>
      <c r="I3877" t="s">
        <v>185</v>
      </c>
      <c r="J3877">
        <v>1</v>
      </c>
      <c r="K3877">
        <v>9999</v>
      </c>
      <c r="L3877" t="s">
        <v>220</v>
      </c>
      <c r="M3877">
        <v>0.70858895705521496</v>
      </c>
      <c r="N3877">
        <v>0.66666666666666696</v>
      </c>
      <c r="O3877">
        <v>4.6527018472693797E-2</v>
      </c>
    </row>
    <row r="3878" spans="1:15">
      <c r="A3878">
        <v>2020</v>
      </c>
      <c r="B3878" t="s">
        <v>183</v>
      </c>
      <c r="C3878">
        <v>1.9295612864977001</v>
      </c>
      <c r="D3878" t="s">
        <v>185</v>
      </c>
      <c r="E3878">
        <v>1283.15825552097</v>
      </c>
      <c r="F3878">
        <v>1</v>
      </c>
      <c r="G3878">
        <v>18</v>
      </c>
      <c r="H3878">
        <v>9999</v>
      </c>
      <c r="I3878" t="s">
        <v>185</v>
      </c>
      <c r="J3878">
        <v>1</v>
      </c>
      <c r="K3878">
        <v>9999</v>
      </c>
      <c r="L3878" t="s">
        <v>220</v>
      </c>
      <c r="M3878">
        <v>0.29141104294478498</v>
      </c>
      <c r="N3878">
        <v>0.33333333333333298</v>
      </c>
      <c r="O3878">
        <v>4.20699690010755E-2</v>
      </c>
    </row>
    <row r="3879" spans="1:15">
      <c r="A3879">
        <v>2020</v>
      </c>
      <c r="B3879" t="s">
        <v>187</v>
      </c>
      <c r="C3879">
        <v>1.3064977991945499</v>
      </c>
      <c r="D3879" t="s">
        <v>181</v>
      </c>
      <c r="E3879">
        <v>929650.26749707398</v>
      </c>
      <c r="F3879">
        <v>840</v>
      </c>
      <c r="G3879">
        <v>18</v>
      </c>
      <c r="H3879">
        <v>9999</v>
      </c>
      <c r="I3879" t="s">
        <v>185</v>
      </c>
      <c r="J3879">
        <v>1</v>
      </c>
      <c r="K3879">
        <v>9999</v>
      </c>
      <c r="L3879" t="s">
        <v>220</v>
      </c>
      <c r="M3879">
        <v>0.63273817304554403</v>
      </c>
      <c r="N3879">
        <v>0.64565718677939998</v>
      </c>
      <c r="O3879">
        <v>4.7378018874796403E-2</v>
      </c>
    </row>
    <row r="3880" spans="1:15">
      <c r="A3880">
        <v>2020</v>
      </c>
      <c r="B3880" t="s">
        <v>187</v>
      </c>
      <c r="C3880">
        <v>1.3064977991945499</v>
      </c>
      <c r="D3880" t="s">
        <v>183</v>
      </c>
      <c r="E3880">
        <v>3168.2571630467801</v>
      </c>
      <c r="F3880">
        <v>2</v>
      </c>
      <c r="G3880">
        <v>18</v>
      </c>
      <c r="H3880">
        <v>9999</v>
      </c>
      <c r="I3880" t="s">
        <v>185</v>
      </c>
      <c r="J3880">
        <v>1</v>
      </c>
      <c r="K3880">
        <v>9999</v>
      </c>
      <c r="L3880" t="s">
        <v>220</v>
      </c>
      <c r="M3880">
        <v>2.1563778543106701E-3</v>
      </c>
      <c r="N3880">
        <v>1.5372790161414299E-3</v>
      </c>
      <c r="O3880">
        <v>0.13787025982147899</v>
      </c>
    </row>
    <row r="3881" spans="1:15">
      <c r="A3881">
        <v>2020</v>
      </c>
      <c r="B3881" t="s">
        <v>187</v>
      </c>
      <c r="C3881">
        <v>1.3064977991945499</v>
      </c>
      <c r="D3881" t="s">
        <v>185</v>
      </c>
      <c r="E3881">
        <v>536431.01187789196</v>
      </c>
      <c r="F3881">
        <v>459</v>
      </c>
      <c r="G3881">
        <v>18</v>
      </c>
      <c r="H3881">
        <v>9999</v>
      </c>
      <c r="I3881" t="s">
        <v>185</v>
      </c>
      <c r="J3881">
        <v>1</v>
      </c>
      <c r="K3881">
        <v>9999</v>
      </c>
      <c r="L3881" t="s">
        <v>220</v>
      </c>
      <c r="M3881">
        <v>0.36510544910014597</v>
      </c>
      <c r="N3881">
        <v>0.35280553420445798</v>
      </c>
      <c r="O3881">
        <v>7.2858265602516598E-2</v>
      </c>
    </row>
    <row r="3882" spans="1:15">
      <c r="A3882">
        <v>2020</v>
      </c>
      <c r="B3882" t="s">
        <v>178</v>
      </c>
      <c r="C3882">
        <v>1.33255094457455</v>
      </c>
      <c r="D3882" t="s">
        <v>181</v>
      </c>
      <c r="E3882">
        <v>13751.9257480094</v>
      </c>
      <c r="F3882">
        <v>7</v>
      </c>
      <c r="G3882">
        <v>20</v>
      </c>
      <c r="H3882">
        <v>9999</v>
      </c>
      <c r="I3882" t="s">
        <v>185</v>
      </c>
      <c r="J3882">
        <v>1</v>
      </c>
      <c r="K3882">
        <v>9999</v>
      </c>
      <c r="L3882" t="s">
        <v>220</v>
      </c>
      <c r="M3882">
        <v>0.88667411289629705</v>
      </c>
      <c r="N3882">
        <v>0.875</v>
      </c>
      <c r="O3882">
        <v>3.5500296179796602E-3</v>
      </c>
    </row>
    <row r="3883" spans="1:15">
      <c r="A3883">
        <v>2020</v>
      </c>
      <c r="B3883" t="s">
        <v>178</v>
      </c>
      <c r="C3883">
        <v>1.33255094457455</v>
      </c>
      <c r="D3883" t="s">
        <v>185</v>
      </c>
      <c r="E3883">
        <v>1757.63469589383</v>
      </c>
      <c r="F3883">
        <v>1</v>
      </c>
      <c r="G3883">
        <v>20</v>
      </c>
      <c r="H3883">
        <v>9999</v>
      </c>
      <c r="I3883" t="s">
        <v>185</v>
      </c>
      <c r="J3883">
        <v>1</v>
      </c>
      <c r="K3883">
        <v>9999</v>
      </c>
      <c r="L3883" t="s">
        <v>220</v>
      </c>
      <c r="M3883">
        <v>0.113325887103703</v>
      </c>
      <c r="N3883">
        <v>0.125</v>
      </c>
      <c r="O3883">
        <v>1.2080956144938501E-3</v>
      </c>
    </row>
    <row r="3884" spans="1:15">
      <c r="A3884">
        <v>2020</v>
      </c>
      <c r="B3884" t="s">
        <v>183</v>
      </c>
      <c r="C3884">
        <v>1.9295612864977001</v>
      </c>
      <c r="D3884" t="s">
        <v>181</v>
      </c>
      <c r="E3884">
        <v>2116.7287312879798</v>
      </c>
      <c r="F3884">
        <v>1</v>
      </c>
      <c r="G3884">
        <v>20</v>
      </c>
      <c r="H3884">
        <v>9999</v>
      </c>
      <c r="I3884" t="s">
        <v>185</v>
      </c>
      <c r="J3884">
        <v>1</v>
      </c>
      <c r="K3884">
        <v>9999</v>
      </c>
      <c r="L3884" t="s">
        <v>220</v>
      </c>
      <c r="M3884">
        <v>0.63300634737449502</v>
      </c>
      <c r="N3884">
        <v>0.5</v>
      </c>
      <c r="O3884">
        <v>3.1564711975599902E-2</v>
      </c>
    </row>
    <row r="3885" spans="1:15">
      <c r="A3885">
        <v>2020</v>
      </c>
      <c r="B3885" t="s">
        <v>183</v>
      </c>
      <c r="C3885">
        <v>1.9295612864977001</v>
      </c>
      <c r="D3885" t="s">
        <v>185</v>
      </c>
      <c r="E3885">
        <v>1227.2009782125399</v>
      </c>
      <c r="F3885">
        <v>1</v>
      </c>
      <c r="G3885">
        <v>20</v>
      </c>
      <c r="H3885">
        <v>9999</v>
      </c>
      <c r="I3885" t="s">
        <v>185</v>
      </c>
      <c r="J3885">
        <v>1</v>
      </c>
      <c r="K3885">
        <v>9999</v>
      </c>
      <c r="L3885" t="s">
        <v>220</v>
      </c>
      <c r="M3885">
        <v>0.36699365262550498</v>
      </c>
      <c r="N3885">
        <v>0.5</v>
      </c>
      <c r="O3885">
        <v>4.0235338773960898E-2</v>
      </c>
    </row>
    <row r="3886" spans="1:15">
      <c r="A3886">
        <v>2020</v>
      </c>
      <c r="B3886" t="s">
        <v>187</v>
      </c>
      <c r="C3886">
        <v>1.3064977991945499</v>
      </c>
      <c r="D3886" t="s">
        <v>181</v>
      </c>
      <c r="E3886">
        <v>18074.090554057399</v>
      </c>
      <c r="F3886">
        <v>17</v>
      </c>
      <c r="G3886">
        <v>20</v>
      </c>
      <c r="H3886">
        <v>9999</v>
      </c>
      <c r="I3886" t="s">
        <v>185</v>
      </c>
      <c r="J3886">
        <v>1</v>
      </c>
      <c r="K3886">
        <v>9999</v>
      </c>
      <c r="L3886" t="s">
        <v>220</v>
      </c>
      <c r="M3886">
        <v>0.74045924102124905</v>
      </c>
      <c r="N3886">
        <v>0.73913043478260898</v>
      </c>
      <c r="O3886">
        <v>9.2111478192804001E-4</v>
      </c>
    </row>
    <row r="3887" spans="1:15">
      <c r="A3887">
        <v>2020</v>
      </c>
      <c r="B3887" t="s">
        <v>187</v>
      </c>
      <c r="C3887">
        <v>1.3064977991945499</v>
      </c>
      <c r="D3887" t="s">
        <v>185</v>
      </c>
      <c r="E3887">
        <v>6335.2078282943703</v>
      </c>
      <c r="F3887">
        <v>6</v>
      </c>
      <c r="G3887">
        <v>20</v>
      </c>
      <c r="H3887">
        <v>9999</v>
      </c>
      <c r="I3887" t="s">
        <v>185</v>
      </c>
      <c r="J3887">
        <v>1</v>
      </c>
      <c r="K3887">
        <v>9999</v>
      </c>
      <c r="L3887" t="s">
        <v>220</v>
      </c>
      <c r="M3887">
        <v>0.25954075897875101</v>
      </c>
      <c r="N3887">
        <v>0.26086956521739102</v>
      </c>
      <c r="O3887">
        <v>8.6045035499565995E-4</v>
      </c>
    </row>
    <row r="3888" spans="1:15">
      <c r="A3888">
        <v>2020</v>
      </c>
      <c r="B3888" t="s">
        <v>178</v>
      </c>
      <c r="C3888">
        <v>1.33255094457455</v>
      </c>
      <c r="D3888" t="s">
        <v>181</v>
      </c>
      <c r="E3888">
        <v>35665.726031537903</v>
      </c>
      <c r="F3888">
        <v>19</v>
      </c>
      <c r="G3888">
        <v>21</v>
      </c>
      <c r="H3888">
        <v>9999</v>
      </c>
      <c r="I3888" t="s">
        <v>185</v>
      </c>
      <c r="J3888">
        <v>1</v>
      </c>
      <c r="K3888">
        <v>9999</v>
      </c>
      <c r="L3888" t="s">
        <v>220</v>
      </c>
      <c r="M3888">
        <v>0.93908985649626298</v>
      </c>
      <c r="N3888">
        <v>0.95</v>
      </c>
      <c r="O3888">
        <v>9.2070293338396905E-3</v>
      </c>
    </row>
    <row r="3889" spans="1:15">
      <c r="A3889">
        <v>2020</v>
      </c>
      <c r="B3889" t="s">
        <v>178</v>
      </c>
      <c r="C3889">
        <v>1.33255094457455</v>
      </c>
      <c r="D3889" t="s">
        <v>185</v>
      </c>
      <c r="E3889">
        <v>2313.30843978142</v>
      </c>
      <c r="F3889">
        <v>1</v>
      </c>
      <c r="G3889">
        <v>21</v>
      </c>
      <c r="H3889">
        <v>9999</v>
      </c>
      <c r="I3889" t="s">
        <v>185</v>
      </c>
      <c r="J3889">
        <v>1</v>
      </c>
      <c r="K3889">
        <v>9999</v>
      </c>
      <c r="L3889" t="s">
        <v>220</v>
      </c>
      <c r="M3889">
        <v>6.0910143503736698E-2</v>
      </c>
      <c r="N3889">
        <v>0.05</v>
      </c>
      <c r="O3889">
        <v>1.5900333485681E-3</v>
      </c>
    </row>
    <row r="3890" spans="1:15">
      <c r="A3890">
        <v>2020</v>
      </c>
      <c r="B3890" t="s">
        <v>183</v>
      </c>
      <c r="C3890">
        <v>1.9295612864977001</v>
      </c>
      <c r="D3890" t="s">
        <v>181</v>
      </c>
      <c r="E3890">
        <v>3336.2114643545301</v>
      </c>
      <c r="F3890">
        <v>1</v>
      </c>
      <c r="G3890">
        <v>21</v>
      </c>
      <c r="H3890">
        <v>9999</v>
      </c>
      <c r="I3890" t="s">
        <v>185</v>
      </c>
      <c r="J3890">
        <v>1</v>
      </c>
      <c r="K3890">
        <v>9999</v>
      </c>
      <c r="L3890" t="s">
        <v>220</v>
      </c>
      <c r="M3890">
        <v>1</v>
      </c>
      <c r="N3890">
        <v>1</v>
      </c>
      <c r="O3890">
        <v>4.9749669102837103E-2</v>
      </c>
    </row>
    <row r="3891" spans="1:15">
      <c r="A3891">
        <v>2020</v>
      </c>
      <c r="B3891" t="s">
        <v>187</v>
      </c>
      <c r="C3891">
        <v>1.3064977991945499</v>
      </c>
      <c r="D3891" t="s">
        <v>181</v>
      </c>
      <c r="E3891">
        <v>23351.035165004199</v>
      </c>
      <c r="F3891">
        <v>22</v>
      </c>
      <c r="G3891">
        <v>21</v>
      </c>
      <c r="H3891">
        <v>9999</v>
      </c>
      <c r="I3891" t="s">
        <v>185</v>
      </c>
      <c r="J3891">
        <v>1</v>
      </c>
      <c r="K3891">
        <v>9999</v>
      </c>
      <c r="L3891" t="s">
        <v>220</v>
      </c>
      <c r="M3891">
        <v>0.80855010178692599</v>
      </c>
      <c r="N3891">
        <v>0.81481481481481499</v>
      </c>
      <c r="O3891">
        <v>1.19004514221482E-3</v>
      </c>
    </row>
    <row r="3892" spans="1:15">
      <c r="A3892">
        <v>2020</v>
      </c>
      <c r="B3892" t="s">
        <v>187</v>
      </c>
      <c r="C3892">
        <v>1.3064977991945499</v>
      </c>
      <c r="D3892" t="s">
        <v>185</v>
      </c>
      <c r="E3892">
        <v>5529.0986861913298</v>
      </c>
      <c r="F3892">
        <v>5</v>
      </c>
      <c r="G3892">
        <v>21</v>
      </c>
      <c r="H3892">
        <v>9999</v>
      </c>
      <c r="I3892" t="s">
        <v>185</v>
      </c>
      <c r="J3892">
        <v>1</v>
      </c>
      <c r="K3892">
        <v>9999</v>
      </c>
      <c r="L3892" t="s">
        <v>220</v>
      </c>
      <c r="M3892">
        <v>0.19144989821307401</v>
      </c>
      <c r="N3892">
        <v>0.18518518518518501</v>
      </c>
      <c r="O3892">
        <v>7.5096430240083204E-4</v>
      </c>
    </row>
    <row r="3893" spans="1:15">
      <c r="A3893">
        <v>2020</v>
      </c>
      <c r="B3893" t="s">
        <v>179</v>
      </c>
      <c r="D3893" t="s">
        <v>179</v>
      </c>
      <c r="F3893">
        <v>7181</v>
      </c>
      <c r="G3893">
        <v>9999</v>
      </c>
      <c r="H3893">
        <v>-9</v>
      </c>
      <c r="I3893" t="s">
        <v>179</v>
      </c>
      <c r="J3893">
        <v>3</v>
      </c>
      <c r="K3893">
        <v>9999</v>
      </c>
      <c r="L3893" t="s">
        <v>220</v>
      </c>
      <c r="N3893">
        <v>1</v>
      </c>
    </row>
    <row r="3894" spans="1:15">
      <c r="A3894">
        <v>2020</v>
      </c>
      <c r="B3894" t="s">
        <v>179</v>
      </c>
      <c r="D3894" t="s">
        <v>179</v>
      </c>
      <c r="F3894">
        <v>10509</v>
      </c>
      <c r="G3894">
        <v>9999</v>
      </c>
      <c r="H3894">
        <v>-9</v>
      </c>
      <c r="I3894" t="s">
        <v>179</v>
      </c>
      <c r="J3894">
        <v>4</v>
      </c>
      <c r="K3894">
        <v>9999</v>
      </c>
      <c r="L3894" t="s">
        <v>220</v>
      </c>
      <c r="N3894">
        <v>1</v>
      </c>
    </row>
    <row r="3895" spans="1:15">
      <c r="A3895">
        <v>2020</v>
      </c>
      <c r="B3895" t="s">
        <v>179</v>
      </c>
      <c r="C3895">
        <v>2.5919386688349402</v>
      </c>
      <c r="D3895" t="s">
        <v>179</v>
      </c>
      <c r="E3895">
        <v>46696.367057730298</v>
      </c>
      <c r="F3895">
        <v>17</v>
      </c>
      <c r="G3895">
        <v>9999</v>
      </c>
      <c r="H3895">
        <v>-9</v>
      </c>
      <c r="I3895" t="s">
        <v>181</v>
      </c>
      <c r="J3895">
        <v>1</v>
      </c>
      <c r="K3895">
        <v>9999</v>
      </c>
      <c r="L3895" t="s">
        <v>220</v>
      </c>
      <c r="M3895">
        <v>1</v>
      </c>
      <c r="N3895">
        <v>1</v>
      </c>
      <c r="O3895">
        <v>0.65727836556001495</v>
      </c>
    </row>
    <row r="3896" spans="1:15">
      <c r="A3896">
        <v>2020</v>
      </c>
      <c r="B3896" t="s">
        <v>179</v>
      </c>
      <c r="D3896" t="s">
        <v>179</v>
      </c>
      <c r="F3896">
        <v>352</v>
      </c>
      <c r="G3896">
        <v>9999</v>
      </c>
      <c r="H3896">
        <v>-9</v>
      </c>
      <c r="I3896" t="s">
        <v>181</v>
      </c>
      <c r="J3896">
        <v>2</v>
      </c>
      <c r="K3896">
        <v>9999</v>
      </c>
      <c r="L3896" t="s">
        <v>220</v>
      </c>
      <c r="N3896">
        <v>1</v>
      </c>
    </row>
    <row r="3897" spans="1:15">
      <c r="A3897">
        <v>2020</v>
      </c>
      <c r="B3897" t="s">
        <v>179</v>
      </c>
      <c r="D3897" t="s">
        <v>179</v>
      </c>
      <c r="F3897">
        <v>2489</v>
      </c>
      <c r="G3897">
        <v>9999</v>
      </c>
      <c r="H3897">
        <v>-9</v>
      </c>
      <c r="I3897" t="s">
        <v>181</v>
      </c>
      <c r="J3897">
        <v>3</v>
      </c>
      <c r="K3897">
        <v>9999</v>
      </c>
      <c r="L3897" t="s">
        <v>220</v>
      </c>
      <c r="N3897">
        <v>1</v>
      </c>
    </row>
    <row r="3898" spans="1:15">
      <c r="A3898">
        <v>2020</v>
      </c>
      <c r="B3898" t="s">
        <v>179</v>
      </c>
      <c r="D3898" t="s">
        <v>179</v>
      </c>
      <c r="F3898">
        <v>3452</v>
      </c>
      <c r="G3898">
        <v>9999</v>
      </c>
      <c r="H3898">
        <v>-9</v>
      </c>
      <c r="I3898" t="s">
        <v>181</v>
      </c>
      <c r="J3898">
        <v>4</v>
      </c>
      <c r="K3898">
        <v>9999</v>
      </c>
      <c r="L3898" t="s">
        <v>220</v>
      </c>
      <c r="N3898">
        <v>1</v>
      </c>
    </row>
    <row r="3899" spans="1:15">
      <c r="A3899">
        <v>2020</v>
      </c>
      <c r="B3899" t="s">
        <v>178</v>
      </c>
      <c r="C3899">
        <v>1.33255094457455</v>
      </c>
      <c r="D3899" t="s">
        <v>179</v>
      </c>
      <c r="E3899">
        <v>15674.7967610304</v>
      </c>
      <c r="F3899">
        <v>6</v>
      </c>
      <c r="G3899">
        <v>9999</v>
      </c>
      <c r="H3899">
        <v>-8</v>
      </c>
      <c r="I3899" t="s">
        <v>181</v>
      </c>
      <c r="J3899">
        <v>1</v>
      </c>
      <c r="K3899">
        <v>9999</v>
      </c>
      <c r="L3899" t="s">
        <v>220</v>
      </c>
      <c r="M3899">
        <v>1</v>
      </c>
      <c r="N3899">
        <v>1</v>
      </c>
      <c r="O3899">
        <v>8.8388449313586293E-3</v>
      </c>
    </row>
    <row r="3900" spans="1:15">
      <c r="A3900">
        <v>2020</v>
      </c>
      <c r="B3900" t="s">
        <v>183</v>
      </c>
      <c r="C3900">
        <v>1.9295612864977001</v>
      </c>
      <c r="D3900" t="s">
        <v>179</v>
      </c>
      <c r="E3900">
        <v>5910.2462205424599</v>
      </c>
      <c r="F3900">
        <v>1</v>
      </c>
      <c r="G3900">
        <v>9999</v>
      </c>
      <c r="H3900">
        <v>-8</v>
      </c>
      <c r="I3900" t="s">
        <v>181</v>
      </c>
      <c r="J3900">
        <v>1</v>
      </c>
      <c r="K3900">
        <v>9999</v>
      </c>
      <c r="L3900" t="s">
        <v>220</v>
      </c>
      <c r="M3900">
        <v>1</v>
      </c>
      <c r="N3900">
        <v>1</v>
      </c>
      <c r="O3900">
        <v>6.1387686387686401E-2</v>
      </c>
    </row>
    <row r="3901" spans="1:15">
      <c r="A3901">
        <v>2020</v>
      </c>
      <c r="B3901" t="s">
        <v>187</v>
      </c>
      <c r="C3901">
        <v>1.3064977991945499</v>
      </c>
      <c r="D3901" t="s">
        <v>179</v>
      </c>
      <c r="E3901">
        <v>20890.899809120801</v>
      </c>
      <c r="F3901">
        <v>14</v>
      </c>
      <c r="G3901">
        <v>9999</v>
      </c>
      <c r="H3901">
        <v>-8</v>
      </c>
      <c r="I3901" t="s">
        <v>181</v>
      </c>
      <c r="J3901">
        <v>1</v>
      </c>
      <c r="K3901">
        <v>9999</v>
      </c>
      <c r="L3901" t="s">
        <v>220</v>
      </c>
      <c r="M3901">
        <v>1</v>
      </c>
      <c r="N3901">
        <v>1</v>
      </c>
      <c r="O3901">
        <v>2.5655239468957399E-3</v>
      </c>
    </row>
    <row r="3902" spans="1:15">
      <c r="A3902">
        <v>2020</v>
      </c>
      <c r="B3902" t="s">
        <v>178</v>
      </c>
      <c r="C3902">
        <v>1.33255094457455</v>
      </c>
      <c r="D3902" t="s">
        <v>179</v>
      </c>
      <c r="E3902">
        <v>248615.36228021901</v>
      </c>
      <c r="F3902">
        <v>146</v>
      </c>
      <c r="G3902">
        <v>9999</v>
      </c>
      <c r="H3902">
        <v>1</v>
      </c>
      <c r="I3902" t="s">
        <v>181</v>
      </c>
      <c r="J3902">
        <v>1</v>
      </c>
      <c r="K3902">
        <v>9999</v>
      </c>
      <c r="L3902" t="s">
        <v>220</v>
      </c>
      <c r="M3902">
        <v>1</v>
      </c>
      <c r="N3902">
        <v>1</v>
      </c>
      <c r="O3902">
        <v>0.140191459465146</v>
      </c>
    </row>
    <row r="3903" spans="1:15">
      <c r="A3903">
        <v>2020</v>
      </c>
      <c r="B3903" t="s">
        <v>183</v>
      </c>
      <c r="C3903">
        <v>1.9295612864977001</v>
      </c>
      <c r="D3903" t="s">
        <v>179</v>
      </c>
      <c r="E3903">
        <v>6701.3663480065197</v>
      </c>
      <c r="F3903">
        <v>3</v>
      </c>
      <c r="G3903">
        <v>9999</v>
      </c>
      <c r="H3903">
        <v>1</v>
      </c>
      <c r="I3903" t="s">
        <v>181</v>
      </c>
      <c r="J3903">
        <v>1</v>
      </c>
      <c r="K3903">
        <v>9999</v>
      </c>
      <c r="L3903" t="s">
        <v>220</v>
      </c>
      <c r="M3903">
        <v>1</v>
      </c>
      <c r="N3903">
        <v>1</v>
      </c>
      <c r="O3903">
        <v>6.9604777938111304E-2</v>
      </c>
    </row>
    <row r="3904" spans="1:15">
      <c r="A3904">
        <v>2020</v>
      </c>
      <c r="B3904" t="s">
        <v>187</v>
      </c>
      <c r="C3904">
        <v>1.3064977991945499</v>
      </c>
      <c r="D3904" t="s">
        <v>179</v>
      </c>
      <c r="E3904">
        <v>808021.85488105798</v>
      </c>
      <c r="F3904">
        <v>666</v>
      </c>
      <c r="G3904">
        <v>9999</v>
      </c>
      <c r="H3904">
        <v>1</v>
      </c>
      <c r="I3904" t="s">
        <v>181</v>
      </c>
      <c r="J3904">
        <v>1</v>
      </c>
      <c r="K3904">
        <v>9999</v>
      </c>
      <c r="L3904" t="s">
        <v>220</v>
      </c>
      <c r="M3904">
        <v>0.99252792399537804</v>
      </c>
      <c r="N3904">
        <v>0.97510980966325</v>
      </c>
      <c r="O3904">
        <v>9.9229781256593305E-2</v>
      </c>
    </row>
    <row r="3905" spans="1:15">
      <c r="A3905">
        <v>2020</v>
      </c>
      <c r="B3905" t="s">
        <v>187</v>
      </c>
      <c r="C3905">
        <v>1.3064977991945499</v>
      </c>
      <c r="D3905" t="s">
        <v>181</v>
      </c>
      <c r="E3905">
        <v>6083.0537530498204</v>
      </c>
      <c r="F3905">
        <v>17</v>
      </c>
      <c r="G3905">
        <v>9999</v>
      </c>
      <c r="H3905">
        <v>1</v>
      </c>
      <c r="I3905" t="s">
        <v>181</v>
      </c>
      <c r="J3905">
        <v>1</v>
      </c>
      <c r="K3905">
        <v>9999</v>
      </c>
      <c r="L3905" t="s">
        <v>220</v>
      </c>
      <c r="M3905">
        <v>7.4720760046219003E-3</v>
      </c>
      <c r="N3905">
        <v>2.48901903367496E-2</v>
      </c>
      <c r="O3905">
        <v>4.9318376815278502E-2</v>
      </c>
    </row>
    <row r="3906" spans="1:15">
      <c r="A3906">
        <v>2020</v>
      </c>
      <c r="B3906" t="s">
        <v>179</v>
      </c>
      <c r="D3906" t="s">
        <v>179</v>
      </c>
      <c r="F3906">
        <v>1</v>
      </c>
      <c r="G3906">
        <v>9999</v>
      </c>
      <c r="H3906">
        <v>1</v>
      </c>
      <c r="I3906" t="s">
        <v>181</v>
      </c>
      <c r="J3906">
        <v>3</v>
      </c>
      <c r="K3906">
        <v>9999</v>
      </c>
      <c r="L3906" t="s">
        <v>220</v>
      </c>
      <c r="N3906">
        <v>1</v>
      </c>
    </row>
    <row r="3907" spans="1:15">
      <c r="A3907">
        <v>2020</v>
      </c>
      <c r="B3907" t="s">
        <v>178</v>
      </c>
      <c r="C3907">
        <v>1.33255094457455</v>
      </c>
      <c r="D3907" t="s">
        <v>179</v>
      </c>
      <c r="E3907">
        <v>411091.966401249</v>
      </c>
      <c r="F3907">
        <v>212</v>
      </c>
      <c r="G3907">
        <v>9999</v>
      </c>
      <c r="H3907">
        <v>2</v>
      </c>
      <c r="I3907" t="s">
        <v>181</v>
      </c>
      <c r="J3907">
        <v>1</v>
      </c>
      <c r="K3907">
        <v>9999</v>
      </c>
      <c r="L3907" t="s">
        <v>220</v>
      </c>
      <c r="M3907">
        <v>1</v>
      </c>
      <c r="N3907">
        <v>1</v>
      </c>
      <c r="O3907">
        <v>0.23181022369498699</v>
      </c>
    </row>
    <row r="3908" spans="1:15">
      <c r="A3908">
        <v>2020</v>
      </c>
      <c r="B3908" t="s">
        <v>179</v>
      </c>
      <c r="C3908">
        <v>2.5919386688349402</v>
      </c>
      <c r="D3908" t="s">
        <v>179</v>
      </c>
      <c r="E3908">
        <v>4245.5955395516303</v>
      </c>
      <c r="F3908">
        <v>2</v>
      </c>
      <c r="G3908">
        <v>9999</v>
      </c>
      <c r="H3908">
        <v>2</v>
      </c>
      <c r="I3908" t="s">
        <v>181</v>
      </c>
      <c r="J3908">
        <v>1</v>
      </c>
      <c r="K3908">
        <v>9999</v>
      </c>
      <c r="L3908" t="s">
        <v>220</v>
      </c>
      <c r="M3908">
        <v>1</v>
      </c>
      <c r="N3908">
        <v>1</v>
      </c>
      <c r="O3908">
        <v>5.9759211966435598E-2</v>
      </c>
    </row>
    <row r="3909" spans="1:15">
      <c r="A3909">
        <v>2020</v>
      </c>
      <c r="B3909" t="s">
        <v>183</v>
      </c>
      <c r="C3909">
        <v>1.9295612864977001</v>
      </c>
      <c r="D3909" t="s">
        <v>179</v>
      </c>
      <c r="E3909">
        <v>6871.1677412183199</v>
      </c>
      <c r="F3909">
        <v>3</v>
      </c>
      <c r="G3909">
        <v>9999</v>
      </c>
      <c r="H3909">
        <v>2</v>
      </c>
      <c r="I3909" t="s">
        <v>181</v>
      </c>
      <c r="J3909">
        <v>1</v>
      </c>
      <c r="K3909">
        <v>9999</v>
      </c>
      <c r="L3909" t="s">
        <v>220</v>
      </c>
      <c r="M3909">
        <v>1</v>
      </c>
      <c r="N3909">
        <v>1</v>
      </c>
      <c r="O3909">
        <v>7.13684463684464E-2</v>
      </c>
    </row>
    <row r="3910" spans="1:15">
      <c r="A3910">
        <v>2020</v>
      </c>
      <c r="B3910" t="s">
        <v>187</v>
      </c>
      <c r="C3910">
        <v>1.3064977991945499</v>
      </c>
      <c r="D3910" t="s">
        <v>179</v>
      </c>
      <c r="E3910">
        <v>1388496.2140676</v>
      </c>
      <c r="F3910">
        <v>1119</v>
      </c>
      <c r="G3910">
        <v>9999</v>
      </c>
      <c r="H3910">
        <v>2</v>
      </c>
      <c r="I3910" t="s">
        <v>181</v>
      </c>
      <c r="J3910">
        <v>1</v>
      </c>
      <c r="K3910">
        <v>9999</v>
      </c>
      <c r="L3910" t="s">
        <v>220</v>
      </c>
      <c r="M3910">
        <v>0.98251053916130504</v>
      </c>
      <c r="N3910">
        <v>0.94430379746835402</v>
      </c>
      <c r="O3910">
        <v>0.170515407182665</v>
      </c>
    </row>
    <row r="3911" spans="1:15">
      <c r="A3911">
        <v>2020</v>
      </c>
      <c r="B3911" t="s">
        <v>187</v>
      </c>
      <c r="C3911">
        <v>1.3064977991945499</v>
      </c>
      <c r="D3911" t="s">
        <v>181</v>
      </c>
      <c r="E3911">
        <v>22878.0829616958</v>
      </c>
      <c r="F3911">
        <v>61</v>
      </c>
      <c r="G3911">
        <v>9999</v>
      </c>
      <c r="H3911">
        <v>2</v>
      </c>
      <c r="I3911" t="s">
        <v>181</v>
      </c>
      <c r="J3911">
        <v>1</v>
      </c>
      <c r="K3911">
        <v>9999</v>
      </c>
      <c r="L3911" t="s">
        <v>220</v>
      </c>
      <c r="M3911">
        <v>1.6188706456623E-2</v>
      </c>
      <c r="N3911">
        <v>5.1476793248945101E-2</v>
      </c>
      <c r="O3911">
        <v>0.18548412723632801</v>
      </c>
    </row>
    <row r="3912" spans="1:15">
      <c r="A3912">
        <v>2020</v>
      </c>
      <c r="B3912" t="s">
        <v>187</v>
      </c>
      <c r="C3912">
        <v>1.3064977991945499</v>
      </c>
      <c r="D3912" t="s">
        <v>185</v>
      </c>
      <c r="E3912">
        <v>1838.2424034667299</v>
      </c>
      <c r="F3912">
        <v>5</v>
      </c>
      <c r="G3912">
        <v>9999</v>
      </c>
      <c r="H3912">
        <v>2</v>
      </c>
      <c r="I3912" t="s">
        <v>181</v>
      </c>
      <c r="J3912">
        <v>1</v>
      </c>
      <c r="K3912">
        <v>9999</v>
      </c>
      <c r="L3912" t="s">
        <v>220</v>
      </c>
      <c r="M3912">
        <v>1.30075438207233E-3</v>
      </c>
      <c r="N3912">
        <v>4.2194092827004199E-3</v>
      </c>
      <c r="O3912">
        <v>0.14200645942672599</v>
      </c>
    </row>
    <row r="3913" spans="1:15">
      <c r="A3913">
        <v>2020</v>
      </c>
      <c r="B3913" t="s">
        <v>183</v>
      </c>
      <c r="D3913" t="s">
        <v>179</v>
      </c>
      <c r="F3913">
        <v>1</v>
      </c>
      <c r="G3913">
        <v>9999</v>
      </c>
      <c r="H3913">
        <v>2</v>
      </c>
      <c r="I3913" t="s">
        <v>181</v>
      </c>
      <c r="J3913">
        <v>3</v>
      </c>
      <c r="K3913">
        <v>9999</v>
      </c>
      <c r="L3913" t="s">
        <v>220</v>
      </c>
      <c r="N3913">
        <v>1</v>
      </c>
    </row>
    <row r="3914" spans="1:15">
      <c r="A3914">
        <v>2020</v>
      </c>
      <c r="B3914" t="s">
        <v>178</v>
      </c>
      <c r="C3914">
        <v>1.33255094457455</v>
      </c>
      <c r="D3914" t="s">
        <v>179</v>
      </c>
      <c r="E3914">
        <v>356205.52554516803</v>
      </c>
      <c r="F3914">
        <v>190</v>
      </c>
      <c r="G3914">
        <v>9999</v>
      </c>
      <c r="H3914">
        <v>3</v>
      </c>
      <c r="I3914" t="s">
        <v>181</v>
      </c>
      <c r="J3914">
        <v>1</v>
      </c>
      <c r="K3914">
        <v>9999</v>
      </c>
      <c r="L3914" t="s">
        <v>220</v>
      </c>
      <c r="M3914">
        <v>1</v>
      </c>
      <c r="N3914">
        <v>1</v>
      </c>
      <c r="O3914">
        <v>0.200860365335918</v>
      </c>
    </row>
    <row r="3915" spans="1:15">
      <c r="A3915">
        <v>2020</v>
      </c>
      <c r="B3915" t="s">
        <v>179</v>
      </c>
      <c r="C3915">
        <v>2.5919386688349402</v>
      </c>
      <c r="D3915" t="s">
        <v>179</v>
      </c>
      <c r="E3915">
        <v>6536.86932280172</v>
      </c>
      <c r="F3915">
        <v>2</v>
      </c>
      <c r="G3915">
        <v>9999</v>
      </c>
      <c r="H3915">
        <v>3</v>
      </c>
      <c r="I3915" t="s">
        <v>181</v>
      </c>
      <c r="J3915">
        <v>1</v>
      </c>
      <c r="K3915">
        <v>9999</v>
      </c>
      <c r="L3915" t="s">
        <v>220</v>
      </c>
      <c r="M3915">
        <v>1</v>
      </c>
      <c r="N3915">
        <v>1</v>
      </c>
      <c r="O3915">
        <v>9.2010215249908794E-2</v>
      </c>
    </row>
    <row r="3916" spans="1:15">
      <c r="A3916">
        <v>2020</v>
      </c>
      <c r="B3916" t="s">
        <v>183</v>
      </c>
      <c r="C3916">
        <v>1.9295612864977001</v>
      </c>
      <c r="D3916" t="s">
        <v>179</v>
      </c>
      <c r="E3916">
        <v>6782.4079220394296</v>
      </c>
      <c r="F3916">
        <v>2</v>
      </c>
      <c r="G3916">
        <v>9999</v>
      </c>
      <c r="H3916">
        <v>3</v>
      </c>
      <c r="I3916" t="s">
        <v>181</v>
      </c>
      <c r="J3916">
        <v>1</v>
      </c>
      <c r="K3916">
        <v>9999</v>
      </c>
      <c r="L3916" t="s">
        <v>220</v>
      </c>
      <c r="M3916">
        <v>1</v>
      </c>
      <c r="N3916">
        <v>1</v>
      </c>
      <c r="O3916">
        <v>7.04465287798621E-2</v>
      </c>
    </row>
    <row r="3917" spans="1:15">
      <c r="A3917">
        <v>2020</v>
      </c>
      <c r="B3917" t="s">
        <v>187</v>
      </c>
      <c r="C3917">
        <v>1.3064977991945499</v>
      </c>
      <c r="D3917" t="s">
        <v>179</v>
      </c>
      <c r="E3917">
        <v>1105026.69307416</v>
      </c>
      <c r="F3917">
        <v>850</v>
      </c>
      <c r="G3917">
        <v>9999</v>
      </c>
      <c r="H3917">
        <v>3</v>
      </c>
      <c r="I3917" t="s">
        <v>181</v>
      </c>
      <c r="J3917">
        <v>1</v>
      </c>
      <c r="K3917">
        <v>9999</v>
      </c>
      <c r="L3917" t="s">
        <v>220</v>
      </c>
      <c r="M3917">
        <v>0.98422412288357497</v>
      </c>
      <c r="N3917">
        <v>0.95184770436730104</v>
      </c>
      <c r="O3917">
        <v>0.13570370203982399</v>
      </c>
    </row>
    <row r="3918" spans="1:15">
      <c r="A3918">
        <v>2020</v>
      </c>
      <c r="B3918" t="s">
        <v>187</v>
      </c>
      <c r="C3918">
        <v>1.3064977991945499</v>
      </c>
      <c r="D3918" t="s">
        <v>181</v>
      </c>
      <c r="E3918">
        <v>17401.244187472199</v>
      </c>
      <c r="F3918">
        <v>42</v>
      </c>
      <c r="G3918">
        <v>9999</v>
      </c>
      <c r="H3918">
        <v>3</v>
      </c>
      <c r="I3918" t="s">
        <v>181</v>
      </c>
      <c r="J3918">
        <v>1</v>
      </c>
      <c r="K3918">
        <v>9999</v>
      </c>
      <c r="L3918" t="s">
        <v>220</v>
      </c>
      <c r="M3918">
        <v>1.5498923605050299E-2</v>
      </c>
      <c r="N3918">
        <v>4.7032474804031402E-2</v>
      </c>
      <c r="O3918">
        <v>0.141080640206764</v>
      </c>
    </row>
    <row r="3919" spans="1:15">
      <c r="A3919">
        <v>2020</v>
      </c>
      <c r="B3919" t="s">
        <v>187</v>
      </c>
      <c r="C3919">
        <v>1.3064977991945499</v>
      </c>
      <c r="D3919" t="s">
        <v>185</v>
      </c>
      <c r="E3919">
        <v>310.94647620830301</v>
      </c>
      <c r="F3919">
        <v>1</v>
      </c>
      <c r="G3919">
        <v>9999</v>
      </c>
      <c r="H3919">
        <v>3</v>
      </c>
      <c r="I3919" t="s">
        <v>181</v>
      </c>
      <c r="J3919">
        <v>1</v>
      </c>
      <c r="K3919">
        <v>9999</v>
      </c>
      <c r="L3919" t="s">
        <v>220</v>
      </c>
      <c r="M3919">
        <v>2.7695351137487601E-4</v>
      </c>
      <c r="N3919">
        <v>1.11982082866741E-3</v>
      </c>
      <c r="O3919">
        <v>2.4020993136859101E-2</v>
      </c>
    </row>
    <row r="3920" spans="1:15">
      <c r="A3920">
        <v>2020</v>
      </c>
      <c r="B3920" t="s">
        <v>179</v>
      </c>
      <c r="D3920" t="s">
        <v>179</v>
      </c>
      <c r="F3920">
        <v>1</v>
      </c>
      <c r="G3920">
        <v>9999</v>
      </c>
      <c r="H3920">
        <v>3</v>
      </c>
      <c r="I3920" t="s">
        <v>181</v>
      </c>
      <c r="J3920">
        <v>3</v>
      </c>
      <c r="K3920">
        <v>9999</v>
      </c>
      <c r="L3920" t="s">
        <v>220</v>
      </c>
      <c r="N3920">
        <v>1</v>
      </c>
    </row>
    <row r="3921" spans="1:15">
      <c r="A3921">
        <v>2020</v>
      </c>
      <c r="B3921" t="s">
        <v>178</v>
      </c>
      <c r="C3921">
        <v>1.33255094457455</v>
      </c>
      <c r="D3921" t="s">
        <v>179</v>
      </c>
      <c r="E3921">
        <v>176385.7708805</v>
      </c>
      <c r="F3921">
        <v>90</v>
      </c>
      <c r="G3921">
        <v>9999</v>
      </c>
      <c r="H3921">
        <v>4</v>
      </c>
      <c r="I3921" t="s">
        <v>181</v>
      </c>
      <c r="J3921">
        <v>1</v>
      </c>
      <c r="K3921">
        <v>9999</v>
      </c>
      <c r="L3921" t="s">
        <v>220</v>
      </c>
      <c r="M3921">
        <v>1</v>
      </c>
      <c r="N3921">
        <v>1</v>
      </c>
      <c r="O3921">
        <v>9.9461989886011001E-2</v>
      </c>
    </row>
    <row r="3922" spans="1:15">
      <c r="A3922">
        <v>2020</v>
      </c>
      <c r="B3922" t="s">
        <v>183</v>
      </c>
      <c r="C3922">
        <v>1.9295612864977001</v>
      </c>
      <c r="D3922" t="s">
        <v>179</v>
      </c>
      <c r="E3922">
        <v>8179.4102934637604</v>
      </c>
      <c r="F3922">
        <v>4</v>
      </c>
      <c r="G3922">
        <v>9999</v>
      </c>
      <c r="H3922">
        <v>4</v>
      </c>
      <c r="I3922" t="s">
        <v>181</v>
      </c>
      <c r="J3922">
        <v>1</v>
      </c>
      <c r="K3922">
        <v>9999</v>
      </c>
      <c r="L3922" t="s">
        <v>220</v>
      </c>
      <c r="M3922">
        <v>1</v>
      </c>
      <c r="N3922">
        <v>1</v>
      </c>
      <c r="O3922">
        <v>8.4956709956709994E-2</v>
      </c>
    </row>
    <row r="3923" spans="1:15">
      <c r="A3923">
        <v>2020</v>
      </c>
      <c r="B3923" t="s">
        <v>187</v>
      </c>
      <c r="C3923">
        <v>1.3064977991945499</v>
      </c>
      <c r="D3923" t="s">
        <v>179</v>
      </c>
      <c r="E3923">
        <v>713160.96917493897</v>
      </c>
      <c r="F3923">
        <v>574</v>
      </c>
      <c r="G3923">
        <v>9999</v>
      </c>
      <c r="H3923">
        <v>4</v>
      </c>
      <c r="I3923" t="s">
        <v>181</v>
      </c>
      <c r="J3923">
        <v>1</v>
      </c>
      <c r="K3923">
        <v>9999</v>
      </c>
      <c r="L3923" t="s">
        <v>220</v>
      </c>
      <c r="M3923">
        <v>0.98323027125171303</v>
      </c>
      <c r="N3923">
        <v>0.95190713101160895</v>
      </c>
      <c r="O3923">
        <v>8.7580313013174996E-2</v>
      </c>
    </row>
    <row r="3924" spans="1:15">
      <c r="A3924">
        <v>2020</v>
      </c>
      <c r="B3924" t="s">
        <v>187</v>
      </c>
      <c r="C3924">
        <v>1.3064977991945499</v>
      </c>
      <c r="D3924" t="s">
        <v>181</v>
      </c>
      <c r="E3924">
        <v>11754.5606993534</v>
      </c>
      <c r="F3924">
        <v>28</v>
      </c>
      <c r="G3924">
        <v>9999</v>
      </c>
      <c r="H3924">
        <v>4</v>
      </c>
      <c r="I3924" t="s">
        <v>181</v>
      </c>
      <c r="J3924">
        <v>1</v>
      </c>
      <c r="K3924">
        <v>9999</v>
      </c>
      <c r="L3924" t="s">
        <v>220</v>
      </c>
      <c r="M3924">
        <v>1.6205934430540699E-2</v>
      </c>
      <c r="N3924">
        <v>4.6434494195688202E-2</v>
      </c>
      <c r="O3924">
        <v>9.5300136642409994E-2</v>
      </c>
    </row>
    <row r="3925" spans="1:15">
      <c r="A3925">
        <v>2020</v>
      </c>
      <c r="B3925" t="s">
        <v>187</v>
      </c>
      <c r="C3925">
        <v>1.3064977991945499</v>
      </c>
      <c r="D3925" t="s">
        <v>185</v>
      </c>
      <c r="E3925">
        <v>408.933811147894</v>
      </c>
      <c r="F3925">
        <v>1</v>
      </c>
      <c r="G3925">
        <v>9999</v>
      </c>
      <c r="H3925">
        <v>4</v>
      </c>
      <c r="I3925" t="s">
        <v>181</v>
      </c>
      <c r="J3925">
        <v>1</v>
      </c>
      <c r="K3925">
        <v>9999</v>
      </c>
      <c r="L3925" t="s">
        <v>220</v>
      </c>
      <c r="M3925">
        <v>5.6379431774583101E-4</v>
      </c>
      <c r="N3925">
        <v>1.6583747927031501E-3</v>
      </c>
      <c r="O3925">
        <v>3.1590633831247501E-2</v>
      </c>
    </row>
    <row r="3926" spans="1:15">
      <c r="A3926">
        <v>2020</v>
      </c>
      <c r="B3926" t="s">
        <v>183</v>
      </c>
      <c r="D3926" t="s">
        <v>179</v>
      </c>
      <c r="F3926">
        <v>1</v>
      </c>
      <c r="G3926">
        <v>9999</v>
      </c>
      <c r="H3926">
        <v>4</v>
      </c>
      <c r="I3926" t="s">
        <v>181</v>
      </c>
      <c r="J3926">
        <v>3</v>
      </c>
      <c r="K3926">
        <v>9999</v>
      </c>
      <c r="L3926" t="s">
        <v>220</v>
      </c>
      <c r="N3926">
        <v>1</v>
      </c>
    </row>
    <row r="3927" spans="1:15">
      <c r="A3927">
        <v>2020</v>
      </c>
      <c r="B3927" t="s">
        <v>178</v>
      </c>
      <c r="C3927">
        <v>1.33255094457455</v>
      </c>
      <c r="D3927" t="s">
        <v>179</v>
      </c>
      <c r="E3927">
        <v>139928.50958788401</v>
      </c>
      <c r="F3927">
        <v>73</v>
      </c>
      <c r="G3927">
        <v>9999</v>
      </c>
      <c r="H3927">
        <v>5</v>
      </c>
      <c r="I3927" t="s">
        <v>181</v>
      </c>
      <c r="J3927">
        <v>1</v>
      </c>
      <c r="K3927">
        <v>9999</v>
      </c>
      <c r="L3927" t="s">
        <v>220</v>
      </c>
      <c r="M3927">
        <v>1</v>
      </c>
      <c r="N3927">
        <v>1</v>
      </c>
      <c r="O3927">
        <v>7.8904142527595603E-2</v>
      </c>
    </row>
    <row r="3928" spans="1:15">
      <c r="A3928">
        <v>2020</v>
      </c>
      <c r="B3928" t="s">
        <v>179</v>
      </c>
      <c r="C3928">
        <v>2.5919386688349402</v>
      </c>
      <c r="D3928" t="s">
        <v>179</v>
      </c>
      <c r="E3928">
        <v>2192.7801138343598</v>
      </c>
      <c r="F3928">
        <v>1</v>
      </c>
      <c r="G3928">
        <v>9999</v>
      </c>
      <c r="H3928">
        <v>5</v>
      </c>
      <c r="I3928" t="s">
        <v>181</v>
      </c>
      <c r="J3928">
        <v>1</v>
      </c>
      <c r="K3928">
        <v>9999</v>
      </c>
      <c r="L3928" t="s">
        <v>220</v>
      </c>
      <c r="M3928">
        <v>1</v>
      </c>
      <c r="N3928">
        <v>1</v>
      </c>
      <c r="O3928">
        <v>3.0864647938708498E-2</v>
      </c>
    </row>
    <row r="3929" spans="1:15">
      <c r="A3929">
        <v>2020</v>
      </c>
      <c r="B3929" t="s">
        <v>183</v>
      </c>
      <c r="C3929">
        <v>1.9295612864977001</v>
      </c>
      <c r="D3929" t="s">
        <v>179</v>
      </c>
      <c r="E3929">
        <v>14736.059544983</v>
      </c>
      <c r="F3929">
        <v>5</v>
      </c>
      <c r="G3929">
        <v>9999</v>
      </c>
      <c r="H3929">
        <v>5</v>
      </c>
      <c r="I3929" t="s">
        <v>181</v>
      </c>
      <c r="J3929">
        <v>1</v>
      </c>
      <c r="K3929">
        <v>9999</v>
      </c>
      <c r="L3929" t="s">
        <v>220</v>
      </c>
      <c r="M3929">
        <v>1</v>
      </c>
      <c r="N3929">
        <v>1</v>
      </c>
      <c r="O3929">
        <v>0.15305836139169501</v>
      </c>
    </row>
    <row r="3930" spans="1:15">
      <c r="A3930">
        <v>2020</v>
      </c>
      <c r="B3930" t="s">
        <v>187</v>
      </c>
      <c r="C3930">
        <v>1.3064977991945499</v>
      </c>
      <c r="D3930" t="s">
        <v>179</v>
      </c>
      <c r="E3930">
        <v>893201.59189514501</v>
      </c>
      <c r="F3930">
        <v>665</v>
      </c>
      <c r="G3930">
        <v>9999</v>
      </c>
      <c r="H3930">
        <v>5</v>
      </c>
      <c r="I3930" t="s">
        <v>181</v>
      </c>
      <c r="J3930">
        <v>1</v>
      </c>
      <c r="K3930">
        <v>9999</v>
      </c>
      <c r="L3930" t="s">
        <v>220</v>
      </c>
      <c r="M3930">
        <v>0.976902797127853</v>
      </c>
      <c r="N3930">
        <v>0.92877094972066998</v>
      </c>
      <c r="O3930">
        <v>0.10969034815876701</v>
      </c>
    </row>
    <row r="3931" spans="1:15">
      <c r="A3931">
        <v>2020</v>
      </c>
      <c r="B3931" t="s">
        <v>187</v>
      </c>
      <c r="C3931">
        <v>1.3064977991945499</v>
      </c>
      <c r="D3931" t="s">
        <v>181</v>
      </c>
      <c r="E3931">
        <v>18220.418307567201</v>
      </c>
      <c r="F3931">
        <v>44</v>
      </c>
      <c r="G3931">
        <v>9999</v>
      </c>
      <c r="H3931">
        <v>5</v>
      </c>
      <c r="I3931" t="s">
        <v>181</v>
      </c>
      <c r="J3931">
        <v>1</v>
      </c>
      <c r="K3931">
        <v>9999</v>
      </c>
      <c r="L3931" t="s">
        <v>220</v>
      </c>
      <c r="M3931">
        <v>1.9927839102632801E-2</v>
      </c>
      <c r="N3931">
        <v>6.1452513966480403E-2</v>
      </c>
      <c r="O3931">
        <v>0.14772209687840901</v>
      </c>
    </row>
    <row r="3932" spans="1:15">
      <c r="A3932">
        <v>2020</v>
      </c>
      <c r="B3932" t="s">
        <v>187</v>
      </c>
      <c r="C3932">
        <v>1.3064977991945499</v>
      </c>
      <c r="D3932" t="s">
        <v>185</v>
      </c>
      <c r="E3932">
        <v>2897.8121186135099</v>
      </c>
      <c r="F3932">
        <v>7</v>
      </c>
      <c r="G3932">
        <v>9999</v>
      </c>
      <c r="H3932">
        <v>5</v>
      </c>
      <c r="I3932" t="s">
        <v>181</v>
      </c>
      <c r="J3932">
        <v>1</v>
      </c>
      <c r="K3932">
        <v>9999</v>
      </c>
      <c r="L3932" t="s">
        <v>220</v>
      </c>
      <c r="M3932">
        <v>3.16936376951381E-3</v>
      </c>
      <c r="N3932">
        <v>9.7765363128491604E-3</v>
      </c>
      <c r="O3932">
        <v>0.223859507468712</v>
      </c>
    </row>
    <row r="3933" spans="1:15">
      <c r="A3933">
        <v>2020</v>
      </c>
      <c r="B3933" t="s">
        <v>178</v>
      </c>
      <c r="C3933">
        <v>1.33255094457455</v>
      </c>
      <c r="D3933" t="s">
        <v>179</v>
      </c>
      <c r="E3933">
        <v>113709.23720243599</v>
      </c>
      <c r="F3933">
        <v>60</v>
      </c>
      <c r="G3933">
        <v>9999</v>
      </c>
      <c r="H3933">
        <v>6</v>
      </c>
      <c r="I3933" t="s">
        <v>181</v>
      </c>
      <c r="J3933">
        <v>1</v>
      </c>
      <c r="K3933">
        <v>9999</v>
      </c>
      <c r="L3933" t="s">
        <v>220</v>
      </c>
      <c r="M3933">
        <v>1</v>
      </c>
      <c r="N3933">
        <v>1</v>
      </c>
      <c r="O3933">
        <v>6.4119384143729793E-2</v>
      </c>
    </row>
    <row r="3934" spans="1:15">
      <c r="A3934">
        <v>2020</v>
      </c>
      <c r="B3934" t="s">
        <v>179</v>
      </c>
      <c r="C3934">
        <v>2.5919386688349402</v>
      </c>
      <c r="D3934" t="s">
        <v>179</v>
      </c>
      <c r="E3934">
        <v>9175.4628876756906</v>
      </c>
      <c r="F3934">
        <v>3</v>
      </c>
      <c r="G3934">
        <v>9999</v>
      </c>
      <c r="H3934">
        <v>6</v>
      </c>
      <c r="I3934" t="s">
        <v>181</v>
      </c>
      <c r="J3934">
        <v>1</v>
      </c>
      <c r="K3934">
        <v>9999</v>
      </c>
      <c r="L3934" t="s">
        <v>220</v>
      </c>
      <c r="M3934">
        <v>1</v>
      </c>
      <c r="N3934">
        <v>1</v>
      </c>
      <c r="O3934">
        <v>0.12914994527544699</v>
      </c>
    </row>
    <row r="3935" spans="1:15">
      <c r="A3935">
        <v>2020</v>
      </c>
      <c r="B3935" t="s">
        <v>183</v>
      </c>
      <c r="C3935">
        <v>1.9295612864977001</v>
      </c>
      <c r="D3935" t="s">
        <v>179</v>
      </c>
      <c r="E3935">
        <v>3801.2357344004699</v>
      </c>
      <c r="F3935">
        <v>2</v>
      </c>
      <c r="G3935">
        <v>9999</v>
      </c>
      <c r="H3935">
        <v>6</v>
      </c>
      <c r="I3935" t="s">
        <v>181</v>
      </c>
      <c r="J3935">
        <v>1</v>
      </c>
      <c r="K3935">
        <v>9999</v>
      </c>
      <c r="L3935" t="s">
        <v>220</v>
      </c>
      <c r="M3935">
        <v>1</v>
      </c>
      <c r="N3935">
        <v>1</v>
      </c>
      <c r="O3935">
        <v>3.94821228154561E-2</v>
      </c>
    </row>
    <row r="3936" spans="1:15">
      <c r="A3936">
        <v>2020</v>
      </c>
      <c r="B3936" t="s">
        <v>187</v>
      </c>
      <c r="C3936">
        <v>1.3064977991945499</v>
      </c>
      <c r="D3936" t="s">
        <v>179</v>
      </c>
      <c r="E3936">
        <v>854419.51122385403</v>
      </c>
      <c r="F3936">
        <v>652</v>
      </c>
      <c r="G3936">
        <v>9999</v>
      </c>
      <c r="H3936">
        <v>6</v>
      </c>
      <c r="I3936" t="s">
        <v>181</v>
      </c>
      <c r="J3936">
        <v>1</v>
      </c>
      <c r="K3936">
        <v>9999</v>
      </c>
      <c r="L3936" t="s">
        <v>220</v>
      </c>
      <c r="M3936">
        <v>0.98615861124682602</v>
      </c>
      <c r="N3936">
        <v>0.95461200585651496</v>
      </c>
      <c r="O3936">
        <v>0.104927683190684</v>
      </c>
    </row>
    <row r="3937" spans="1:15">
      <c r="A3937">
        <v>2020</v>
      </c>
      <c r="B3937" t="s">
        <v>187</v>
      </c>
      <c r="C3937">
        <v>1.3064977991945499</v>
      </c>
      <c r="D3937" t="s">
        <v>181</v>
      </c>
      <c r="E3937">
        <v>10060.033053798001</v>
      </c>
      <c r="F3937">
        <v>28</v>
      </c>
      <c r="G3937">
        <v>9999</v>
      </c>
      <c r="H3937">
        <v>6</v>
      </c>
      <c r="I3937" t="s">
        <v>181</v>
      </c>
      <c r="J3937">
        <v>1</v>
      </c>
      <c r="K3937">
        <v>9999</v>
      </c>
      <c r="L3937" t="s">
        <v>220</v>
      </c>
      <c r="M3937">
        <v>1.1611144285809101E-2</v>
      </c>
      <c r="N3937">
        <v>4.099560761347E-2</v>
      </c>
      <c r="O3937">
        <v>8.1561748599150496E-2</v>
      </c>
    </row>
    <row r="3938" spans="1:15">
      <c r="A3938">
        <v>2020</v>
      </c>
      <c r="B3938" t="s">
        <v>187</v>
      </c>
      <c r="C3938">
        <v>1.3064977991945499</v>
      </c>
      <c r="D3938" t="s">
        <v>185</v>
      </c>
      <c r="E3938">
        <v>1932.3102450087399</v>
      </c>
      <c r="F3938">
        <v>3</v>
      </c>
      <c r="G3938">
        <v>9999</v>
      </c>
      <c r="H3938">
        <v>6</v>
      </c>
      <c r="I3938" t="s">
        <v>181</v>
      </c>
      <c r="J3938">
        <v>1</v>
      </c>
      <c r="K3938">
        <v>9999</v>
      </c>
      <c r="L3938" t="s">
        <v>220</v>
      </c>
      <c r="M3938">
        <v>2.2302444673651398E-3</v>
      </c>
      <c r="N3938">
        <v>4.3923865300146397E-3</v>
      </c>
      <c r="O3938">
        <v>0.149273314493339</v>
      </c>
    </row>
    <row r="3939" spans="1:15">
      <c r="A3939">
        <v>2020</v>
      </c>
      <c r="B3939" t="s">
        <v>179</v>
      </c>
      <c r="D3939" t="s">
        <v>179</v>
      </c>
      <c r="F3939">
        <v>2</v>
      </c>
      <c r="G3939">
        <v>9999</v>
      </c>
      <c r="H3939">
        <v>6</v>
      </c>
      <c r="I3939" t="s">
        <v>181</v>
      </c>
      <c r="J3939">
        <v>3</v>
      </c>
      <c r="K3939">
        <v>9999</v>
      </c>
      <c r="L3939" t="s">
        <v>220</v>
      </c>
      <c r="N3939">
        <v>1</v>
      </c>
    </row>
    <row r="3940" spans="1:15">
      <c r="A3940">
        <v>2020</v>
      </c>
      <c r="B3940" t="s">
        <v>178</v>
      </c>
      <c r="C3940">
        <v>1.33255094457455</v>
      </c>
      <c r="D3940" t="s">
        <v>179</v>
      </c>
      <c r="E3940">
        <v>93169.296942763496</v>
      </c>
      <c r="F3940">
        <v>47</v>
      </c>
      <c r="G3940">
        <v>9999</v>
      </c>
      <c r="H3940">
        <v>7</v>
      </c>
      <c r="I3940" t="s">
        <v>181</v>
      </c>
      <c r="J3940">
        <v>1</v>
      </c>
      <c r="K3940">
        <v>9999</v>
      </c>
      <c r="L3940" t="s">
        <v>220</v>
      </c>
      <c r="M3940">
        <v>1</v>
      </c>
      <c r="N3940">
        <v>1</v>
      </c>
      <c r="O3940">
        <v>5.2537138477491502E-2</v>
      </c>
    </row>
    <row r="3941" spans="1:15">
      <c r="A3941">
        <v>2020</v>
      </c>
      <c r="B3941" t="s">
        <v>183</v>
      </c>
      <c r="C3941">
        <v>1.9295612864977001</v>
      </c>
      <c r="D3941" t="s">
        <v>179</v>
      </c>
      <c r="E3941">
        <v>11438.439306358399</v>
      </c>
      <c r="F3941">
        <v>5</v>
      </c>
      <c r="G3941">
        <v>9999</v>
      </c>
      <c r="H3941">
        <v>7</v>
      </c>
      <c r="I3941" t="s">
        <v>181</v>
      </c>
      <c r="J3941">
        <v>1</v>
      </c>
      <c r="K3941">
        <v>9999</v>
      </c>
      <c r="L3941" t="s">
        <v>220</v>
      </c>
      <c r="M3941">
        <v>1</v>
      </c>
      <c r="N3941">
        <v>1</v>
      </c>
      <c r="O3941">
        <v>0.118807118807119</v>
      </c>
    </row>
    <row r="3942" spans="1:15">
      <c r="A3942">
        <v>2020</v>
      </c>
      <c r="B3942" t="s">
        <v>187</v>
      </c>
      <c r="C3942">
        <v>1.3064977991945499</v>
      </c>
      <c r="D3942" t="s">
        <v>179</v>
      </c>
      <c r="E3942">
        <v>650096.32040781796</v>
      </c>
      <c r="F3942">
        <v>469</v>
      </c>
      <c r="G3942">
        <v>9999</v>
      </c>
      <c r="H3942">
        <v>7</v>
      </c>
      <c r="I3942" t="s">
        <v>181</v>
      </c>
      <c r="J3942">
        <v>1</v>
      </c>
      <c r="K3942">
        <v>9999</v>
      </c>
      <c r="L3942" t="s">
        <v>220</v>
      </c>
      <c r="M3942">
        <v>0.98313841946886205</v>
      </c>
      <c r="N3942">
        <v>0.94556451612903203</v>
      </c>
      <c r="O3942">
        <v>7.9835607514947504E-2</v>
      </c>
    </row>
    <row r="3943" spans="1:15">
      <c r="A3943">
        <v>2020</v>
      </c>
      <c r="B3943" t="s">
        <v>187</v>
      </c>
      <c r="C3943">
        <v>1.3064977991945499</v>
      </c>
      <c r="D3943" t="s">
        <v>181</v>
      </c>
      <c r="E3943">
        <v>9425.0751233894807</v>
      </c>
      <c r="F3943">
        <v>23</v>
      </c>
      <c r="G3943">
        <v>9999</v>
      </c>
      <c r="H3943">
        <v>7</v>
      </c>
      <c r="I3943" t="s">
        <v>181</v>
      </c>
      <c r="J3943">
        <v>1</v>
      </c>
      <c r="K3943">
        <v>9999</v>
      </c>
      <c r="L3943" t="s">
        <v>220</v>
      </c>
      <c r="M3943">
        <v>1.42535085483511E-2</v>
      </c>
      <c r="N3943">
        <v>4.6370967741935498E-2</v>
      </c>
      <c r="O3943">
        <v>7.6413825246009301E-2</v>
      </c>
    </row>
    <row r="3944" spans="1:15">
      <c r="A3944">
        <v>2020</v>
      </c>
      <c r="B3944" t="s">
        <v>187</v>
      </c>
      <c r="C3944">
        <v>1.3064977991945499</v>
      </c>
      <c r="D3944" t="s">
        <v>185</v>
      </c>
      <c r="E3944">
        <v>1724.57709493681</v>
      </c>
      <c r="F3944">
        <v>4</v>
      </c>
      <c r="G3944">
        <v>9999</v>
      </c>
      <c r="H3944">
        <v>7</v>
      </c>
      <c r="I3944" t="s">
        <v>181</v>
      </c>
      <c r="J3944">
        <v>1</v>
      </c>
      <c r="K3944">
        <v>9999</v>
      </c>
      <c r="L3944" t="s">
        <v>220</v>
      </c>
      <c r="M3944">
        <v>2.6080719827867201E-3</v>
      </c>
      <c r="N3944">
        <v>8.0645161290322596E-3</v>
      </c>
      <c r="O3944">
        <v>0.13322567622123499</v>
      </c>
    </row>
    <row r="3945" spans="1:15">
      <c r="A3945">
        <v>2020</v>
      </c>
      <c r="B3945" t="s">
        <v>179</v>
      </c>
      <c r="D3945" t="s">
        <v>179</v>
      </c>
      <c r="F3945">
        <v>4</v>
      </c>
      <c r="G3945">
        <v>9999</v>
      </c>
      <c r="H3945">
        <v>7</v>
      </c>
      <c r="I3945" t="s">
        <v>181</v>
      </c>
      <c r="J3945">
        <v>3</v>
      </c>
      <c r="K3945">
        <v>9999</v>
      </c>
      <c r="L3945" t="s">
        <v>220</v>
      </c>
      <c r="N3945">
        <v>1</v>
      </c>
    </row>
    <row r="3946" spans="1:15">
      <c r="A3946">
        <v>2020</v>
      </c>
      <c r="B3946" t="s">
        <v>178</v>
      </c>
      <c r="C3946">
        <v>1.33255094457455</v>
      </c>
      <c r="D3946" t="s">
        <v>179</v>
      </c>
      <c r="E3946">
        <v>56040.429974082697</v>
      </c>
      <c r="F3946">
        <v>28</v>
      </c>
      <c r="G3946">
        <v>9999</v>
      </c>
      <c r="H3946">
        <v>8</v>
      </c>
      <c r="I3946" t="s">
        <v>181</v>
      </c>
      <c r="J3946">
        <v>1</v>
      </c>
      <c r="K3946">
        <v>9999</v>
      </c>
      <c r="L3946" t="s">
        <v>220</v>
      </c>
      <c r="M3946">
        <v>1</v>
      </c>
      <c r="N3946">
        <v>1</v>
      </c>
      <c r="O3946">
        <v>3.16005800891173E-2</v>
      </c>
    </row>
    <row r="3947" spans="1:15">
      <c r="A3947">
        <v>2020</v>
      </c>
      <c r="B3947" t="s">
        <v>183</v>
      </c>
      <c r="C3947">
        <v>1.9295612864977001</v>
      </c>
      <c r="D3947" t="s">
        <v>179</v>
      </c>
      <c r="E3947">
        <v>16439.862160960402</v>
      </c>
      <c r="F3947">
        <v>8</v>
      </c>
      <c r="G3947">
        <v>9999</v>
      </c>
      <c r="H3947">
        <v>8</v>
      </c>
      <c r="I3947" t="s">
        <v>181</v>
      </c>
      <c r="J3947">
        <v>1</v>
      </c>
      <c r="K3947">
        <v>9999</v>
      </c>
      <c r="L3947" t="s">
        <v>220</v>
      </c>
      <c r="M3947">
        <v>1</v>
      </c>
      <c r="N3947">
        <v>1</v>
      </c>
      <c r="O3947">
        <v>0.17075517075517099</v>
      </c>
    </row>
    <row r="3948" spans="1:15">
      <c r="A3948">
        <v>2020</v>
      </c>
      <c r="B3948" t="s">
        <v>187</v>
      </c>
      <c r="C3948">
        <v>1.3064977991945499</v>
      </c>
      <c r="D3948" t="s">
        <v>179</v>
      </c>
      <c r="E3948">
        <v>616666.96121982695</v>
      </c>
      <c r="F3948">
        <v>462</v>
      </c>
      <c r="G3948">
        <v>9999</v>
      </c>
      <c r="H3948">
        <v>8</v>
      </c>
      <c r="I3948" t="s">
        <v>181</v>
      </c>
      <c r="J3948">
        <v>1</v>
      </c>
      <c r="K3948">
        <v>9999</v>
      </c>
      <c r="L3948" t="s">
        <v>220</v>
      </c>
      <c r="M3948">
        <v>0.98100345013925305</v>
      </c>
      <c r="N3948">
        <v>0.94285714285714295</v>
      </c>
      <c r="O3948">
        <v>7.5730287863338894E-2</v>
      </c>
    </row>
    <row r="3949" spans="1:15">
      <c r="A3949">
        <v>2020</v>
      </c>
      <c r="B3949" t="s">
        <v>187</v>
      </c>
      <c r="C3949">
        <v>1.3064977991945499</v>
      </c>
      <c r="D3949" t="s">
        <v>181</v>
      </c>
      <c r="E3949">
        <v>11062.116865780299</v>
      </c>
      <c r="F3949">
        <v>26</v>
      </c>
      <c r="G3949">
        <v>9999</v>
      </c>
      <c r="H3949">
        <v>8</v>
      </c>
      <c r="I3949" t="s">
        <v>181</v>
      </c>
      <c r="J3949">
        <v>1</v>
      </c>
      <c r="K3949">
        <v>9999</v>
      </c>
      <c r="L3949" t="s">
        <v>220</v>
      </c>
      <c r="M3949">
        <v>1.7597788585442899E-2</v>
      </c>
      <c r="N3949">
        <v>5.3061224489795902E-2</v>
      </c>
      <c r="O3949">
        <v>8.9686146154416502E-2</v>
      </c>
    </row>
    <row r="3950" spans="1:15">
      <c r="A3950">
        <v>2020</v>
      </c>
      <c r="B3950" t="s">
        <v>187</v>
      </c>
      <c r="C3950">
        <v>1.3064977991945499</v>
      </c>
      <c r="D3950" t="s">
        <v>185</v>
      </c>
      <c r="E3950">
        <v>879.27301885793202</v>
      </c>
      <c r="F3950">
        <v>2</v>
      </c>
      <c r="G3950">
        <v>9999</v>
      </c>
      <c r="H3950">
        <v>8</v>
      </c>
      <c r="I3950" t="s">
        <v>181</v>
      </c>
      <c r="J3950">
        <v>1</v>
      </c>
      <c r="K3950">
        <v>9999</v>
      </c>
      <c r="L3950" t="s">
        <v>220</v>
      </c>
      <c r="M3950">
        <v>1.39876127530449E-3</v>
      </c>
      <c r="N3950">
        <v>4.0816326530612197E-3</v>
      </c>
      <c r="O3950">
        <v>6.7924909164311695E-2</v>
      </c>
    </row>
    <row r="3951" spans="1:15">
      <c r="A3951">
        <v>2020</v>
      </c>
      <c r="B3951" t="s">
        <v>178</v>
      </c>
      <c r="C3951">
        <v>1.33255094457455</v>
      </c>
      <c r="D3951" t="s">
        <v>179</v>
      </c>
      <c r="E3951">
        <v>162577.87799281799</v>
      </c>
      <c r="F3951">
        <v>80</v>
      </c>
      <c r="G3951">
        <v>9999</v>
      </c>
      <c r="H3951">
        <v>9</v>
      </c>
      <c r="I3951" t="s">
        <v>181</v>
      </c>
      <c r="J3951">
        <v>1</v>
      </c>
      <c r="K3951">
        <v>9999</v>
      </c>
      <c r="L3951" t="s">
        <v>220</v>
      </c>
      <c r="M3951">
        <v>0.99662631312388705</v>
      </c>
      <c r="N3951">
        <v>0.98765432098765404</v>
      </c>
      <c r="O3951">
        <v>9.1675871448644794E-2</v>
      </c>
    </row>
    <row r="3952" spans="1:15">
      <c r="A3952">
        <v>2020</v>
      </c>
      <c r="B3952" t="s">
        <v>178</v>
      </c>
      <c r="C3952">
        <v>1.33255094457455</v>
      </c>
      <c r="D3952" t="s">
        <v>181</v>
      </c>
      <c r="E3952">
        <v>550.34354010928996</v>
      </c>
      <c r="F3952">
        <v>1</v>
      </c>
      <c r="G3952">
        <v>9999</v>
      </c>
      <c r="H3952">
        <v>9</v>
      </c>
      <c r="I3952" t="s">
        <v>181</v>
      </c>
      <c r="J3952">
        <v>1</v>
      </c>
      <c r="K3952">
        <v>9999</v>
      </c>
      <c r="L3952" t="s">
        <v>220</v>
      </c>
      <c r="M3952">
        <v>3.3736868761129902E-3</v>
      </c>
      <c r="N3952">
        <v>1.2345679012345699E-2</v>
      </c>
      <c r="O3952">
        <v>1</v>
      </c>
    </row>
    <row r="3953" spans="1:15">
      <c r="A3953">
        <v>2020</v>
      </c>
      <c r="B3953" t="s">
        <v>179</v>
      </c>
      <c r="C3953">
        <v>2.5919386688349402</v>
      </c>
      <c r="D3953" t="s">
        <v>179</v>
      </c>
      <c r="E3953">
        <v>2197.9639911720301</v>
      </c>
      <c r="F3953">
        <v>1</v>
      </c>
      <c r="G3953">
        <v>9999</v>
      </c>
      <c r="H3953">
        <v>9</v>
      </c>
      <c r="I3953" t="s">
        <v>181</v>
      </c>
      <c r="J3953">
        <v>1</v>
      </c>
      <c r="K3953">
        <v>9999</v>
      </c>
      <c r="L3953" t="s">
        <v>220</v>
      </c>
      <c r="M3953">
        <v>1</v>
      </c>
      <c r="N3953">
        <v>1</v>
      </c>
      <c r="O3953">
        <v>3.0937614009485599E-2</v>
      </c>
    </row>
    <row r="3954" spans="1:15">
      <c r="A3954">
        <v>2020</v>
      </c>
      <c r="B3954" t="s">
        <v>183</v>
      </c>
      <c r="C3954">
        <v>1.9295612864977001</v>
      </c>
      <c r="D3954" t="s">
        <v>179</v>
      </c>
      <c r="E3954">
        <v>15417.194679116599</v>
      </c>
      <c r="F3954">
        <v>6</v>
      </c>
      <c r="G3954">
        <v>9999</v>
      </c>
      <c r="H3954">
        <v>9</v>
      </c>
      <c r="I3954" t="s">
        <v>181</v>
      </c>
      <c r="J3954">
        <v>1</v>
      </c>
      <c r="K3954">
        <v>9999</v>
      </c>
      <c r="L3954" t="s">
        <v>220</v>
      </c>
      <c r="M3954">
        <v>0.96637639090469296</v>
      </c>
      <c r="N3954">
        <v>0.85714285714285698</v>
      </c>
      <c r="O3954">
        <v>0.16013307679974301</v>
      </c>
    </row>
    <row r="3955" spans="1:15">
      <c r="A3955">
        <v>2020</v>
      </c>
      <c r="B3955" t="s">
        <v>183</v>
      </c>
      <c r="C3955">
        <v>1.9295612864977001</v>
      </c>
      <c r="D3955" t="s">
        <v>181</v>
      </c>
      <c r="E3955">
        <v>536.41803764636097</v>
      </c>
      <c r="F3955">
        <v>1</v>
      </c>
      <c r="G3955">
        <v>9999</v>
      </c>
      <c r="H3955">
        <v>9</v>
      </c>
      <c r="I3955" t="s">
        <v>181</v>
      </c>
      <c r="J3955">
        <v>1</v>
      </c>
      <c r="K3955">
        <v>9999</v>
      </c>
      <c r="L3955" t="s">
        <v>220</v>
      </c>
      <c r="M3955">
        <v>3.3623609095307198E-2</v>
      </c>
      <c r="N3955">
        <v>0.14285714285714299</v>
      </c>
      <c r="O3955">
        <v>1</v>
      </c>
    </row>
    <row r="3956" spans="1:15">
      <c r="A3956">
        <v>2020</v>
      </c>
      <c r="B3956" t="s">
        <v>187</v>
      </c>
      <c r="C3956">
        <v>1.3064977991945499</v>
      </c>
      <c r="D3956" t="s">
        <v>179</v>
      </c>
      <c r="E3956">
        <v>1092955.9599074</v>
      </c>
      <c r="F3956">
        <v>782</v>
      </c>
      <c r="G3956">
        <v>9999</v>
      </c>
      <c r="H3956">
        <v>9</v>
      </c>
      <c r="I3956" t="s">
        <v>181</v>
      </c>
      <c r="J3956">
        <v>1</v>
      </c>
      <c r="K3956">
        <v>9999</v>
      </c>
      <c r="L3956" t="s">
        <v>220</v>
      </c>
      <c r="M3956">
        <v>0.98255014323282197</v>
      </c>
      <c r="N3956">
        <v>0.94787878787878799</v>
      </c>
      <c r="O3956">
        <v>0.13422134583310899</v>
      </c>
    </row>
    <row r="3957" spans="1:15">
      <c r="A3957">
        <v>2020</v>
      </c>
      <c r="B3957" t="s">
        <v>187</v>
      </c>
      <c r="C3957">
        <v>1.3064977991945499</v>
      </c>
      <c r="D3957" t="s">
        <v>181</v>
      </c>
      <c r="E3957">
        <v>16457.952776453702</v>
      </c>
      <c r="F3957">
        <v>37</v>
      </c>
      <c r="G3957">
        <v>9999</v>
      </c>
      <c r="H3957">
        <v>9</v>
      </c>
      <c r="I3957" t="s">
        <v>181</v>
      </c>
      <c r="J3957">
        <v>1</v>
      </c>
      <c r="K3957">
        <v>9999</v>
      </c>
      <c r="L3957" t="s">
        <v>220</v>
      </c>
      <c r="M3957">
        <v>1.4795439570313301E-2</v>
      </c>
      <c r="N3957">
        <v>4.4848484848484797E-2</v>
      </c>
      <c r="O3957">
        <v>0.133432902221234</v>
      </c>
    </row>
    <row r="3958" spans="1:15">
      <c r="A3958">
        <v>2020</v>
      </c>
      <c r="B3958" t="s">
        <v>187</v>
      </c>
      <c r="C3958">
        <v>1.3064977991945499</v>
      </c>
      <c r="D3958" t="s">
        <v>185</v>
      </c>
      <c r="E3958">
        <v>2952.6850261796799</v>
      </c>
      <c r="F3958">
        <v>6</v>
      </c>
      <c r="G3958">
        <v>9999</v>
      </c>
      <c r="H3958">
        <v>9</v>
      </c>
      <c r="I3958" t="s">
        <v>181</v>
      </c>
      <c r="J3958">
        <v>1</v>
      </c>
      <c r="K3958">
        <v>9999</v>
      </c>
      <c r="L3958" t="s">
        <v>220</v>
      </c>
      <c r="M3958">
        <v>2.6544171968649701E-3</v>
      </c>
      <c r="N3958">
        <v>7.2727272727272701E-3</v>
      </c>
      <c r="O3958">
        <v>0.22809850625757</v>
      </c>
    </row>
    <row r="3959" spans="1:15">
      <c r="A3959">
        <v>2020</v>
      </c>
      <c r="B3959" t="s">
        <v>179</v>
      </c>
      <c r="D3959" t="s">
        <v>179</v>
      </c>
      <c r="F3959">
        <v>5</v>
      </c>
      <c r="G3959">
        <v>9999</v>
      </c>
      <c r="H3959">
        <v>9</v>
      </c>
      <c r="I3959" t="s">
        <v>181</v>
      </c>
      <c r="J3959">
        <v>3</v>
      </c>
      <c r="K3959">
        <v>9999</v>
      </c>
      <c r="L3959" t="s">
        <v>220</v>
      </c>
      <c r="N3959">
        <v>1</v>
      </c>
    </row>
    <row r="3960" spans="1:15">
      <c r="A3960">
        <v>2020</v>
      </c>
      <c r="B3960" t="s">
        <v>183</v>
      </c>
      <c r="D3960" t="s">
        <v>179</v>
      </c>
      <c r="F3960">
        <v>1</v>
      </c>
      <c r="G3960">
        <v>9999</v>
      </c>
      <c r="H3960">
        <v>9</v>
      </c>
      <c r="I3960" t="s">
        <v>181</v>
      </c>
      <c r="J3960">
        <v>3</v>
      </c>
      <c r="K3960">
        <v>9999</v>
      </c>
      <c r="L3960" t="s">
        <v>220</v>
      </c>
      <c r="N3960">
        <v>1</v>
      </c>
    </row>
    <row r="3961" spans="1:15">
      <c r="A3961">
        <v>2020</v>
      </c>
      <c r="B3961" t="s">
        <v>179</v>
      </c>
      <c r="C3961">
        <v>2.5919386688349402</v>
      </c>
      <c r="D3961" t="s">
        <v>179</v>
      </c>
      <c r="E3961">
        <v>24086.886049483099</v>
      </c>
      <c r="F3961">
        <v>11</v>
      </c>
      <c r="G3961">
        <v>9999</v>
      </c>
      <c r="H3961">
        <v>-9</v>
      </c>
      <c r="I3961" t="s">
        <v>185</v>
      </c>
      <c r="J3961">
        <v>1</v>
      </c>
      <c r="K3961">
        <v>9999</v>
      </c>
      <c r="L3961" t="s">
        <v>220</v>
      </c>
      <c r="M3961">
        <v>1</v>
      </c>
      <c r="N3961">
        <v>1</v>
      </c>
      <c r="O3961">
        <v>1</v>
      </c>
    </row>
    <row r="3962" spans="1:15">
      <c r="A3962">
        <v>2020</v>
      </c>
      <c r="B3962" t="s">
        <v>179</v>
      </c>
      <c r="D3962" t="s">
        <v>179</v>
      </c>
      <c r="F3962">
        <v>833</v>
      </c>
      <c r="G3962">
        <v>9999</v>
      </c>
      <c r="H3962">
        <v>-9</v>
      </c>
      <c r="I3962" t="s">
        <v>185</v>
      </c>
      <c r="J3962">
        <v>2</v>
      </c>
      <c r="K3962">
        <v>9999</v>
      </c>
      <c r="L3962" t="s">
        <v>220</v>
      </c>
      <c r="N3962">
        <v>1</v>
      </c>
    </row>
    <row r="3963" spans="1:15">
      <c r="A3963">
        <v>2020</v>
      </c>
      <c r="B3963" t="s">
        <v>179</v>
      </c>
      <c r="D3963" t="s">
        <v>179</v>
      </c>
      <c r="F3963">
        <v>10485</v>
      </c>
      <c r="G3963">
        <v>9999</v>
      </c>
      <c r="H3963">
        <v>-9</v>
      </c>
      <c r="I3963" t="s">
        <v>185</v>
      </c>
      <c r="J3963">
        <v>3</v>
      </c>
      <c r="K3963">
        <v>9999</v>
      </c>
      <c r="L3963" t="s">
        <v>220</v>
      </c>
      <c r="N3963">
        <v>1</v>
      </c>
    </row>
    <row r="3964" spans="1:15">
      <c r="A3964">
        <v>2020</v>
      </c>
      <c r="B3964" t="s">
        <v>178</v>
      </c>
      <c r="C3964">
        <v>1.33255094457455</v>
      </c>
      <c r="D3964" t="s">
        <v>181</v>
      </c>
      <c r="E3964">
        <v>4817.1716646369996</v>
      </c>
      <c r="F3964">
        <v>2</v>
      </c>
      <c r="G3964">
        <v>9999</v>
      </c>
      <c r="H3964">
        <v>-8</v>
      </c>
      <c r="I3964" t="s">
        <v>185</v>
      </c>
      <c r="J3964">
        <v>1</v>
      </c>
      <c r="K3964">
        <v>9999</v>
      </c>
      <c r="L3964" t="s">
        <v>220</v>
      </c>
      <c r="M3964">
        <v>1</v>
      </c>
      <c r="N3964">
        <v>1</v>
      </c>
      <c r="O3964">
        <v>1.2435423516469501E-3</v>
      </c>
    </row>
    <row r="3965" spans="1:15">
      <c r="A3965">
        <v>2020</v>
      </c>
      <c r="B3965" t="s">
        <v>183</v>
      </c>
      <c r="C3965">
        <v>1.9295612864977001</v>
      </c>
      <c r="D3965" t="s">
        <v>183</v>
      </c>
      <c r="E3965">
        <v>3536.8858381502901</v>
      </c>
      <c r="F3965">
        <v>1</v>
      </c>
      <c r="G3965">
        <v>9999</v>
      </c>
      <c r="H3965">
        <v>-8</v>
      </c>
      <c r="I3965" t="s">
        <v>185</v>
      </c>
      <c r="J3965">
        <v>1</v>
      </c>
      <c r="K3965">
        <v>9999</v>
      </c>
      <c r="L3965" t="s">
        <v>220</v>
      </c>
      <c r="M3965">
        <v>0.42997888810696699</v>
      </c>
      <c r="N3965">
        <v>0.5</v>
      </c>
      <c r="O3965">
        <v>0.53674963396778896</v>
      </c>
    </row>
    <row r="3966" spans="1:15">
      <c r="A3966">
        <v>2020</v>
      </c>
      <c r="B3966" t="s">
        <v>183</v>
      </c>
      <c r="C3966">
        <v>1.9295612864977001</v>
      </c>
      <c r="D3966" t="s">
        <v>185</v>
      </c>
      <c r="E3966">
        <v>4688.8339261894198</v>
      </c>
      <c r="F3966">
        <v>1</v>
      </c>
      <c r="G3966">
        <v>9999</v>
      </c>
      <c r="H3966">
        <v>-8</v>
      </c>
      <c r="I3966" t="s">
        <v>185</v>
      </c>
      <c r="J3966">
        <v>1</v>
      </c>
      <c r="K3966">
        <v>9999</v>
      </c>
      <c r="L3966" t="s">
        <v>220</v>
      </c>
      <c r="M3966">
        <v>0.57002111189303295</v>
      </c>
      <c r="N3966">
        <v>0.5</v>
      </c>
      <c r="O3966">
        <v>0.153729360409945</v>
      </c>
    </row>
    <row r="3967" spans="1:15">
      <c r="A3967">
        <v>2020</v>
      </c>
      <c r="B3967" t="s">
        <v>187</v>
      </c>
      <c r="C3967">
        <v>1.3064977991945499</v>
      </c>
      <c r="D3967" t="s">
        <v>181</v>
      </c>
      <c r="E3967">
        <v>5389.3034216775204</v>
      </c>
      <c r="F3967">
        <v>4</v>
      </c>
      <c r="G3967">
        <v>9999</v>
      </c>
      <c r="H3967">
        <v>-8</v>
      </c>
      <c r="I3967" t="s">
        <v>185</v>
      </c>
      <c r="J3967">
        <v>1</v>
      </c>
      <c r="K3967">
        <v>9999</v>
      </c>
      <c r="L3967" t="s">
        <v>220</v>
      </c>
      <c r="M3967">
        <v>0.67105905319668102</v>
      </c>
      <c r="N3967">
        <v>0.57142857142857095</v>
      </c>
      <c r="O3967">
        <v>2.7465653285045302E-4</v>
      </c>
    </row>
    <row r="3968" spans="1:15">
      <c r="A3968">
        <v>2020</v>
      </c>
      <c r="B3968" t="s">
        <v>187</v>
      </c>
      <c r="C3968">
        <v>1.3064977991945499</v>
      </c>
      <c r="D3968" t="s">
        <v>185</v>
      </c>
      <c r="E3968">
        <v>2641.7385499713801</v>
      </c>
      <c r="F3968">
        <v>3</v>
      </c>
      <c r="G3968">
        <v>9999</v>
      </c>
      <c r="H3968">
        <v>-8</v>
      </c>
      <c r="I3968" t="s">
        <v>185</v>
      </c>
      <c r="J3968">
        <v>1</v>
      </c>
      <c r="K3968">
        <v>9999</v>
      </c>
      <c r="L3968" t="s">
        <v>220</v>
      </c>
      <c r="M3968">
        <v>0.32894094680331898</v>
      </c>
      <c r="N3968">
        <v>0.42857142857142899</v>
      </c>
      <c r="O3968">
        <v>3.5880194221514202E-4</v>
      </c>
    </row>
    <row r="3969" spans="1:15">
      <c r="A3969">
        <v>2020</v>
      </c>
      <c r="B3969" t="s">
        <v>178</v>
      </c>
      <c r="C3969">
        <v>1.33255094457455</v>
      </c>
      <c r="D3969" t="s">
        <v>179</v>
      </c>
      <c r="E3969">
        <v>1659.02592599532</v>
      </c>
      <c r="F3969">
        <v>1</v>
      </c>
      <c r="G3969">
        <v>9999</v>
      </c>
      <c r="H3969">
        <v>1</v>
      </c>
      <c r="I3969" t="s">
        <v>185</v>
      </c>
      <c r="J3969">
        <v>1</v>
      </c>
      <c r="K3969">
        <v>9999</v>
      </c>
      <c r="L3969" t="s">
        <v>220</v>
      </c>
      <c r="M3969">
        <v>2.1639641737915302E-3</v>
      </c>
      <c r="N3969">
        <v>2.1097046413502099E-3</v>
      </c>
      <c r="O3969">
        <v>1</v>
      </c>
    </row>
    <row r="3970" spans="1:15">
      <c r="A3970">
        <v>2020</v>
      </c>
      <c r="B3970" t="s">
        <v>178</v>
      </c>
      <c r="C3970">
        <v>1.33255094457455</v>
      </c>
      <c r="D3970" t="s">
        <v>181</v>
      </c>
      <c r="E3970">
        <v>558388.150161686</v>
      </c>
      <c r="F3970">
        <v>351</v>
      </c>
      <c r="G3970">
        <v>9999</v>
      </c>
      <c r="H3970">
        <v>1</v>
      </c>
      <c r="I3970" t="s">
        <v>185</v>
      </c>
      <c r="J3970">
        <v>1</v>
      </c>
      <c r="K3970">
        <v>9999</v>
      </c>
      <c r="L3970" t="s">
        <v>220</v>
      </c>
      <c r="M3970">
        <v>0.72833819718319703</v>
      </c>
      <c r="N3970">
        <v>0.740506329113924</v>
      </c>
      <c r="O3970">
        <v>0.14414668227028499</v>
      </c>
    </row>
    <row r="3971" spans="1:15">
      <c r="A3971">
        <v>2020</v>
      </c>
      <c r="B3971" t="s">
        <v>178</v>
      </c>
      <c r="C3971">
        <v>1.33255094457455</v>
      </c>
      <c r="D3971" t="s">
        <v>185</v>
      </c>
      <c r="E3971">
        <v>206613.35650722901</v>
      </c>
      <c r="F3971">
        <v>122</v>
      </c>
      <c r="G3971">
        <v>9999</v>
      </c>
      <c r="H3971">
        <v>1</v>
      </c>
      <c r="I3971" t="s">
        <v>185</v>
      </c>
      <c r="J3971">
        <v>1</v>
      </c>
      <c r="K3971">
        <v>9999</v>
      </c>
      <c r="L3971" t="s">
        <v>220</v>
      </c>
      <c r="M3971">
        <v>0.26949783864301202</v>
      </c>
      <c r="N3971">
        <v>0.25738396624472598</v>
      </c>
      <c r="O3971">
        <v>0.14201397507421201</v>
      </c>
    </row>
    <row r="3972" spans="1:15">
      <c r="A3972">
        <v>2020</v>
      </c>
      <c r="B3972" t="s">
        <v>183</v>
      </c>
      <c r="C3972">
        <v>1.9295612864977001</v>
      </c>
      <c r="D3972" t="s">
        <v>181</v>
      </c>
      <c r="E3972">
        <v>1535.9307840521701</v>
      </c>
      <c r="F3972">
        <v>2</v>
      </c>
      <c r="G3972">
        <v>9999</v>
      </c>
      <c r="H3972">
        <v>1</v>
      </c>
      <c r="I3972" t="s">
        <v>185</v>
      </c>
      <c r="J3972">
        <v>1</v>
      </c>
      <c r="K3972">
        <v>9999</v>
      </c>
      <c r="L3972" t="s">
        <v>220</v>
      </c>
      <c r="M3972">
        <v>0.262100757326309</v>
      </c>
      <c r="N3972">
        <v>0.5</v>
      </c>
      <c r="O3972">
        <v>2.2903838407089799E-2</v>
      </c>
    </row>
    <row r="3973" spans="1:15">
      <c r="A3973">
        <v>2020</v>
      </c>
      <c r="B3973" t="s">
        <v>183</v>
      </c>
      <c r="C3973">
        <v>1.9295612864977001</v>
      </c>
      <c r="D3973" t="s">
        <v>185</v>
      </c>
      <c r="E3973">
        <v>4324.1468430413497</v>
      </c>
      <c r="F3973">
        <v>2</v>
      </c>
      <c r="G3973">
        <v>9999</v>
      </c>
      <c r="H3973">
        <v>1</v>
      </c>
      <c r="I3973" t="s">
        <v>185</v>
      </c>
      <c r="J3973">
        <v>1</v>
      </c>
      <c r="K3973">
        <v>9999</v>
      </c>
      <c r="L3973" t="s">
        <v>220</v>
      </c>
      <c r="M3973">
        <v>0.737899242673691</v>
      </c>
      <c r="N3973">
        <v>0.5</v>
      </c>
      <c r="O3973">
        <v>0.14177263237806001</v>
      </c>
    </row>
    <row r="3974" spans="1:15">
      <c r="A3974">
        <v>2020</v>
      </c>
      <c r="B3974" t="s">
        <v>187</v>
      </c>
      <c r="C3974">
        <v>1.3064977991945499</v>
      </c>
      <c r="D3974" t="s">
        <v>181</v>
      </c>
      <c r="E3974">
        <v>2196826.4024292701</v>
      </c>
      <c r="F3974">
        <v>2062</v>
      </c>
      <c r="G3974">
        <v>9999</v>
      </c>
      <c r="H3974">
        <v>1</v>
      </c>
      <c r="I3974" t="s">
        <v>185</v>
      </c>
      <c r="J3974">
        <v>1</v>
      </c>
      <c r="K3974">
        <v>9999</v>
      </c>
      <c r="L3974" t="s">
        <v>220</v>
      </c>
      <c r="M3974">
        <v>0.72823412119233</v>
      </c>
      <c r="N3974">
        <v>0.73616565512317</v>
      </c>
      <c r="O3974">
        <v>0.111957460130858</v>
      </c>
    </row>
    <row r="3975" spans="1:15">
      <c r="A3975">
        <v>2020</v>
      </c>
      <c r="B3975" t="s">
        <v>187</v>
      </c>
      <c r="C3975">
        <v>1.3064977991945499</v>
      </c>
      <c r="D3975" t="s">
        <v>183</v>
      </c>
      <c r="E3975">
        <v>5651.90947931562</v>
      </c>
      <c r="F3975">
        <v>3</v>
      </c>
      <c r="G3975">
        <v>9999</v>
      </c>
      <c r="H3975">
        <v>1</v>
      </c>
      <c r="I3975" t="s">
        <v>185</v>
      </c>
      <c r="J3975">
        <v>1</v>
      </c>
      <c r="K3975">
        <v>9999</v>
      </c>
      <c r="L3975" t="s">
        <v>220</v>
      </c>
      <c r="M3975">
        <v>1.8735724079866299E-3</v>
      </c>
      <c r="N3975">
        <v>1.0710460549803601E-3</v>
      </c>
      <c r="O3975">
        <v>0.245949172778441</v>
      </c>
    </row>
    <row r="3976" spans="1:15">
      <c r="A3976">
        <v>2020</v>
      </c>
      <c r="B3976" t="s">
        <v>187</v>
      </c>
      <c r="C3976">
        <v>1.3064977991945499</v>
      </c>
      <c r="D3976" t="s">
        <v>185</v>
      </c>
      <c r="E3976">
        <v>814170.23352406698</v>
      </c>
      <c r="F3976">
        <v>736</v>
      </c>
      <c r="G3976">
        <v>9999</v>
      </c>
      <c r="H3976">
        <v>1</v>
      </c>
      <c r="I3976" t="s">
        <v>185</v>
      </c>
      <c r="J3976">
        <v>1</v>
      </c>
      <c r="K3976">
        <v>9999</v>
      </c>
      <c r="L3976" t="s">
        <v>220</v>
      </c>
      <c r="M3976">
        <v>0.26989230639968298</v>
      </c>
      <c r="N3976">
        <v>0.26276329882184901</v>
      </c>
      <c r="O3976">
        <v>0.110580913120777</v>
      </c>
    </row>
    <row r="3977" spans="1:15">
      <c r="A3977">
        <v>2020</v>
      </c>
      <c r="B3977" t="s">
        <v>178</v>
      </c>
      <c r="C3977">
        <v>1.33255094457455</v>
      </c>
      <c r="D3977" t="s">
        <v>181</v>
      </c>
      <c r="E3977">
        <v>1223778.80862176</v>
      </c>
      <c r="F3977">
        <v>691</v>
      </c>
      <c r="G3977">
        <v>9999</v>
      </c>
      <c r="H3977">
        <v>2</v>
      </c>
      <c r="I3977" t="s">
        <v>185</v>
      </c>
      <c r="J3977">
        <v>1</v>
      </c>
      <c r="K3977">
        <v>9999</v>
      </c>
      <c r="L3977" t="s">
        <v>220</v>
      </c>
      <c r="M3977">
        <v>0.74204823940162501</v>
      </c>
      <c r="N3977">
        <v>0.74141630901287603</v>
      </c>
      <c r="O3977">
        <v>0.315915828522562</v>
      </c>
    </row>
    <row r="3978" spans="1:15">
      <c r="A3978">
        <v>2020</v>
      </c>
      <c r="B3978" t="s">
        <v>178</v>
      </c>
      <c r="C3978">
        <v>1.33255094457455</v>
      </c>
      <c r="D3978" t="s">
        <v>185</v>
      </c>
      <c r="E3978">
        <v>425411.55885164702</v>
      </c>
      <c r="F3978">
        <v>241</v>
      </c>
      <c r="G3978">
        <v>9999</v>
      </c>
      <c r="H3978">
        <v>2</v>
      </c>
      <c r="I3978" t="s">
        <v>185</v>
      </c>
      <c r="J3978">
        <v>1</v>
      </c>
      <c r="K3978">
        <v>9999</v>
      </c>
      <c r="L3978" t="s">
        <v>220</v>
      </c>
      <c r="M3978">
        <v>0.25795176059837499</v>
      </c>
      <c r="N3978">
        <v>0.25858369098712403</v>
      </c>
      <c r="O3978">
        <v>0.292403102763233</v>
      </c>
    </row>
    <row r="3979" spans="1:15">
      <c r="A3979">
        <v>2020</v>
      </c>
      <c r="B3979" t="s">
        <v>179</v>
      </c>
      <c r="C3979">
        <v>2.5919386688349402</v>
      </c>
      <c r="D3979" t="s">
        <v>181</v>
      </c>
      <c r="E3979">
        <v>5072.4239749099797</v>
      </c>
      <c r="F3979">
        <v>2</v>
      </c>
      <c r="G3979">
        <v>9999</v>
      </c>
      <c r="H3979">
        <v>2</v>
      </c>
      <c r="I3979" t="s">
        <v>185</v>
      </c>
      <c r="J3979">
        <v>1</v>
      </c>
      <c r="K3979">
        <v>9999</v>
      </c>
      <c r="L3979" t="s">
        <v>220</v>
      </c>
      <c r="M3979">
        <v>1</v>
      </c>
      <c r="N3979">
        <v>1</v>
      </c>
      <c r="O3979">
        <v>0.246940063091483</v>
      </c>
    </row>
    <row r="3980" spans="1:15">
      <c r="A3980">
        <v>2020</v>
      </c>
      <c r="B3980" t="s">
        <v>183</v>
      </c>
      <c r="C3980">
        <v>1.9295612864977001</v>
      </c>
      <c r="D3980" t="s">
        <v>181</v>
      </c>
      <c r="E3980">
        <v>9188.5708463020601</v>
      </c>
      <c r="F3980">
        <v>6</v>
      </c>
      <c r="G3980">
        <v>9999</v>
      </c>
      <c r="H3980">
        <v>2</v>
      </c>
      <c r="I3980" t="s">
        <v>185</v>
      </c>
      <c r="J3980">
        <v>1</v>
      </c>
      <c r="K3980">
        <v>9999</v>
      </c>
      <c r="L3980" t="s">
        <v>220</v>
      </c>
      <c r="M3980">
        <v>0.65331321168884604</v>
      </c>
      <c r="N3980">
        <v>0.75</v>
      </c>
      <c r="O3980">
        <v>0.137020199113771</v>
      </c>
    </row>
    <row r="3981" spans="1:15">
      <c r="A3981">
        <v>2020</v>
      </c>
      <c r="B3981" t="s">
        <v>183</v>
      </c>
      <c r="C3981">
        <v>1.9295612864977001</v>
      </c>
      <c r="D3981" t="s">
        <v>185</v>
      </c>
      <c r="E3981">
        <v>4876.0013709796904</v>
      </c>
      <c r="F3981">
        <v>2</v>
      </c>
      <c r="G3981">
        <v>9999</v>
      </c>
      <c r="H3981">
        <v>2</v>
      </c>
      <c r="I3981" t="s">
        <v>185</v>
      </c>
      <c r="J3981">
        <v>1</v>
      </c>
      <c r="K3981">
        <v>9999</v>
      </c>
      <c r="L3981" t="s">
        <v>220</v>
      </c>
      <c r="M3981">
        <v>0.34668678831115401</v>
      </c>
      <c r="N3981">
        <v>0.25</v>
      </c>
      <c r="O3981">
        <v>0.15986588220408701</v>
      </c>
    </row>
    <row r="3982" spans="1:15">
      <c r="A3982">
        <v>2020</v>
      </c>
      <c r="B3982" t="s">
        <v>187</v>
      </c>
      <c r="C3982">
        <v>1.3064977991945499</v>
      </c>
      <c r="D3982" t="s">
        <v>179</v>
      </c>
      <c r="E3982">
        <v>1111.82962711456</v>
      </c>
      <c r="F3982">
        <v>1</v>
      </c>
      <c r="G3982">
        <v>9999</v>
      </c>
      <c r="H3982">
        <v>2</v>
      </c>
      <c r="I3982" t="s">
        <v>185</v>
      </c>
      <c r="J3982">
        <v>1</v>
      </c>
      <c r="K3982">
        <v>9999</v>
      </c>
      <c r="L3982" t="s">
        <v>220</v>
      </c>
      <c r="M3982">
        <v>1.8750610055835401E-4</v>
      </c>
      <c r="N3982">
        <v>1.8656716417910399E-4</v>
      </c>
      <c r="O3982">
        <v>0.23527785457561501</v>
      </c>
    </row>
    <row r="3983" spans="1:15">
      <c r="A3983">
        <v>2020</v>
      </c>
      <c r="B3983" t="s">
        <v>187</v>
      </c>
      <c r="C3983">
        <v>1.3064977991945499</v>
      </c>
      <c r="D3983" t="s">
        <v>181</v>
      </c>
      <c r="E3983">
        <v>4436940.9964392399</v>
      </c>
      <c r="F3983">
        <v>4049</v>
      </c>
      <c r="G3983">
        <v>9999</v>
      </c>
      <c r="H3983">
        <v>2</v>
      </c>
      <c r="I3983" t="s">
        <v>185</v>
      </c>
      <c r="J3983">
        <v>1</v>
      </c>
      <c r="K3983">
        <v>9999</v>
      </c>
      <c r="L3983" t="s">
        <v>220</v>
      </c>
      <c r="M3983">
        <v>0.74827427184947304</v>
      </c>
      <c r="N3983">
        <v>0.75541044776119404</v>
      </c>
      <c r="O3983">
        <v>0.22612102811697199</v>
      </c>
    </row>
    <row r="3984" spans="1:15">
      <c r="A3984">
        <v>2020</v>
      </c>
      <c r="B3984" t="s">
        <v>187</v>
      </c>
      <c r="C3984">
        <v>1.3064977991945499</v>
      </c>
      <c r="D3984" t="s">
        <v>183</v>
      </c>
      <c r="E3984">
        <v>1208.51046425496</v>
      </c>
      <c r="F3984">
        <v>1</v>
      </c>
      <c r="G3984">
        <v>9999</v>
      </c>
      <c r="H3984">
        <v>2</v>
      </c>
      <c r="I3984" t="s">
        <v>185</v>
      </c>
      <c r="J3984">
        <v>1</v>
      </c>
      <c r="K3984">
        <v>9999</v>
      </c>
      <c r="L3984" t="s">
        <v>220</v>
      </c>
      <c r="M3984">
        <v>2.03810978867776E-4</v>
      </c>
      <c r="N3984">
        <v>1.8656716417910399E-4</v>
      </c>
      <c r="O3984">
        <v>5.25896867360282E-2</v>
      </c>
    </row>
    <row r="3985" spans="1:15">
      <c r="A3985">
        <v>2020</v>
      </c>
      <c r="B3985" t="s">
        <v>187</v>
      </c>
      <c r="C3985">
        <v>1.3064977991945499</v>
      </c>
      <c r="D3985" t="s">
        <v>185</v>
      </c>
      <c r="E3985">
        <v>1490303.7485720301</v>
      </c>
      <c r="F3985">
        <v>1309</v>
      </c>
      <c r="G3985">
        <v>9999</v>
      </c>
      <c r="H3985">
        <v>2</v>
      </c>
      <c r="I3985" t="s">
        <v>185</v>
      </c>
      <c r="J3985">
        <v>1</v>
      </c>
      <c r="K3985">
        <v>9999</v>
      </c>
      <c r="L3985" t="s">
        <v>220</v>
      </c>
      <c r="M3985">
        <v>0.25133441107110099</v>
      </c>
      <c r="N3985">
        <v>0.24421641791044801</v>
      </c>
      <c r="O3985">
        <v>0.20241362624016901</v>
      </c>
    </row>
    <row r="3986" spans="1:15">
      <c r="A3986">
        <v>2020</v>
      </c>
      <c r="B3986" t="s">
        <v>178</v>
      </c>
      <c r="C3986">
        <v>1.33255094457455</v>
      </c>
      <c r="D3986" t="s">
        <v>181</v>
      </c>
      <c r="E3986">
        <v>747094.68707572203</v>
      </c>
      <c r="F3986">
        <v>413</v>
      </c>
      <c r="G3986">
        <v>9999</v>
      </c>
      <c r="H3986">
        <v>3</v>
      </c>
      <c r="I3986" t="s">
        <v>185</v>
      </c>
      <c r="J3986">
        <v>1</v>
      </c>
      <c r="K3986">
        <v>9999</v>
      </c>
      <c r="L3986" t="s">
        <v>220</v>
      </c>
      <c r="M3986">
        <v>0.722551360881315</v>
      </c>
      <c r="N3986">
        <v>0.71577123050260005</v>
      </c>
      <c r="O3986">
        <v>0.192860862918633</v>
      </c>
    </row>
    <row r="3987" spans="1:15">
      <c r="A3987">
        <v>2020</v>
      </c>
      <c r="B3987" t="s">
        <v>178</v>
      </c>
      <c r="C3987">
        <v>1.33255094457455</v>
      </c>
      <c r="D3987" t="s">
        <v>185</v>
      </c>
      <c r="E3987">
        <v>286872.89989895403</v>
      </c>
      <c r="F3987">
        <v>164</v>
      </c>
      <c r="G3987">
        <v>9999</v>
      </c>
      <c r="H3987">
        <v>3</v>
      </c>
      <c r="I3987" t="s">
        <v>185</v>
      </c>
      <c r="J3987">
        <v>1</v>
      </c>
      <c r="K3987">
        <v>9999</v>
      </c>
      <c r="L3987" t="s">
        <v>220</v>
      </c>
      <c r="M3987">
        <v>0.277448639118685</v>
      </c>
      <c r="N3987">
        <v>0.2842287694974</v>
      </c>
      <c r="O3987">
        <v>0.197179705825512</v>
      </c>
    </row>
    <row r="3988" spans="1:15">
      <c r="A3988">
        <v>2020</v>
      </c>
      <c r="B3988" t="s">
        <v>179</v>
      </c>
      <c r="C3988">
        <v>2.5919386688349402</v>
      </c>
      <c r="D3988" t="s">
        <v>181</v>
      </c>
      <c r="E3988">
        <v>5108.7111162736701</v>
      </c>
      <c r="F3988">
        <v>2</v>
      </c>
      <c r="G3988">
        <v>9999</v>
      </c>
      <c r="H3988">
        <v>3</v>
      </c>
      <c r="I3988" t="s">
        <v>185</v>
      </c>
      <c r="J3988">
        <v>1</v>
      </c>
      <c r="K3988">
        <v>9999</v>
      </c>
      <c r="L3988" t="s">
        <v>220</v>
      </c>
      <c r="M3988">
        <v>1</v>
      </c>
      <c r="N3988">
        <v>1</v>
      </c>
      <c r="O3988">
        <v>0.248706624605678</v>
      </c>
    </row>
    <row r="3989" spans="1:15">
      <c r="A3989">
        <v>2020</v>
      </c>
      <c r="B3989" t="s">
        <v>183</v>
      </c>
      <c r="C3989">
        <v>1.9295612864977001</v>
      </c>
      <c r="D3989" t="s">
        <v>181</v>
      </c>
      <c r="E3989">
        <v>16538.2697865718</v>
      </c>
      <c r="F3989">
        <v>7</v>
      </c>
      <c r="G3989">
        <v>9999</v>
      </c>
      <c r="H3989">
        <v>3</v>
      </c>
      <c r="I3989" t="s">
        <v>185</v>
      </c>
      <c r="J3989">
        <v>1</v>
      </c>
      <c r="K3989">
        <v>9999</v>
      </c>
      <c r="L3989" t="s">
        <v>220</v>
      </c>
      <c r="M3989">
        <v>0.71759879437374396</v>
      </c>
      <c r="N3989">
        <v>0.63636363636363602</v>
      </c>
      <c r="O3989">
        <v>0.24661909420498401</v>
      </c>
    </row>
    <row r="3990" spans="1:15">
      <c r="A3990">
        <v>2020</v>
      </c>
      <c r="B3990" t="s">
        <v>183</v>
      </c>
      <c r="C3990">
        <v>1.9295612864977001</v>
      </c>
      <c r="D3990" t="s">
        <v>185</v>
      </c>
      <c r="E3990">
        <v>6508.4102193567496</v>
      </c>
      <c r="F3990">
        <v>4</v>
      </c>
      <c r="G3990">
        <v>9999</v>
      </c>
      <c r="H3990">
        <v>3</v>
      </c>
      <c r="I3990" t="s">
        <v>185</v>
      </c>
      <c r="J3990">
        <v>1</v>
      </c>
      <c r="K3990">
        <v>9999</v>
      </c>
      <c r="L3990" t="s">
        <v>220</v>
      </c>
      <c r="M3990">
        <v>0.28240120562625598</v>
      </c>
      <c r="N3990">
        <v>0.36363636363636398</v>
      </c>
      <c r="O3990">
        <v>0.21338647434680799</v>
      </c>
    </row>
    <row r="3991" spans="1:15">
      <c r="A3991">
        <v>2020</v>
      </c>
      <c r="B3991" t="s">
        <v>187</v>
      </c>
      <c r="C3991">
        <v>1.3064977991945499</v>
      </c>
      <c r="D3991" t="s">
        <v>179</v>
      </c>
      <c r="E3991">
        <v>1738.94857072795</v>
      </c>
      <c r="F3991">
        <v>1</v>
      </c>
      <c r="G3991">
        <v>9999</v>
      </c>
      <c r="H3991">
        <v>3</v>
      </c>
      <c r="I3991" t="s">
        <v>185</v>
      </c>
      <c r="J3991">
        <v>1</v>
      </c>
      <c r="K3991">
        <v>9999</v>
      </c>
      <c r="L3991" t="s">
        <v>220</v>
      </c>
      <c r="M3991">
        <v>4.3701601133417902E-4</v>
      </c>
      <c r="N3991">
        <v>2.9129041654529602E-4</v>
      </c>
      <c r="O3991">
        <v>0.36798451755598599</v>
      </c>
    </row>
    <row r="3992" spans="1:15">
      <c r="A3992">
        <v>2020</v>
      </c>
      <c r="B3992" t="s">
        <v>187</v>
      </c>
      <c r="C3992">
        <v>1.3064977991945499</v>
      </c>
      <c r="D3992" t="s">
        <v>181</v>
      </c>
      <c r="E3992">
        <v>2960823.2009708602</v>
      </c>
      <c r="F3992">
        <v>2575</v>
      </c>
      <c r="G3992">
        <v>9999</v>
      </c>
      <c r="H3992">
        <v>3</v>
      </c>
      <c r="I3992" t="s">
        <v>185</v>
      </c>
      <c r="J3992">
        <v>1</v>
      </c>
      <c r="K3992">
        <v>9999</v>
      </c>
      <c r="L3992" t="s">
        <v>220</v>
      </c>
      <c r="M3992">
        <v>0.74408591912084598</v>
      </c>
      <c r="N3992">
        <v>0.75007282260413599</v>
      </c>
      <c r="O3992">
        <v>0.15089323631155099</v>
      </c>
    </row>
    <row r="3993" spans="1:15">
      <c r="A3993">
        <v>2020</v>
      </c>
      <c r="B3993" t="s">
        <v>187</v>
      </c>
      <c r="C3993">
        <v>1.3064977991945499</v>
      </c>
      <c r="D3993" t="s">
        <v>183</v>
      </c>
      <c r="E3993">
        <v>4287.9257769565102</v>
      </c>
      <c r="F3993">
        <v>3</v>
      </c>
      <c r="G3993">
        <v>9999</v>
      </c>
      <c r="H3993">
        <v>3</v>
      </c>
      <c r="I3993" t="s">
        <v>185</v>
      </c>
      <c r="J3993">
        <v>1</v>
      </c>
      <c r="K3993">
        <v>9999</v>
      </c>
      <c r="L3993" t="s">
        <v>220</v>
      </c>
      <c r="M3993">
        <v>1.0776007131470899E-3</v>
      </c>
      <c r="N3993">
        <v>8.7387124963588696E-4</v>
      </c>
      <c r="O3993">
        <v>0.18659389391096701</v>
      </c>
    </row>
    <row r="3994" spans="1:15">
      <c r="A3994">
        <v>2020</v>
      </c>
      <c r="B3994" t="s">
        <v>187</v>
      </c>
      <c r="C3994">
        <v>1.3064977991945499</v>
      </c>
      <c r="D3994" t="s">
        <v>185</v>
      </c>
      <c r="E3994">
        <v>1012291.4792873299</v>
      </c>
      <c r="F3994">
        <v>854</v>
      </c>
      <c r="G3994">
        <v>9999</v>
      </c>
      <c r="H3994">
        <v>3</v>
      </c>
      <c r="I3994" t="s">
        <v>185</v>
      </c>
      <c r="J3994">
        <v>1</v>
      </c>
      <c r="K3994">
        <v>9999</v>
      </c>
      <c r="L3994" t="s">
        <v>220</v>
      </c>
      <c r="M3994">
        <v>0.25439946415467302</v>
      </c>
      <c r="N3994">
        <v>0.24876201572968201</v>
      </c>
      <c r="O3994">
        <v>0.13748981664369</v>
      </c>
    </row>
    <row r="3995" spans="1:15">
      <c r="A3995">
        <v>2020</v>
      </c>
      <c r="B3995" t="s">
        <v>178</v>
      </c>
      <c r="C3995">
        <v>1.33255094457455</v>
      </c>
      <c r="D3995" t="s">
        <v>181</v>
      </c>
      <c r="E3995">
        <v>382536.73220996099</v>
      </c>
      <c r="F3995">
        <v>227</v>
      </c>
      <c r="G3995">
        <v>9999</v>
      </c>
      <c r="H3995">
        <v>4</v>
      </c>
      <c r="I3995" t="s">
        <v>185</v>
      </c>
      <c r="J3995">
        <v>1</v>
      </c>
      <c r="K3995">
        <v>9999</v>
      </c>
      <c r="L3995" t="s">
        <v>220</v>
      </c>
      <c r="M3995">
        <v>0.87208705346971405</v>
      </c>
      <c r="N3995">
        <v>0.86641221374045796</v>
      </c>
      <c r="O3995">
        <v>9.87510225254883E-2</v>
      </c>
    </row>
    <row r="3996" spans="1:15">
      <c r="A3996">
        <v>2020</v>
      </c>
      <c r="B3996" t="s">
        <v>178</v>
      </c>
      <c r="C3996">
        <v>1.33255094457455</v>
      </c>
      <c r="D3996" t="s">
        <v>185</v>
      </c>
      <c r="E3996">
        <v>56108.390072256101</v>
      </c>
      <c r="F3996">
        <v>35</v>
      </c>
      <c r="G3996">
        <v>9999</v>
      </c>
      <c r="H3996">
        <v>4</v>
      </c>
      <c r="I3996" t="s">
        <v>185</v>
      </c>
      <c r="J3996">
        <v>1</v>
      </c>
      <c r="K3996">
        <v>9999</v>
      </c>
      <c r="L3996" t="s">
        <v>220</v>
      </c>
      <c r="M3996">
        <v>0.12791294653028601</v>
      </c>
      <c r="N3996">
        <v>0.13358778625954201</v>
      </c>
      <c r="O3996">
        <v>3.8565636045396597E-2</v>
      </c>
    </row>
    <row r="3997" spans="1:15">
      <c r="A3997">
        <v>2020</v>
      </c>
      <c r="B3997" t="s">
        <v>183</v>
      </c>
      <c r="C3997">
        <v>1.9295612864977001</v>
      </c>
      <c r="D3997" t="s">
        <v>181</v>
      </c>
      <c r="E3997">
        <v>2736.1179042537401</v>
      </c>
      <c r="F3997">
        <v>2</v>
      </c>
      <c r="G3997">
        <v>9999</v>
      </c>
      <c r="H3997">
        <v>4</v>
      </c>
      <c r="I3997" t="s">
        <v>185</v>
      </c>
      <c r="J3997">
        <v>1</v>
      </c>
      <c r="K3997">
        <v>9999</v>
      </c>
      <c r="L3997" t="s">
        <v>220</v>
      </c>
      <c r="M3997">
        <v>0.47266666666666701</v>
      </c>
      <c r="N3997">
        <v>0.66666666666666696</v>
      </c>
      <c r="O3997">
        <v>4.0801058870921302E-2</v>
      </c>
    </row>
    <row r="3998" spans="1:15">
      <c r="A3998">
        <v>2020</v>
      </c>
      <c r="B3998" t="s">
        <v>183</v>
      </c>
      <c r="C3998">
        <v>1.9295612864977001</v>
      </c>
      <c r="D3998" t="s">
        <v>183</v>
      </c>
      <c r="E3998">
        <v>3052.5659552393699</v>
      </c>
      <c r="F3998">
        <v>1</v>
      </c>
      <c r="G3998">
        <v>9999</v>
      </c>
      <c r="H3998">
        <v>4</v>
      </c>
      <c r="I3998" t="s">
        <v>185</v>
      </c>
      <c r="J3998">
        <v>1</v>
      </c>
      <c r="K3998">
        <v>9999</v>
      </c>
      <c r="L3998" t="s">
        <v>220</v>
      </c>
      <c r="M3998">
        <v>0.52733333333333299</v>
      </c>
      <c r="N3998">
        <v>0.33333333333333298</v>
      </c>
      <c r="O3998">
        <v>0.46325036603221098</v>
      </c>
    </row>
    <row r="3999" spans="1:15">
      <c r="A3999">
        <v>2020</v>
      </c>
      <c r="B3999" t="s">
        <v>187</v>
      </c>
      <c r="C3999">
        <v>1.3064977991945499</v>
      </c>
      <c r="D3999" t="s">
        <v>181</v>
      </c>
      <c r="E3999">
        <v>2504924.7134353202</v>
      </c>
      <c r="F3999">
        <v>2319</v>
      </c>
      <c r="G3999">
        <v>9999</v>
      </c>
      <c r="H3999">
        <v>4</v>
      </c>
      <c r="I3999" t="s">
        <v>185</v>
      </c>
      <c r="J3999">
        <v>1</v>
      </c>
      <c r="K3999">
        <v>9999</v>
      </c>
      <c r="L3999" t="s">
        <v>220</v>
      </c>
      <c r="M3999">
        <v>0.89640872095632795</v>
      </c>
      <c r="N3999">
        <v>0.90268586998832201</v>
      </c>
      <c r="O3999">
        <v>0.12765915796765601</v>
      </c>
    </row>
    <row r="4000" spans="1:15">
      <c r="A4000">
        <v>2020</v>
      </c>
      <c r="B4000" t="s">
        <v>187</v>
      </c>
      <c r="C4000">
        <v>1.3064977991945499</v>
      </c>
      <c r="D4000" t="s">
        <v>185</v>
      </c>
      <c r="E4000">
        <v>289475.49137633998</v>
      </c>
      <c r="F4000">
        <v>250</v>
      </c>
      <c r="G4000">
        <v>9999</v>
      </c>
      <c r="H4000">
        <v>4</v>
      </c>
      <c r="I4000" t="s">
        <v>185</v>
      </c>
      <c r="J4000">
        <v>1</v>
      </c>
      <c r="K4000">
        <v>9999</v>
      </c>
      <c r="L4000" t="s">
        <v>220</v>
      </c>
      <c r="M4000">
        <v>0.103591279043672</v>
      </c>
      <c r="N4000">
        <v>9.7314130011677699E-2</v>
      </c>
      <c r="O4000">
        <v>3.9316672170544097E-2</v>
      </c>
    </row>
    <row r="4001" spans="1:15">
      <c r="A4001">
        <v>2020</v>
      </c>
      <c r="B4001" t="s">
        <v>178</v>
      </c>
      <c r="C4001">
        <v>1.33255094457455</v>
      </c>
      <c r="D4001" t="s">
        <v>181</v>
      </c>
      <c r="E4001">
        <v>265381.51826485601</v>
      </c>
      <c r="F4001">
        <v>142</v>
      </c>
      <c r="G4001">
        <v>9999</v>
      </c>
      <c r="H4001">
        <v>5</v>
      </c>
      <c r="I4001" t="s">
        <v>185</v>
      </c>
      <c r="J4001">
        <v>1</v>
      </c>
      <c r="K4001">
        <v>9999</v>
      </c>
      <c r="L4001" t="s">
        <v>220</v>
      </c>
      <c r="M4001">
        <v>0.78888096652802497</v>
      </c>
      <c r="N4001">
        <v>0.79329608938547502</v>
      </c>
      <c r="O4001">
        <v>6.8507659739293E-2</v>
      </c>
    </row>
    <row r="4002" spans="1:15">
      <c r="A4002">
        <v>2020</v>
      </c>
      <c r="B4002" t="s">
        <v>178</v>
      </c>
      <c r="C4002">
        <v>1.33255094457455</v>
      </c>
      <c r="D4002" t="s">
        <v>185</v>
      </c>
      <c r="E4002">
        <v>71020.9676929899</v>
      </c>
      <c r="F4002">
        <v>37</v>
      </c>
      <c r="G4002">
        <v>9999</v>
      </c>
      <c r="H4002">
        <v>5</v>
      </c>
      <c r="I4002" t="s">
        <v>185</v>
      </c>
      <c r="J4002">
        <v>1</v>
      </c>
      <c r="K4002">
        <v>9999</v>
      </c>
      <c r="L4002" t="s">
        <v>220</v>
      </c>
      <c r="M4002">
        <v>0.211119033471975</v>
      </c>
      <c r="N4002">
        <v>0.206703910614525</v>
      </c>
      <c r="O4002">
        <v>4.8815672453130197E-2</v>
      </c>
    </row>
    <row r="4003" spans="1:15">
      <c r="A4003">
        <v>2020</v>
      </c>
      <c r="B4003" t="s">
        <v>179</v>
      </c>
      <c r="C4003">
        <v>2.5919386688349402</v>
      </c>
      <c r="D4003" t="s">
        <v>181</v>
      </c>
      <c r="E4003">
        <v>2866.6841677314401</v>
      </c>
      <c r="F4003">
        <v>2</v>
      </c>
      <c r="G4003">
        <v>9999</v>
      </c>
      <c r="H4003">
        <v>5</v>
      </c>
      <c r="I4003" t="s">
        <v>185</v>
      </c>
      <c r="J4003">
        <v>1</v>
      </c>
      <c r="K4003">
        <v>9999</v>
      </c>
      <c r="L4003" t="s">
        <v>220</v>
      </c>
      <c r="M4003">
        <v>1</v>
      </c>
      <c r="N4003">
        <v>1</v>
      </c>
      <c r="O4003">
        <v>0.13955835962145099</v>
      </c>
    </row>
    <row r="4004" spans="1:15">
      <c r="A4004">
        <v>2020</v>
      </c>
      <c r="B4004" t="s">
        <v>183</v>
      </c>
      <c r="C4004">
        <v>1.9295612864977001</v>
      </c>
      <c r="D4004" t="s">
        <v>181</v>
      </c>
      <c r="E4004">
        <v>10626.094004742799</v>
      </c>
      <c r="F4004">
        <v>6</v>
      </c>
      <c r="G4004">
        <v>9999</v>
      </c>
      <c r="H4004">
        <v>5</v>
      </c>
      <c r="I4004" t="s">
        <v>185</v>
      </c>
      <c r="J4004">
        <v>1</v>
      </c>
      <c r="K4004">
        <v>9999</v>
      </c>
      <c r="L4004" t="s">
        <v>220</v>
      </c>
      <c r="M4004">
        <v>0.85366609827933604</v>
      </c>
      <c r="N4004">
        <v>0.85714285714285698</v>
      </c>
      <c r="O4004">
        <v>0.15845658053749201</v>
      </c>
    </row>
    <row r="4005" spans="1:15">
      <c r="A4005">
        <v>2020</v>
      </c>
      <c r="B4005" t="s">
        <v>183</v>
      </c>
      <c r="C4005">
        <v>1.9295612864977001</v>
      </c>
      <c r="D4005" t="s">
        <v>185</v>
      </c>
      <c r="E4005">
        <v>1821.5058544538299</v>
      </c>
      <c r="F4005">
        <v>1</v>
      </c>
      <c r="G4005">
        <v>9999</v>
      </c>
      <c r="H4005">
        <v>5</v>
      </c>
      <c r="I4005" t="s">
        <v>185</v>
      </c>
      <c r="J4005">
        <v>1</v>
      </c>
      <c r="K4005">
        <v>9999</v>
      </c>
      <c r="L4005" t="s">
        <v>220</v>
      </c>
      <c r="M4005">
        <v>0.14633390172066299</v>
      </c>
      <c r="N4005">
        <v>0.14285714285714299</v>
      </c>
      <c r="O4005">
        <v>5.9720377048143203E-2</v>
      </c>
    </row>
    <row r="4006" spans="1:15">
      <c r="A4006">
        <v>2020</v>
      </c>
      <c r="B4006" t="s">
        <v>187</v>
      </c>
      <c r="C4006">
        <v>1.3064977991945499</v>
      </c>
      <c r="D4006" t="s">
        <v>181</v>
      </c>
      <c r="E4006">
        <v>2049806.2050858999</v>
      </c>
      <c r="F4006">
        <v>1798</v>
      </c>
      <c r="G4006">
        <v>9999</v>
      </c>
      <c r="H4006">
        <v>5</v>
      </c>
      <c r="I4006" t="s">
        <v>185</v>
      </c>
      <c r="J4006">
        <v>1</v>
      </c>
      <c r="K4006">
        <v>9999</v>
      </c>
      <c r="L4006" t="s">
        <v>220</v>
      </c>
      <c r="M4006">
        <v>0.76559634683944799</v>
      </c>
      <c r="N4006">
        <v>0.772668672110013</v>
      </c>
      <c r="O4006">
        <v>0.10446482991469699</v>
      </c>
    </row>
    <row r="4007" spans="1:15">
      <c r="A4007">
        <v>2020</v>
      </c>
      <c r="B4007" t="s">
        <v>187</v>
      </c>
      <c r="C4007">
        <v>1.3064977991945499</v>
      </c>
      <c r="D4007" t="s">
        <v>183</v>
      </c>
      <c r="E4007">
        <v>2205.3682850404002</v>
      </c>
      <c r="F4007">
        <v>2</v>
      </c>
      <c r="G4007">
        <v>9999</v>
      </c>
      <c r="H4007">
        <v>5</v>
      </c>
      <c r="I4007" t="s">
        <v>185</v>
      </c>
      <c r="J4007">
        <v>1</v>
      </c>
      <c r="K4007">
        <v>9999</v>
      </c>
      <c r="L4007" t="s">
        <v>220</v>
      </c>
      <c r="M4007">
        <v>8.2369830780746895E-4</v>
      </c>
      <c r="N4007">
        <v>8.5947571981091504E-4</v>
      </c>
      <c r="O4007">
        <v>9.5969071578827697E-2</v>
      </c>
    </row>
    <row r="4008" spans="1:15">
      <c r="A4008">
        <v>2020</v>
      </c>
      <c r="B4008" t="s">
        <v>187</v>
      </c>
      <c r="C4008">
        <v>1.3064977991945499</v>
      </c>
      <c r="D4008" t="s">
        <v>185</v>
      </c>
      <c r="E4008">
        <v>625386.52753165201</v>
      </c>
      <c r="F4008">
        <v>527</v>
      </c>
      <c r="G4008">
        <v>9999</v>
      </c>
      <c r="H4008">
        <v>5</v>
      </c>
      <c r="I4008" t="s">
        <v>185</v>
      </c>
      <c r="J4008">
        <v>1</v>
      </c>
      <c r="K4008">
        <v>9999</v>
      </c>
      <c r="L4008" t="s">
        <v>220</v>
      </c>
      <c r="M4008">
        <v>0.23357995485274399</v>
      </c>
      <c r="N4008">
        <v>0.22647185217017601</v>
      </c>
      <c r="O4008">
        <v>8.4940237827839299E-2</v>
      </c>
    </row>
    <row r="4009" spans="1:15">
      <c r="A4009">
        <v>2020</v>
      </c>
      <c r="B4009" t="s">
        <v>178</v>
      </c>
      <c r="C4009">
        <v>1.33255094457455</v>
      </c>
      <c r="D4009" t="s">
        <v>181</v>
      </c>
      <c r="E4009">
        <v>238348.057252272</v>
      </c>
      <c r="F4009">
        <v>134</v>
      </c>
      <c r="G4009">
        <v>9999</v>
      </c>
      <c r="H4009">
        <v>6</v>
      </c>
      <c r="I4009" t="s">
        <v>185</v>
      </c>
      <c r="J4009">
        <v>1</v>
      </c>
      <c r="K4009">
        <v>9999</v>
      </c>
      <c r="L4009" t="s">
        <v>220</v>
      </c>
      <c r="M4009">
        <v>0.69242561493972499</v>
      </c>
      <c r="N4009">
        <v>0.70526315789473704</v>
      </c>
      <c r="O4009">
        <v>6.1529030779995199E-2</v>
      </c>
    </row>
    <row r="4010" spans="1:15">
      <c r="A4010">
        <v>2020</v>
      </c>
      <c r="B4010" t="s">
        <v>178</v>
      </c>
      <c r="C4010">
        <v>1.33255094457455</v>
      </c>
      <c r="D4010" t="s">
        <v>185</v>
      </c>
      <c r="E4010">
        <v>105873.83764833699</v>
      </c>
      <c r="F4010">
        <v>56</v>
      </c>
      <c r="G4010">
        <v>9999</v>
      </c>
      <c r="H4010">
        <v>6</v>
      </c>
      <c r="I4010" t="s">
        <v>185</v>
      </c>
      <c r="J4010">
        <v>1</v>
      </c>
      <c r="K4010">
        <v>9999</v>
      </c>
      <c r="L4010" t="s">
        <v>220</v>
      </c>
      <c r="M4010">
        <v>0.30757438506027501</v>
      </c>
      <c r="N4010">
        <v>0.29473684210526302</v>
      </c>
      <c r="O4010">
        <v>7.2771503231816095E-2</v>
      </c>
    </row>
    <row r="4011" spans="1:15">
      <c r="A4011">
        <v>2020</v>
      </c>
      <c r="B4011" t="s">
        <v>183</v>
      </c>
      <c r="C4011">
        <v>1.9295612864977001</v>
      </c>
      <c r="D4011" t="s">
        <v>181</v>
      </c>
      <c r="E4011">
        <v>10641.5304950348</v>
      </c>
      <c r="F4011">
        <v>6</v>
      </c>
      <c r="G4011">
        <v>9999</v>
      </c>
      <c r="H4011">
        <v>6</v>
      </c>
      <c r="I4011" t="s">
        <v>185</v>
      </c>
      <c r="J4011">
        <v>1</v>
      </c>
      <c r="K4011">
        <v>9999</v>
      </c>
      <c r="L4011" t="s">
        <v>220</v>
      </c>
      <c r="M4011">
        <v>0.89660217850755997</v>
      </c>
      <c r="N4011">
        <v>0.85714285714285698</v>
      </c>
      <c r="O4011">
        <v>0.158686769868217</v>
      </c>
    </row>
    <row r="4012" spans="1:15">
      <c r="A4012">
        <v>2020</v>
      </c>
      <c r="B4012" t="s">
        <v>183</v>
      </c>
      <c r="C4012">
        <v>1.9295612864977001</v>
      </c>
      <c r="D4012" t="s">
        <v>185</v>
      </c>
      <c r="E4012">
        <v>1227.2009782125399</v>
      </c>
      <c r="F4012">
        <v>1</v>
      </c>
      <c r="G4012">
        <v>9999</v>
      </c>
      <c r="H4012">
        <v>6</v>
      </c>
      <c r="I4012" t="s">
        <v>185</v>
      </c>
      <c r="J4012">
        <v>1</v>
      </c>
      <c r="K4012">
        <v>9999</v>
      </c>
      <c r="L4012" t="s">
        <v>220</v>
      </c>
      <c r="M4012">
        <v>0.10339782149244001</v>
      </c>
      <c r="N4012">
        <v>0.14285714285714299</v>
      </c>
      <c r="O4012">
        <v>4.0235338773960898E-2</v>
      </c>
    </row>
    <row r="4013" spans="1:15">
      <c r="A4013">
        <v>2020</v>
      </c>
      <c r="B4013" t="s">
        <v>187</v>
      </c>
      <c r="C4013">
        <v>1.3064977991945499</v>
      </c>
      <c r="D4013" t="s">
        <v>179</v>
      </c>
      <c r="E4013">
        <v>1874.82434184418</v>
      </c>
      <c r="F4013">
        <v>2</v>
      </c>
      <c r="G4013">
        <v>9999</v>
      </c>
      <c r="H4013">
        <v>6</v>
      </c>
      <c r="I4013" t="s">
        <v>185</v>
      </c>
      <c r="J4013">
        <v>1</v>
      </c>
      <c r="K4013">
        <v>9999</v>
      </c>
      <c r="L4013" t="s">
        <v>220</v>
      </c>
      <c r="M4013">
        <v>7.35487448791366E-4</v>
      </c>
      <c r="N4013">
        <v>8.9166295140436901E-4</v>
      </c>
      <c r="O4013">
        <v>0.396737627868399</v>
      </c>
    </row>
    <row r="4014" spans="1:15">
      <c r="A4014">
        <v>2020</v>
      </c>
      <c r="B4014" t="s">
        <v>187</v>
      </c>
      <c r="C4014">
        <v>1.3064977991945499</v>
      </c>
      <c r="D4014" t="s">
        <v>181</v>
      </c>
      <c r="E4014">
        <v>1608012.6677904699</v>
      </c>
      <c r="F4014">
        <v>1447</v>
      </c>
      <c r="G4014">
        <v>9999</v>
      </c>
      <c r="H4014">
        <v>6</v>
      </c>
      <c r="I4014" t="s">
        <v>185</v>
      </c>
      <c r="J4014">
        <v>1</v>
      </c>
      <c r="K4014">
        <v>9999</v>
      </c>
      <c r="L4014" t="s">
        <v>220</v>
      </c>
      <c r="M4014">
        <v>0.63081810293441598</v>
      </c>
      <c r="N4014">
        <v>0.64511814534106104</v>
      </c>
      <c r="O4014">
        <v>8.1949585977748596E-2</v>
      </c>
    </row>
    <row r="4015" spans="1:15">
      <c r="A4015">
        <v>2020</v>
      </c>
      <c r="B4015" t="s">
        <v>187</v>
      </c>
      <c r="C4015">
        <v>1.3064977991945499</v>
      </c>
      <c r="D4015" t="s">
        <v>183</v>
      </c>
      <c r="E4015">
        <v>4477.3679578397196</v>
      </c>
      <c r="F4015">
        <v>3</v>
      </c>
      <c r="G4015">
        <v>9999</v>
      </c>
      <c r="H4015">
        <v>6</v>
      </c>
      <c r="I4015" t="s">
        <v>185</v>
      </c>
      <c r="J4015">
        <v>1</v>
      </c>
      <c r="K4015">
        <v>9999</v>
      </c>
      <c r="L4015" t="s">
        <v>220</v>
      </c>
      <c r="M4015">
        <v>1.75645678537144E-3</v>
      </c>
      <c r="N4015">
        <v>1.33749442710655E-3</v>
      </c>
      <c r="O4015">
        <v>0.19483768264256099</v>
      </c>
    </row>
    <row r="4016" spans="1:15">
      <c r="A4016">
        <v>2020</v>
      </c>
      <c r="B4016" t="s">
        <v>187</v>
      </c>
      <c r="C4016">
        <v>1.3064977991945499</v>
      </c>
      <c r="D4016" t="s">
        <v>185</v>
      </c>
      <c r="E4016">
        <v>934726.01144694502</v>
      </c>
      <c r="F4016">
        <v>791</v>
      </c>
      <c r="G4016">
        <v>9999</v>
      </c>
      <c r="H4016">
        <v>6</v>
      </c>
      <c r="I4016" t="s">
        <v>185</v>
      </c>
      <c r="J4016">
        <v>1</v>
      </c>
      <c r="K4016">
        <v>9999</v>
      </c>
      <c r="L4016" t="s">
        <v>220</v>
      </c>
      <c r="M4016">
        <v>0.36668995283142197</v>
      </c>
      <c r="N4016">
        <v>0.35265269728042797</v>
      </c>
      <c r="O4016">
        <v>0.12695484507723601</v>
      </c>
    </row>
    <row r="4017" spans="1:15">
      <c r="A4017">
        <v>2020</v>
      </c>
      <c r="B4017" t="s">
        <v>178</v>
      </c>
      <c r="C4017">
        <v>1.33255094457455</v>
      </c>
      <c r="D4017" t="s">
        <v>181</v>
      </c>
      <c r="E4017">
        <v>176901.46809605</v>
      </c>
      <c r="F4017">
        <v>93</v>
      </c>
      <c r="G4017">
        <v>9999</v>
      </c>
      <c r="H4017">
        <v>7</v>
      </c>
      <c r="I4017" t="s">
        <v>185</v>
      </c>
      <c r="J4017">
        <v>1</v>
      </c>
      <c r="K4017">
        <v>9999</v>
      </c>
      <c r="L4017" t="s">
        <v>220</v>
      </c>
      <c r="M4017">
        <v>0.60865060152582195</v>
      </c>
      <c r="N4017">
        <v>0.65492957746478897</v>
      </c>
      <c r="O4017">
        <v>4.5666727897797701E-2</v>
      </c>
    </row>
    <row r="4018" spans="1:15">
      <c r="A4018">
        <v>2020</v>
      </c>
      <c r="B4018" t="s">
        <v>178</v>
      </c>
      <c r="C4018">
        <v>1.33255094457455</v>
      </c>
      <c r="D4018" t="s">
        <v>183</v>
      </c>
      <c r="E4018">
        <v>2389.26384362217</v>
      </c>
      <c r="F4018">
        <v>1</v>
      </c>
      <c r="G4018">
        <v>9999</v>
      </c>
      <c r="H4018">
        <v>7</v>
      </c>
      <c r="I4018" t="s">
        <v>185</v>
      </c>
      <c r="J4018">
        <v>1</v>
      </c>
      <c r="K4018">
        <v>9999</v>
      </c>
      <c r="L4018" t="s">
        <v>220</v>
      </c>
      <c r="M4018">
        <v>8.2205472417840406E-3</v>
      </c>
      <c r="N4018">
        <v>7.0422535211267599E-3</v>
      </c>
      <c r="O4018">
        <v>0.58575628879451203</v>
      </c>
    </row>
    <row r="4019" spans="1:15">
      <c r="A4019">
        <v>2020</v>
      </c>
      <c r="B4019" t="s">
        <v>178</v>
      </c>
      <c r="C4019">
        <v>1.33255094457455</v>
      </c>
      <c r="D4019" t="s">
        <v>185</v>
      </c>
      <c r="E4019">
        <v>111354.619683372</v>
      </c>
      <c r="F4019">
        <v>48</v>
      </c>
      <c r="G4019">
        <v>9999</v>
      </c>
      <c r="H4019">
        <v>7</v>
      </c>
      <c r="I4019" t="s">
        <v>185</v>
      </c>
      <c r="J4019">
        <v>1</v>
      </c>
      <c r="K4019">
        <v>9999</v>
      </c>
      <c r="L4019" t="s">
        <v>220</v>
      </c>
      <c r="M4019">
        <v>0.38312885123239399</v>
      </c>
      <c r="N4019">
        <v>0.338028169014085</v>
      </c>
      <c r="O4019">
        <v>7.6538673256390105E-2</v>
      </c>
    </row>
    <row r="4020" spans="1:15">
      <c r="A4020">
        <v>2020</v>
      </c>
      <c r="B4020" t="s">
        <v>183</v>
      </c>
      <c r="C4020">
        <v>1.9295612864977001</v>
      </c>
      <c r="D4020" t="s">
        <v>181</v>
      </c>
      <c r="E4020">
        <v>4026.9944049207102</v>
      </c>
      <c r="F4020">
        <v>2</v>
      </c>
      <c r="G4020">
        <v>9999</v>
      </c>
      <c r="H4020">
        <v>7</v>
      </c>
      <c r="I4020" t="s">
        <v>185</v>
      </c>
      <c r="J4020">
        <v>1</v>
      </c>
      <c r="K4020">
        <v>9999</v>
      </c>
      <c r="L4020" t="s">
        <v>220</v>
      </c>
      <c r="M4020">
        <v>0.69520319786808804</v>
      </c>
      <c r="N4020">
        <v>0.66666666666666696</v>
      </c>
      <c r="O4020">
        <v>6.0050641652759397E-2</v>
      </c>
    </row>
    <row r="4021" spans="1:15">
      <c r="A4021">
        <v>2020</v>
      </c>
      <c r="B4021" t="s">
        <v>183</v>
      </c>
      <c r="C4021">
        <v>1.9295612864977001</v>
      </c>
      <c r="D4021" t="s">
        <v>185</v>
      </c>
      <c r="E4021">
        <v>1765.5485771454</v>
      </c>
      <c r="F4021">
        <v>1</v>
      </c>
      <c r="G4021">
        <v>9999</v>
      </c>
      <c r="H4021">
        <v>7</v>
      </c>
      <c r="I4021" t="s">
        <v>185</v>
      </c>
      <c r="J4021">
        <v>1</v>
      </c>
      <c r="K4021">
        <v>9999</v>
      </c>
      <c r="L4021" t="s">
        <v>220</v>
      </c>
      <c r="M4021">
        <v>0.30479680213191201</v>
      </c>
      <c r="N4021">
        <v>0.33333333333333298</v>
      </c>
      <c r="O4021">
        <v>5.7885746821028698E-2</v>
      </c>
    </row>
    <row r="4022" spans="1:15">
      <c r="A4022">
        <v>2020</v>
      </c>
      <c r="B4022" t="s">
        <v>187</v>
      </c>
      <c r="C4022">
        <v>1.3064977991945499</v>
      </c>
      <c r="D4022" t="s">
        <v>181</v>
      </c>
      <c r="E4022">
        <v>1336936.58492018</v>
      </c>
      <c r="F4022">
        <v>1137</v>
      </c>
      <c r="G4022">
        <v>9999</v>
      </c>
      <c r="H4022">
        <v>7</v>
      </c>
      <c r="I4022" t="s">
        <v>185</v>
      </c>
      <c r="J4022">
        <v>1</v>
      </c>
      <c r="K4022">
        <v>9999</v>
      </c>
      <c r="L4022" t="s">
        <v>220</v>
      </c>
      <c r="M4022">
        <v>0.67966216745771402</v>
      </c>
      <c r="N4022">
        <v>0.686594202898551</v>
      </c>
      <c r="O4022">
        <v>6.81346620006794E-2</v>
      </c>
    </row>
    <row r="4023" spans="1:15">
      <c r="A4023">
        <v>2020</v>
      </c>
      <c r="B4023" t="s">
        <v>187</v>
      </c>
      <c r="C4023">
        <v>1.3064977991945499</v>
      </c>
      <c r="D4023" t="s">
        <v>183</v>
      </c>
      <c r="E4023">
        <v>246.92808404777</v>
      </c>
      <c r="F4023">
        <v>1</v>
      </c>
      <c r="G4023">
        <v>9999</v>
      </c>
      <c r="H4023">
        <v>7</v>
      </c>
      <c r="I4023" t="s">
        <v>185</v>
      </c>
      <c r="J4023">
        <v>1</v>
      </c>
      <c r="K4023">
        <v>9999</v>
      </c>
      <c r="L4023" t="s">
        <v>220</v>
      </c>
      <c r="M4023">
        <v>1.2553151638086701E-4</v>
      </c>
      <c r="N4023">
        <v>6.0386473429951699E-4</v>
      </c>
      <c r="O4023">
        <v>1.07453522087668E-2</v>
      </c>
    </row>
    <row r="4024" spans="1:15">
      <c r="A4024">
        <v>2020</v>
      </c>
      <c r="B4024" t="s">
        <v>187</v>
      </c>
      <c r="C4024">
        <v>1.3064977991945499</v>
      </c>
      <c r="D4024" t="s">
        <v>185</v>
      </c>
      <c r="E4024">
        <v>629876.96046748303</v>
      </c>
      <c r="F4024">
        <v>518</v>
      </c>
      <c r="G4024">
        <v>9999</v>
      </c>
      <c r="H4024">
        <v>7</v>
      </c>
      <c r="I4024" t="s">
        <v>185</v>
      </c>
      <c r="J4024">
        <v>1</v>
      </c>
      <c r="K4024">
        <v>9999</v>
      </c>
      <c r="L4024" t="s">
        <v>220</v>
      </c>
      <c r="M4024">
        <v>0.32021230102590498</v>
      </c>
      <c r="N4024">
        <v>0.31280193236714998</v>
      </c>
      <c r="O4024">
        <v>8.5550130149992298E-2</v>
      </c>
    </row>
    <row r="4025" spans="1:15">
      <c r="A4025">
        <v>2020</v>
      </c>
      <c r="B4025" t="s">
        <v>178</v>
      </c>
      <c r="C4025">
        <v>1.33255094457455</v>
      </c>
      <c r="D4025" t="s">
        <v>181</v>
      </c>
      <c r="E4025">
        <v>94725.716446026505</v>
      </c>
      <c r="F4025">
        <v>49</v>
      </c>
      <c r="G4025">
        <v>9999</v>
      </c>
      <c r="H4025">
        <v>8</v>
      </c>
      <c r="I4025" t="s">
        <v>185</v>
      </c>
      <c r="J4025">
        <v>1</v>
      </c>
      <c r="K4025">
        <v>9999</v>
      </c>
      <c r="L4025" t="s">
        <v>220</v>
      </c>
      <c r="M4025">
        <v>0.58014706482441203</v>
      </c>
      <c r="N4025">
        <v>0.550561797752809</v>
      </c>
      <c r="O4025">
        <v>2.44532369596611E-2</v>
      </c>
    </row>
    <row r="4026" spans="1:15">
      <c r="A4026">
        <v>2020</v>
      </c>
      <c r="B4026" t="s">
        <v>178</v>
      </c>
      <c r="C4026">
        <v>1.33255094457455</v>
      </c>
      <c r="D4026" t="s">
        <v>185</v>
      </c>
      <c r="E4026">
        <v>68553.083343637802</v>
      </c>
      <c r="F4026">
        <v>40</v>
      </c>
      <c r="G4026">
        <v>9999</v>
      </c>
      <c r="H4026">
        <v>8</v>
      </c>
      <c r="I4026" t="s">
        <v>185</v>
      </c>
      <c r="J4026">
        <v>1</v>
      </c>
      <c r="K4026">
        <v>9999</v>
      </c>
      <c r="L4026" t="s">
        <v>220</v>
      </c>
      <c r="M4026">
        <v>0.41985293517558803</v>
      </c>
      <c r="N4026">
        <v>0.449438202247191</v>
      </c>
      <c r="O4026">
        <v>4.7119392636570202E-2</v>
      </c>
    </row>
    <row r="4027" spans="1:15">
      <c r="A4027">
        <v>2020</v>
      </c>
      <c r="B4027" t="s">
        <v>179</v>
      </c>
      <c r="C4027">
        <v>2.5919386688349402</v>
      </c>
      <c r="D4027" t="s">
        <v>181</v>
      </c>
      <c r="E4027">
        <v>7493.29469160181</v>
      </c>
      <c r="F4027">
        <v>4</v>
      </c>
      <c r="G4027">
        <v>9999</v>
      </c>
      <c r="H4027">
        <v>8</v>
      </c>
      <c r="I4027" t="s">
        <v>185</v>
      </c>
      <c r="J4027">
        <v>1</v>
      </c>
      <c r="K4027">
        <v>9999</v>
      </c>
      <c r="L4027" t="s">
        <v>220</v>
      </c>
      <c r="M4027">
        <v>1</v>
      </c>
      <c r="N4027">
        <v>1</v>
      </c>
      <c r="O4027">
        <v>0.36479495268138801</v>
      </c>
    </row>
    <row r="4028" spans="1:15">
      <c r="A4028">
        <v>2020</v>
      </c>
      <c r="B4028" t="s">
        <v>183</v>
      </c>
      <c r="C4028">
        <v>1.9295612864977001</v>
      </c>
      <c r="D4028" t="s">
        <v>181</v>
      </c>
      <c r="E4028">
        <v>2520.007040166</v>
      </c>
      <c r="F4028">
        <v>2</v>
      </c>
      <c r="G4028">
        <v>9999</v>
      </c>
      <c r="H4028">
        <v>8</v>
      </c>
      <c r="I4028" t="s">
        <v>185</v>
      </c>
      <c r="J4028">
        <v>1</v>
      </c>
      <c r="K4028">
        <v>9999</v>
      </c>
      <c r="L4028" t="s">
        <v>220</v>
      </c>
      <c r="M4028">
        <v>1</v>
      </c>
      <c r="N4028">
        <v>1</v>
      </c>
      <c r="O4028">
        <v>3.7578408240778002E-2</v>
      </c>
    </row>
    <row r="4029" spans="1:15">
      <c r="A4029">
        <v>2020</v>
      </c>
      <c r="B4029" t="s">
        <v>187</v>
      </c>
      <c r="C4029">
        <v>1.3064977991945499</v>
      </c>
      <c r="D4029" t="s">
        <v>181</v>
      </c>
      <c r="E4029">
        <v>989021.446985872</v>
      </c>
      <c r="F4029">
        <v>854</v>
      </c>
      <c r="G4029">
        <v>9999</v>
      </c>
      <c r="H4029">
        <v>8</v>
      </c>
      <c r="I4029" t="s">
        <v>185</v>
      </c>
      <c r="J4029">
        <v>1</v>
      </c>
      <c r="K4029">
        <v>9999</v>
      </c>
      <c r="L4029" t="s">
        <v>220</v>
      </c>
      <c r="M4029">
        <v>0.62001623340723799</v>
      </c>
      <c r="N4029">
        <v>0.627941176470588</v>
      </c>
      <c r="O4029">
        <v>5.0403768407480801E-2</v>
      </c>
    </row>
    <row r="4030" spans="1:15">
      <c r="A4030">
        <v>2020</v>
      </c>
      <c r="B4030" t="s">
        <v>187</v>
      </c>
      <c r="C4030">
        <v>1.3064977991945499</v>
      </c>
      <c r="D4030" t="s">
        <v>183</v>
      </c>
      <c r="E4030">
        <v>2009.3936151612199</v>
      </c>
      <c r="F4030">
        <v>1</v>
      </c>
      <c r="G4030">
        <v>9999</v>
      </c>
      <c r="H4030">
        <v>8</v>
      </c>
      <c r="I4030" t="s">
        <v>185</v>
      </c>
      <c r="J4030">
        <v>1</v>
      </c>
      <c r="K4030">
        <v>9999</v>
      </c>
      <c r="L4030" t="s">
        <v>220</v>
      </c>
      <c r="M4030">
        <v>1.25968619234868E-3</v>
      </c>
      <c r="N4030">
        <v>7.3529411764705903E-4</v>
      </c>
      <c r="O4030">
        <v>8.7441014270282599E-2</v>
      </c>
    </row>
    <row r="4031" spans="1:15">
      <c r="A4031">
        <v>2020</v>
      </c>
      <c r="B4031" t="s">
        <v>187</v>
      </c>
      <c r="C4031">
        <v>1.3064977991945499</v>
      </c>
      <c r="D4031" t="s">
        <v>185</v>
      </c>
      <c r="E4031">
        <v>604123.27584976098</v>
      </c>
      <c r="F4031">
        <v>505</v>
      </c>
      <c r="G4031">
        <v>9999</v>
      </c>
      <c r="H4031">
        <v>8</v>
      </c>
      <c r="I4031" t="s">
        <v>185</v>
      </c>
      <c r="J4031">
        <v>1</v>
      </c>
      <c r="K4031">
        <v>9999</v>
      </c>
      <c r="L4031" t="s">
        <v>220</v>
      </c>
      <c r="M4031">
        <v>0.378724080400413</v>
      </c>
      <c r="N4031">
        <v>0.371323529411765</v>
      </c>
      <c r="O4031">
        <v>8.2052254835974101E-2</v>
      </c>
    </row>
    <row r="4032" spans="1:15">
      <c r="A4032">
        <v>2020</v>
      </c>
      <c r="B4032" t="s">
        <v>178</v>
      </c>
      <c r="C4032">
        <v>1.33255094457455</v>
      </c>
      <c r="D4032" t="s">
        <v>181</v>
      </c>
      <c r="E4032">
        <v>181777.27200224801</v>
      </c>
      <c r="F4032">
        <v>92</v>
      </c>
      <c r="G4032">
        <v>9999</v>
      </c>
      <c r="H4032">
        <v>9</v>
      </c>
      <c r="I4032" t="s">
        <v>185</v>
      </c>
      <c r="J4032">
        <v>1</v>
      </c>
      <c r="K4032">
        <v>9999</v>
      </c>
      <c r="L4032" t="s">
        <v>220</v>
      </c>
      <c r="M4032">
        <v>0.59299944791970005</v>
      </c>
      <c r="N4032">
        <v>0.60526315789473695</v>
      </c>
      <c r="O4032">
        <v>4.6925406034637601E-2</v>
      </c>
    </row>
    <row r="4033" spans="1:15">
      <c r="A4033">
        <v>2020</v>
      </c>
      <c r="B4033" t="s">
        <v>178</v>
      </c>
      <c r="C4033">
        <v>1.33255094457455</v>
      </c>
      <c r="D4033" t="s">
        <v>183</v>
      </c>
      <c r="E4033">
        <v>1689.6745977205301</v>
      </c>
      <c r="F4033">
        <v>1</v>
      </c>
      <c r="G4033">
        <v>9999</v>
      </c>
      <c r="H4033">
        <v>9</v>
      </c>
      <c r="I4033" t="s">
        <v>185</v>
      </c>
      <c r="J4033">
        <v>1</v>
      </c>
      <c r="K4033">
        <v>9999</v>
      </c>
      <c r="L4033" t="s">
        <v>220</v>
      </c>
      <c r="M4033">
        <v>5.5121088163311398E-3</v>
      </c>
      <c r="N4033">
        <v>6.5789473684210497E-3</v>
      </c>
      <c r="O4033">
        <v>0.41424371120548797</v>
      </c>
    </row>
    <row r="4034" spans="1:15">
      <c r="A4034">
        <v>2020</v>
      </c>
      <c r="B4034" t="s">
        <v>178</v>
      </c>
      <c r="C4034">
        <v>1.33255094457455</v>
      </c>
      <c r="D4034" t="s">
        <v>185</v>
      </c>
      <c r="E4034">
        <v>123071.74013901599</v>
      </c>
      <c r="F4034">
        <v>59</v>
      </c>
      <c r="G4034">
        <v>9999</v>
      </c>
      <c r="H4034">
        <v>9</v>
      </c>
      <c r="I4034" t="s">
        <v>185</v>
      </c>
      <c r="J4034">
        <v>1</v>
      </c>
      <c r="K4034">
        <v>9999</v>
      </c>
      <c r="L4034" t="s">
        <v>220</v>
      </c>
      <c r="M4034">
        <v>0.40148844326396799</v>
      </c>
      <c r="N4034">
        <v>0.38815789473684198</v>
      </c>
      <c r="O4034">
        <v>8.4592338713740001E-2</v>
      </c>
    </row>
    <row r="4035" spans="1:15">
      <c r="A4035">
        <v>2020</v>
      </c>
      <c r="B4035" t="s">
        <v>183</v>
      </c>
      <c r="C4035">
        <v>1.9295612864977001</v>
      </c>
      <c r="D4035" t="s">
        <v>181</v>
      </c>
      <c r="E4035">
        <v>9246.45768489699</v>
      </c>
      <c r="F4035">
        <v>4</v>
      </c>
      <c r="G4035">
        <v>9999</v>
      </c>
      <c r="H4035">
        <v>9</v>
      </c>
      <c r="I4035" t="s">
        <v>185</v>
      </c>
      <c r="J4035">
        <v>1</v>
      </c>
      <c r="K4035">
        <v>9999</v>
      </c>
      <c r="L4035" t="s">
        <v>220</v>
      </c>
      <c r="M4035">
        <v>0.63613434222753196</v>
      </c>
      <c r="N4035">
        <v>0.66666666666666696</v>
      </c>
      <c r="O4035">
        <v>0.137883409103988</v>
      </c>
    </row>
    <row r="4036" spans="1:15">
      <c r="A4036">
        <v>2020</v>
      </c>
      <c r="B4036" t="s">
        <v>183</v>
      </c>
      <c r="C4036">
        <v>1.9295612864977001</v>
      </c>
      <c r="D4036" t="s">
        <v>185</v>
      </c>
      <c r="E4036">
        <v>5288.9274862902002</v>
      </c>
      <c r="F4036">
        <v>2</v>
      </c>
      <c r="G4036">
        <v>9999</v>
      </c>
      <c r="H4036">
        <v>9</v>
      </c>
      <c r="I4036" t="s">
        <v>185</v>
      </c>
      <c r="J4036">
        <v>1</v>
      </c>
      <c r="K4036">
        <v>9999</v>
      </c>
      <c r="L4036" t="s">
        <v>220</v>
      </c>
      <c r="M4036">
        <v>0.36386565777246799</v>
      </c>
      <c r="N4036">
        <v>0.33333333333333298</v>
      </c>
      <c r="O4036">
        <v>0.173404188017967</v>
      </c>
    </row>
    <row r="4037" spans="1:15">
      <c r="A4037">
        <v>2020</v>
      </c>
      <c r="B4037" t="s">
        <v>187</v>
      </c>
      <c r="C4037">
        <v>1.3064977991945499</v>
      </c>
      <c r="D4037" t="s">
        <v>181</v>
      </c>
      <c r="E4037">
        <v>1533292.75215673</v>
      </c>
      <c r="F4037">
        <v>1271</v>
      </c>
      <c r="G4037">
        <v>9999</v>
      </c>
      <c r="H4037">
        <v>9</v>
      </c>
      <c r="I4037" t="s">
        <v>185</v>
      </c>
      <c r="J4037">
        <v>1</v>
      </c>
      <c r="K4037">
        <v>9999</v>
      </c>
      <c r="L4037" t="s">
        <v>220</v>
      </c>
      <c r="M4037">
        <v>0.61433566799627304</v>
      </c>
      <c r="N4037">
        <v>0.63581790895447698</v>
      </c>
      <c r="O4037">
        <v>7.8141614639506099E-2</v>
      </c>
    </row>
    <row r="4038" spans="1:15">
      <c r="A4038">
        <v>2020</v>
      </c>
      <c r="B4038" t="s">
        <v>187</v>
      </c>
      <c r="C4038">
        <v>1.3064977991945499</v>
      </c>
      <c r="D4038" t="s">
        <v>183</v>
      </c>
      <c r="E4038">
        <v>2892.5861274167301</v>
      </c>
      <c r="F4038">
        <v>2</v>
      </c>
      <c r="G4038">
        <v>9999</v>
      </c>
      <c r="H4038">
        <v>9</v>
      </c>
      <c r="I4038" t="s">
        <v>185</v>
      </c>
      <c r="J4038">
        <v>1</v>
      </c>
      <c r="K4038">
        <v>9999</v>
      </c>
      <c r="L4038" t="s">
        <v>220</v>
      </c>
      <c r="M4038">
        <v>1.15895599736173E-3</v>
      </c>
      <c r="N4038">
        <v>1.0005002501250601E-3</v>
      </c>
      <c r="O4038">
        <v>0.125874125874126</v>
      </c>
    </row>
    <row r="4039" spans="1:15">
      <c r="A4039">
        <v>2020</v>
      </c>
      <c r="B4039" t="s">
        <v>187</v>
      </c>
      <c r="C4039">
        <v>1.3064977991945499</v>
      </c>
      <c r="D4039" t="s">
        <v>185</v>
      </c>
      <c r="E4039">
        <v>959669.66742916801</v>
      </c>
      <c r="F4039">
        <v>726</v>
      </c>
      <c r="G4039">
        <v>9999</v>
      </c>
      <c r="H4039">
        <v>9</v>
      </c>
      <c r="I4039" t="s">
        <v>185</v>
      </c>
      <c r="J4039">
        <v>1</v>
      </c>
      <c r="K4039">
        <v>9999</v>
      </c>
      <c r="L4039" t="s">
        <v>220</v>
      </c>
      <c r="M4039">
        <v>0.38450537600636497</v>
      </c>
      <c r="N4039">
        <v>0.36318159079539802</v>
      </c>
      <c r="O4039">
        <v>0.130342701991564</v>
      </c>
    </row>
    <row r="4040" spans="1:15">
      <c r="A4040">
        <v>2020</v>
      </c>
      <c r="B4040" t="s">
        <v>179</v>
      </c>
      <c r="D4040" t="s">
        <v>179</v>
      </c>
      <c r="F4040">
        <v>1</v>
      </c>
      <c r="G4040">
        <v>9999</v>
      </c>
      <c r="H4040">
        <v>9</v>
      </c>
      <c r="I4040" t="s">
        <v>185</v>
      </c>
      <c r="J4040">
        <v>3</v>
      </c>
      <c r="K4040">
        <v>9999</v>
      </c>
      <c r="L4040" t="s">
        <v>220</v>
      </c>
      <c r="N4040">
        <v>1</v>
      </c>
    </row>
    <row r="4041" spans="1:15">
      <c r="A4041">
        <v>2020</v>
      </c>
      <c r="B4041" t="s">
        <v>179</v>
      </c>
      <c r="D4041" t="s">
        <v>179</v>
      </c>
      <c r="F4041">
        <v>7181</v>
      </c>
      <c r="G4041">
        <v>9999</v>
      </c>
      <c r="H4041">
        <v>9999</v>
      </c>
      <c r="I4041" t="s">
        <v>179</v>
      </c>
      <c r="J4041">
        <v>3</v>
      </c>
      <c r="K4041">
        <v>-1</v>
      </c>
      <c r="L4041" t="s">
        <v>220</v>
      </c>
      <c r="N4041">
        <v>1</v>
      </c>
    </row>
    <row r="4042" spans="1:15">
      <c r="A4042">
        <v>2020</v>
      </c>
      <c r="B4042" t="s">
        <v>179</v>
      </c>
      <c r="D4042" t="s">
        <v>179</v>
      </c>
      <c r="F4042">
        <v>10509</v>
      </c>
      <c r="G4042">
        <v>9999</v>
      </c>
      <c r="H4042">
        <v>9999</v>
      </c>
      <c r="I4042" t="s">
        <v>179</v>
      </c>
      <c r="J4042">
        <v>4</v>
      </c>
      <c r="K4042">
        <v>-1</v>
      </c>
      <c r="L4042" t="s">
        <v>220</v>
      </c>
      <c r="N4042">
        <v>1</v>
      </c>
    </row>
    <row r="4043" spans="1:15">
      <c r="A4043">
        <v>2020</v>
      </c>
      <c r="B4043" t="s">
        <v>178</v>
      </c>
      <c r="C4043">
        <v>1.33255094457455</v>
      </c>
      <c r="D4043" t="s">
        <v>179</v>
      </c>
      <c r="E4043">
        <v>15674.7967610304</v>
      </c>
      <c r="F4043">
        <v>6</v>
      </c>
      <c r="G4043">
        <v>9999</v>
      </c>
      <c r="H4043">
        <v>9999</v>
      </c>
      <c r="I4043" t="s">
        <v>181</v>
      </c>
      <c r="J4043">
        <v>1</v>
      </c>
      <c r="K4043">
        <v>-1</v>
      </c>
      <c r="L4043" t="s">
        <v>220</v>
      </c>
      <c r="M4043">
        <v>1</v>
      </c>
      <c r="N4043">
        <v>1</v>
      </c>
      <c r="O4043">
        <v>8.8388449313586293E-3</v>
      </c>
    </row>
    <row r="4044" spans="1:15">
      <c r="A4044">
        <v>2020</v>
      </c>
      <c r="B4044" t="s">
        <v>179</v>
      </c>
      <c r="C4044">
        <v>2.5919386688349402</v>
      </c>
      <c r="D4044" t="s">
        <v>179</v>
      </c>
      <c r="E4044">
        <v>46696.367057730298</v>
      </c>
      <c r="F4044">
        <v>17</v>
      </c>
      <c r="G4044">
        <v>9999</v>
      </c>
      <c r="H4044">
        <v>9999</v>
      </c>
      <c r="I4044" t="s">
        <v>181</v>
      </c>
      <c r="J4044">
        <v>1</v>
      </c>
      <c r="K4044">
        <v>-1</v>
      </c>
      <c r="L4044" t="s">
        <v>220</v>
      </c>
      <c r="M4044">
        <v>1</v>
      </c>
      <c r="N4044">
        <v>1</v>
      </c>
      <c r="O4044">
        <v>0.65727836556001495</v>
      </c>
    </row>
    <row r="4045" spans="1:15">
      <c r="A4045">
        <v>2020</v>
      </c>
      <c r="B4045" t="s">
        <v>183</v>
      </c>
      <c r="C4045">
        <v>1.9295612864977001</v>
      </c>
      <c r="D4045" t="s">
        <v>179</v>
      </c>
      <c r="E4045">
        <v>5910.2462205424599</v>
      </c>
      <c r="F4045">
        <v>1</v>
      </c>
      <c r="G4045">
        <v>9999</v>
      </c>
      <c r="H4045">
        <v>9999</v>
      </c>
      <c r="I4045" t="s">
        <v>181</v>
      </c>
      <c r="J4045">
        <v>1</v>
      </c>
      <c r="K4045">
        <v>-1</v>
      </c>
      <c r="L4045" t="s">
        <v>220</v>
      </c>
      <c r="M4045">
        <v>1</v>
      </c>
      <c r="N4045">
        <v>1</v>
      </c>
      <c r="O4045">
        <v>6.1387686387686401E-2</v>
      </c>
    </row>
    <row r="4046" spans="1:15">
      <c r="A4046">
        <v>2020</v>
      </c>
      <c r="B4046" t="s">
        <v>187</v>
      </c>
      <c r="C4046">
        <v>1.3064977991945499</v>
      </c>
      <c r="D4046" t="s">
        <v>179</v>
      </c>
      <c r="E4046">
        <v>20890.899809120801</v>
      </c>
      <c r="F4046">
        <v>14</v>
      </c>
      <c r="G4046">
        <v>9999</v>
      </c>
      <c r="H4046">
        <v>9999</v>
      </c>
      <c r="I4046" t="s">
        <v>181</v>
      </c>
      <c r="J4046">
        <v>1</v>
      </c>
      <c r="K4046">
        <v>-1</v>
      </c>
      <c r="L4046" t="s">
        <v>220</v>
      </c>
      <c r="M4046">
        <v>1</v>
      </c>
      <c r="N4046">
        <v>1</v>
      </c>
      <c r="O4046">
        <v>2.5655239468957399E-3</v>
      </c>
    </row>
    <row r="4047" spans="1:15">
      <c r="A4047">
        <v>2020</v>
      </c>
      <c r="B4047" t="s">
        <v>179</v>
      </c>
      <c r="D4047" t="s">
        <v>179</v>
      </c>
      <c r="F4047">
        <v>352</v>
      </c>
      <c r="G4047">
        <v>9999</v>
      </c>
      <c r="H4047">
        <v>9999</v>
      </c>
      <c r="I4047" t="s">
        <v>181</v>
      </c>
      <c r="J4047">
        <v>2</v>
      </c>
      <c r="K4047">
        <v>-1</v>
      </c>
      <c r="L4047" t="s">
        <v>220</v>
      </c>
      <c r="N4047">
        <v>1</v>
      </c>
    </row>
    <row r="4048" spans="1:15">
      <c r="A4048">
        <v>2020</v>
      </c>
      <c r="B4048" t="s">
        <v>179</v>
      </c>
      <c r="D4048" t="s">
        <v>179</v>
      </c>
      <c r="F4048">
        <v>2489</v>
      </c>
      <c r="G4048">
        <v>9999</v>
      </c>
      <c r="H4048">
        <v>9999</v>
      </c>
      <c r="I4048" t="s">
        <v>181</v>
      </c>
      <c r="J4048">
        <v>3</v>
      </c>
      <c r="K4048">
        <v>-1</v>
      </c>
      <c r="L4048" t="s">
        <v>220</v>
      </c>
      <c r="N4048">
        <v>1</v>
      </c>
    </row>
    <row r="4049" spans="1:15">
      <c r="A4049">
        <v>2020</v>
      </c>
      <c r="B4049" t="s">
        <v>179</v>
      </c>
      <c r="D4049" t="s">
        <v>179</v>
      </c>
      <c r="F4049">
        <v>3452</v>
      </c>
      <c r="G4049">
        <v>9999</v>
      </c>
      <c r="H4049">
        <v>9999</v>
      </c>
      <c r="I4049" t="s">
        <v>181</v>
      </c>
      <c r="J4049">
        <v>4</v>
      </c>
      <c r="K4049">
        <v>-1</v>
      </c>
      <c r="L4049" t="s">
        <v>220</v>
      </c>
      <c r="N4049">
        <v>1</v>
      </c>
    </row>
    <row r="4050" spans="1:15">
      <c r="A4050">
        <v>2020</v>
      </c>
      <c r="B4050" t="s">
        <v>178</v>
      </c>
      <c r="C4050">
        <v>1.33255094457455</v>
      </c>
      <c r="D4050" t="s">
        <v>179</v>
      </c>
      <c r="E4050">
        <v>192367.05435878201</v>
      </c>
      <c r="F4050">
        <v>114</v>
      </c>
      <c r="G4050">
        <v>9999</v>
      </c>
      <c r="H4050">
        <v>9999</v>
      </c>
      <c r="I4050" t="s">
        <v>181</v>
      </c>
      <c r="J4050">
        <v>1</v>
      </c>
      <c r="K4050">
        <v>11</v>
      </c>
      <c r="L4050" t="s">
        <v>220</v>
      </c>
      <c r="M4050">
        <v>1</v>
      </c>
      <c r="N4050">
        <v>1</v>
      </c>
      <c r="O4050">
        <v>0.108473659295327</v>
      </c>
    </row>
    <row r="4051" spans="1:15">
      <c r="A4051">
        <v>2020</v>
      </c>
      <c r="B4051" t="s">
        <v>183</v>
      </c>
      <c r="C4051">
        <v>1.9295612864977001</v>
      </c>
      <c r="D4051" t="s">
        <v>179</v>
      </c>
      <c r="E4051">
        <v>6701.3663480065197</v>
      </c>
      <c r="F4051">
        <v>3</v>
      </c>
      <c r="G4051">
        <v>9999</v>
      </c>
      <c r="H4051">
        <v>9999</v>
      </c>
      <c r="I4051" t="s">
        <v>181</v>
      </c>
      <c r="J4051">
        <v>1</v>
      </c>
      <c r="K4051">
        <v>11</v>
      </c>
      <c r="L4051" t="s">
        <v>220</v>
      </c>
      <c r="M4051">
        <v>1</v>
      </c>
      <c r="N4051">
        <v>1</v>
      </c>
      <c r="O4051">
        <v>6.9604777938111304E-2</v>
      </c>
    </row>
    <row r="4052" spans="1:15">
      <c r="A4052">
        <v>2020</v>
      </c>
      <c r="B4052" t="s">
        <v>187</v>
      </c>
      <c r="C4052">
        <v>1.3064977991945499</v>
      </c>
      <c r="D4052" t="s">
        <v>179</v>
      </c>
      <c r="E4052">
        <v>573240.28087240004</v>
      </c>
      <c r="F4052">
        <v>478</v>
      </c>
      <c r="G4052">
        <v>9999</v>
      </c>
      <c r="H4052">
        <v>9999</v>
      </c>
      <c r="I4052" t="s">
        <v>181</v>
      </c>
      <c r="J4052">
        <v>1</v>
      </c>
      <c r="K4052">
        <v>11</v>
      </c>
      <c r="L4052" t="s">
        <v>220</v>
      </c>
      <c r="M4052">
        <v>0.99466803290766803</v>
      </c>
      <c r="N4052">
        <v>0.98151950718685799</v>
      </c>
      <c r="O4052">
        <v>7.0397239053403504E-2</v>
      </c>
    </row>
    <row r="4053" spans="1:15">
      <c r="A4053">
        <v>2020</v>
      </c>
      <c r="B4053" t="s">
        <v>187</v>
      </c>
      <c r="C4053">
        <v>1.3064977991945499</v>
      </c>
      <c r="D4053" t="s">
        <v>181</v>
      </c>
      <c r="E4053">
        <v>3072.88282370558</v>
      </c>
      <c r="F4053">
        <v>9</v>
      </c>
      <c r="G4053">
        <v>9999</v>
      </c>
      <c r="H4053">
        <v>9999</v>
      </c>
      <c r="I4053" t="s">
        <v>181</v>
      </c>
      <c r="J4053">
        <v>1</v>
      </c>
      <c r="K4053">
        <v>11</v>
      </c>
      <c r="L4053" t="s">
        <v>220</v>
      </c>
      <c r="M4053">
        <v>5.3319670923323501E-3</v>
      </c>
      <c r="N4053">
        <v>1.8480492813141701E-2</v>
      </c>
      <c r="O4053">
        <v>2.4913406844831398E-2</v>
      </c>
    </row>
    <row r="4054" spans="1:15">
      <c r="A4054">
        <v>2020</v>
      </c>
      <c r="B4054" t="s">
        <v>178</v>
      </c>
      <c r="C4054">
        <v>1.33255094457455</v>
      </c>
      <c r="D4054" t="s">
        <v>179</v>
      </c>
      <c r="E4054">
        <v>56248.307921436397</v>
      </c>
      <c r="F4054">
        <v>32</v>
      </c>
      <c r="G4054">
        <v>9999</v>
      </c>
      <c r="H4054">
        <v>9999</v>
      </c>
      <c r="I4054" t="s">
        <v>181</v>
      </c>
      <c r="J4054">
        <v>1</v>
      </c>
      <c r="K4054">
        <v>12</v>
      </c>
      <c r="L4054" t="s">
        <v>220</v>
      </c>
      <c r="M4054">
        <v>1</v>
      </c>
      <c r="N4054">
        <v>1</v>
      </c>
      <c r="O4054">
        <v>3.1717800169818802E-2</v>
      </c>
    </row>
    <row r="4055" spans="1:15">
      <c r="A4055">
        <v>2020</v>
      </c>
      <c r="B4055" t="s">
        <v>187</v>
      </c>
      <c r="C4055">
        <v>1.3064977991945499</v>
      </c>
      <c r="D4055" t="s">
        <v>179</v>
      </c>
      <c r="E4055">
        <v>234781.574008658</v>
      </c>
      <c r="F4055">
        <v>188</v>
      </c>
      <c r="G4055">
        <v>9999</v>
      </c>
      <c r="H4055">
        <v>9999</v>
      </c>
      <c r="I4055" t="s">
        <v>181</v>
      </c>
      <c r="J4055">
        <v>1</v>
      </c>
      <c r="K4055">
        <v>12</v>
      </c>
      <c r="L4055" t="s">
        <v>220</v>
      </c>
      <c r="M4055">
        <v>0.98734114621965097</v>
      </c>
      <c r="N4055">
        <v>0.95918367346938804</v>
      </c>
      <c r="O4055">
        <v>2.8832542203189801E-2</v>
      </c>
    </row>
    <row r="4056" spans="1:15">
      <c r="A4056">
        <v>2020</v>
      </c>
      <c r="B4056" t="s">
        <v>187</v>
      </c>
      <c r="C4056">
        <v>1.3064977991945499</v>
      </c>
      <c r="D4056" t="s">
        <v>181</v>
      </c>
      <c r="E4056">
        <v>3010.17092934424</v>
      </c>
      <c r="F4056">
        <v>8</v>
      </c>
      <c r="G4056">
        <v>9999</v>
      </c>
      <c r="H4056">
        <v>9999</v>
      </c>
      <c r="I4056" t="s">
        <v>181</v>
      </c>
      <c r="J4056">
        <v>1</v>
      </c>
      <c r="K4056">
        <v>12</v>
      </c>
      <c r="L4056" t="s">
        <v>220</v>
      </c>
      <c r="M4056">
        <v>1.2658853780349101E-2</v>
      </c>
      <c r="N4056">
        <v>4.08163265306122E-2</v>
      </c>
      <c r="O4056">
        <v>2.44049699704471E-2</v>
      </c>
    </row>
    <row r="4057" spans="1:15">
      <c r="A4057">
        <v>2020</v>
      </c>
      <c r="B4057" t="s">
        <v>179</v>
      </c>
      <c r="D4057" t="s">
        <v>179</v>
      </c>
      <c r="F4057">
        <v>1</v>
      </c>
      <c r="G4057">
        <v>9999</v>
      </c>
      <c r="H4057">
        <v>9999</v>
      </c>
      <c r="I4057" t="s">
        <v>181</v>
      </c>
      <c r="J4057">
        <v>3</v>
      </c>
      <c r="K4057">
        <v>12</v>
      </c>
      <c r="L4057" t="s">
        <v>220</v>
      </c>
      <c r="N4057">
        <v>1</v>
      </c>
    </row>
    <row r="4058" spans="1:15">
      <c r="A4058">
        <v>2020</v>
      </c>
      <c r="B4058" t="s">
        <v>178</v>
      </c>
      <c r="C4058">
        <v>1.33255094457455</v>
      </c>
      <c r="D4058" t="s">
        <v>179</v>
      </c>
      <c r="E4058">
        <v>91524.929077158493</v>
      </c>
      <c r="F4058">
        <v>50</v>
      </c>
      <c r="G4058">
        <v>9999</v>
      </c>
      <c r="H4058">
        <v>9999</v>
      </c>
      <c r="I4058" t="s">
        <v>181</v>
      </c>
      <c r="J4058">
        <v>1</v>
      </c>
      <c r="K4058">
        <v>21</v>
      </c>
      <c r="L4058" t="s">
        <v>220</v>
      </c>
      <c r="M4058">
        <v>1</v>
      </c>
      <c r="N4058">
        <v>1</v>
      </c>
      <c r="O4058">
        <v>5.1609897582711499E-2</v>
      </c>
    </row>
    <row r="4059" spans="1:15">
      <c r="A4059">
        <v>2020</v>
      </c>
      <c r="B4059" t="s">
        <v>183</v>
      </c>
      <c r="C4059">
        <v>1.9295612864977001</v>
      </c>
      <c r="D4059" t="s">
        <v>179</v>
      </c>
      <c r="E4059">
        <v>4611.6514747295096</v>
      </c>
      <c r="F4059">
        <v>2</v>
      </c>
      <c r="G4059">
        <v>9999</v>
      </c>
      <c r="H4059">
        <v>9999</v>
      </c>
      <c r="I4059" t="s">
        <v>181</v>
      </c>
      <c r="J4059">
        <v>1</v>
      </c>
      <c r="K4059">
        <v>21</v>
      </c>
      <c r="L4059" t="s">
        <v>220</v>
      </c>
      <c r="M4059">
        <v>1</v>
      </c>
      <c r="N4059">
        <v>1</v>
      </c>
      <c r="O4059">
        <v>4.7899631232964597E-2</v>
      </c>
    </row>
    <row r="4060" spans="1:15">
      <c r="A4060">
        <v>2020</v>
      </c>
      <c r="B4060" t="s">
        <v>187</v>
      </c>
      <c r="C4060">
        <v>1.3064977991945499</v>
      </c>
      <c r="D4060" t="s">
        <v>179</v>
      </c>
      <c r="E4060">
        <v>394218.72643556597</v>
      </c>
      <c r="F4060">
        <v>301</v>
      </c>
      <c r="G4060">
        <v>9999</v>
      </c>
      <c r="H4060">
        <v>9999</v>
      </c>
      <c r="I4060" t="s">
        <v>181</v>
      </c>
      <c r="J4060">
        <v>1</v>
      </c>
      <c r="K4060">
        <v>21</v>
      </c>
      <c r="L4060" t="s">
        <v>220</v>
      </c>
      <c r="M4060">
        <v>0.98513821913291</v>
      </c>
      <c r="N4060">
        <v>0.95859872611465002</v>
      </c>
      <c r="O4060">
        <v>4.84123514174159E-2</v>
      </c>
    </row>
    <row r="4061" spans="1:15">
      <c r="A4061">
        <v>2020</v>
      </c>
      <c r="B4061" t="s">
        <v>187</v>
      </c>
      <c r="C4061">
        <v>1.3064977991945499</v>
      </c>
      <c r="D4061" t="s">
        <v>181</v>
      </c>
      <c r="E4061">
        <v>5947.1779819335898</v>
      </c>
      <c r="F4061">
        <v>13</v>
      </c>
      <c r="G4061">
        <v>9999</v>
      </c>
      <c r="H4061">
        <v>9999</v>
      </c>
      <c r="I4061" t="s">
        <v>181</v>
      </c>
      <c r="J4061">
        <v>1</v>
      </c>
      <c r="K4061">
        <v>21</v>
      </c>
      <c r="L4061" t="s">
        <v>220</v>
      </c>
      <c r="M4061">
        <v>1.48617808670896E-2</v>
      </c>
      <c r="N4061">
        <v>4.1401273885350302E-2</v>
      </c>
      <c r="O4061">
        <v>4.8216763587445803E-2</v>
      </c>
    </row>
    <row r="4062" spans="1:15">
      <c r="A4062">
        <v>2020</v>
      </c>
      <c r="B4062" t="s">
        <v>178</v>
      </c>
      <c r="C4062">
        <v>1.33255094457455</v>
      </c>
      <c r="D4062" t="s">
        <v>179</v>
      </c>
      <c r="E4062">
        <v>102235.973569649</v>
      </c>
      <c r="F4062">
        <v>40</v>
      </c>
      <c r="G4062">
        <v>9999</v>
      </c>
      <c r="H4062">
        <v>9999</v>
      </c>
      <c r="I4062" t="s">
        <v>181</v>
      </c>
      <c r="J4062">
        <v>1</v>
      </c>
      <c r="K4062">
        <v>22</v>
      </c>
      <c r="L4062" t="s">
        <v>220</v>
      </c>
      <c r="M4062">
        <v>1</v>
      </c>
      <c r="N4062">
        <v>1</v>
      </c>
      <c r="O4062">
        <v>5.7649737381934602E-2</v>
      </c>
    </row>
    <row r="4063" spans="1:15">
      <c r="A4063">
        <v>2020</v>
      </c>
      <c r="B4063" t="s">
        <v>187</v>
      </c>
      <c r="C4063">
        <v>1.3064977991945499</v>
      </c>
      <c r="D4063" t="s">
        <v>179</v>
      </c>
      <c r="E4063">
        <v>393956.12037792802</v>
      </c>
      <c r="F4063">
        <v>316</v>
      </c>
      <c r="G4063">
        <v>9999</v>
      </c>
      <c r="H4063">
        <v>9999</v>
      </c>
      <c r="I4063" t="s">
        <v>181</v>
      </c>
      <c r="J4063">
        <v>1</v>
      </c>
      <c r="K4063">
        <v>22</v>
      </c>
      <c r="L4063" t="s">
        <v>220</v>
      </c>
      <c r="M4063">
        <v>0.97927688305614802</v>
      </c>
      <c r="N4063">
        <v>0.937685459940653</v>
      </c>
      <c r="O4063">
        <v>4.8380101866863902E-2</v>
      </c>
    </row>
    <row r="4064" spans="1:15">
      <c r="A4064">
        <v>2020</v>
      </c>
      <c r="B4064" t="s">
        <v>187</v>
      </c>
      <c r="C4064">
        <v>1.3064977991945499</v>
      </c>
      <c r="D4064" t="s">
        <v>181</v>
      </c>
      <c r="E4064">
        <v>7134.7844814014297</v>
      </c>
      <c r="F4064">
        <v>18</v>
      </c>
      <c r="G4064">
        <v>9999</v>
      </c>
      <c r="H4064">
        <v>9999</v>
      </c>
      <c r="I4064" t="s">
        <v>181</v>
      </c>
      <c r="J4064">
        <v>1</v>
      </c>
      <c r="K4064">
        <v>22</v>
      </c>
      <c r="L4064" t="s">
        <v>220</v>
      </c>
      <c r="M4064">
        <v>1.77352987980527E-2</v>
      </c>
      <c r="N4064">
        <v>5.3412462908011903E-2</v>
      </c>
      <c r="O4064">
        <v>5.7845286896098802E-2</v>
      </c>
    </row>
    <row r="4065" spans="1:15">
      <c r="A4065">
        <v>2020</v>
      </c>
      <c r="B4065" t="s">
        <v>187</v>
      </c>
      <c r="C4065">
        <v>1.3064977991945499</v>
      </c>
      <c r="D4065" t="s">
        <v>185</v>
      </c>
      <c r="E4065">
        <v>1201.97797525899</v>
      </c>
      <c r="F4065">
        <v>3</v>
      </c>
      <c r="G4065">
        <v>9999</v>
      </c>
      <c r="H4065">
        <v>9999</v>
      </c>
      <c r="I4065" t="s">
        <v>181</v>
      </c>
      <c r="J4065">
        <v>1</v>
      </c>
      <c r="K4065">
        <v>22</v>
      </c>
      <c r="L4065" t="s">
        <v>220</v>
      </c>
      <c r="M4065">
        <v>2.9878181457990301E-3</v>
      </c>
      <c r="N4065">
        <v>8.9020771513353102E-3</v>
      </c>
      <c r="O4065">
        <v>9.2854259184497398E-2</v>
      </c>
    </row>
    <row r="4066" spans="1:15">
      <c r="A4066">
        <v>2020</v>
      </c>
      <c r="B4066" t="s">
        <v>183</v>
      </c>
      <c r="D4066" t="s">
        <v>179</v>
      </c>
      <c r="F4066">
        <v>1</v>
      </c>
      <c r="G4066">
        <v>9999</v>
      </c>
      <c r="H4066">
        <v>9999</v>
      </c>
      <c r="I4066" t="s">
        <v>181</v>
      </c>
      <c r="J4066">
        <v>3</v>
      </c>
      <c r="K4066">
        <v>22</v>
      </c>
      <c r="L4066" t="s">
        <v>220</v>
      </c>
      <c r="N4066">
        <v>1</v>
      </c>
    </row>
    <row r="4067" spans="1:15">
      <c r="A4067">
        <v>2020</v>
      </c>
      <c r="B4067" t="s">
        <v>178</v>
      </c>
      <c r="C4067">
        <v>1.33255094457455</v>
      </c>
      <c r="D4067" t="s">
        <v>179</v>
      </c>
      <c r="E4067">
        <v>71961.748659859499</v>
      </c>
      <c r="F4067">
        <v>41</v>
      </c>
      <c r="G4067">
        <v>9999</v>
      </c>
      <c r="H4067">
        <v>9999</v>
      </c>
      <c r="I4067" t="s">
        <v>181</v>
      </c>
      <c r="J4067">
        <v>1</v>
      </c>
      <c r="K4067">
        <v>23</v>
      </c>
      <c r="L4067" t="s">
        <v>220</v>
      </c>
      <c r="M4067">
        <v>1</v>
      </c>
      <c r="N4067">
        <v>1</v>
      </c>
      <c r="O4067">
        <v>4.0578436013615597E-2</v>
      </c>
    </row>
    <row r="4068" spans="1:15">
      <c r="A4068">
        <v>2020</v>
      </c>
      <c r="B4068" t="s">
        <v>179</v>
      </c>
      <c r="C4068">
        <v>2.5919386688349402</v>
      </c>
      <c r="D4068" t="s">
        <v>179</v>
      </c>
      <c r="E4068">
        <v>1886.9313509118399</v>
      </c>
      <c r="F4068">
        <v>1</v>
      </c>
      <c r="G4068">
        <v>9999</v>
      </c>
      <c r="H4068">
        <v>9999</v>
      </c>
      <c r="I4068" t="s">
        <v>181</v>
      </c>
      <c r="J4068">
        <v>1</v>
      </c>
      <c r="K4068">
        <v>23</v>
      </c>
      <c r="L4068" t="s">
        <v>220</v>
      </c>
      <c r="M4068">
        <v>1</v>
      </c>
      <c r="N4068">
        <v>1</v>
      </c>
      <c r="O4068">
        <v>2.65596497628603E-2</v>
      </c>
    </row>
    <row r="4069" spans="1:15">
      <c r="A4069">
        <v>2020</v>
      </c>
      <c r="B4069" t="s">
        <v>183</v>
      </c>
      <c r="C4069">
        <v>1.9295612864977001</v>
      </c>
      <c r="D4069" t="s">
        <v>179</v>
      </c>
      <c r="E4069">
        <v>2259.5162664888098</v>
      </c>
      <c r="F4069">
        <v>1</v>
      </c>
      <c r="G4069">
        <v>9999</v>
      </c>
      <c r="H4069">
        <v>9999</v>
      </c>
      <c r="I4069" t="s">
        <v>181</v>
      </c>
      <c r="J4069">
        <v>1</v>
      </c>
      <c r="K4069">
        <v>23</v>
      </c>
      <c r="L4069" t="s">
        <v>220</v>
      </c>
      <c r="M4069">
        <v>1</v>
      </c>
      <c r="N4069">
        <v>1</v>
      </c>
      <c r="O4069">
        <v>2.34688151354818E-2</v>
      </c>
    </row>
    <row r="4070" spans="1:15">
      <c r="A4070">
        <v>2020</v>
      </c>
      <c r="B4070" t="s">
        <v>187</v>
      </c>
      <c r="C4070">
        <v>1.3064977991945499</v>
      </c>
      <c r="D4070" t="s">
        <v>179</v>
      </c>
      <c r="E4070">
        <v>324135.57149117201</v>
      </c>
      <c r="F4070">
        <v>275</v>
      </c>
      <c r="G4070">
        <v>9999</v>
      </c>
      <c r="H4070">
        <v>9999</v>
      </c>
      <c r="I4070" t="s">
        <v>181</v>
      </c>
      <c r="J4070">
        <v>1</v>
      </c>
      <c r="K4070">
        <v>23</v>
      </c>
      <c r="L4070" t="s">
        <v>220</v>
      </c>
      <c r="M4070">
        <v>0.981699113643558</v>
      </c>
      <c r="N4070">
        <v>0.93537414965986398</v>
      </c>
      <c r="O4070">
        <v>3.9805732558167502E-2</v>
      </c>
    </row>
    <row r="4071" spans="1:15">
      <c r="A4071">
        <v>2020</v>
      </c>
      <c r="B4071" t="s">
        <v>187</v>
      </c>
      <c r="C4071">
        <v>1.3064977991945499</v>
      </c>
      <c r="D4071" t="s">
        <v>181</v>
      </c>
      <c r="E4071">
        <v>5676.7329375003201</v>
      </c>
      <c r="F4071">
        <v>18</v>
      </c>
      <c r="G4071">
        <v>9999</v>
      </c>
      <c r="H4071">
        <v>9999</v>
      </c>
      <c r="I4071" t="s">
        <v>181</v>
      </c>
      <c r="J4071">
        <v>1</v>
      </c>
      <c r="K4071">
        <v>23</v>
      </c>
      <c r="L4071" t="s">
        <v>220</v>
      </c>
      <c r="M4071">
        <v>1.7192940804051898E-2</v>
      </c>
      <c r="N4071">
        <v>6.1224489795918401E-2</v>
      </c>
      <c r="O4071">
        <v>4.6024129566663498E-2</v>
      </c>
    </row>
    <row r="4072" spans="1:15">
      <c r="A4072">
        <v>2020</v>
      </c>
      <c r="B4072" t="s">
        <v>187</v>
      </c>
      <c r="C4072">
        <v>1.3064977991945499</v>
      </c>
      <c r="D4072" t="s">
        <v>185</v>
      </c>
      <c r="E4072">
        <v>365.81938377447398</v>
      </c>
      <c r="F4072">
        <v>1</v>
      </c>
      <c r="G4072">
        <v>9999</v>
      </c>
      <c r="H4072">
        <v>9999</v>
      </c>
      <c r="I4072" t="s">
        <v>181</v>
      </c>
      <c r="J4072">
        <v>1</v>
      </c>
      <c r="K4072">
        <v>23</v>
      </c>
      <c r="L4072" t="s">
        <v>220</v>
      </c>
      <c r="M4072">
        <v>1.10794555239E-3</v>
      </c>
      <c r="N4072">
        <v>3.40136054421769E-3</v>
      </c>
      <c r="O4072">
        <v>2.8259991925716599E-2</v>
      </c>
    </row>
    <row r="4073" spans="1:15">
      <c r="A4073">
        <v>2020</v>
      </c>
      <c r="B4073" t="s">
        <v>178</v>
      </c>
      <c r="C4073">
        <v>1.33255094457455</v>
      </c>
      <c r="D4073" t="s">
        <v>179</v>
      </c>
      <c r="E4073">
        <v>145369.31509458201</v>
      </c>
      <c r="F4073">
        <v>81</v>
      </c>
      <c r="G4073">
        <v>9999</v>
      </c>
      <c r="H4073">
        <v>9999</v>
      </c>
      <c r="I4073" t="s">
        <v>181</v>
      </c>
      <c r="J4073">
        <v>1</v>
      </c>
      <c r="K4073">
        <v>24</v>
      </c>
      <c r="L4073" t="s">
        <v>220</v>
      </c>
      <c r="M4073">
        <v>1</v>
      </c>
      <c r="N4073">
        <v>1</v>
      </c>
      <c r="O4073">
        <v>8.1972152716725699E-2</v>
      </c>
    </row>
    <row r="4074" spans="1:15">
      <c r="A4074">
        <v>2020</v>
      </c>
      <c r="B4074" t="s">
        <v>179</v>
      </c>
      <c r="C4074">
        <v>2.5919386688349402</v>
      </c>
      <c r="D4074" t="s">
        <v>179</v>
      </c>
      <c r="E4074">
        <v>2358.6641886398002</v>
      </c>
      <c r="F4074">
        <v>1</v>
      </c>
      <c r="G4074">
        <v>9999</v>
      </c>
      <c r="H4074">
        <v>9999</v>
      </c>
      <c r="I4074" t="s">
        <v>181</v>
      </c>
      <c r="J4074">
        <v>1</v>
      </c>
      <c r="K4074">
        <v>24</v>
      </c>
      <c r="L4074" t="s">
        <v>220</v>
      </c>
      <c r="M4074">
        <v>1</v>
      </c>
      <c r="N4074">
        <v>1</v>
      </c>
      <c r="O4074">
        <v>3.3199562203575297E-2</v>
      </c>
    </row>
    <row r="4075" spans="1:15">
      <c r="A4075">
        <v>2020</v>
      </c>
      <c r="B4075" t="s">
        <v>187</v>
      </c>
      <c r="C4075">
        <v>1.3064977991945499</v>
      </c>
      <c r="D4075" t="s">
        <v>179</v>
      </c>
      <c r="E4075">
        <v>276185.79576293298</v>
      </c>
      <c r="F4075">
        <v>227</v>
      </c>
      <c r="G4075">
        <v>9999</v>
      </c>
      <c r="H4075">
        <v>9999</v>
      </c>
      <c r="I4075" t="s">
        <v>181</v>
      </c>
      <c r="J4075">
        <v>1</v>
      </c>
      <c r="K4075">
        <v>24</v>
      </c>
      <c r="L4075" t="s">
        <v>220</v>
      </c>
      <c r="M4075">
        <v>0.98435419130726298</v>
      </c>
      <c r="N4075">
        <v>0.94583333333333297</v>
      </c>
      <c r="O4075">
        <v>3.3917221340217497E-2</v>
      </c>
    </row>
    <row r="4076" spans="1:15">
      <c r="A4076">
        <v>2020</v>
      </c>
      <c r="B4076" t="s">
        <v>187</v>
      </c>
      <c r="C4076">
        <v>1.3064977991945499</v>
      </c>
      <c r="D4076" t="s">
        <v>181</v>
      </c>
      <c r="E4076">
        <v>4119.3875608604103</v>
      </c>
      <c r="F4076">
        <v>12</v>
      </c>
      <c r="G4076">
        <v>9999</v>
      </c>
      <c r="H4076">
        <v>9999</v>
      </c>
      <c r="I4076" t="s">
        <v>181</v>
      </c>
      <c r="J4076">
        <v>1</v>
      </c>
      <c r="K4076">
        <v>24</v>
      </c>
      <c r="L4076" t="s">
        <v>220</v>
      </c>
      <c r="M4076">
        <v>1.4681915121487799E-2</v>
      </c>
      <c r="N4076">
        <v>0.05</v>
      </c>
      <c r="O4076">
        <v>3.33979471861197E-2</v>
      </c>
    </row>
    <row r="4077" spans="1:15">
      <c r="A4077">
        <v>2020</v>
      </c>
      <c r="B4077" t="s">
        <v>187</v>
      </c>
      <c r="C4077">
        <v>1.3064977991945499</v>
      </c>
      <c r="D4077" t="s">
        <v>185</v>
      </c>
      <c r="E4077">
        <v>270.44504443327202</v>
      </c>
      <c r="F4077">
        <v>1</v>
      </c>
      <c r="G4077">
        <v>9999</v>
      </c>
      <c r="H4077">
        <v>9999</v>
      </c>
      <c r="I4077" t="s">
        <v>181</v>
      </c>
      <c r="J4077">
        <v>1</v>
      </c>
      <c r="K4077">
        <v>24</v>
      </c>
      <c r="L4077" t="s">
        <v>220</v>
      </c>
      <c r="M4077">
        <v>9.6389357124896399E-4</v>
      </c>
      <c r="N4077">
        <v>4.1666666666666701E-3</v>
      </c>
      <c r="O4077">
        <v>2.0892208316511899E-2</v>
      </c>
    </row>
    <row r="4078" spans="1:15">
      <c r="A4078">
        <v>2020</v>
      </c>
      <c r="B4078" t="s">
        <v>178</v>
      </c>
      <c r="C4078">
        <v>1.33255094457455</v>
      </c>
      <c r="D4078" t="s">
        <v>179</v>
      </c>
      <c r="E4078">
        <v>26396.501661077298</v>
      </c>
      <c r="F4078">
        <v>15</v>
      </c>
      <c r="G4078">
        <v>9999</v>
      </c>
      <c r="H4078">
        <v>9999</v>
      </c>
      <c r="I4078" t="s">
        <v>181</v>
      </c>
      <c r="J4078">
        <v>1</v>
      </c>
      <c r="K4078">
        <v>31</v>
      </c>
      <c r="L4078" t="s">
        <v>220</v>
      </c>
      <c r="M4078">
        <v>1</v>
      </c>
      <c r="N4078">
        <v>1</v>
      </c>
      <c r="O4078">
        <v>1.48846960167715E-2</v>
      </c>
    </row>
    <row r="4079" spans="1:15">
      <c r="A4079">
        <v>2020</v>
      </c>
      <c r="B4079" t="s">
        <v>187</v>
      </c>
      <c r="C4079">
        <v>1.3064977991945499</v>
      </c>
      <c r="D4079" t="s">
        <v>179</v>
      </c>
      <c r="E4079">
        <v>144019.17189861301</v>
      </c>
      <c r="F4079">
        <v>106</v>
      </c>
      <c r="G4079">
        <v>9999</v>
      </c>
      <c r="H4079">
        <v>9999</v>
      </c>
      <c r="I4079" t="s">
        <v>181</v>
      </c>
      <c r="J4079">
        <v>1</v>
      </c>
      <c r="K4079">
        <v>31</v>
      </c>
      <c r="L4079" t="s">
        <v>220</v>
      </c>
      <c r="M4079">
        <v>0.97878744827831199</v>
      </c>
      <c r="N4079">
        <v>0.93805309734513298</v>
      </c>
      <c r="O4079">
        <v>1.7686391572117498E-2</v>
      </c>
    </row>
    <row r="4080" spans="1:15">
      <c r="A4080">
        <v>2020</v>
      </c>
      <c r="B4080" t="s">
        <v>187</v>
      </c>
      <c r="C4080">
        <v>1.3064977991945499</v>
      </c>
      <c r="D4080" t="s">
        <v>181</v>
      </c>
      <c r="E4080">
        <v>3121.2232422757802</v>
      </c>
      <c r="F4080">
        <v>7</v>
      </c>
      <c r="G4080">
        <v>9999</v>
      </c>
      <c r="H4080">
        <v>9999</v>
      </c>
      <c r="I4080" t="s">
        <v>181</v>
      </c>
      <c r="J4080">
        <v>1</v>
      </c>
      <c r="K4080">
        <v>31</v>
      </c>
      <c r="L4080" t="s">
        <v>220</v>
      </c>
      <c r="M4080">
        <v>2.12125517216885E-2</v>
      </c>
      <c r="N4080">
        <v>6.1946902654867297E-2</v>
      </c>
      <c r="O4080">
        <v>2.5305326935502699E-2</v>
      </c>
    </row>
    <row r="4081" spans="1:15">
      <c r="A4081">
        <v>2020</v>
      </c>
      <c r="B4081" t="s">
        <v>178</v>
      </c>
      <c r="C4081">
        <v>1.33255094457455</v>
      </c>
      <c r="D4081" t="s">
        <v>179</v>
      </c>
      <c r="E4081">
        <v>17464.412679594101</v>
      </c>
      <c r="F4081">
        <v>11</v>
      </c>
      <c r="G4081">
        <v>9999</v>
      </c>
      <c r="H4081">
        <v>9999</v>
      </c>
      <c r="I4081" t="s">
        <v>181</v>
      </c>
      <c r="J4081">
        <v>1</v>
      </c>
      <c r="K4081">
        <v>32</v>
      </c>
      <c r="L4081" t="s">
        <v>220</v>
      </c>
      <c r="M4081">
        <v>1</v>
      </c>
      <c r="N4081">
        <v>1</v>
      </c>
      <c r="O4081">
        <v>9.84798960047489E-3</v>
      </c>
    </row>
    <row r="4082" spans="1:15">
      <c r="A4082">
        <v>2020</v>
      </c>
      <c r="B4082" t="s">
        <v>187</v>
      </c>
      <c r="C4082">
        <v>1.3064977991945499</v>
      </c>
      <c r="D4082" t="s">
        <v>179</v>
      </c>
      <c r="E4082">
        <v>149766.45571727</v>
      </c>
      <c r="F4082">
        <v>119</v>
      </c>
      <c r="G4082">
        <v>9999</v>
      </c>
      <c r="H4082">
        <v>9999</v>
      </c>
      <c r="I4082" t="s">
        <v>181</v>
      </c>
      <c r="J4082">
        <v>1</v>
      </c>
      <c r="K4082">
        <v>32</v>
      </c>
      <c r="L4082" t="s">
        <v>220</v>
      </c>
      <c r="M4082">
        <v>0.98362793890509703</v>
      </c>
      <c r="N4082">
        <v>0.95199999999999996</v>
      </c>
      <c r="O4082">
        <v>1.8392191437182799E-2</v>
      </c>
    </row>
    <row r="4083" spans="1:15">
      <c r="A4083">
        <v>2020</v>
      </c>
      <c r="B4083" t="s">
        <v>187</v>
      </c>
      <c r="C4083">
        <v>1.3064977991945499</v>
      </c>
      <c r="D4083" t="s">
        <v>181</v>
      </c>
      <c r="E4083">
        <v>2492.7978008631999</v>
      </c>
      <c r="F4083">
        <v>6</v>
      </c>
      <c r="G4083">
        <v>9999</v>
      </c>
      <c r="H4083">
        <v>9999</v>
      </c>
      <c r="I4083" t="s">
        <v>181</v>
      </c>
      <c r="J4083">
        <v>1</v>
      </c>
      <c r="K4083">
        <v>32</v>
      </c>
      <c r="L4083" t="s">
        <v>220</v>
      </c>
      <c r="M4083">
        <v>1.6372061094902999E-2</v>
      </c>
      <c r="N4083">
        <v>4.8000000000000001E-2</v>
      </c>
      <c r="O4083">
        <v>2.02103657567765E-2</v>
      </c>
    </row>
    <row r="4084" spans="1:15">
      <c r="A4084">
        <v>2020</v>
      </c>
      <c r="B4084" t="s">
        <v>178</v>
      </c>
      <c r="C4084">
        <v>1.33255094457455</v>
      </c>
      <c r="D4084" t="s">
        <v>179</v>
      </c>
      <c r="E4084">
        <v>13959.803695363</v>
      </c>
      <c r="F4084">
        <v>10</v>
      </c>
      <c r="G4084">
        <v>9999</v>
      </c>
      <c r="H4084">
        <v>9999</v>
      </c>
      <c r="I4084" t="s">
        <v>181</v>
      </c>
      <c r="J4084">
        <v>1</v>
      </c>
      <c r="K4084">
        <v>33</v>
      </c>
      <c r="L4084" t="s">
        <v>220</v>
      </c>
      <c r="M4084">
        <v>1</v>
      </c>
      <c r="N4084">
        <v>1</v>
      </c>
      <c r="O4084">
        <v>7.8717792655711109E-3</v>
      </c>
    </row>
    <row r="4085" spans="1:15">
      <c r="A4085">
        <v>2020</v>
      </c>
      <c r="B4085" t="s">
        <v>187</v>
      </c>
      <c r="C4085">
        <v>1.3064977991945499</v>
      </c>
      <c r="D4085" t="s">
        <v>179</v>
      </c>
      <c r="E4085">
        <v>115685.154127481</v>
      </c>
      <c r="F4085">
        <v>86</v>
      </c>
      <c r="G4085">
        <v>9999</v>
      </c>
      <c r="H4085">
        <v>9999</v>
      </c>
      <c r="I4085" t="s">
        <v>181</v>
      </c>
      <c r="J4085">
        <v>1</v>
      </c>
      <c r="K4085">
        <v>33</v>
      </c>
      <c r="L4085" t="s">
        <v>220</v>
      </c>
      <c r="M4085">
        <v>0.98068446118064001</v>
      </c>
      <c r="N4085">
        <v>0.95555555555555605</v>
      </c>
      <c r="O4085">
        <v>1.42068094685322E-2</v>
      </c>
    </row>
    <row r="4086" spans="1:15">
      <c r="A4086">
        <v>2020</v>
      </c>
      <c r="B4086" t="s">
        <v>187</v>
      </c>
      <c r="C4086">
        <v>1.3064977991945499</v>
      </c>
      <c r="D4086" t="s">
        <v>181</v>
      </c>
      <c r="E4086">
        <v>2278.53216179529</v>
      </c>
      <c r="F4086">
        <v>4</v>
      </c>
      <c r="G4086">
        <v>9999</v>
      </c>
      <c r="H4086">
        <v>9999</v>
      </c>
      <c r="I4086" t="s">
        <v>181</v>
      </c>
      <c r="J4086">
        <v>1</v>
      </c>
      <c r="K4086">
        <v>33</v>
      </c>
      <c r="L4086" t="s">
        <v>220</v>
      </c>
      <c r="M4086">
        <v>1.9315538819359799E-2</v>
      </c>
      <c r="N4086">
        <v>4.4444444444444398E-2</v>
      </c>
      <c r="O4086">
        <v>1.84732064359634E-2</v>
      </c>
    </row>
    <row r="4087" spans="1:15">
      <c r="A4087">
        <v>2020</v>
      </c>
      <c r="B4087" t="s">
        <v>178</v>
      </c>
      <c r="C4087">
        <v>1.33255094457455</v>
      </c>
      <c r="D4087" t="s">
        <v>179</v>
      </c>
      <c r="E4087">
        <v>92968.081750132696</v>
      </c>
      <c r="F4087">
        <v>49</v>
      </c>
      <c r="G4087">
        <v>9999</v>
      </c>
      <c r="H4087">
        <v>9999</v>
      </c>
      <c r="I4087" t="s">
        <v>181</v>
      </c>
      <c r="J4087">
        <v>1</v>
      </c>
      <c r="K4087">
        <v>34</v>
      </c>
      <c r="L4087" t="s">
        <v>220</v>
      </c>
      <c r="M4087">
        <v>1</v>
      </c>
      <c r="N4087">
        <v>1</v>
      </c>
      <c r="O4087">
        <v>5.2423675450658597E-2</v>
      </c>
    </row>
    <row r="4088" spans="1:15">
      <c r="A4088">
        <v>2020</v>
      </c>
      <c r="B4088" t="s">
        <v>179</v>
      </c>
      <c r="C4088">
        <v>2.5919386688349402</v>
      </c>
      <c r="D4088" t="s">
        <v>179</v>
      </c>
      <c r="E4088">
        <v>2151.309095133</v>
      </c>
      <c r="F4088">
        <v>1</v>
      </c>
      <c r="G4088">
        <v>9999</v>
      </c>
      <c r="H4088">
        <v>9999</v>
      </c>
      <c r="I4088" t="s">
        <v>181</v>
      </c>
      <c r="J4088">
        <v>1</v>
      </c>
      <c r="K4088">
        <v>34</v>
      </c>
      <c r="L4088" t="s">
        <v>220</v>
      </c>
      <c r="M4088">
        <v>1</v>
      </c>
      <c r="N4088">
        <v>1</v>
      </c>
      <c r="O4088">
        <v>3.0280919372491801E-2</v>
      </c>
    </row>
    <row r="4089" spans="1:15">
      <c r="A4089">
        <v>2020</v>
      </c>
      <c r="B4089" t="s">
        <v>183</v>
      </c>
      <c r="C4089">
        <v>1.9295612864977001</v>
      </c>
      <c r="D4089" t="s">
        <v>179</v>
      </c>
      <c r="E4089">
        <v>2988.89043278494</v>
      </c>
      <c r="F4089">
        <v>1</v>
      </c>
      <c r="G4089">
        <v>9999</v>
      </c>
      <c r="H4089">
        <v>9999</v>
      </c>
      <c r="I4089" t="s">
        <v>181</v>
      </c>
      <c r="J4089">
        <v>1</v>
      </c>
      <c r="K4089">
        <v>34</v>
      </c>
      <c r="L4089" t="s">
        <v>220</v>
      </c>
      <c r="M4089">
        <v>1</v>
      </c>
      <c r="N4089">
        <v>1</v>
      </c>
      <c r="O4089">
        <v>3.10445727112394E-2</v>
      </c>
    </row>
    <row r="4090" spans="1:15">
      <c r="A4090">
        <v>2020</v>
      </c>
      <c r="B4090" t="s">
        <v>187</v>
      </c>
      <c r="C4090">
        <v>1.3064977991945499</v>
      </c>
      <c r="D4090" t="s">
        <v>179</v>
      </c>
      <c r="E4090">
        <v>163913.21388694801</v>
      </c>
      <c r="F4090">
        <v>127</v>
      </c>
      <c r="G4090">
        <v>9999</v>
      </c>
      <c r="H4090">
        <v>9999</v>
      </c>
      <c r="I4090" t="s">
        <v>181</v>
      </c>
      <c r="J4090">
        <v>1</v>
      </c>
      <c r="K4090">
        <v>34</v>
      </c>
      <c r="L4090" t="s">
        <v>220</v>
      </c>
      <c r="M4090">
        <v>0.99031471263823401</v>
      </c>
      <c r="N4090">
        <v>0.96212121212121204</v>
      </c>
      <c r="O4090">
        <v>2.0129495583335801E-2</v>
      </c>
    </row>
    <row r="4091" spans="1:15">
      <c r="A4091">
        <v>2020</v>
      </c>
      <c r="B4091" t="s">
        <v>187</v>
      </c>
      <c r="C4091">
        <v>1.3064977991945499</v>
      </c>
      <c r="D4091" t="s">
        <v>181</v>
      </c>
      <c r="E4091">
        <v>1292.12632340341</v>
      </c>
      <c r="F4091">
        <v>4</v>
      </c>
      <c r="G4091">
        <v>9999</v>
      </c>
      <c r="H4091">
        <v>9999</v>
      </c>
      <c r="I4091" t="s">
        <v>181</v>
      </c>
      <c r="J4091">
        <v>1</v>
      </c>
      <c r="K4091">
        <v>34</v>
      </c>
      <c r="L4091" t="s">
        <v>220</v>
      </c>
      <c r="M4091">
        <v>7.8066415654329197E-3</v>
      </c>
      <c r="N4091">
        <v>3.03030303030303E-2</v>
      </c>
      <c r="O4091">
        <v>1.0475918099293499E-2</v>
      </c>
    </row>
    <row r="4092" spans="1:15">
      <c r="A4092">
        <v>2020</v>
      </c>
      <c r="B4092" t="s">
        <v>187</v>
      </c>
      <c r="C4092">
        <v>1.3064977991945499</v>
      </c>
      <c r="D4092" t="s">
        <v>185</v>
      </c>
      <c r="E4092">
        <v>310.94647620830301</v>
      </c>
      <c r="F4092">
        <v>1</v>
      </c>
      <c r="G4092">
        <v>9999</v>
      </c>
      <c r="H4092">
        <v>9999</v>
      </c>
      <c r="I4092" t="s">
        <v>181</v>
      </c>
      <c r="J4092">
        <v>1</v>
      </c>
      <c r="K4092">
        <v>34</v>
      </c>
      <c r="L4092" t="s">
        <v>220</v>
      </c>
      <c r="M4092">
        <v>1.8786457963326901E-3</v>
      </c>
      <c r="N4092">
        <v>7.5757575757575803E-3</v>
      </c>
      <c r="O4092">
        <v>2.4020993136859101E-2</v>
      </c>
    </row>
    <row r="4093" spans="1:15">
      <c r="A4093">
        <v>2020</v>
      </c>
      <c r="B4093" t="s">
        <v>178</v>
      </c>
      <c r="C4093">
        <v>1.33255094457455</v>
      </c>
      <c r="D4093" t="s">
        <v>179</v>
      </c>
      <c r="E4093">
        <v>205416.72575900101</v>
      </c>
      <c r="F4093">
        <v>105</v>
      </c>
      <c r="G4093">
        <v>9999</v>
      </c>
      <c r="H4093">
        <v>9999</v>
      </c>
      <c r="I4093" t="s">
        <v>181</v>
      </c>
      <c r="J4093">
        <v>1</v>
      </c>
      <c r="K4093">
        <v>35</v>
      </c>
      <c r="L4093" t="s">
        <v>220</v>
      </c>
      <c r="M4093">
        <v>1</v>
      </c>
      <c r="N4093">
        <v>1</v>
      </c>
      <c r="O4093">
        <v>0.115832225002442</v>
      </c>
    </row>
    <row r="4094" spans="1:15">
      <c r="A4094">
        <v>2020</v>
      </c>
      <c r="B4094" t="s">
        <v>179</v>
      </c>
      <c r="C4094">
        <v>2.5919386688349402</v>
      </c>
      <c r="D4094" t="s">
        <v>179</v>
      </c>
      <c r="E4094">
        <v>4385.5602276687196</v>
      </c>
      <c r="F4094">
        <v>1</v>
      </c>
      <c r="G4094">
        <v>9999</v>
      </c>
      <c r="H4094">
        <v>9999</v>
      </c>
      <c r="I4094" t="s">
        <v>181</v>
      </c>
      <c r="J4094">
        <v>1</v>
      </c>
      <c r="K4094">
        <v>35</v>
      </c>
      <c r="L4094" t="s">
        <v>220</v>
      </c>
      <c r="M4094">
        <v>1</v>
      </c>
      <c r="N4094">
        <v>1</v>
      </c>
      <c r="O4094">
        <v>6.1729295877416997E-2</v>
      </c>
    </row>
    <row r="4095" spans="1:15">
      <c r="A4095">
        <v>2020</v>
      </c>
      <c r="B4095" t="s">
        <v>183</v>
      </c>
      <c r="C4095">
        <v>1.9295612864977001</v>
      </c>
      <c r="D4095" t="s">
        <v>179</v>
      </c>
      <c r="E4095">
        <v>3793.5174892544801</v>
      </c>
      <c r="F4095">
        <v>1</v>
      </c>
      <c r="G4095">
        <v>9999</v>
      </c>
      <c r="H4095">
        <v>9999</v>
      </c>
      <c r="I4095" t="s">
        <v>181</v>
      </c>
      <c r="J4095">
        <v>1</v>
      </c>
      <c r="K4095">
        <v>35</v>
      </c>
      <c r="L4095" t="s">
        <v>220</v>
      </c>
      <c r="M4095">
        <v>1</v>
      </c>
      <c r="N4095">
        <v>1</v>
      </c>
      <c r="O4095">
        <v>3.94019560686227E-2</v>
      </c>
    </row>
    <row r="4096" spans="1:15">
      <c r="A4096">
        <v>2020</v>
      </c>
      <c r="B4096" t="s">
        <v>187</v>
      </c>
      <c r="C4096">
        <v>1.3064977991945499</v>
      </c>
      <c r="D4096" t="s">
        <v>179</v>
      </c>
      <c r="E4096">
        <v>531642.69744384405</v>
      </c>
      <c r="F4096">
        <v>412</v>
      </c>
      <c r="G4096">
        <v>9999</v>
      </c>
      <c r="H4096">
        <v>9999</v>
      </c>
      <c r="I4096" t="s">
        <v>181</v>
      </c>
      <c r="J4096">
        <v>1</v>
      </c>
      <c r="K4096">
        <v>35</v>
      </c>
      <c r="L4096" t="s">
        <v>220</v>
      </c>
      <c r="M4096">
        <v>0.98478017284147801</v>
      </c>
      <c r="N4096">
        <v>0.95150115473441099</v>
      </c>
      <c r="O4096">
        <v>6.5288813978655894E-2</v>
      </c>
    </row>
    <row r="4097" spans="1:15">
      <c r="A4097">
        <v>2020</v>
      </c>
      <c r="B4097" t="s">
        <v>187</v>
      </c>
      <c r="C4097">
        <v>1.3064977991945499</v>
      </c>
      <c r="D4097" t="s">
        <v>181</v>
      </c>
      <c r="E4097">
        <v>8216.5646591345194</v>
      </c>
      <c r="F4097">
        <v>21</v>
      </c>
      <c r="G4097">
        <v>9999</v>
      </c>
      <c r="H4097">
        <v>9999</v>
      </c>
      <c r="I4097" t="s">
        <v>181</v>
      </c>
      <c r="J4097">
        <v>1</v>
      </c>
      <c r="K4097">
        <v>35</v>
      </c>
      <c r="L4097" t="s">
        <v>220</v>
      </c>
      <c r="M4097">
        <v>1.52198271585219E-2</v>
      </c>
      <c r="N4097">
        <v>4.8498845265588897E-2</v>
      </c>
      <c r="O4097">
        <v>6.6615822979228204E-2</v>
      </c>
    </row>
    <row r="4098" spans="1:15">
      <c r="A4098">
        <v>2020</v>
      </c>
      <c r="B4098" t="s">
        <v>179</v>
      </c>
      <c r="D4098" t="s">
        <v>179</v>
      </c>
      <c r="F4098">
        <v>1</v>
      </c>
      <c r="G4098">
        <v>9999</v>
      </c>
      <c r="H4098">
        <v>9999</v>
      </c>
      <c r="I4098" t="s">
        <v>181</v>
      </c>
      <c r="J4098">
        <v>3</v>
      </c>
      <c r="K4098">
        <v>35</v>
      </c>
      <c r="L4098" t="s">
        <v>220</v>
      </c>
      <c r="N4098">
        <v>1</v>
      </c>
    </row>
    <row r="4099" spans="1:15">
      <c r="A4099">
        <v>2020</v>
      </c>
      <c r="B4099" t="s">
        <v>178</v>
      </c>
      <c r="C4099">
        <v>1.33255094457455</v>
      </c>
      <c r="D4099" t="s">
        <v>179</v>
      </c>
      <c r="E4099">
        <v>148226.30431974999</v>
      </c>
      <c r="F4099">
        <v>72</v>
      </c>
      <c r="G4099">
        <v>9999</v>
      </c>
      <c r="H4099">
        <v>9999</v>
      </c>
      <c r="I4099" t="s">
        <v>181</v>
      </c>
      <c r="J4099">
        <v>1</v>
      </c>
      <c r="K4099">
        <v>41</v>
      </c>
      <c r="L4099" t="s">
        <v>220</v>
      </c>
      <c r="M4099">
        <v>1</v>
      </c>
      <c r="N4099">
        <v>1</v>
      </c>
      <c r="O4099">
        <v>8.3583177415597801E-2</v>
      </c>
    </row>
    <row r="4100" spans="1:15">
      <c r="A4100">
        <v>2020</v>
      </c>
      <c r="B4100" t="s">
        <v>183</v>
      </c>
      <c r="C4100">
        <v>1.9295612864977001</v>
      </c>
      <c r="D4100" t="s">
        <v>179</v>
      </c>
      <c r="E4100">
        <v>5219.4632799762903</v>
      </c>
      <c r="F4100">
        <v>3</v>
      </c>
      <c r="G4100">
        <v>9999</v>
      </c>
      <c r="H4100">
        <v>9999</v>
      </c>
      <c r="I4100" t="s">
        <v>181</v>
      </c>
      <c r="J4100">
        <v>1</v>
      </c>
      <c r="K4100">
        <v>41</v>
      </c>
      <c r="L4100" t="s">
        <v>220</v>
      </c>
      <c r="M4100">
        <v>1</v>
      </c>
      <c r="N4100">
        <v>1</v>
      </c>
      <c r="O4100">
        <v>5.4212762546095902E-2</v>
      </c>
    </row>
    <row r="4101" spans="1:15">
      <c r="A4101">
        <v>2020</v>
      </c>
      <c r="B4101" t="s">
        <v>187</v>
      </c>
      <c r="C4101">
        <v>1.3064977991945499</v>
      </c>
      <c r="D4101" t="s">
        <v>179</v>
      </c>
      <c r="E4101">
        <v>583347.34784696903</v>
      </c>
      <c r="F4101">
        <v>465</v>
      </c>
      <c r="G4101">
        <v>9999</v>
      </c>
      <c r="H4101">
        <v>9999</v>
      </c>
      <c r="I4101" t="s">
        <v>181</v>
      </c>
      <c r="J4101">
        <v>1</v>
      </c>
      <c r="K4101">
        <v>41</v>
      </c>
      <c r="L4101" t="s">
        <v>220</v>
      </c>
      <c r="M4101">
        <v>0.98476634524618201</v>
      </c>
      <c r="N4101">
        <v>0.95679012345679004</v>
      </c>
      <c r="O4101">
        <v>7.1638445635841597E-2</v>
      </c>
    </row>
    <row r="4102" spans="1:15">
      <c r="A4102">
        <v>2020</v>
      </c>
      <c r="B4102" t="s">
        <v>187</v>
      </c>
      <c r="C4102">
        <v>1.3064977991945499</v>
      </c>
      <c r="D4102" t="s">
        <v>181</v>
      </c>
      <c r="E4102">
        <v>8615.0464878888597</v>
      </c>
      <c r="F4102">
        <v>20</v>
      </c>
      <c r="G4102">
        <v>9999</v>
      </c>
      <c r="H4102">
        <v>9999</v>
      </c>
      <c r="I4102" t="s">
        <v>181</v>
      </c>
      <c r="J4102">
        <v>1</v>
      </c>
      <c r="K4102">
        <v>41</v>
      </c>
      <c r="L4102" t="s">
        <v>220</v>
      </c>
      <c r="M4102">
        <v>1.45433211881677E-2</v>
      </c>
      <c r="N4102">
        <v>4.1152263374485597E-2</v>
      </c>
      <c r="O4102">
        <v>6.9846515618545199E-2</v>
      </c>
    </row>
    <row r="4103" spans="1:15">
      <c r="A4103">
        <v>2020</v>
      </c>
      <c r="B4103" t="s">
        <v>187</v>
      </c>
      <c r="C4103">
        <v>1.3064977991945499</v>
      </c>
      <c r="D4103" t="s">
        <v>185</v>
      </c>
      <c r="E4103">
        <v>408.933811147894</v>
      </c>
      <c r="F4103">
        <v>1</v>
      </c>
      <c r="G4103">
        <v>9999</v>
      </c>
      <c r="H4103">
        <v>9999</v>
      </c>
      <c r="I4103" t="s">
        <v>181</v>
      </c>
      <c r="J4103">
        <v>1</v>
      </c>
      <c r="K4103">
        <v>41</v>
      </c>
      <c r="L4103" t="s">
        <v>220</v>
      </c>
      <c r="M4103">
        <v>6.9033356565006E-4</v>
      </c>
      <c r="N4103">
        <v>2.05761316872428E-3</v>
      </c>
      <c r="O4103">
        <v>3.1590633831247501E-2</v>
      </c>
    </row>
    <row r="4104" spans="1:15">
      <c r="A4104">
        <v>2020</v>
      </c>
      <c r="B4104" t="s">
        <v>178</v>
      </c>
      <c r="C4104">
        <v>1.33255094457455</v>
      </c>
      <c r="D4104" t="s">
        <v>179</v>
      </c>
      <c r="E4104">
        <v>28159.466560749399</v>
      </c>
      <c r="F4104">
        <v>18</v>
      </c>
      <c r="G4104">
        <v>9999</v>
      </c>
      <c r="H4104">
        <v>9999</v>
      </c>
      <c r="I4104" t="s">
        <v>181</v>
      </c>
      <c r="J4104">
        <v>1</v>
      </c>
      <c r="K4104">
        <v>42</v>
      </c>
      <c r="L4104" t="s">
        <v>220</v>
      </c>
      <c r="M4104">
        <v>1</v>
      </c>
      <c r="N4104">
        <v>1</v>
      </c>
      <c r="O4104">
        <v>1.5878812470413201E-2</v>
      </c>
    </row>
    <row r="4105" spans="1:15">
      <c r="A4105">
        <v>2020</v>
      </c>
      <c r="B4105" t="s">
        <v>183</v>
      </c>
      <c r="C4105">
        <v>1.9295612864977001</v>
      </c>
      <c r="D4105" t="s">
        <v>179</v>
      </c>
      <c r="E4105">
        <v>2959.94701348748</v>
      </c>
      <c r="F4105">
        <v>1</v>
      </c>
      <c r="G4105">
        <v>9999</v>
      </c>
      <c r="H4105">
        <v>9999</v>
      </c>
      <c r="I4105" t="s">
        <v>181</v>
      </c>
      <c r="J4105">
        <v>1</v>
      </c>
      <c r="K4105">
        <v>42</v>
      </c>
      <c r="L4105" t="s">
        <v>220</v>
      </c>
      <c r="M4105">
        <v>1</v>
      </c>
      <c r="N4105">
        <v>1</v>
      </c>
      <c r="O4105">
        <v>3.0743947410614099E-2</v>
      </c>
    </row>
    <row r="4106" spans="1:15">
      <c r="A4106">
        <v>2020</v>
      </c>
      <c r="B4106" t="s">
        <v>187</v>
      </c>
      <c r="C4106">
        <v>1.3064977991945499</v>
      </c>
      <c r="D4106" t="s">
        <v>179</v>
      </c>
      <c r="E4106">
        <v>129813.62132797</v>
      </c>
      <c r="F4106">
        <v>109</v>
      </c>
      <c r="G4106">
        <v>9999</v>
      </c>
      <c r="H4106">
        <v>9999</v>
      </c>
      <c r="I4106" t="s">
        <v>181</v>
      </c>
      <c r="J4106">
        <v>1</v>
      </c>
      <c r="K4106">
        <v>42</v>
      </c>
      <c r="L4106" t="s">
        <v>220</v>
      </c>
      <c r="M4106">
        <v>0.97638630936588</v>
      </c>
      <c r="N4106">
        <v>0.93162393162393198</v>
      </c>
      <c r="O4106">
        <v>1.5941867377333399E-2</v>
      </c>
    </row>
    <row r="4107" spans="1:15">
      <c r="A4107">
        <v>2020</v>
      </c>
      <c r="B4107" t="s">
        <v>187</v>
      </c>
      <c r="C4107">
        <v>1.3064977991945499</v>
      </c>
      <c r="D4107" t="s">
        <v>181</v>
      </c>
      <c r="E4107">
        <v>3139.5142114645</v>
      </c>
      <c r="F4107">
        <v>8</v>
      </c>
      <c r="G4107">
        <v>9999</v>
      </c>
      <c r="H4107">
        <v>9999</v>
      </c>
      <c r="I4107" t="s">
        <v>181</v>
      </c>
      <c r="J4107">
        <v>1</v>
      </c>
      <c r="K4107">
        <v>42</v>
      </c>
      <c r="L4107" t="s">
        <v>220</v>
      </c>
      <c r="M4107">
        <v>2.3613690634120499E-2</v>
      </c>
      <c r="N4107">
        <v>6.8376068376068397E-2</v>
      </c>
      <c r="O4107">
        <v>2.5453621023864802E-2</v>
      </c>
    </row>
    <row r="4108" spans="1:15">
      <c r="A4108">
        <v>2020</v>
      </c>
      <c r="B4108" t="s">
        <v>183</v>
      </c>
      <c r="D4108" t="s">
        <v>179</v>
      </c>
      <c r="F4108">
        <v>1</v>
      </c>
      <c r="G4108">
        <v>9999</v>
      </c>
      <c r="H4108">
        <v>9999</v>
      </c>
      <c r="I4108" t="s">
        <v>181</v>
      </c>
      <c r="J4108">
        <v>3</v>
      </c>
      <c r="K4108">
        <v>42</v>
      </c>
      <c r="L4108" t="s">
        <v>220</v>
      </c>
      <c r="N4108">
        <v>1</v>
      </c>
    </row>
    <row r="4109" spans="1:15">
      <c r="A4109">
        <v>2020</v>
      </c>
      <c r="B4109" t="s">
        <v>178</v>
      </c>
      <c r="C4109">
        <v>1.33255094457455</v>
      </c>
      <c r="D4109" t="s">
        <v>179</v>
      </c>
      <c r="E4109">
        <v>3513.9368408430901</v>
      </c>
      <c r="F4109">
        <v>1</v>
      </c>
      <c r="G4109">
        <v>9999</v>
      </c>
      <c r="H4109">
        <v>9999</v>
      </c>
      <c r="I4109" t="s">
        <v>181</v>
      </c>
      <c r="J4109">
        <v>1</v>
      </c>
      <c r="K4109">
        <v>51</v>
      </c>
      <c r="L4109" t="s">
        <v>220</v>
      </c>
      <c r="M4109">
        <v>1</v>
      </c>
      <c r="N4109">
        <v>1</v>
      </c>
      <c r="O4109">
        <v>1.9814702103198799E-3</v>
      </c>
    </row>
    <row r="4110" spans="1:15">
      <c r="A4110">
        <v>2020</v>
      </c>
      <c r="B4110" t="s">
        <v>179</v>
      </c>
      <c r="C4110">
        <v>2.5919386688349402</v>
      </c>
      <c r="D4110" t="s">
        <v>179</v>
      </c>
      <c r="E4110">
        <v>2192.7801138343598</v>
      </c>
      <c r="F4110">
        <v>1</v>
      </c>
      <c r="G4110">
        <v>9999</v>
      </c>
      <c r="H4110">
        <v>9999</v>
      </c>
      <c r="I4110" t="s">
        <v>181</v>
      </c>
      <c r="J4110">
        <v>1</v>
      </c>
      <c r="K4110">
        <v>51</v>
      </c>
      <c r="L4110" t="s">
        <v>220</v>
      </c>
      <c r="M4110">
        <v>1</v>
      </c>
      <c r="N4110">
        <v>1</v>
      </c>
      <c r="O4110">
        <v>3.0864647938708498E-2</v>
      </c>
    </row>
    <row r="4111" spans="1:15">
      <c r="A4111">
        <v>2020</v>
      </c>
      <c r="B4111" t="s">
        <v>187</v>
      </c>
      <c r="C4111">
        <v>1.3064977991945499</v>
      </c>
      <c r="D4111" t="s">
        <v>179</v>
      </c>
      <c r="E4111">
        <v>76419.669270487604</v>
      </c>
      <c r="F4111">
        <v>60</v>
      </c>
      <c r="G4111">
        <v>9999</v>
      </c>
      <c r="H4111">
        <v>9999</v>
      </c>
      <c r="I4111" t="s">
        <v>181</v>
      </c>
      <c r="J4111">
        <v>1</v>
      </c>
      <c r="K4111">
        <v>51</v>
      </c>
      <c r="L4111" t="s">
        <v>220</v>
      </c>
      <c r="M4111">
        <v>0.97214466161414703</v>
      </c>
      <c r="N4111">
        <v>0.89552238805970197</v>
      </c>
      <c r="O4111">
        <v>9.3847796561492003E-3</v>
      </c>
    </row>
    <row r="4112" spans="1:15">
      <c r="A4112">
        <v>2020</v>
      </c>
      <c r="B4112" t="s">
        <v>187</v>
      </c>
      <c r="C4112">
        <v>1.3064977991945499</v>
      </c>
      <c r="D4112" t="s">
        <v>181</v>
      </c>
      <c r="E4112">
        <v>1962.3596943902101</v>
      </c>
      <c r="F4112">
        <v>6</v>
      </c>
      <c r="G4112">
        <v>9999</v>
      </c>
      <c r="H4112">
        <v>9999</v>
      </c>
      <c r="I4112" t="s">
        <v>181</v>
      </c>
      <c r="J4112">
        <v>1</v>
      </c>
      <c r="K4112">
        <v>51</v>
      </c>
      <c r="L4112" t="s">
        <v>220</v>
      </c>
      <c r="M4112">
        <v>2.4963435713336E-2</v>
      </c>
      <c r="N4112">
        <v>8.9552238805970102E-2</v>
      </c>
      <c r="O4112">
        <v>1.59098371942758E-2</v>
      </c>
    </row>
    <row r="4113" spans="1:15">
      <c r="A4113">
        <v>2020</v>
      </c>
      <c r="B4113" t="s">
        <v>187</v>
      </c>
      <c r="C4113">
        <v>1.3064977991945499</v>
      </c>
      <c r="D4113" t="s">
        <v>185</v>
      </c>
      <c r="E4113">
        <v>227.33061705985199</v>
      </c>
      <c r="F4113">
        <v>1</v>
      </c>
      <c r="G4113">
        <v>9999</v>
      </c>
      <c r="H4113">
        <v>9999</v>
      </c>
      <c r="I4113" t="s">
        <v>181</v>
      </c>
      <c r="J4113">
        <v>1</v>
      </c>
      <c r="K4113">
        <v>51</v>
      </c>
      <c r="L4113" t="s">
        <v>220</v>
      </c>
      <c r="M4113">
        <v>2.8919026725169501E-3</v>
      </c>
      <c r="N4113">
        <v>1.49253731343284E-2</v>
      </c>
      <c r="O4113">
        <v>1.7561566410981E-2</v>
      </c>
    </row>
    <row r="4114" spans="1:15">
      <c r="A4114">
        <v>2020</v>
      </c>
      <c r="B4114" t="s">
        <v>178</v>
      </c>
      <c r="C4114">
        <v>1.33255094457455</v>
      </c>
      <c r="D4114" t="s">
        <v>179</v>
      </c>
      <c r="E4114">
        <v>38818.541566401203</v>
      </c>
      <c r="F4114">
        <v>22</v>
      </c>
      <c r="G4114">
        <v>9999</v>
      </c>
      <c r="H4114">
        <v>9999</v>
      </c>
      <c r="I4114" t="s">
        <v>181</v>
      </c>
      <c r="J4114">
        <v>1</v>
      </c>
      <c r="K4114">
        <v>52</v>
      </c>
      <c r="L4114" t="s">
        <v>220</v>
      </c>
      <c r="M4114">
        <v>1</v>
      </c>
      <c r="N4114">
        <v>1</v>
      </c>
      <c r="O4114">
        <v>2.18893472494609E-2</v>
      </c>
    </row>
    <row r="4115" spans="1:15">
      <c r="A4115">
        <v>2020</v>
      </c>
      <c r="B4115" t="s">
        <v>183</v>
      </c>
      <c r="C4115">
        <v>1.9295612864977001</v>
      </c>
      <c r="D4115" t="s">
        <v>179</v>
      </c>
      <c r="E4115">
        <v>4725.4955906328696</v>
      </c>
      <c r="F4115">
        <v>1</v>
      </c>
      <c r="G4115">
        <v>9999</v>
      </c>
      <c r="H4115">
        <v>9999</v>
      </c>
      <c r="I4115" t="s">
        <v>181</v>
      </c>
      <c r="J4115">
        <v>1</v>
      </c>
      <c r="K4115">
        <v>52</v>
      </c>
      <c r="L4115" t="s">
        <v>220</v>
      </c>
      <c r="M4115">
        <v>1</v>
      </c>
      <c r="N4115">
        <v>1</v>
      </c>
      <c r="O4115">
        <v>4.9082090748757398E-2</v>
      </c>
    </row>
    <row r="4116" spans="1:15">
      <c r="A4116">
        <v>2020</v>
      </c>
      <c r="B4116" t="s">
        <v>187</v>
      </c>
      <c r="C4116">
        <v>1.3064977991945499</v>
      </c>
      <c r="D4116" t="s">
        <v>179</v>
      </c>
      <c r="E4116">
        <v>288754.30459118402</v>
      </c>
      <c r="F4116">
        <v>215</v>
      </c>
      <c r="G4116">
        <v>9999</v>
      </c>
      <c r="H4116">
        <v>9999</v>
      </c>
      <c r="I4116" t="s">
        <v>181</v>
      </c>
      <c r="J4116">
        <v>1</v>
      </c>
      <c r="K4116">
        <v>52</v>
      </c>
      <c r="L4116" t="s">
        <v>220</v>
      </c>
      <c r="M4116">
        <v>0.98067178417713097</v>
      </c>
      <c r="N4116">
        <v>0.94713656387665202</v>
      </c>
      <c r="O4116">
        <v>3.5460707292008398E-2</v>
      </c>
    </row>
    <row r="4117" spans="1:15">
      <c r="A4117">
        <v>2020</v>
      </c>
      <c r="B4117" t="s">
        <v>187</v>
      </c>
      <c r="C4117">
        <v>1.3064977991945499</v>
      </c>
      <c r="D4117" t="s">
        <v>181</v>
      </c>
      <c r="E4117">
        <v>5691.1044132914603</v>
      </c>
      <c r="F4117">
        <v>12</v>
      </c>
      <c r="G4117">
        <v>9999</v>
      </c>
      <c r="H4117">
        <v>9999</v>
      </c>
      <c r="I4117" t="s">
        <v>181</v>
      </c>
      <c r="J4117">
        <v>1</v>
      </c>
      <c r="K4117">
        <v>52</v>
      </c>
      <c r="L4117" t="s">
        <v>220</v>
      </c>
      <c r="M4117">
        <v>1.9328215822869099E-2</v>
      </c>
      <c r="N4117">
        <v>5.2863436123347998E-2</v>
      </c>
      <c r="O4117">
        <v>4.6140646350376603E-2</v>
      </c>
    </row>
    <row r="4118" spans="1:15">
      <c r="A4118">
        <v>2020</v>
      </c>
      <c r="B4118" t="s">
        <v>178</v>
      </c>
      <c r="C4118">
        <v>1.33255094457455</v>
      </c>
      <c r="D4118" t="s">
        <v>179</v>
      </c>
      <c r="E4118">
        <v>53627.180213458203</v>
      </c>
      <c r="F4118">
        <v>29</v>
      </c>
      <c r="G4118">
        <v>9999</v>
      </c>
      <c r="H4118">
        <v>9999</v>
      </c>
      <c r="I4118" t="s">
        <v>181</v>
      </c>
      <c r="J4118">
        <v>1</v>
      </c>
      <c r="K4118">
        <v>53</v>
      </c>
      <c r="L4118" t="s">
        <v>220</v>
      </c>
      <c r="M4118">
        <v>1</v>
      </c>
      <c r="N4118">
        <v>1</v>
      </c>
      <c r="O4118">
        <v>3.02397751778965E-2</v>
      </c>
    </row>
    <row r="4119" spans="1:15">
      <c r="A4119">
        <v>2020</v>
      </c>
      <c r="B4119" t="s">
        <v>183</v>
      </c>
      <c r="C4119">
        <v>1.9295612864977001</v>
      </c>
      <c r="D4119" t="s">
        <v>179</v>
      </c>
      <c r="E4119">
        <v>7181.8271083444497</v>
      </c>
      <c r="F4119">
        <v>3</v>
      </c>
      <c r="G4119">
        <v>9999</v>
      </c>
      <c r="H4119">
        <v>9999</v>
      </c>
      <c r="I4119" t="s">
        <v>181</v>
      </c>
      <c r="J4119">
        <v>1</v>
      </c>
      <c r="K4119">
        <v>53</v>
      </c>
      <c r="L4119" t="s">
        <v>220</v>
      </c>
      <c r="M4119">
        <v>1</v>
      </c>
      <c r="N4119">
        <v>1</v>
      </c>
      <c r="O4119">
        <v>7.4595157928491307E-2</v>
      </c>
    </row>
    <row r="4120" spans="1:15">
      <c r="A4120">
        <v>2020</v>
      </c>
      <c r="B4120" t="s">
        <v>187</v>
      </c>
      <c r="C4120">
        <v>1.3064977991945499</v>
      </c>
      <c r="D4120" t="s">
        <v>179</v>
      </c>
      <c r="E4120">
        <v>322659.22897808201</v>
      </c>
      <c r="F4120">
        <v>251</v>
      </c>
      <c r="G4120">
        <v>9999</v>
      </c>
      <c r="H4120">
        <v>9999</v>
      </c>
      <c r="I4120" t="s">
        <v>181</v>
      </c>
      <c r="J4120">
        <v>1</v>
      </c>
      <c r="K4120">
        <v>53</v>
      </c>
      <c r="L4120" t="s">
        <v>220</v>
      </c>
      <c r="M4120">
        <v>0.978427954518442</v>
      </c>
      <c r="N4120">
        <v>0.93656716417910402</v>
      </c>
      <c r="O4120">
        <v>3.9624429114765901E-2</v>
      </c>
    </row>
    <row r="4121" spans="1:15">
      <c r="A4121">
        <v>2020</v>
      </c>
      <c r="B4121" t="s">
        <v>187</v>
      </c>
      <c r="C4121">
        <v>1.3064977991945499</v>
      </c>
      <c r="D4121" t="s">
        <v>181</v>
      </c>
      <c r="E4121">
        <v>6699.7207142696498</v>
      </c>
      <c r="F4121">
        <v>16</v>
      </c>
      <c r="G4121">
        <v>9999</v>
      </c>
      <c r="H4121">
        <v>9999</v>
      </c>
      <c r="I4121" t="s">
        <v>181</v>
      </c>
      <c r="J4121">
        <v>1</v>
      </c>
      <c r="K4121">
        <v>53</v>
      </c>
      <c r="L4121" t="s">
        <v>220</v>
      </c>
      <c r="M4121">
        <v>2.0316152291906E-2</v>
      </c>
      <c r="N4121">
        <v>5.9701492537313397E-2</v>
      </c>
      <c r="O4121">
        <v>5.4318006080057601E-2</v>
      </c>
    </row>
    <row r="4122" spans="1:15">
      <c r="A4122">
        <v>2020</v>
      </c>
      <c r="B4122" t="s">
        <v>187</v>
      </c>
      <c r="C4122">
        <v>1.3064977991945499</v>
      </c>
      <c r="D4122" t="s">
        <v>185</v>
      </c>
      <c r="E4122">
        <v>414.15980234467202</v>
      </c>
      <c r="F4122">
        <v>1</v>
      </c>
      <c r="G4122">
        <v>9999</v>
      </c>
      <c r="H4122">
        <v>9999</v>
      </c>
      <c r="I4122" t="s">
        <v>181</v>
      </c>
      <c r="J4122">
        <v>1</v>
      </c>
      <c r="K4122">
        <v>53</v>
      </c>
      <c r="L4122" t="s">
        <v>220</v>
      </c>
      <c r="M4122">
        <v>1.2558931896517599E-3</v>
      </c>
      <c r="N4122">
        <v>3.7313432835820899E-3</v>
      </c>
      <c r="O4122">
        <v>3.1994348001614901E-2</v>
      </c>
    </row>
    <row r="4123" spans="1:15">
      <c r="A4123">
        <v>2020</v>
      </c>
      <c r="B4123" t="s">
        <v>178</v>
      </c>
      <c r="C4123">
        <v>1.33255094457455</v>
      </c>
      <c r="D4123" t="s">
        <v>179</v>
      </c>
      <c r="E4123">
        <v>43968.850967181897</v>
      </c>
      <c r="F4123">
        <v>21</v>
      </c>
      <c r="G4123">
        <v>9999</v>
      </c>
      <c r="H4123">
        <v>9999</v>
      </c>
      <c r="I4123" t="s">
        <v>181</v>
      </c>
      <c r="J4123">
        <v>1</v>
      </c>
      <c r="K4123">
        <v>54</v>
      </c>
      <c r="L4123" t="s">
        <v>220</v>
      </c>
      <c r="M4123">
        <v>1</v>
      </c>
      <c r="N4123">
        <v>1</v>
      </c>
      <c r="O4123">
        <v>2.47935498899183E-2</v>
      </c>
    </row>
    <row r="4124" spans="1:15">
      <c r="A4124">
        <v>2020</v>
      </c>
      <c r="B4124" t="s">
        <v>183</v>
      </c>
      <c r="C4124">
        <v>1.9295612864977001</v>
      </c>
      <c r="D4124" t="s">
        <v>179</v>
      </c>
      <c r="E4124">
        <v>2828.73684600563</v>
      </c>
      <c r="F4124">
        <v>1</v>
      </c>
      <c r="G4124">
        <v>9999</v>
      </c>
      <c r="H4124">
        <v>9999</v>
      </c>
      <c r="I4124" t="s">
        <v>181</v>
      </c>
      <c r="J4124">
        <v>1</v>
      </c>
      <c r="K4124">
        <v>54</v>
      </c>
      <c r="L4124" t="s">
        <v>220</v>
      </c>
      <c r="M4124">
        <v>1</v>
      </c>
      <c r="N4124">
        <v>1</v>
      </c>
      <c r="O4124">
        <v>2.9381112714446E-2</v>
      </c>
    </row>
    <row r="4125" spans="1:15">
      <c r="A4125">
        <v>2020</v>
      </c>
      <c r="B4125" t="s">
        <v>187</v>
      </c>
      <c r="C4125">
        <v>1.3064977991945499</v>
      </c>
      <c r="D4125" t="s">
        <v>179</v>
      </c>
      <c r="E4125">
        <v>205368.38905539099</v>
      </c>
      <c r="F4125">
        <v>139</v>
      </c>
      <c r="G4125">
        <v>9999</v>
      </c>
      <c r="H4125">
        <v>9999</v>
      </c>
      <c r="I4125" t="s">
        <v>181</v>
      </c>
      <c r="J4125">
        <v>1</v>
      </c>
      <c r="K4125">
        <v>54</v>
      </c>
      <c r="L4125" t="s">
        <v>220</v>
      </c>
      <c r="M4125">
        <v>0.97104591757939696</v>
      </c>
      <c r="N4125">
        <v>0.90259740259740295</v>
      </c>
      <c r="O4125">
        <v>2.5220432095843699E-2</v>
      </c>
    </row>
    <row r="4126" spans="1:15">
      <c r="A4126">
        <v>2020</v>
      </c>
      <c r="B4126" t="s">
        <v>187</v>
      </c>
      <c r="C4126">
        <v>1.3064977991945499</v>
      </c>
      <c r="D4126" t="s">
        <v>181</v>
      </c>
      <c r="E4126">
        <v>3867.23348561587</v>
      </c>
      <c r="F4126">
        <v>10</v>
      </c>
      <c r="G4126">
        <v>9999</v>
      </c>
      <c r="H4126">
        <v>9999</v>
      </c>
      <c r="I4126" t="s">
        <v>181</v>
      </c>
      <c r="J4126">
        <v>1</v>
      </c>
      <c r="K4126">
        <v>54</v>
      </c>
      <c r="L4126" t="s">
        <v>220</v>
      </c>
      <c r="M4126">
        <v>1.8285488364622501E-2</v>
      </c>
      <c r="N4126">
        <v>6.4935064935064901E-2</v>
      </c>
      <c r="O4126">
        <v>3.13536072536994E-2</v>
      </c>
    </row>
    <row r="4127" spans="1:15">
      <c r="A4127">
        <v>2020</v>
      </c>
      <c r="B4127" t="s">
        <v>187</v>
      </c>
      <c r="C4127">
        <v>1.3064977991945499</v>
      </c>
      <c r="D4127" t="s">
        <v>185</v>
      </c>
      <c r="E4127">
        <v>2256.3216992089901</v>
      </c>
      <c r="F4127">
        <v>5</v>
      </c>
      <c r="G4127">
        <v>9999</v>
      </c>
      <c r="H4127">
        <v>9999</v>
      </c>
      <c r="I4127" t="s">
        <v>181</v>
      </c>
      <c r="J4127">
        <v>1</v>
      </c>
      <c r="K4127">
        <v>54</v>
      </c>
      <c r="L4127" t="s">
        <v>220</v>
      </c>
      <c r="M4127">
        <v>1.06685940559808E-2</v>
      </c>
      <c r="N4127">
        <v>3.2467532467532499E-2</v>
      </c>
      <c r="O4127">
        <v>0.17430359305611601</v>
      </c>
    </row>
    <row r="4128" spans="1:15">
      <c r="A4128">
        <v>2020</v>
      </c>
      <c r="B4128" t="s">
        <v>178</v>
      </c>
      <c r="C4128">
        <v>1.33255094457455</v>
      </c>
      <c r="D4128" t="s">
        <v>179</v>
      </c>
      <c r="E4128">
        <v>86313.322332927404</v>
      </c>
      <c r="F4128">
        <v>45</v>
      </c>
      <c r="G4128">
        <v>9999</v>
      </c>
      <c r="H4128">
        <v>9999</v>
      </c>
      <c r="I4128" t="s">
        <v>181</v>
      </c>
      <c r="J4128">
        <v>1</v>
      </c>
      <c r="K4128">
        <v>61</v>
      </c>
      <c r="L4128" t="s">
        <v>220</v>
      </c>
      <c r="M4128">
        <v>1</v>
      </c>
      <c r="N4128">
        <v>1</v>
      </c>
      <c r="O4128">
        <v>4.8671130046662597E-2</v>
      </c>
    </row>
    <row r="4129" spans="1:15">
      <c r="A4129">
        <v>2020</v>
      </c>
      <c r="B4129" t="s">
        <v>179</v>
      </c>
      <c r="C4129">
        <v>2.5919386688349402</v>
      </c>
      <c r="D4129" t="s">
        <v>179</v>
      </c>
      <c r="E4129">
        <v>9175.4628876756906</v>
      </c>
      <c r="F4129">
        <v>3</v>
      </c>
      <c r="G4129">
        <v>9999</v>
      </c>
      <c r="H4129">
        <v>9999</v>
      </c>
      <c r="I4129" t="s">
        <v>181</v>
      </c>
      <c r="J4129">
        <v>1</v>
      </c>
      <c r="K4129">
        <v>61</v>
      </c>
      <c r="L4129" t="s">
        <v>220</v>
      </c>
      <c r="M4129">
        <v>1</v>
      </c>
      <c r="N4129">
        <v>1</v>
      </c>
      <c r="O4129">
        <v>0.12914994527544699</v>
      </c>
    </row>
    <row r="4130" spans="1:15">
      <c r="A4130">
        <v>2020</v>
      </c>
      <c r="B4130" t="s">
        <v>183</v>
      </c>
      <c r="C4130">
        <v>1.9295612864977001</v>
      </c>
      <c r="D4130" t="s">
        <v>179</v>
      </c>
      <c r="E4130">
        <v>2518.0774788795002</v>
      </c>
      <c r="F4130">
        <v>1</v>
      </c>
      <c r="G4130">
        <v>9999</v>
      </c>
      <c r="H4130">
        <v>9999</v>
      </c>
      <c r="I4130" t="s">
        <v>181</v>
      </c>
      <c r="J4130">
        <v>1</v>
      </c>
      <c r="K4130">
        <v>61</v>
      </c>
      <c r="L4130" t="s">
        <v>220</v>
      </c>
      <c r="M4130">
        <v>1</v>
      </c>
      <c r="N4130">
        <v>1</v>
      </c>
      <c r="O4130">
        <v>2.6154401154401201E-2</v>
      </c>
    </row>
    <row r="4131" spans="1:15">
      <c r="A4131">
        <v>2020</v>
      </c>
      <c r="B4131" t="s">
        <v>187</v>
      </c>
      <c r="C4131">
        <v>1.3064977991945499</v>
      </c>
      <c r="D4131" t="s">
        <v>179</v>
      </c>
      <c r="E4131">
        <v>673533.58442756895</v>
      </c>
      <c r="F4131">
        <v>522</v>
      </c>
      <c r="G4131">
        <v>9999</v>
      </c>
      <c r="H4131">
        <v>9999</v>
      </c>
      <c r="I4131" t="s">
        <v>181</v>
      </c>
      <c r="J4131">
        <v>1</v>
      </c>
      <c r="K4131">
        <v>61</v>
      </c>
      <c r="L4131" t="s">
        <v>220</v>
      </c>
      <c r="M4131">
        <v>0.98640532230196798</v>
      </c>
      <c r="N4131">
        <v>0.95604395604395598</v>
      </c>
      <c r="O4131">
        <v>8.2713839790329799E-2</v>
      </c>
    </row>
    <row r="4132" spans="1:15">
      <c r="A4132">
        <v>2020</v>
      </c>
      <c r="B4132" t="s">
        <v>187</v>
      </c>
      <c r="C4132">
        <v>1.3064977991945499</v>
      </c>
      <c r="D4132" t="s">
        <v>181</v>
      </c>
      <c r="E4132">
        <v>7632.5601428945602</v>
      </c>
      <c r="F4132">
        <v>22</v>
      </c>
      <c r="G4132">
        <v>9999</v>
      </c>
      <c r="H4132">
        <v>9999</v>
      </c>
      <c r="I4132" t="s">
        <v>181</v>
      </c>
      <c r="J4132">
        <v>1</v>
      </c>
      <c r="K4132">
        <v>61</v>
      </c>
      <c r="L4132" t="s">
        <v>220</v>
      </c>
      <c r="M4132">
        <v>1.1178058706812301E-2</v>
      </c>
      <c r="N4132">
        <v>4.0293040293040303E-2</v>
      </c>
      <c r="O4132">
        <v>6.1881004586524298E-2</v>
      </c>
    </row>
    <row r="4133" spans="1:15">
      <c r="A4133">
        <v>2020</v>
      </c>
      <c r="B4133" t="s">
        <v>187</v>
      </c>
      <c r="C4133">
        <v>1.3064977991945499</v>
      </c>
      <c r="D4133" t="s">
        <v>185</v>
      </c>
      <c r="E4133">
        <v>1650.1067203827199</v>
      </c>
      <c r="F4133">
        <v>2</v>
      </c>
      <c r="G4133">
        <v>9999</v>
      </c>
      <c r="H4133">
        <v>9999</v>
      </c>
      <c r="I4133" t="s">
        <v>181</v>
      </c>
      <c r="J4133">
        <v>1</v>
      </c>
      <c r="K4133">
        <v>61</v>
      </c>
      <c r="L4133" t="s">
        <v>220</v>
      </c>
      <c r="M4133">
        <v>2.41661899121943E-3</v>
      </c>
      <c r="N4133">
        <v>3.66300366300366E-3</v>
      </c>
      <c r="O4133">
        <v>0.1274727492935</v>
      </c>
    </row>
    <row r="4134" spans="1:15">
      <c r="A4134">
        <v>2020</v>
      </c>
      <c r="B4134" t="s">
        <v>179</v>
      </c>
      <c r="D4134" t="s">
        <v>179</v>
      </c>
      <c r="F4134">
        <v>2</v>
      </c>
      <c r="G4134">
        <v>9999</v>
      </c>
      <c r="H4134">
        <v>9999</v>
      </c>
      <c r="I4134" t="s">
        <v>181</v>
      </c>
      <c r="J4134">
        <v>3</v>
      </c>
      <c r="K4134">
        <v>61</v>
      </c>
      <c r="L4134" t="s">
        <v>220</v>
      </c>
      <c r="N4134">
        <v>1</v>
      </c>
    </row>
    <row r="4135" spans="1:15">
      <c r="A4135">
        <v>2020</v>
      </c>
      <c r="B4135" t="s">
        <v>178</v>
      </c>
      <c r="C4135">
        <v>1.33255094457455</v>
      </c>
      <c r="D4135" t="s">
        <v>179</v>
      </c>
      <c r="E4135">
        <v>27395.9148695082</v>
      </c>
      <c r="F4135">
        <v>15</v>
      </c>
      <c r="G4135">
        <v>9999</v>
      </c>
      <c r="H4135">
        <v>9999</v>
      </c>
      <c r="I4135" t="s">
        <v>181</v>
      </c>
      <c r="J4135">
        <v>1</v>
      </c>
      <c r="K4135">
        <v>62</v>
      </c>
      <c r="L4135" t="s">
        <v>220</v>
      </c>
      <c r="M4135">
        <v>1</v>
      </c>
      <c r="N4135">
        <v>1</v>
      </c>
      <c r="O4135">
        <v>1.54482540970672E-2</v>
      </c>
    </row>
    <row r="4136" spans="1:15">
      <c r="A4136">
        <v>2020</v>
      </c>
      <c r="B4136" t="s">
        <v>183</v>
      </c>
      <c r="C4136">
        <v>1.9295612864977001</v>
      </c>
      <c r="D4136" t="s">
        <v>179</v>
      </c>
      <c r="E4136">
        <v>1283.15825552097</v>
      </c>
      <c r="F4136">
        <v>1</v>
      </c>
      <c r="G4136">
        <v>9999</v>
      </c>
      <c r="H4136">
        <v>9999</v>
      </c>
      <c r="I4136" t="s">
        <v>181</v>
      </c>
      <c r="J4136">
        <v>1</v>
      </c>
      <c r="K4136">
        <v>62</v>
      </c>
      <c r="L4136" t="s">
        <v>220</v>
      </c>
      <c r="M4136">
        <v>1</v>
      </c>
      <c r="N4136">
        <v>1</v>
      </c>
      <c r="O4136">
        <v>1.3327721661055E-2</v>
      </c>
    </row>
    <row r="4137" spans="1:15">
      <c r="A4137">
        <v>2020</v>
      </c>
      <c r="B4137" t="s">
        <v>187</v>
      </c>
      <c r="C4137">
        <v>1.3064977991945499</v>
      </c>
      <c r="D4137" t="s">
        <v>179</v>
      </c>
      <c r="E4137">
        <v>180885.926796285</v>
      </c>
      <c r="F4137">
        <v>130</v>
      </c>
      <c r="G4137">
        <v>9999</v>
      </c>
      <c r="H4137">
        <v>9999</v>
      </c>
      <c r="I4137" t="s">
        <v>181</v>
      </c>
      <c r="J4137">
        <v>1</v>
      </c>
      <c r="K4137">
        <v>62</v>
      </c>
      <c r="L4137" t="s">
        <v>220</v>
      </c>
      <c r="M4137">
        <v>0.98524106030955305</v>
      </c>
      <c r="N4137">
        <v>0.94890510948905105</v>
      </c>
      <c r="O4137">
        <v>2.2213843400354101E-2</v>
      </c>
    </row>
    <row r="4138" spans="1:15">
      <c r="A4138">
        <v>2020</v>
      </c>
      <c r="B4138" t="s">
        <v>187</v>
      </c>
      <c r="C4138">
        <v>1.3064977991945499</v>
      </c>
      <c r="D4138" t="s">
        <v>181</v>
      </c>
      <c r="E4138">
        <v>2427.4729109034702</v>
      </c>
      <c r="F4138">
        <v>6</v>
      </c>
      <c r="G4138">
        <v>9999</v>
      </c>
      <c r="H4138">
        <v>9999</v>
      </c>
      <c r="I4138" t="s">
        <v>181</v>
      </c>
      <c r="J4138">
        <v>1</v>
      </c>
      <c r="K4138">
        <v>62</v>
      </c>
      <c r="L4138" t="s">
        <v>220</v>
      </c>
      <c r="M4138">
        <v>1.32218466465042E-2</v>
      </c>
      <c r="N4138">
        <v>4.3795620437956199E-2</v>
      </c>
      <c r="O4138">
        <v>1.9680744012626199E-2</v>
      </c>
    </row>
    <row r="4139" spans="1:15">
      <c r="A4139">
        <v>2020</v>
      </c>
      <c r="B4139" t="s">
        <v>187</v>
      </c>
      <c r="C4139">
        <v>1.3064977991945499</v>
      </c>
      <c r="D4139" t="s">
        <v>185</v>
      </c>
      <c r="E4139">
        <v>282.20352462602301</v>
      </c>
      <c r="F4139">
        <v>1</v>
      </c>
      <c r="G4139">
        <v>9999</v>
      </c>
      <c r="H4139">
        <v>9999</v>
      </c>
      <c r="I4139" t="s">
        <v>181</v>
      </c>
      <c r="J4139">
        <v>1</v>
      </c>
      <c r="K4139">
        <v>62</v>
      </c>
      <c r="L4139" t="s">
        <v>220</v>
      </c>
      <c r="M4139">
        <v>1.53709304394236E-3</v>
      </c>
      <c r="N4139">
        <v>7.2992700729926996E-3</v>
      </c>
      <c r="O4139">
        <v>2.1800565199838501E-2</v>
      </c>
    </row>
    <row r="4140" spans="1:15">
      <c r="A4140">
        <v>2020</v>
      </c>
      <c r="B4140" t="s">
        <v>178</v>
      </c>
      <c r="C4140">
        <v>1.33255094457455</v>
      </c>
      <c r="D4140" t="s">
        <v>179</v>
      </c>
      <c r="E4140">
        <v>63517.3733240906</v>
      </c>
      <c r="F4140">
        <v>30</v>
      </c>
      <c r="G4140">
        <v>9999</v>
      </c>
      <c r="H4140">
        <v>9999</v>
      </c>
      <c r="I4140" t="s">
        <v>181</v>
      </c>
      <c r="J4140">
        <v>1</v>
      </c>
      <c r="K4140">
        <v>71</v>
      </c>
      <c r="L4140" t="s">
        <v>220</v>
      </c>
      <c r="M4140">
        <v>1</v>
      </c>
      <c r="N4140">
        <v>1</v>
      </c>
      <c r="O4140">
        <v>3.5816745940503297E-2</v>
      </c>
    </row>
    <row r="4141" spans="1:15">
      <c r="A4141">
        <v>2020</v>
      </c>
      <c r="B4141" t="s">
        <v>183</v>
      </c>
      <c r="C4141">
        <v>1.9295612864977001</v>
      </c>
      <c r="D4141" t="s">
        <v>179</v>
      </c>
      <c r="E4141">
        <v>7708.5973395583196</v>
      </c>
      <c r="F4141">
        <v>3</v>
      </c>
      <c r="G4141">
        <v>9999</v>
      </c>
      <c r="H4141">
        <v>9999</v>
      </c>
      <c r="I4141" t="s">
        <v>181</v>
      </c>
      <c r="J4141">
        <v>1</v>
      </c>
      <c r="K4141">
        <v>71</v>
      </c>
      <c r="L4141" t="s">
        <v>220</v>
      </c>
      <c r="M4141">
        <v>1</v>
      </c>
      <c r="N4141">
        <v>1</v>
      </c>
      <c r="O4141">
        <v>8.0066538399871698E-2</v>
      </c>
    </row>
    <row r="4142" spans="1:15">
      <c r="A4142">
        <v>2020</v>
      </c>
      <c r="B4142" t="s">
        <v>187</v>
      </c>
      <c r="C4142">
        <v>1.3064977991945499</v>
      </c>
      <c r="D4142" t="s">
        <v>179</v>
      </c>
      <c r="E4142">
        <v>470633.16971485701</v>
      </c>
      <c r="F4142">
        <v>334</v>
      </c>
      <c r="G4142">
        <v>9999</v>
      </c>
      <c r="H4142">
        <v>9999</v>
      </c>
      <c r="I4142" t="s">
        <v>181</v>
      </c>
      <c r="J4142">
        <v>1</v>
      </c>
      <c r="K4142">
        <v>71</v>
      </c>
      <c r="L4142" t="s">
        <v>220</v>
      </c>
      <c r="M4142">
        <v>0.97897603278608303</v>
      </c>
      <c r="N4142">
        <v>0.93296089385474901</v>
      </c>
      <c r="O4142">
        <v>5.7796489291464498E-2</v>
      </c>
    </row>
    <row r="4143" spans="1:15">
      <c r="A4143">
        <v>2020</v>
      </c>
      <c r="B4143" t="s">
        <v>187</v>
      </c>
      <c r="C4143">
        <v>1.3064977991945499</v>
      </c>
      <c r="D4143" t="s">
        <v>181</v>
      </c>
      <c r="E4143">
        <v>8382.4898796322304</v>
      </c>
      <c r="F4143">
        <v>20</v>
      </c>
      <c r="G4143">
        <v>9999</v>
      </c>
      <c r="H4143">
        <v>9999</v>
      </c>
      <c r="I4143" t="s">
        <v>181</v>
      </c>
      <c r="J4143">
        <v>1</v>
      </c>
      <c r="K4143">
        <v>71</v>
      </c>
      <c r="L4143" t="s">
        <v>220</v>
      </c>
      <c r="M4143">
        <v>1.7436630512472798E-2</v>
      </c>
      <c r="N4143">
        <v>5.5865921787709501E-2</v>
      </c>
      <c r="O4143">
        <v>6.7961062209370093E-2</v>
      </c>
    </row>
    <row r="4144" spans="1:15">
      <c r="A4144">
        <v>2020</v>
      </c>
      <c r="B4144" t="s">
        <v>187</v>
      </c>
      <c r="C4144">
        <v>1.3064977991945499</v>
      </c>
      <c r="D4144" t="s">
        <v>185</v>
      </c>
      <c r="E4144">
        <v>1724.57709493681</v>
      </c>
      <c r="F4144">
        <v>4</v>
      </c>
      <c r="G4144">
        <v>9999</v>
      </c>
      <c r="H4144">
        <v>9999</v>
      </c>
      <c r="I4144" t="s">
        <v>181</v>
      </c>
      <c r="J4144">
        <v>1</v>
      </c>
      <c r="K4144">
        <v>71</v>
      </c>
      <c r="L4144" t="s">
        <v>220</v>
      </c>
      <c r="M4144">
        <v>3.5873367014438999E-3</v>
      </c>
      <c r="N4144">
        <v>1.11731843575419E-2</v>
      </c>
      <c r="O4144">
        <v>0.13322567622123499</v>
      </c>
    </row>
    <row r="4145" spans="1:15">
      <c r="A4145">
        <v>2020</v>
      </c>
      <c r="B4145" t="s">
        <v>179</v>
      </c>
      <c r="D4145" t="s">
        <v>179</v>
      </c>
      <c r="F4145">
        <v>3</v>
      </c>
      <c r="G4145">
        <v>9999</v>
      </c>
      <c r="H4145">
        <v>9999</v>
      </c>
      <c r="I4145" t="s">
        <v>181</v>
      </c>
      <c r="J4145">
        <v>3</v>
      </c>
      <c r="K4145">
        <v>71</v>
      </c>
      <c r="L4145" t="s">
        <v>220</v>
      </c>
      <c r="N4145">
        <v>1</v>
      </c>
    </row>
    <row r="4146" spans="1:15">
      <c r="A4146">
        <v>2020</v>
      </c>
      <c r="B4146" t="s">
        <v>178</v>
      </c>
      <c r="C4146">
        <v>1.33255094457455</v>
      </c>
      <c r="D4146" t="s">
        <v>179</v>
      </c>
      <c r="E4146">
        <v>29651.923618672899</v>
      </c>
      <c r="F4146">
        <v>17</v>
      </c>
      <c r="G4146">
        <v>9999</v>
      </c>
      <c r="H4146">
        <v>9999</v>
      </c>
      <c r="I4146" t="s">
        <v>181</v>
      </c>
      <c r="J4146">
        <v>1</v>
      </c>
      <c r="K4146">
        <v>72</v>
      </c>
      <c r="L4146" t="s">
        <v>220</v>
      </c>
      <c r="M4146">
        <v>1</v>
      </c>
      <c r="N4146">
        <v>1</v>
      </c>
      <c r="O4146">
        <v>1.6720392536988201E-2</v>
      </c>
    </row>
    <row r="4147" spans="1:15">
      <c r="A4147">
        <v>2020</v>
      </c>
      <c r="B4147" t="s">
        <v>183</v>
      </c>
      <c r="C4147">
        <v>1.9295612864977001</v>
      </c>
      <c r="D4147" t="s">
        <v>179</v>
      </c>
      <c r="E4147">
        <v>3729.8419668000602</v>
      </c>
      <c r="F4147">
        <v>2</v>
      </c>
      <c r="G4147">
        <v>9999</v>
      </c>
      <c r="H4147">
        <v>9999</v>
      </c>
      <c r="I4147" t="s">
        <v>181</v>
      </c>
      <c r="J4147">
        <v>1</v>
      </c>
      <c r="K4147">
        <v>72</v>
      </c>
      <c r="L4147" t="s">
        <v>220</v>
      </c>
      <c r="M4147">
        <v>1</v>
      </c>
      <c r="N4147">
        <v>1</v>
      </c>
      <c r="O4147">
        <v>3.8740580407247101E-2</v>
      </c>
    </row>
    <row r="4148" spans="1:15">
      <c r="A4148">
        <v>2020</v>
      </c>
      <c r="B4148" t="s">
        <v>187</v>
      </c>
      <c r="C4148">
        <v>1.3064977991945499</v>
      </c>
      <c r="D4148" t="s">
        <v>179</v>
      </c>
      <c r="E4148">
        <v>179463.15069296199</v>
      </c>
      <c r="F4148">
        <v>135</v>
      </c>
      <c r="G4148">
        <v>9999</v>
      </c>
      <c r="H4148">
        <v>9999</v>
      </c>
      <c r="I4148" t="s">
        <v>181</v>
      </c>
      <c r="J4148">
        <v>1</v>
      </c>
      <c r="K4148">
        <v>72</v>
      </c>
      <c r="L4148" t="s">
        <v>220</v>
      </c>
      <c r="M4148">
        <v>0.99422408801389694</v>
      </c>
      <c r="N4148">
        <v>0.97826086956521696</v>
      </c>
      <c r="O4148">
        <v>2.2039118223482999E-2</v>
      </c>
    </row>
    <row r="4149" spans="1:15">
      <c r="A4149">
        <v>2020</v>
      </c>
      <c r="B4149" t="s">
        <v>187</v>
      </c>
      <c r="C4149">
        <v>1.3064977991945499</v>
      </c>
      <c r="D4149" t="s">
        <v>181</v>
      </c>
      <c r="E4149">
        <v>1042.5852437572501</v>
      </c>
      <c r="F4149">
        <v>3</v>
      </c>
      <c r="G4149">
        <v>9999</v>
      </c>
      <c r="H4149">
        <v>9999</v>
      </c>
      <c r="I4149" t="s">
        <v>181</v>
      </c>
      <c r="J4149">
        <v>1</v>
      </c>
      <c r="K4149">
        <v>72</v>
      </c>
      <c r="L4149" t="s">
        <v>220</v>
      </c>
      <c r="M4149">
        <v>5.7759119861030698E-3</v>
      </c>
      <c r="N4149">
        <v>2.1739130434782601E-2</v>
      </c>
      <c r="O4149">
        <v>8.4527630366392301E-3</v>
      </c>
    </row>
    <row r="4150" spans="1:15">
      <c r="A4150">
        <v>2020</v>
      </c>
      <c r="B4150" t="s">
        <v>179</v>
      </c>
      <c r="D4150" t="s">
        <v>179</v>
      </c>
      <c r="F4150">
        <v>1</v>
      </c>
      <c r="G4150">
        <v>9999</v>
      </c>
      <c r="H4150">
        <v>9999</v>
      </c>
      <c r="I4150" t="s">
        <v>181</v>
      </c>
      <c r="J4150">
        <v>3</v>
      </c>
      <c r="K4150">
        <v>72</v>
      </c>
      <c r="L4150" t="s">
        <v>220</v>
      </c>
      <c r="N4150">
        <v>1</v>
      </c>
    </row>
    <row r="4151" spans="1:15">
      <c r="A4151">
        <v>2020</v>
      </c>
      <c r="B4151" t="s">
        <v>178</v>
      </c>
      <c r="C4151">
        <v>1.33255094457455</v>
      </c>
      <c r="D4151" t="s">
        <v>179</v>
      </c>
      <c r="E4151">
        <v>13217.572819235</v>
      </c>
      <c r="F4151">
        <v>6</v>
      </c>
      <c r="G4151">
        <v>9999</v>
      </c>
      <c r="H4151">
        <v>9999</v>
      </c>
      <c r="I4151" t="s">
        <v>181</v>
      </c>
      <c r="J4151">
        <v>1</v>
      </c>
      <c r="K4151">
        <v>81</v>
      </c>
      <c r="L4151" t="s">
        <v>220</v>
      </c>
      <c r="M4151">
        <v>1</v>
      </c>
      <c r="N4151">
        <v>1</v>
      </c>
      <c r="O4151">
        <v>7.4532434646048E-3</v>
      </c>
    </row>
    <row r="4152" spans="1:15">
      <c r="A4152">
        <v>2020</v>
      </c>
      <c r="B4152" t="s">
        <v>183</v>
      </c>
      <c r="C4152">
        <v>1.9295612864977001</v>
      </c>
      <c r="D4152" t="s">
        <v>179</v>
      </c>
      <c r="E4152">
        <v>3727.9124055135599</v>
      </c>
      <c r="F4152">
        <v>2</v>
      </c>
      <c r="G4152">
        <v>9999</v>
      </c>
      <c r="H4152">
        <v>9999</v>
      </c>
      <c r="I4152" t="s">
        <v>181</v>
      </c>
      <c r="J4152">
        <v>1</v>
      </c>
      <c r="K4152">
        <v>81</v>
      </c>
      <c r="L4152" t="s">
        <v>220</v>
      </c>
      <c r="M4152">
        <v>1</v>
      </c>
      <c r="N4152">
        <v>1</v>
      </c>
      <c r="O4152">
        <v>3.8720538720538697E-2</v>
      </c>
    </row>
    <row r="4153" spans="1:15">
      <c r="A4153">
        <v>2020</v>
      </c>
      <c r="B4153" t="s">
        <v>187</v>
      </c>
      <c r="C4153">
        <v>1.3064977991945499</v>
      </c>
      <c r="D4153" t="s">
        <v>179</v>
      </c>
      <c r="E4153">
        <v>296513.595020601</v>
      </c>
      <c r="F4153">
        <v>217</v>
      </c>
      <c r="G4153">
        <v>9999</v>
      </c>
      <c r="H4153">
        <v>9999</v>
      </c>
      <c r="I4153" t="s">
        <v>181</v>
      </c>
      <c r="J4153">
        <v>1</v>
      </c>
      <c r="K4153">
        <v>81</v>
      </c>
      <c r="L4153" t="s">
        <v>220</v>
      </c>
      <c r="M4153">
        <v>0.97277383682304297</v>
      </c>
      <c r="N4153">
        <v>0.91949152542372903</v>
      </c>
      <c r="O4153">
        <v>3.6413593265780399E-2</v>
      </c>
    </row>
    <row r="4154" spans="1:15">
      <c r="A4154">
        <v>2020</v>
      </c>
      <c r="B4154" t="s">
        <v>187</v>
      </c>
      <c r="C4154">
        <v>1.3064977991945499</v>
      </c>
      <c r="D4154" t="s">
        <v>181</v>
      </c>
      <c r="E4154">
        <v>7419.6010016258497</v>
      </c>
      <c r="F4154">
        <v>17</v>
      </c>
      <c r="G4154">
        <v>9999</v>
      </c>
      <c r="H4154">
        <v>9999</v>
      </c>
      <c r="I4154" t="s">
        <v>181</v>
      </c>
      <c r="J4154">
        <v>1</v>
      </c>
      <c r="K4154">
        <v>81</v>
      </c>
      <c r="L4154" t="s">
        <v>220</v>
      </c>
      <c r="M4154">
        <v>2.4341527185443902E-2</v>
      </c>
      <c r="N4154">
        <v>7.2033898305084706E-2</v>
      </c>
      <c r="O4154">
        <v>6.0154437700594199E-2</v>
      </c>
    </row>
    <row r="4155" spans="1:15">
      <c r="A4155">
        <v>2020</v>
      </c>
      <c r="B4155" t="s">
        <v>187</v>
      </c>
      <c r="C4155">
        <v>1.3064977991945499</v>
      </c>
      <c r="D4155" t="s">
        <v>185</v>
      </c>
      <c r="E4155">
        <v>879.27301885793202</v>
      </c>
      <c r="F4155">
        <v>2</v>
      </c>
      <c r="G4155">
        <v>9999</v>
      </c>
      <c r="H4155">
        <v>9999</v>
      </c>
      <c r="I4155" t="s">
        <v>181</v>
      </c>
      <c r="J4155">
        <v>1</v>
      </c>
      <c r="K4155">
        <v>81</v>
      </c>
      <c r="L4155" t="s">
        <v>220</v>
      </c>
      <c r="M4155">
        <v>2.8846359915132599E-3</v>
      </c>
      <c r="N4155">
        <v>8.4745762711864406E-3</v>
      </c>
      <c r="O4155">
        <v>6.7924909164311695E-2</v>
      </c>
    </row>
    <row r="4156" spans="1:15">
      <c r="A4156">
        <v>2020</v>
      </c>
      <c r="B4156" t="s">
        <v>178</v>
      </c>
      <c r="C4156">
        <v>1.33255094457455</v>
      </c>
      <c r="D4156" t="s">
        <v>179</v>
      </c>
      <c r="E4156">
        <v>42822.857154847799</v>
      </c>
      <c r="F4156">
        <v>22</v>
      </c>
      <c r="G4156">
        <v>9999</v>
      </c>
      <c r="H4156">
        <v>9999</v>
      </c>
      <c r="I4156" t="s">
        <v>181</v>
      </c>
      <c r="J4156">
        <v>1</v>
      </c>
      <c r="K4156">
        <v>82</v>
      </c>
      <c r="L4156" t="s">
        <v>220</v>
      </c>
      <c r="M4156">
        <v>1</v>
      </c>
      <c r="N4156">
        <v>1</v>
      </c>
      <c r="O4156">
        <v>2.4147336624512499E-2</v>
      </c>
    </row>
    <row r="4157" spans="1:15">
      <c r="A4157">
        <v>2020</v>
      </c>
      <c r="B4157" t="s">
        <v>183</v>
      </c>
      <c r="C4157">
        <v>1.9295612864977001</v>
      </c>
      <c r="D4157" t="s">
        <v>179</v>
      </c>
      <c r="E4157">
        <v>12711.9497554469</v>
      </c>
      <c r="F4157">
        <v>6</v>
      </c>
      <c r="G4157">
        <v>9999</v>
      </c>
      <c r="H4157">
        <v>9999</v>
      </c>
      <c r="I4157" t="s">
        <v>181</v>
      </c>
      <c r="J4157">
        <v>1</v>
      </c>
      <c r="K4157">
        <v>82</v>
      </c>
      <c r="L4157" t="s">
        <v>220</v>
      </c>
      <c r="M4157">
        <v>1</v>
      </c>
      <c r="N4157">
        <v>1</v>
      </c>
      <c r="O4157">
        <v>0.132034632034632</v>
      </c>
    </row>
    <row r="4158" spans="1:15">
      <c r="A4158">
        <v>2020</v>
      </c>
      <c r="B4158" t="s">
        <v>187</v>
      </c>
      <c r="C4158">
        <v>1.3064977991945499</v>
      </c>
      <c r="D4158" t="s">
        <v>179</v>
      </c>
      <c r="E4158">
        <v>320153.36619922699</v>
      </c>
      <c r="F4158">
        <v>245</v>
      </c>
      <c r="G4158">
        <v>9999</v>
      </c>
      <c r="H4158">
        <v>9999</v>
      </c>
      <c r="I4158" t="s">
        <v>181</v>
      </c>
      <c r="J4158">
        <v>1</v>
      </c>
      <c r="K4158">
        <v>82</v>
      </c>
      <c r="L4158" t="s">
        <v>220</v>
      </c>
      <c r="M4158">
        <v>0.98875058002299898</v>
      </c>
      <c r="N4158">
        <v>0.964566929133858</v>
      </c>
      <c r="O4158">
        <v>3.9316694597558502E-2</v>
      </c>
    </row>
    <row r="4159" spans="1:15">
      <c r="A4159">
        <v>2020</v>
      </c>
      <c r="B4159" t="s">
        <v>187</v>
      </c>
      <c r="C4159">
        <v>1.3064977991945499</v>
      </c>
      <c r="D4159" t="s">
        <v>181</v>
      </c>
      <c r="E4159">
        <v>3642.5158641543999</v>
      </c>
      <c r="F4159">
        <v>9</v>
      </c>
      <c r="G4159">
        <v>9999</v>
      </c>
      <c r="H4159">
        <v>9999</v>
      </c>
      <c r="I4159" t="s">
        <v>181</v>
      </c>
      <c r="J4159">
        <v>1</v>
      </c>
      <c r="K4159">
        <v>82</v>
      </c>
      <c r="L4159" t="s">
        <v>220</v>
      </c>
      <c r="M4159">
        <v>1.12494199770008E-2</v>
      </c>
      <c r="N4159">
        <v>3.5433070866141697E-2</v>
      </c>
      <c r="O4159">
        <v>2.9531708453822299E-2</v>
      </c>
    </row>
    <row r="4160" spans="1:15">
      <c r="A4160">
        <v>2020</v>
      </c>
      <c r="B4160" t="s">
        <v>178</v>
      </c>
      <c r="C4160">
        <v>1.33255094457455</v>
      </c>
      <c r="D4160" t="s">
        <v>179</v>
      </c>
      <c r="E4160">
        <v>9375.8284460265404</v>
      </c>
      <c r="F4160">
        <v>4</v>
      </c>
      <c r="G4160">
        <v>9999</v>
      </c>
      <c r="H4160">
        <v>9999</v>
      </c>
      <c r="I4160" t="s">
        <v>181</v>
      </c>
      <c r="J4160">
        <v>1</v>
      </c>
      <c r="K4160">
        <v>91</v>
      </c>
      <c r="L4160" t="s">
        <v>220</v>
      </c>
      <c r="M4160">
        <v>0.944556316284065</v>
      </c>
      <c r="N4160">
        <v>0.8</v>
      </c>
      <c r="O4160">
        <v>5.2869262039479097E-3</v>
      </c>
    </row>
    <row r="4161" spans="1:15">
      <c r="A4161">
        <v>2020</v>
      </c>
      <c r="B4161" t="s">
        <v>178</v>
      </c>
      <c r="C4161">
        <v>1.33255094457455</v>
      </c>
      <c r="D4161" t="s">
        <v>181</v>
      </c>
      <c r="E4161">
        <v>550.34354010928996</v>
      </c>
      <c r="F4161">
        <v>1</v>
      </c>
      <c r="G4161">
        <v>9999</v>
      </c>
      <c r="H4161">
        <v>9999</v>
      </c>
      <c r="I4161" t="s">
        <v>181</v>
      </c>
      <c r="J4161">
        <v>1</v>
      </c>
      <c r="K4161">
        <v>91</v>
      </c>
      <c r="L4161" t="s">
        <v>220</v>
      </c>
      <c r="M4161">
        <v>5.5443683715934999E-2</v>
      </c>
      <c r="N4161">
        <v>0.2</v>
      </c>
      <c r="O4161">
        <v>1</v>
      </c>
    </row>
    <row r="4162" spans="1:15">
      <c r="A4162">
        <v>2020</v>
      </c>
      <c r="B4162" t="s">
        <v>187</v>
      </c>
      <c r="C4162">
        <v>1.3064977991945499</v>
      </c>
      <c r="D4162" t="s">
        <v>179</v>
      </c>
      <c r="E4162">
        <v>189109.02394441501</v>
      </c>
      <c r="F4162">
        <v>132</v>
      </c>
      <c r="G4162">
        <v>9999</v>
      </c>
      <c r="H4162">
        <v>9999</v>
      </c>
      <c r="I4162" t="s">
        <v>181</v>
      </c>
      <c r="J4162">
        <v>1</v>
      </c>
      <c r="K4162">
        <v>91</v>
      </c>
      <c r="L4162" t="s">
        <v>220</v>
      </c>
      <c r="M4162">
        <v>0.98182792489689596</v>
      </c>
      <c r="N4162">
        <v>0.94964028776978404</v>
      </c>
      <c r="O4162">
        <v>2.3223687535548699E-2</v>
      </c>
    </row>
    <row r="4163" spans="1:15">
      <c r="A4163">
        <v>2020</v>
      </c>
      <c r="B4163" t="s">
        <v>187</v>
      </c>
      <c r="C4163">
        <v>1.3064977991945499</v>
      </c>
      <c r="D4163" t="s">
        <v>181</v>
      </c>
      <c r="E4163">
        <v>3121.2232422757802</v>
      </c>
      <c r="F4163">
        <v>6</v>
      </c>
      <c r="G4163">
        <v>9999</v>
      </c>
      <c r="H4163">
        <v>9999</v>
      </c>
      <c r="I4163" t="s">
        <v>181</v>
      </c>
      <c r="J4163">
        <v>1</v>
      </c>
      <c r="K4163">
        <v>91</v>
      </c>
      <c r="L4163" t="s">
        <v>220</v>
      </c>
      <c r="M4163">
        <v>1.6204959843716098E-2</v>
      </c>
      <c r="N4163">
        <v>4.3165467625899297E-2</v>
      </c>
      <c r="O4163">
        <v>2.5305326935502699E-2</v>
      </c>
    </row>
    <row r="4164" spans="1:15">
      <c r="A4164">
        <v>2020</v>
      </c>
      <c r="B4164" t="s">
        <v>187</v>
      </c>
      <c r="C4164">
        <v>1.3064977991945499</v>
      </c>
      <c r="D4164" t="s">
        <v>185</v>
      </c>
      <c r="E4164">
        <v>378.88436176641898</v>
      </c>
      <c r="F4164">
        <v>1</v>
      </c>
      <c r="G4164">
        <v>9999</v>
      </c>
      <c r="H4164">
        <v>9999</v>
      </c>
      <c r="I4164" t="s">
        <v>181</v>
      </c>
      <c r="J4164">
        <v>1</v>
      </c>
      <c r="K4164">
        <v>91</v>
      </c>
      <c r="L4164" t="s">
        <v>220</v>
      </c>
      <c r="M4164">
        <v>1.9671152593878898E-3</v>
      </c>
      <c r="N4164">
        <v>7.1942446043165497E-3</v>
      </c>
      <c r="O4164">
        <v>2.9269277351634999E-2</v>
      </c>
    </row>
    <row r="4165" spans="1:15">
      <c r="A4165">
        <v>2020</v>
      </c>
      <c r="B4165" t="s">
        <v>179</v>
      </c>
      <c r="D4165" t="s">
        <v>179</v>
      </c>
      <c r="F4165">
        <v>1</v>
      </c>
      <c r="G4165">
        <v>9999</v>
      </c>
      <c r="H4165">
        <v>9999</v>
      </c>
      <c r="I4165" t="s">
        <v>181</v>
      </c>
      <c r="J4165">
        <v>3</v>
      </c>
      <c r="K4165">
        <v>91</v>
      </c>
      <c r="L4165" t="s">
        <v>220</v>
      </c>
      <c r="N4165">
        <v>1</v>
      </c>
    </row>
    <row r="4166" spans="1:15">
      <c r="A4166">
        <v>2020</v>
      </c>
      <c r="B4166" t="s">
        <v>178</v>
      </c>
      <c r="C4166">
        <v>1.33255094457455</v>
      </c>
      <c r="D4166" t="s">
        <v>179</v>
      </c>
      <c r="E4166">
        <v>153202.049546792</v>
      </c>
      <c r="F4166">
        <v>76</v>
      </c>
      <c r="G4166">
        <v>9999</v>
      </c>
      <c r="H4166">
        <v>9999</v>
      </c>
      <c r="I4166" t="s">
        <v>181</v>
      </c>
      <c r="J4166">
        <v>1</v>
      </c>
      <c r="K4166">
        <v>92</v>
      </c>
      <c r="L4166" t="s">
        <v>220</v>
      </c>
      <c r="M4166">
        <v>1</v>
      </c>
      <c r="N4166">
        <v>1</v>
      </c>
      <c r="O4166">
        <v>8.6388945244696896E-2</v>
      </c>
    </row>
    <row r="4167" spans="1:15">
      <c r="A4167">
        <v>2020</v>
      </c>
      <c r="B4167" t="s">
        <v>179</v>
      </c>
      <c r="C4167">
        <v>2.5919386688349402</v>
      </c>
      <c r="D4167" t="s">
        <v>179</v>
      </c>
      <c r="E4167">
        <v>2197.9639911720301</v>
      </c>
      <c r="F4167">
        <v>1</v>
      </c>
      <c r="G4167">
        <v>9999</v>
      </c>
      <c r="H4167">
        <v>9999</v>
      </c>
      <c r="I4167" t="s">
        <v>181</v>
      </c>
      <c r="J4167">
        <v>1</v>
      </c>
      <c r="K4167">
        <v>92</v>
      </c>
      <c r="L4167" t="s">
        <v>220</v>
      </c>
      <c r="M4167">
        <v>1</v>
      </c>
      <c r="N4167">
        <v>1</v>
      </c>
      <c r="O4167">
        <v>3.0937614009485599E-2</v>
      </c>
    </row>
    <row r="4168" spans="1:15">
      <c r="A4168">
        <v>2020</v>
      </c>
      <c r="B4168" t="s">
        <v>183</v>
      </c>
      <c r="C4168">
        <v>1.9295612864977001</v>
      </c>
      <c r="D4168" t="s">
        <v>179</v>
      </c>
      <c r="E4168">
        <v>15417.194679116599</v>
      </c>
      <c r="F4168">
        <v>6</v>
      </c>
      <c r="G4168">
        <v>9999</v>
      </c>
      <c r="H4168">
        <v>9999</v>
      </c>
      <c r="I4168" t="s">
        <v>181</v>
      </c>
      <c r="J4168">
        <v>1</v>
      </c>
      <c r="K4168">
        <v>92</v>
      </c>
      <c r="L4168" t="s">
        <v>220</v>
      </c>
      <c r="M4168">
        <v>0.96637639090469296</v>
      </c>
      <c r="N4168">
        <v>0.85714285714285698</v>
      </c>
      <c r="O4168">
        <v>0.16013307679974301</v>
      </c>
    </row>
    <row r="4169" spans="1:15">
      <c r="A4169">
        <v>2020</v>
      </c>
      <c r="B4169" t="s">
        <v>183</v>
      </c>
      <c r="C4169">
        <v>1.9295612864977001</v>
      </c>
      <c r="D4169" t="s">
        <v>181</v>
      </c>
      <c r="E4169">
        <v>536.41803764636097</v>
      </c>
      <c r="F4169">
        <v>1</v>
      </c>
      <c r="G4169">
        <v>9999</v>
      </c>
      <c r="H4169">
        <v>9999</v>
      </c>
      <c r="I4169" t="s">
        <v>181</v>
      </c>
      <c r="J4169">
        <v>1</v>
      </c>
      <c r="K4169">
        <v>92</v>
      </c>
      <c r="L4169" t="s">
        <v>220</v>
      </c>
      <c r="M4169">
        <v>3.3623609095307198E-2</v>
      </c>
      <c r="N4169">
        <v>0.14285714285714299</v>
      </c>
      <c r="O4169">
        <v>1</v>
      </c>
    </row>
    <row r="4170" spans="1:15">
      <c r="A4170">
        <v>2020</v>
      </c>
      <c r="B4170" t="s">
        <v>187</v>
      </c>
      <c r="C4170">
        <v>1.3064977991945499</v>
      </c>
      <c r="D4170" t="s">
        <v>179</v>
      </c>
      <c r="E4170">
        <v>903846.93596298201</v>
      </c>
      <c r="F4170">
        <v>650</v>
      </c>
      <c r="G4170">
        <v>9999</v>
      </c>
      <c r="H4170">
        <v>9999</v>
      </c>
      <c r="I4170" t="s">
        <v>181</v>
      </c>
      <c r="J4170">
        <v>1</v>
      </c>
      <c r="K4170">
        <v>92</v>
      </c>
      <c r="L4170" t="s">
        <v>220</v>
      </c>
      <c r="M4170">
        <v>0.98270138511080496</v>
      </c>
      <c r="N4170">
        <v>0.94752186588921306</v>
      </c>
      <c r="O4170">
        <v>0.110997658297561</v>
      </c>
    </row>
    <row r="4171" spans="1:15">
      <c r="A4171">
        <v>2020</v>
      </c>
      <c r="B4171" t="s">
        <v>187</v>
      </c>
      <c r="C4171">
        <v>1.3064977991945499</v>
      </c>
      <c r="D4171" t="s">
        <v>181</v>
      </c>
      <c r="E4171">
        <v>13336.729534178001</v>
      </c>
      <c r="F4171">
        <v>31</v>
      </c>
      <c r="G4171">
        <v>9999</v>
      </c>
      <c r="H4171">
        <v>9999</v>
      </c>
      <c r="I4171" t="s">
        <v>181</v>
      </c>
      <c r="J4171">
        <v>1</v>
      </c>
      <c r="K4171">
        <v>92</v>
      </c>
      <c r="L4171" t="s">
        <v>220</v>
      </c>
      <c r="M4171">
        <v>1.4500267760626301E-2</v>
      </c>
      <c r="N4171">
        <v>4.51895043731778E-2</v>
      </c>
      <c r="O4171">
        <v>0.108127575285731</v>
      </c>
    </row>
    <row r="4172" spans="1:15">
      <c r="A4172">
        <v>2020</v>
      </c>
      <c r="B4172" t="s">
        <v>187</v>
      </c>
      <c r="C4172">
        <v>1.3064977991945499</v>
      </c>
      <c r="D4172" t="s">
        <v>185</v>
      </c>
      <c r="E4172">
        <v>2573.8006644132602</v>
      </c>
      <c r="F4172">
        <v>5</v>
      </c>
      <c r="G4172">
        <v>9999</v>
      </c>
      <c r="H4172">
        <v>9999</v>
      </c>
      <c r="I4172" t="s">
        <v>181</v>
      </c>
      <c r="J4172">
        <v>1</v>
      </c>
      <c r="K4172">
        <v>92</v>
      </c>
      <c r="L4172" t="s">
        <v>220</v>
      </c>
      <c r="M4172">
        <v>2.7983471285691398E-3</v>
      </c>
      <c r="N4172">
        <v>7.28862973760933E-3</v>
      </c>
      <c r="O4172">
        <v>0.19882922890593499</v>
      </c>
    </row>
    <row r="4173" spans="1:15">
      <c r="A4173">
        <v>2020</v>
      </c>
      <c r="B4173" t="s">
        <v>179</v>
      </c>
      <c r="D4173" t="s">
        <v>179</v>
      </c>
      <c r="F4173">
        <v>4</v>
      </c>
      <c r="G4173">
        <v>9999</v>
      </c>
      <c r="H4173">
        <v>9999</v>
      </c>
      <c r="I4173" t="s">
        <v>181</v>
      </c>
      <c r="J4173">
        <v>3</v>
      </c>
      <c r="K4173">
        <v>92</v>
      </c>
      <c r="L4173" t="s">
        <v>220</v>
      </c>
      <c r="N4173">
        <v>1</v>
      </c>
    </row>
    <row r="4174" spans="1:15">
      <c r="A4174">
        <v>2020</v>
      </c>
      <c r="B4174" t="s">
        <v>183</v>
      </c>
      <c r="D4174" t="s">
        <v>179</v>
      </c>
      <c r="F4174">
        <v>1</v>
      </c>
      <c r="G4174">
        <v>9999</v>
      </c>
      <c r="H4174">
        <v>9999</v>
      </c>
      <c r="I4174" t="s">
        <v>181</v>
      </c>
      <c r="J4174">
        <v>3</v>
      </c>
      <c r="K4174">
        <v>92</v>
      </c>
      <c r="L4174" t="s">
        <v>220</v>
      </c>
      <c r="N4174">
        <v>1</v>
      </c>
    </row>
    <row r="4175" spans="1:15">
      <c r="A4175">
        <v>2020</v>
      </c>
      <c r="B4175" t="s">
        <v>178</v>
      </c>
      <c r="C4175">
        <v>1.33255094457455</v>
      </c>
      <c r="D4175" t="s">
        <v>181</v>
      </c>
      <c r="E4175">
        <v>4817.1716646369996</v>
      </c>
      <c r="F4175">
        <v>2</v>
      </c>
      <c r="G4175">
        <v>9999</v>
      </c>
      <c r="H4175">
        <v>9999</v>
      </c>
      <c r="I4175" t="s">
        <v>185</v>
      </c>
      <c r="J4175">
        <v>1</v>
      </c>
      <c r="K4175">
        <v>-1</v>
      </c>
      <c r="L4175" t="s">
        <v>220</v>
      </c>
      <c r="M4175">
        <v>1</v>
      </c>
      <c r="N4175">
        <v>1</v>
      </c>
      <c r="O4175">
        <v>1.2435423516469501E-3</v>
      </c>
    </row>
    <row r="4176" spans="1:15">
      <c r="A4176">
        <v>2020</v>
      </c>
      <c r="B4176" t="s">
        <v>179</v>
      </c>
      <c r="C4176">
        <v>2.5919386688349402</v>
      </c>
      <c r="D4176" t="s">
        <v>179</v>
      </c>
      <c r="E4176">
        <v>24086.886049483099</v>
      </c>
      <c r="F4176">
        <v>11</v>
      </c>
      <c r="G4176">
        <v>9999</v>
      </c>
      <c r="H4176">
        <v>9999</v>
      </c>
      <c r="I4176" t="s">
        <v>185</v>
      </c>
      <c r="J4176">
        <v>1</v>
      </c>
      <c r="K4176">
        <v>-1</v>
      </c>
      <c r="L4176" t="s">
        <v>220</v>
      </c>
      <c r="M4176">
        <v>1</v>
      </c>
      <c r="N4176">
        <v>1</v>
      </c>
      <c r="O4176">
        <v>1</v>
      </c>
    </row>
    <row r="4177" spans="1:15">
      <c r="A4177">
        <v>2020</v>
      </c>
      <c r="B4177" t="s">
        <v>183</v>
      </c>
      <c r="C4177">
        <v>1.9295612864977001</v>
      </c>
      <c r="D4177" t="s">
        <v>183</v>
      </c>
      <c r="E4177">
        <v>3536.8858381502901</v>
      </c>
      <c r="F4177">
        <v>1</v>
      </c>
      <c r="G4177">
        <v>9999</v>
      </c>
      <c r="H4177">
        <v>9999</v>
      </c>
      <c r="I4177" t="s">
        <v>185</v>
      </c>
      <c r="J4177">
        <v>1</v>
      </c>
      <c r="K4177">
        <v>-1</v>
      </c>
      <c r="L4177" t="s">
        <v>220</v>
      </c>
      <c r="M4177">
        <v>0.42997888810696699</v>
      </c>
      <c r="N4177">
        <v>0.5</v>
      </c>
      <c r="O4177">
        <v>0.53674963396778896</v>
      </c>
    </row>
    <row r="4178" spans="1:15">
      <c r="A4178">
        <v>2020</v>
      </c>
      <c r="B4178" t="s">
        <v>183</v>
      </c>
      <c r="C4178">
        <v>1.9295612864977001</v>
      </c>
      <c r="D4178" t="s">
        <v>185</v>
      </c>
      <c r="E4178">
        <v>4688.8339261894198</v>
      </c>
      <c r="F4178">
        <v>1</v>
      </c>
      <c r="G4178">
        <v>9999</v>
      </c>
      <c r="H4178">
        <v>9999</v>
      </c>
      <c r="I4178" t="s">
        <v>185</v>
      </c>
      <c r="J4178">
        <v>1</v>
      </c>
      <c r="K4178">
        <v>-1</v>
      </c>
      <c r="L4178" t="s">
        <v>220</v>
      </c>
      <c r="M4178">
        <v>0.57002111189303295</v>
      </c>
      <c r="N4178">
        <v>0.5</v>
      </c>
      <c r="O4178">
        <v>0.153729360409945</v>
      </c>
    </row>
    <row r="4179" spans="1:15">
      <c r="A4179">
        <v>2020</v>
      </c>
      <c r="B4179" t="s">
        <v>187</v>
      </c>
      <c r="C4179">
        <v>1.3064977991945499</v>
      </c>
      <c r="D4179" t="s">
        <v>181</v>
      </c>
      <c r="E4179">
        <v>5389.3034216775204</v>
      </c>
      <c r="F4179">
        <v>4</v>
      </c>
      <c r="G4179">
        <v>9999</v>
      </c>
      <c r="H4179">
        <v>9999</v>
      </c>
      <c r="I4179" t="s">
        <v>185</v>
      </c>
      <c r="J4179">
        <v>1</v>
      </c>
      <c r="K4179">
        <v>-1</v>
      </c>
      <c r="L4179" t="s">
        <v>220</v>
      </c>
      <c r="M4179">
        <v>0.67105905319668102</v>
      </c>
      <c r="N4179">
        <v>0.57142857142857095</v>
      </c>
      <c r="O4179">
        <v>2.7465653285045302E-4</v>
      </c>
    </row>
    <row r="4180" spans="1:15">
      <c r="A4180">
        <v>2020</v>
      </c>
      <c r="B4180" t="s">
        <v>187</v>
      </c>
      <c r="C4180">
        <v>1.3064977991945499</v>
      </c>
      <c r="D4180" t="s">
        <v>185</v>
      </c>
      <c r="E4180">
        <v>2641.7385499713801</v>
      </c>
      <c r="F4180">
        <v>3</v>
      </c>
      <c r="G4180">
        <v>9999</v>
      </c>
      <c r="H4180">
        <v>9999</v>
      </c>
      <c r="I4180" t="s">
        <v>185</v>
      </c>
      <c r="J4180">
        <v>1</v>
      </c>
      <c r="K4180">
        <v>-1</v>
      </c>
      <c r="L4180" t="s">
        <v>220</v>
      </c>
      <c r="M4180">
        <v>0.32894094680331898</v>
      </c>
      <c r="N4180">
        <v>0.42857142857142899</v>
      </c>
      <c r="O4180">
        <v>3.5880194221514202E-4</v>
      </c>
    </row>
    <row r="4181" spans="1:15">
      <c r="A4181">
        <v>2020</v>
      </c>
      <c r="B4181" t="s">
        <v>179</v>
      </c>
      <c r="D4181" t="s">
        <v>179</v>
      </c>
      <c r="F4181">
        <v>833</v>
      </c>
      <c r="G4181">
        <v>9999</v>
      </c>
      <c r="H4181">
        <v>9999</v>
      </c>
      <c r="I4181" t="s">
        <v>185</v>
      </c>
      <c r="J4181">
        <v>2</v>
      </c>
      <c r="K4181">
        <v>-1</v>
      </c>
      <c r="L4181" t="s">
        <v>220</v>
      </c>
      <c r="N4181">
        <v>1</v>
      </c>
    </row>
    <row r="4182" spans="1:15">
      <c r="A4182">
        <v>2020</v>
      </c>
      <c r="B4182" t="s">
        <v>179</v>
      </c>
      <c r="D4182" t="s">
        <v>179</v>
      </c>
      <c r="F4182">
        <v>10485</v>
      </c>
      <c r="G4182">
        <v>9999</v>
      </c>
      <c r="H4182">
        <v>9999</v>
      </c>
      <c r="I4182" t="s">
        <v>185</v>
      </c>
      <c r="J4182">
        <v>3</v>
      </c>
      <c r="K4182">
        <v>-1</v>
      </c>
      <c r="L4182" t="s">
        <v>220</v>
      </c>
      <c r="N4182">
        <v>1</v>
      </c>
    </row>
    <row r="4183" spans="1:15">
      <c r="A4183">
        <v>2020</v>
      </c>
      <c r="B4183" t="s">
        <v>178</v>
      </c>
      <c r="C4183">
        <v>1.33255094457455</v>
      </c>
      <c r="D4183" t="s">
        <v>179</v>
      </c>
      <c r="E4183">
        <v>1659.02592599532</v>
      </c>
      <c r="F4183">
        <v>1</v>
      </c>
      <c r="G4183">
        <v>9999</v>
      </c>
      <c r="H4183">
        <v>9999</v>
      </c>
      <c r="I4183" t="s">
        <v>185</v>
      </c>
      <c r="J4183">
        <v>1</v>
      </c>
      <c r="K4183">
        <v>11</v>
      </c>
      <c r="L4183" t="s">
        <v>220</v>
      </c>
      <c r="M4183">
        <v>2.7229422648755801E-3</v>
      </c>
      <c r="N4183">
        <v>2.6315789473684201E-3</v>
      </c>
      <c r="O4183">
        <v>1</v>
      </c>
    </row>
    <row r="4184" spans="1:15">
      <c r="A4184">
        <v>2020</v>
      </c>
      <c r="B4184" t="s">
        <v>178</v>
      </c>
      <c r="C4184">
        <v>1.33255094457455</v>
      </c>
      <c r="D4184" t="s">
        <v>181</v>
      </c>
      <c r="E4184">
        <v>443294.392527838</v>
      </c>
      <c r="F4184">
        <v>281</v>
      </c>
      <c r="G4184">
        <v>9999</v>
      </c>
      <c r="H4184">
        <v>9999</v>
      </c>
      <c r="I4184" t="s">
        <v>185</v>
      </c>
      <c r="J4184">
        <v>1</v>
      </c>
      <c r="K4184">
        <v>11</v>
      </c>
      <c r="L4184" t="s">
        <v>220</v>
      </c>
      <c r="M4184">
        <v>0.72757454737919502</v>
      </c>
      <c r="N4184">
        <v>0.73947368421052595</v>
      </c>
      <c r="O4184">
        <v>0.114435479931669</v>
      </c>
    </row>
    <row r="4185" spans="1:15">
      <c r="A4185">
        <v>2020</v>
      </c>
      <c r="B4185" t="s">
        <v>178</v>
      </c>
      <c r="C4185">
        <v>1.33255094457455</v>
      </c>
      <c r="D4185" t="s">
        <v>185</v>
      </c>
      <c r="E4185">
        <v>164323.519730211</v>
      </c>
      <c r="F4185">
        <v>98</v>
      </c>
      <c r="G4185">
        <v>9999</v>
      </c>
      <c r="H4185">
        <v>9999</v>
      </c>
      <c r="I4185" t="s">
        <v>185</v>
      </c>
      <c r="J4185">
        <v>1</v>
      </c>
      <c r="K4185">
        <v>11</v>
      </c>
      <c r="L4185" t="s">
        <v>220</v>
      </c>
      <c r="M4185">
        <v>0.26970251035592901</v>
      </c>
      <c r="N4185">
        <v>0.25789473684210501</v>
      </c>
      <c r="O4185">
        <v>0.112946406900159</v>
      </c>
    </row>
    <row r="4186" spans="1:15">
      <c r="A4186">
        <v>2020</v>
      </c>
      <c r="B4186" t="s">
        <v>183</v>
      </c>
      <c r="C4186">
        <v>1.9295612864977001</v>
      </c>
      <c r="D4186" t="s">
        <v>181</v>
      </c>
      <c r="E4186">
        <v>1535.9307840521701</v>
      </c>
      <c r="F4186">
        <v>2</v>
      </c>
      <c r="G4186">
        <v>9999</v>
      </c>
      <c r="H4186">
        <v>9999</v>
      </c>
      <c r="I4186" t="s">
        <v>185</v>
      </c>
      <c r="J4186">
        <v>1</v>
      </c>
      <c r="K4186">
        <v>11</v>
      </c>
      <c r="L4186" t="s">
        <v>220</v>
      </c>
      <c r="M4186">
        <v>0.262100757326309</v>
      </c>
      <c r="N4186">
        <v>0.5</v>
      </c>
      <c r="O4186">
        <v>2.2903838407089799E-2</v>
      </c>
    </row>
    <row r="4187" spans="1:15">
      <c r="A4187">
        <v>2020</v>
      </c>
      <c r="B4187" t="s">
        <v>183</v>
      </c>
      <c r="C4187">
        <v>1.9295612864977001</v>
      </c>
      <c r="D4187" t="s">
        <v>185</v>
      </c>
      <c r="E4187">
        <v>4324.1468430413497</v>
      </c>
      <c r="F4187">
        <v>2</v>
      </c>
      <c r="G4187">
        <v>9999</v>
      </c>
      <c r="H4187">
        <v>9999</v>
      </c>
      <c r="I4187" t="s">
        <v>185</v>
      </c>
      <c r="J4187">
        <v>1</v>
      </c>
      <c r="K4187">
        <v>11</v>
      </c>
      <c r="L4187" t="s">
        <v>220</v>
      </c>
      <c r="M4187">
        <v>0.737899242673691</v>
      </c>
      <c r="N4187">
        <v>0.5</v>
      </c>
      <c r="O4187">
        <v>0.14177263237806001</v>
      </c>
    </row>
    <row r="4188" spans="1:15">
      <c r="A4188">
        <v>2020</v>
      </c>
      <c r="B4188" t="s">
        <v>187</v>
      </c>
      <c r="C4188">
        <v>1.3064977991945499</v>
      </c>
      <c r="D4188" t="s">
        <v>181</v>
      </c>
      <c r="E4188">
        <v>1592069.4751468999</v>
      </c>
      <c r="F4188">
        <v>1505</v>
      </c>
      <c r="G4188">
        <v>9999</v>
      </c>
      <c r="H4188">
        <v>9999</v>
      </c>
      <c r="I4188" t="s">
        <v>185</v>
      </c>
      <c r="J4188">
        <v>1</v>
      </c>
      <c r="K4188">
        <v>11</v>
      </c>
      <c r="L4188" t="s">
        <v>220</v>
      </c>
      <c r="M4188">
        <v>0.75189767195048995</v>
      </c>
      <c r="N4188">
        <v>0.75933400605448997</v>
      </c>
      <c r="O4188">
        <v>8.1137068724324607E-2</v>
      </c>
    </row>
    <row r="4189" spans="1:15">
      <c r="A4189">
        <v>2020</v>
      </c>
      <c r="B4189" t="s">
        <v>187</v>
      </c>
      <c r="C4189">
        <v>1.3064977991945499</v>
      </c>
      <c r="D4189" t="s">
        <v>183</v>
      </c>
      <c r="E4189">
        <v>5651.90947931562</v>
      </c>
      <c r="F4189">
        <v>3</v>
      </c>
      <c r="G4189">
        <v>9999</v>
      </c>
      <c r="H4189">
        <v>9999</v>
      </c>
      <c r="I4189" t="s">
        <v>185</v>
      </c>
      <c r="J4189">
        <v>1</v>
      </c>
      <c r="K4189">
        <v>11</v>
      </c>
      <c r="L4189" t="s">
        <v>220</v>
      </c>
      <c r="M4189">
        <v>2.6692664145075802E-3</v>
      </c>
      <c r="N4189">
        <v>1.51362260343088E-3</v>
      </c>
      <c r="O4189">
        <v>0.245949172778441</v>
      </c>
    </row>
    <row r="4190" spans="1:15">
      <c r="A4190">
        <v>2020</v>
      </c>
      <c r="B4190" t="s">
        <v>187</v>
      </c>
      <c r="C4190">
        <v>1.3064977991945499</v>
      </c>
      <c r="D4190" t="s">
        <v>185</v>
      </c>
      <c r="E4190">
        <v>519680.40359441901</v>
      </c>
      <c r="F4190">
        <v>474</v>
      </c>
      <c r="G4190">
        <v>9999</v>
      </c>
      <c r="H4190">
        <v>9999</v>
      </c>
      <c r="I4190" t="s">
        <v>185</v>
      </c>
      <c r="J4190">
        <v>1</v>
      </c>
      <c r="K4190">
        <v>11</v>
      </c>
      <c r="L4190" t="s">
        <v>220</v>
      </c>
      <c r="M4190">
        <v>0.245433061635003</v>
      </c>
      <c r="N4190">
        <v>0.23915237134207901</v>
      </c>
      <c r="O4190">
        <v>7.0583191566344405E-2</v>
      </c>
    </row>
    <row r="4191" spans="1:15">
      <c r="A4191">
        <v>2020</v>
      </c>
      <c r="B4191" t="s">
        <v>178</v>
      </c>
      <c r="C4191">
        <v>1.33255094457455</v>
      </c>
      <c r="D4191" t="s">
        <v>181</v>
      </c>
      <c r="E4191">
        <v>115093.757633849</v>
      </c>
      <c r="F4191">
        <v>70</v>
      </c>
      <c r="G4191">
        <v>9999</v>
      </c>
      <c r="H4191">
        <v>9999</v>
      </c>
      <c r="I4191" t="s">
        <v>185</v>
      </c>
      <c r="J4191">
        <v>1</v>
      </c>
      <c r="K4191">
        <v>12</v>
      </c>
      <c r="L4191" t="s">
        <v>220</v>
      </c>
      <c r="M4191">
        <v>0.73129450413607999</v>
      </c>
      <c r="N4191">
        <v>0.74468085106382997</v>
      </c>
      <c r="O4191">
        <v>2.9711202338616401E-2</v>
      </c>
    </row>
    <row r="4192" spans="1:15">
      <c r="A4192">
        <v>2020</v>
      </c>
      <c r="B4192" t="s">
        <v>178</v>
      </c>
      <c r="C4192">
        <v>1.33255094457455</v>
      </c>
      <c r="D4192" t="s">
        <v>185</v>
      </c>
      <c r="E4192">
        <v>42289.836777017998</v>
      </c>
      <c r="F4192">
        <v>24</v>
      </c>
      <c r="G4192">
        <v>9999</v>
      </c>
      <c r="H4192">
        <v>9999</v>
      </c>
      <c r="I4192" t="s">
        <v>185</v>
      </c>
      <c r="J4192">
        <v>1</v>
      </c>
      <c r="K4192">
        <v>12</v>
      </c>
      <c r="L4192" t="s">
        <v>220</v>
      </c>
      <c r="M4192">
        <v>0.26870549586392001</v>
      </c>
      <c r="N4192">
        <v>0.25531914893617003</v>
      </c>
      <c r="O4192">
        <v>2.90675681740537E-2</v>
      </c>
    </row>
    <row r="4193" spans="1:15">
      <c r="A4193">
        <v>2020</v>
      </c>
      <c r="B4193" t="s">
        <v>187</v>
      </c>
      <c r="C4193">
        <v>1.3064977991945499</v>
      </c>
      <c r="D4193" t="s">
        <v>181</v>
      </c>
      <c r="E4193">
        <v>604756.92728237004</v>
      </c>
      <c r="F4193">
        <v>557</v>
      </c>
      <c r="G4193">
        <v>9999</v>
      </c>
      <c r="H4193">
        <v>9999</v>
      </c>
      <c r="I4193" t="s">
        <v>185</v>
      </c>
      <c r="J4193">
        <v>1</v>
      </c>
      <c r="K4193">
        <v>12</v>
      </c>
      <c r="L4193" t="s">
        <v>220</v>
      </c>
      <c r="M4193">
        <v>0.67251499372355805</v>
      </c>
      <c r="N4193">
        <v>0.68009768009768001</v>
      </c>
      <c r="O4193">
        <v>3.0820391406533101E-2</v>
      </c>
    </row>
    <row r="4194" spans="1:15">
      <c r="A4194">
        <v>2020</v>
      </c>
      <c r="B4194" t="s">
        <v>187</v>
      </c>
      <c r="C4194">
        <v>1.3064977991945499</v>
      </c>
      <c r="D4194" t="s">
        <v>185</v>
      </c>
      <c r="E4194">
        <v>294489.82992964803</v>
      </c>
      <c r="F4194">
        <v>262</v>
      </c>
      <c r="G4194">
        <v>9999</v>
      </c>
      <c r="H4194">
        <v>9999</v>
      </c>
      <c r="I4194" t="s">
        <v>185</v>
      </c>
      <c r="J4194">
        <v>1</v>
      </c>
      <c r="K4194">
        <v>12</v>
      </c>
      <c r="L4194" t="s">
        <v>220</v>
      </c>
      <c r="M4194">
        <v>0.327485006276442</v>
      </c>
      <c r="N4194">
        <v>0.31990231990231999</v>
      </c>
      <c r="O4194">
        <v>3.9997721554432202E-2</v>
      </c>
    </row>
    <row r="4195" spans="1:15">
      <c r="A4195">
        <v>2020</v>
      </c>
      <c r="B4195" t="s">
        <v>178</v>
      </c>
      <c r="C4195">
        <v>1.33255094457455</v>
      </c>
      <c r="D4195" t="s">
        <v>181</v>
      </c>
      <c r="E4195">
        <v>372308.07115940697</v>
      </c>
      <c r="F4195">
        <v>200</v>
      </c>
      <c r="G4195">
        <v>9999</v>
      </c>
      <c r="H4195">
        <v>9999</v>
      </c>
      <c r="I4195" t="s">
        <v>185</v>
      </c>
      <c r="J4195">
        <v>1</v>
      </c>
      <c r="K4195">
        <v>21</v>
      </c>
      <c r="L4195" t="s">
        <v>220</v>
      </c>
      <c r="M4195">
        <v>0.85208939474342305</v>
      </c>
      <c r="N4195">
        <v>0.83333333333333304</v>
      </c>
      <c r="O4195">
        <v>9.6110515999556903E-2</v>
      </c>
    </row>
    <row r="4196" spans="1:15">
      <c r="A4196">
        <v>2020</v>
      </c>
      <c r="B4196" t="s">
        <v>178</v>
      </c>
      <c r="C4196">
        <v>1.33255094457455</v>
      </c>
      <c r="D4196" t="s">
        <v>185</v>
      </c>
      <c r="E4196">
        <v>64627.388260921201</v>
      </c>
      <c r="F4196">
        <v>40</v>
      </c>
      <c r="G4196">
        <v>9999</v>
      </c>
      <c r="H4196">
        <v>9999</v>
      </c>
      <c r="I4196" t="s">
        <v>185</v>
      </c>
      <c r="J4196">
        <v>1</v>
      </c>
      <c r="K4196">
        <v>21</v>
      </c>
      <c r="L4196" t="s">
        <v>220</v>
      </c>
      <c r="M4196">
        <v>0.14791060525657701</v>
      </c>
      <c r="N4196">
        <v>0.16666666666666699</v>
      </c>
      <c r="O4196">
        <v>4.4421098716707498E-2</v>
      </c>
    </row>
    <row r="4197" spans="1:15">
      <c r="A4197">
        <v>2020</v>
      </c>
      <c r="B4197" t="s">
        <v>179</v>
      </c>
      <c r="C4197">
        <v>2.5919386688349402</v>
      </c>
      <c r="D4197" t="s">
        <v>181</v>
      </c>
      <c r="E4197">
        <v>3094.7747705889201</v>
      </c>
      <c r="F4197">
        <v>1</v>
      </c>
      <c r="G4197">
        <v>9999</v>
      </c>
      <c r="H4197">
        <v>9999</v>
      </c>
      <c r="I4197" t="s">
        <v>185</v>
      </c>
      <c r="J4197">
        <v>1</v>
      </c>
      <c r="K4197">
        <v>21</v>
      </c>
      <c r="L4197" t="s">
        <v>220</v>
      </c>
      <c r="M4197">
        <v>1</v>
      </c>
      <c r="N4197">
        <v>1</v>
      </c>
      <c r="O4197">
        <v>0.15066246056782301</v>
      </c>
    </row>
    <row r="4198" spans="1:15">
      <c r="A4198">
        <v>2020</v>
      </c>
      <c r="B4198" t="s">
        <v>183</v>
      </c>
      <c r="C4198">
        <v>1.9295612864977001</v>
      </c>
      <c r="D4198" t="s">
        <v>181</v>
      </c>
      <c r="E4198">
        <v>1763.6190158589</v>
      </c>
      <c r="F4198">
        <v>1</v>
      </c>
      <c r="G4198">
        <v>9999</v>
      </c>
      <c r="H4198">
        <v>9999</v>
      </c>
      <c r="I4198" t="s">
        <v>185</v>
      </c>
      <c r="J4198">
        <v>1</v>
      </c>
      <c r="K4198">
        <v>21</v>
      </c>
      <c r="L4198" t="s">
        <v>220</v>
      </c>
      <c r="M4198">
        <v>0.26562045916884602</v>
      </c>
      <c r="N4198">
        <v>0.33333333333333298</v>
      </c>
      <c r="O4198">
        <v>2.62991310352765E-2</v>
      </c>
    </row>
    <row r="4199" spans="1:15">
      <c r="A4199">
        <v>2020</v>
      </c>
      <c r="B4199" t="s">
        <v>183</v>
      </c>
      <c r="C4199">
        <v>1.9295612864977001</v>
      </c>
      <c r="D4199" t="s">
        <v>185</v>
      </c>
      <c r="E4199">
        <v>4876.0013709796904</v>
      </c>
      <c r="F4199">
        <v>2</v>
      </c>
      <c r="G4199">
        <v>9999</v>
      </c>
      <c r="H4199">
        <v>9999</v>
      </c>
      <c r="I4199" t="s">
        <v>185</v>
      </c>
      <c r="J4199">
        <v>1</v>
      </c>
      <c r="K4199">
        <v>21</v>
      </c>
      <c r="L4199" t="s">
        <v>220</v>
      </c>
      <c r="M4199">
        <v>0.73437954083115398</v>
      </c>
      <c r="N4199">
        <v>0.66666666666666696</v>
      </c>
      <c r="O4199">
        <v>0.15986588220408701</v>
      </c>
    </row>
    <row r="4200" spans="1:15">
      <c r="A4200">
        <v>2020</v>
      </c>
      <c r="B4200" t="s">
        <v>187</v>
      </c>
      <c r="C4200">
        <v>1.3064977991945499</v>
      </c>
      <c r="D4200" t="s">
        <v>181</v>
      </c>
      <c r="E4200">
        <v>1440701.2531278101</v>
      </c>
      <c r="F4200">
        <v>1238</v>
      </c>
      <c r="G4200">
        <v>9999</v>
      </c>
      <c r="H4200">
        <v>9999</v>
      </c>
      <c r="I4200" t="s">
        <v>185</v>
      </c>
      <c r="J4200">
        <v>1</v>
      </c>
      <c r="K4200">
        <v>21</v>
      </c>
      <c r="L4200" t="s">
        <v>220</v>
      </c>
      <c r="M4200">
        <v>0.85828545276518997</v>
      </c>
      <c r="N4200">
        <v>0.85793485793485802</v>
      </c>
      <c r="O4200">
        <v>7.3422848946630606E-2</v>
      </c>
    </row>
    <row r="4201" spans="1:15">
      <c r="A4201">
        <v>2020</v>
      </c>
      <c r="B4201" t="s">
        <v>187</v>
      </c>
      <c r="C4201">
        <v>1.3064977991945499</v>
      </c>
      <c r="D4201" t="s">
        <v>183</v>
      </c>
      <c r="E4201">
        <v>1208.51046425496</v>
      </c>
      <c r="F4201">
        <v>1</v>
      </c>
      <c r="G4201">
        <v>9999</v>
      </c>
      <c r="H4201">
        <v>9999</v>
      </c>
      <c r="I4201" t="s">
        <v>185</v>
      </c>
      <c r="J4201">
        <v>1</v>
      </c>
      <c r="K4201">
        <v>21</v>
      </c>
      <c r="L4201" t="s">
        <v>220</v>
      </c>
      <c r="M4201">
        <v>7.1995977565275095E-4</v>
      </c>
      <c r="N4201">
        <v>6.93000693000693E-4</v>
      </c>
      <c r="O4201">
        <v>5.25896867360282E-2</v>
      </c>
    </row>
    <row r="4202" spans="1:15">
      <c r="A4202">
        <v>2020</v>
      </c>
      <c r="B4202" t="s">
        <v>187</v>
      </c>
      <c r="C4202">
        <v>1.3064977991945499</v>
      </c>
      <c r="D4202" t="s">
        <v>185</v>
      </c>
      <c r="E4202">
        <v>236670.76982629299</v>
      </c>
      <c r="F4202">
        <v>204</v>
      </c>
      <c r="G4202">
        <v>9999</v>
      </c>
      <c r="H4202">
        <v>9999</v>
      </c>
      <c r="I4202" t="s">
        <v>185</v>
      </c>
      <c r="J4202">
        <v>1</v>
      </c>
      <c r="K4202">
        <v>21</v>
      </c>
      <c r="L4202" t="s">
        <v>220</v>
      </c>
      <c r="M4202">
        <v>0.14099458745915699</v>
      </c>
      <c r="N4202">
        <v>0.14137214137214099</v>
      </c>
      <c r="O4202">
        <v>3.2144714653971701E-2</v>
      </c>
    </row>
    <row r="4203" spans="1:15">
      <c r="A4203">
        <v>2020</v>
      </c>
      <c r="B4203" t="s">
        <v>178</v>
      </c>
      <c r="C4203">
        <v>1.33255094457455</v>
      </c>
      <c r="D4203" t="s">
        <v>181</v>
      </c>
      <c r="E4203">
        <v>119836.306445589</v>
      </c>
      <c r="F4203">
        <v>75</v>
      </c>
      <c r="G4203">
        <v>9999</v>
      </c>
      <c r="H4203">
        <v>9999</v>
      </c>
      <c r="I4203" t="s">
        <v>185</v>
      </c>
      <c r="J4203">
        <v>1</v>
      </c>
      <c r="K4203">
        <v>22</v>
      </c>
      <c r="L4203" t="s">
        <v>220</v>
      </c>
      <c r="M4203">
        <v>0.587627990250851</v>
      </c>
      <c r="N4203">
        <v>0.61983471074380203</v>
      </c>
      <c r="O4203">
        <v>3.0935480963654199E-2</v>
      </c>
    </row>
    <row r="4204" spans="1:15">
      <c r="A4204">
        <v>2020</v>
      </c>
      <c r="B4204" t="s">
        <v>178</v>
      </c>
      <c r="C4204">
        <v>1.33255094457455</v>
      </c>
      <c r="D4204" t="s">
        <v>185</v>
      </c>
      <c r="E4204">
        <v>84095.957561155301</v>
      </c>
      <c r="F4204">
        <v>46</v>
      </c>
      <c r="G4204">
        <v>9999</v>
      </c>
      <c r="H4204">
        <v>9999</v>
      </c>
      <c r="I4204" t="s">
        <v>185</v>
      </c>
      <c r="J4204">
        <v>1</v>
      </c>
      <c r="K4204">
        <v>22</v>
      </c>
      <c r="L4204" t="s">
        <v>220</v>
      </c>
      <c r="M4204">
        <v>0.412372009749149</v>
      </c>
      <c r="N4204">
        <v>0.38016528925619802</v>
      </c>
      <c r="O4204">
        <v>5.7802658176719E-2</v>
      </c>
    </row>
    <row r="4205" spans="1:15">
      <c r="A4205">
        <v>2020</v>
      </c>
      <c r="B4205" t="s">
        <v>183</v>
      </c>
      <c r="C4205">
        <v>1.9295612864977001</v>
      </c>
      <c r="D4205" t="s">
        <v>181</v>
      </c>
      <c r="E4205">
        <v>2282.6710019267798</v>
      </c>
      <c r="F4205">
        <v>2</v>
      </c>
      <c r="G4205">
        <v>9999</v>
      </c>
      <c r="H4205">
        <v>9999</v>
      </c>
      <c r="I4205" t="s">
        <v>185</v>
      </c>
      <c r="J4205">
        <v>1</v>
      </c>
      <c r="K4205">
        <v>22</v>
      </c>
      <c r="L4205" t="s">
        <v>220</v>
      </c>
      <c r="M4205">
        <v>1</v>
      </c>
      <c r="N4205">
        <v>1</v>
      </c>
      <c r="O4205">
        <v>3.4039247280888502E-2</v>
      </c>
    </row>
    <row r="4206" spans="1:15">
      <c r="A4206">
        <v>2020</v>
      </c>
      <c r="B4206" t="s">
        <v>187</v>
      </c>
      <c r="C4206">
        <v>1.3064977991945499</v>
      </c>
      <c r="D4206" t="s">
        <v>181</v>
      </c>
      <c r="E4206">
        <v>785077.14053160301</v>
      </c>
      <c r="F4206">
        <v>759</v>
      </c>
      <c r="G4206">
        <v>9999</v>
      </c>
      <c r="H4206">
        <v>9999</v>
      </c>
      <c r="I4206" t="s">
        <v>185</v>
      </c>
      <c r="J4206">
        <v>1</v>
      </c>
      <c r="K4206">
        <v>22</v>
      </c>
      <c r="L4206" t="s">
        <v>220</v>
      </c>
      <c r="M4206">
        <v>0.58761485294520299</v>
      </c>
      <c r="N4206">
        <v>0.61507293354943304</v>
      </c>
      <c r="O4206">
        <v>4.0010099370400697E-2</v>
      </c>
    </row>
    <row r="4207" spans="1:15">
      <c r="A4207">
        <v>2020</v>
      </c>
      <c r="B4207" t="s">
        <v>187</v>
      </c>
      <c r="C4207">
        <v>1.3064977991945499</v>
      </c>
      <c r="D4207" t="s">
        <v>185</v>
      </c>
      <c r="E4207">
        <v>550963.18689833302</v>
      </c>
      <c r="F4207">
        <v>475</v>
      </c>
      <c r="G4207">
        <v>9999</v>
      </c>
      <c r="H4207">
        <v>9999</v>
      </c>
      <c r="I4207" t="s">
        <v>185</v>
      </c>
      <c r="J4207">
        <v>1</v>
      </c>
      <c r="K4207">
        <v>22</v>
      </c>
      <c r="L4207" t="s">
        <v>220</v>
      </c>
      <c r="M4207">
        <v>0.41238514705479701</v>
      </c>
      <c r="N4207">
        <v>0.38492706645056701</v>
      </c>
      <c r="O4207">
        <v>7.4832031182763506E-2</v>
      </c>
    </row>
    <row r="4208" spans="1:15">
      <c r="A4208">
        <v>2020</v>
      </c>
      <c r="B4208" t="s">
        <v>178</v>
      </c>
      <c r="C4208">
        <v>1.33255094457455</v>
      </c>
      <c r="D4208" t="s">
        <v>181</v>
      </c>
      <c r="E4208">
        <v>215522.79212265401</v>
      </c>
      <c r="F4208">
        <v>110</v>
      </c>
      <c r="G4208">
        <v>9999</v>
      </c>
      <c r="H4208">
        <v>9999</v>
      </c>
      <c r="I4208" t="s">
        <v>185</v>
      </c>
      <c r="J4208">
        <v>1</v>
      </c>
      <c r="K4208">
        <v>23</v>
      </c>
      <c r="L4208" t="s">
        <v>220</v>
      </c>
      <c r="M4208">
        <v>0.64874372262422397</v>
      </c>
      <c r="N4208">
        <v>0.61797752808988804</v>
      </c>
      <c r="O4208">
        <v>5.5636738403408603E-2</v>
      </c>
    </row>
    <row r="4209" spans="1:15">
      <c r="A4209">
        <v>2020</v>
      </c>
      <c r="B4209" t="s">
        <v>178</v>
      </c>
      <c r="C4209">
        <v>1.33255094457455</v>
      </c>
      <c r="D4209" t="s">
        <v>185</v>
      </c>
      <c r="E4209">
        <v>116692.818767338</v>
      </c>
      <c r="F4209">
        <v>68</v>
      </c>
      <c r="G4209">
        <v>9999</v>
      </c>
      <c r="H4209">
        <v>9999</v>
      </c>
      <c r="I4209" t="s">
        <v>185</v>
      </c>
      <c r="J4209">
        <v>1</v>
      </c>
      <c r="K4209">
        <v>23</v>
      </c>
      <c r="L4209" t="s">
        <v>220</v>
      </c>
      <c r="M4209">
        <v>0.35125627737577603</v>
      </c>
      <c r="N4209">
        <v>0.38202247191011202</v>
      </c>
      <c r="O4209">
        <v>8.0207840073419995E-2</v>
      </c>
    </row>
    <row r="4210" spans="1:15">
      <c r="A4210">
        <v>2020</v>
      </c>
      <c r="B4210" t="s">
        <v>179</v>
      </c>
      <c r="C4210">
        <v>2.5919386688349402</v>
      </c>
      <c r="D4210" t="s">
        <v>181</v>
      </c>
      <c r="E4210">
        <v>1977.6492043210601</v>
      </c>
      <c r="F4210">
        <v>1</v>
      </c>
      <c r="G4210">
        <v>9999</v>
      </c>
      <c r="H4210">
        <v>9999</v>
      </c>
      <c r="I4210" t="s">
        <v>185</v>
      </c>
      <c r="J4210">
        <v>1</v>
      </c>
      <c r="K4210">
        <v>23</v>
      </c>
      <c r="L4210" t="s">
        <v>220</v>
      </c>
      <c r="M4210">
        <v>1</v>
      </c>
      <c r="N4210">
        <v>1</v>
      </c>
      <c r="O4210">
        <v>9.62776025236593E-2</v>
      </c>
    </row>
    <row r="4211" spans="1:15">
      <c r="A4211">
        <v>2020</v>
      </c>
      <c r="B4211" t="s">
        <v>183</v>
      </c>
      <c r="C4211">
        <v>1.9295612864977001</v>
      </c>
      <c r="D4211" t="s">
        <v>181</v>
      </c>
      <c r="E4211">
        <v>1829.22409959982</v>
      </c>
      <c r="F4211">
        <v>1</v>
      </c>
      <c r="G4211">
        <v>9999</v>
      </c>
      <c r="H4211">
        <v>9999</v>
      </c>
      <c r="I4211" t="s">
        <v>185</v>
      </c>
      <c r="J4211">
        <v>1</v>
      </c>
      <c r="K4211">
        <v>23</v>
      </c>
      <c r="L4211" t="s">
        <v>220</v>
      </c>
      <c r="M4211">
        <v>1</v>
      </c>
      <c r="N4211">
        <v>1</v>
      </c>
      <c r="O4211">
        <v>2.7277435690855702E-2</v>
      </c>
    </row>
    <row r="4212" spans="1:15">
      <c r="A4212">
        <v>2020</v>
      </c>
      <c r="B4212" t="s">
        <v>187</v>
      </c>
      <c r="C4212">
        <v>1.3064977991945499</v>
      </c>
      <c r="D4212" t="s">
        <v>179</v>
      </c>
      <c r="E4212">
        <v>1111.82962711456</v>
      </c>
      <c r="F4212">
        <v>1</v>
      </c>
      <c r="G4212">
        <v>9999</v>
      </c>
      <c r="H4212">
        <v>9999</v>
      </c>
      <c r="I4212" t="s">
        <v>185</v>
      </c>
      <c r="J4212">
        <v>1</v>
      </c>
      <c r="K4212">
        <v>23</v>
      </c>
      <c r="L4212" t="s">
        <v>220</v>
      </c>
      <c r="M4212">
        <v>7.6234328739266995E-4</v>
      </c>
      <c r="N4212">
        <v>7.4239049740163301E-4</v>
      </c>
      <c r="O4212">
        <v>0.23527785457561501</v>
      </c>
    </row>
    <row r="4213" spans="1:15">
      <c r="A4213">
        <v>2020</v>
      </c>
      <c r="B4213" t="s">
        <v>187</v>
      </c>
      <c r="C4213">
        <v>1.3064977991945499</v>
      </c>
      <c r="D4213" t="s">
        <v>181</v>
      </c>
      <c r="E4213">
        <v>1019989.36432018</v>
      </c>
      <c r="F4213">
        <v>955</v>
      </c>
      <c r="G4213">
        <v>9999</v>
      </c>
      <c r="H4213">
        <v>9999</v>
      </c>
      <c r="I4213" t="s">
        <v>185</v>
      </c>
      <c r="J4213">
        <v>1</v>
      </c>
      <c r="K4213">
        <v>23</v>
      </c>
      <c r="L4213" t="s">
        <v>220</v>
      </c>
      <c r="M4213">
        <v>0.69937158188471704</v>
      </c>
      <c r="N4213">
        <v>0.70898292501855997</v>
      </c>
      <c r="O4213">
        <v>5.1981994782791002E-2</v>
      </c>
    </row>
    <row r="4214" spans="1:15">
      <c r="A4214">
        <v>2020</v>
      </c>
      <c r="B4214" t="s">
        <v>187</v>
      </c>
      <c r="C4214">
        <v>1.3064977991945499</v>
      </c>
      <c r="D4214" t="s">
        <v>185</v>
      </c>
      <c r="E4214">
        <v>437335.76680458401</v>
      </c>
      <c r="F4214">
        <v>391</v>
      </c>
      <c r="G4214">
        <v>9999</v>
      </c>
      <c r="H4214">
        <v>9999</v>
      </c>
      <c r="I4214" t="s">
        <v>185</v>
      </c>
      <c r="J4214">
        <v>1</v>
      </c>
      <c r="K4214">
        <v>23</v>
      </c>
      <c r="L4214" t="s">
        <v>220</v>
      </c>
      <c r="M4214">
        <v>0.29986607482789102</v>
      </c>
      <c r="N4214">
        <v>0.29027468448403898</v>
      </c>
      <c r="O4214">
        <v>5.9399111441718402E-2</v>
      </c>
    </row>
    <row r="4215" spans="1:15">
      <c r="A4215">
        <v>2020</v>
      </c>
      <c r="B4215" t="s">
        <v>178</v>
      </c>
      <c r="C4215">
        <v>1.33255094457455</v>
      </c>
      <c r="D4215" t="s">
        <v>181</v>
      </c>
      <c r="E4215">
        <v>516111.638894114</v>
      </c>
      <c r="F4215">
        <v>306</v>
      </c>
      <c r="G4215">
        <v>9999</v>
      </c>
      <c r="H4215">
        <v>9999</v>
      </c>
      <c r="I4215" t="s">
        <v>185</v>
      </c>
      <c r="J4215">
        <v>1</v>
      </c>
      <c r="K4215">
        <v>24</v>
      </c>
      <c r="L4215" t="s">
        <v>220</v>
      </c>
      <c r="M4215">
        <v>0.76335789096097995</v>
      </c>
      <c r="N4215">
        <v>0.77862595419847302</v>
      </c>
      <c r="O4215">
        <v>0.13323309315594201</v>
      </c>
    </row>
    <row r="4216" spans="1:15">
      <c r="A4216">
        <v>2020</v>
      </c>
      <c r="B4216" t="s">
        <v>178</v>
      </c>
      <c r="C4216">
        <v>1.33255094457455</v>
      </c>
      <c r="D4216" t="s">
        <v>185</v>
      </c>
      <c r="E4216">
        <v>159995.39426223299</v>
      </c>
      <c r="F4216">
        <v>87</v>
      </c>
      <c r="G4216">
        <v>9999</v>
      </c>
      <c r="H4216">
        <v>9999</v>
      </c>
      <c r="I4216" t="s">
        <v>185</v>
      </c>
      <c r="J4216">
        <v>1</v>
      </c>
      <c r="K4216">
        <v>24</v>
      </c>
      <c r="L4216" t="s">
        <v>220</v>
      </c>
      <c r="M4216">
        <v>0.23664210903902</v>
      </c>
      <c r="N4216">
        <v>0.221374045801527</v>
      </c>
      <c r="O4216">
        <v>0.109971505796386</v>
      </c>
    </row>
    <row r="4217" spans="1:15">
      <c r="A4217">
        <v>2020</v>
      </c>
      <c r="B4217" t="s">
        <v>183</v>
      </c>
      <c r="C4217">
        <v>1.9295612864977001</v>
      </c>
      <c r="D4217" t="s">
        <v>181</v>
      </c>
      <c r="E4217">
        <v>3313.0567289165601</v>
      </c>
      <c r="F4217">
        <v>2</v>
      </c>
      <c r="G4217">
        <v>9999</v>
      </c>
      <c r="H4217">
        <v>9999</v>
      </c>
      <c r="I4217" t="s">
        <v>185</v>
      </c>
      <c r="J4217">
        <v>1</v>
      </c>
      <c r="K4217">
        <v>24</v>
      </c>
      <c r="L4217" t="s">
        <v>220</v>
      </c>
      <c r="M4217">
        <v>1</v>
      </c>
      <c r="N4217">
        <v>1</v>
      </c>
      <c r="O4217">
        <v>4.9404385106750298E-2</v>
      </c>
    </row>
    <row r="4218" spans="1:15">
      <c r="A4218">
        <v>2020</v>
      </c>
      <c r="B4218" t="s">
        <v>187</v>
      </c>
      <c r="C4218">
        <v>1.3064977991945499</v>
      </c>
      <c r="D4218" t="s">
        <v>181</v>
      </c>
      <c r="E4218">
        <v>1191173.23845965</v>
      </c>
      <c r="F4218">
        <v>1097</v>
      </c>
      <c r="G4218">
        <v>9999</v>
      </c>
      <c r="H4218">
        <v>9999</v>
      </c>
      <c r="I4218" t="s">
        <v>185</v>
      </c>
      <c r="J4218">
        <v>1</v>
      </c>
      <c r="K4218">
        <v>24</v>
      </c>
      <c r="L4218" t="s">
        <v>220</v>
      </c>
      <c r="M4218">
        <v>0.81782856035693696</v>
      </c>
      <c r="N4218">
        <v>0.82110778443113797</v>
      </c>
      <c r="O4218">
        <v>6.0706085017149899E-2</v>
      </c>
    </row>
    <row r="4219" spans="1:15">
      <c r="A4219">
        <v>2020</v>
      </c>
      <c r="B4219" t="s">
        <v>187</v>
      </c>
      <c r="C4219">
        <v>1.3064977991945499</v>
      </c>
      <c r="D4219" t="s">
        <v>185</v>
      </c>
      <c r="E4219">
        <v>265334.02504282299</v>
      </c>
      <c r="F4219">
        <v>239</v>
      </c>
      <c r="G4219">
        <v>9999</v>
      </c>
      <c r="H4219">
        <v>9999</v>
      </c>
      <c r="I4219" t="s">
        <v>185</v>
      </c>
      <c r="J4219">
        <v>1</v>
      </c>
      <c r="K4219">
        <v>24</v>
      </c>
      <c r="L4219" t="s">
        <v>220</v>
      </c>
      <c r="M4219">
        <v>0.18217143964306301</v>
      </c>
      <c r="N4219">
        <v>0.17889221556886201</v>
      </c>
      <c r="O4219">
        <v>3.6037768961715497E-2</v>
      </c>
    </row>
    <row r="4220" spans="1:15">
      <c r="A4220">
        <v>2020</v>
      </c>
      <c r="B4220" t="s">
        <v>178</v>
      </c>
      <c r="C4220">
        <v>1.33255094457455</v>
      </c>
      <c r="D4220" t="s">
        <v>181</v>
      </c>
      <c r="E4220">
        <v>72290.888743169402</v>
      </c>
      <c r="F4220">
        <v>38</v>
      </c>
      <c r="G4220">
        <v>9999</v>
      </c>
      <c r="H4220">
        <v>9999</v>
      </c>
      <c r="I4220" t="s">
        <v>185</v>
      </c>
      <c r="J4220">
        <v>1</v>
      </c>
      <c r="K4220">
        <v>31</v>
      </c>
      <c r="L4220" t="s">
        <v>220</v>
      </c>
      <c r="M4220">
        <v>0.73941310362687196</v>
      </c>
      <c r="N4220">
        <v>0.74509803921568596</v>
      </c>
      <c r="O4220">
        <v>1.86617351526547E-2</v>
      </c>
    </row>
    <row r="4221" spans="1:15">
      <c r="A4221">
        <v>2020</v>
      </c>
      <c r="B4221" t="s">
        <v>178</v>
      </c>
      <c r="C4221">
        <v>1.33255094457455</v>
      </c>
      <c r="D4221" t="s">
        <v>185</v>
      </c>
      <c r="E4221">
        <v>25477.041509320799</v>
      </c>
      <c r="F4221">
        <v>13</v>
      </c>
      <c r="G4221">
        <v>9999</v>
      </c>
      <c r="H4221">
        <v>9999</v>
      </c>
      <c r="I4221" t="s">
        <v>185</v>
      </c>
      <c r="J4221">
        <v>1</v>
      </c>
      <c r="K4221">
        <v>31</v>
      </c>
      <c r="L4221" t="s">
        <v>220</v>
      </c>
      <c r="M4221">
        <v>0.26058689637312799</v>
      </c>
      <c r="N4221">
        <v>0.25490196078431399</v>
      </c>
      <c r="O4221">
        <v>1.7511432944282E-2</v>
      </c>
    </row>
    <row r="4222" spans="1:15">
      <c r="A4222">
        <v>2020</v>
      </c>
      <c r="B4222" t="s">
        <v>179</v>
      </c>
      <c r="C4222">
        <v>2.5919386688349402</v>
      </c>
      <c r="D4222" t="s">
        <v>181</v>
      </c>
      <c r="E4222">
        <v>2568.61122081543</v>
      </c>
      <c r="F4222">
        <v>1</v>
      </c>
      <c r="G4222">
        <v>9999</v>
      </c>
      <c r="H4222">
        <v>9999</v>
      </c>
      <c r="I4222" t="s">
        <v>185</v>
      </c>
      <c r="J4222">
        <v>1</v>
      </c>
      <c r="K4222">
        <v>31</v>
      </c>
      <c r="L4222" t="s">
        <v>220</v>
      </c>
      <c r="M4222">
        <v>1</v>
      </c>
      <c r="N4222">
        <v>1</v>
      </c>
      <c r="O4222">
        <v>0.12504731861198701</v>
      </c>
    </row>
    <row r="4223" spans="1:15">
      <c r="A4223">
        <v>2020</v>
      </c>
      <c r="B4223" t="s">
        <v>183</v>
      </c>
      <c r="C4223">
        <v>1.9295612864977001</v>
      </c>
      <c r="D4223" t="s">
        <v>181</v>
      </c>
      <c r="E4223">
        <v>2062.70101526604</v>
      </c>
      <c r="F4223">
        <v>1</v>
      </c>
      <c r="G4223">
        <v>9999</v>
      </c>
      <c r="H4223">
        <v>9999</v>
      </c>
      <c r="I4223" t="s">
        <v>185</v>
      </c>
      <c r="J4223">
        <v>1</v>
      </c>
      <c r="K4223">
        <v>31</v>
      </c>
      <c r="L4223" t="s">
        <v>220</v>
      </c>
      <c r="M4223">
        <v>1</v>
      </c>
      <c r="N4223">
        <v>1</v>
      </c>
      <c r="O4223">
        <v>3.0759049318064099E-2</v>
      </c>
    </row>
    <row r="4224" spans="1:15">
      <c r="A4224">
        <v>2020</v>
      </c>
      <c r="B4224" t="s">
        <v>187</v>
      </c>
      <c r="C4224">
        <v>1.3064977991945499</v>
      </c>
      <c r="D4224" t="s">
        <v>181</v>
      </c>
      <c r="E4224">
        <v>502036.15081629698</v>
      </c>
      <c r="F4224">
        <v>421</v>
      </c>
      <c r="G4224">
        <v>9999</v>
      </c>
      <c r="H4224">
        <v>9999</v>
      </c>
      <c r="I4224" t="s">
        <v>185</v>
      </c>
      <c r="J4224">
        <v>1</v>
      </c>
      <c r="K4224">
        <v>31</v>
      </c>
      <c r="L4224" t="s">
        <v>220</v>
      </c>
      <c r="M4224">
        <v>0.82939279609068794</v>
      </c>
      <c r="N4224">
        <v>0.83864541832669304</v>
      </c>
      <c r="O4224">
        <v>2.55854045987025E-2</v>
      </c>
    </row>
    <row r="4225" spans="1:15">
      <c r="A4225">
        <v>2020</v>
      </c>
      <c r="B4225" t="s">
        <v>187</v>
      </c>
      <c r="C4225">
        <v>1.3064977991945499</v>
      </c>
      <c r="D4225" t="s">
        <v>185</v>
      </c>
      <c r="E4225">
        <v>103269.50554173499</v>
      </c>
      <c r="F4225">
        <v>81</v>
      </c>
      <c r="G4225">
        <v>9999</v>
      </c>
      <c r="H4225">
        <v>9999</v>
      </c>
      <c r="I4225" t="s">
        <v>185</v>
      </c>
      <c r="J4225">
        <v>1</v>
      </c>
      <c r="K4225">
        <v>31</v>
      </c>
      <c r="L4225" t="s">
        <v>220</v>
      </c>
      <c r="M4225">
        <v>0.170607203909312</v>
      </c>
      <c r="N4225">
        <v>0.16135458167330699</v>
      </c>
      <c r="O4225">
        <v>1.40261038172658E-2</v>
      </c>
    </row>
    <row r="4226" spans="1:15">
      <c r="A4226">
        <v>2020</v>
      </c>
      <c r="B4226" t="s">
        <v>178</v>
      </c>
      <c r="C4226">
        <v>1.33255094457455</v>
      </c>
      <c r="D4226" t="s">
        <v>181</v>
      </c>
      <c r="E4226">
        <v>53304.7028848712</v>
      </c>
      <c r="F4226">
        <v>30</v>
      </c>
      <c r="G4226">
        <v>9999</v>
      </c>
      <c r="H4226">
        <v>9999</v>
      </c>
      <c r="I4226" t="s">
        <v>185</v>
      </c>
      <c r="J4226">
        <v>1</v>
      </c>
      <c r="K4226">
        <v>32</v>
      </c>
      <c r="L4226" t="s">
        <v>220</v>
      </c>
      <c r="M4226">
        <v>0.69431041066407495</v>
      </c>
      <c r="N4226">
        <v>0.68181818181818199</v>
      </c>
      <c r="O4226">
        <v>1.37604927110874E-2</v>
      </c>
    </row>
    <row r="4227" spans="1:15">
      <c r="A4227">
        <v>2020</v>
      </c>
      <c r="B4227" t="s">
        <v>178</v>
      </c>
      <c r="C4227">
        <v>1.33255094457455</v>
      </c>
      <c r="D4227" t="s">
        <v>185</v>
      </c>
      <c r="E4227">
        <v>23468.887235847</v>
      </c>
      <c r="F4227">
        <v>14</v>
      </c>
      <c r="G4227">
        <v>9999</v>
      </c>
      <c r="H4227">
        <v>9999</v>
      </c>
      <c r="I4227" t="s">
        <v>185</v>
      </c>
      <c r="J4227">
        <v>1</v>
      </c>
      <c r="K4227">
        <v>32</v>
      </c>
      <c r="L4227" t="s">
        <v>220</v>
      </c>
      <c r="M4227">
        <v>0.30568958933592499</v>
      </c>
      <c r="N4227">
        <v>0.31818181818181801</v>
      </c>
      <c r="O4227">
        <v>1.61311447782151E-2</v>
      </c>
    </row>
    <row r="4228" spans="1:15">
      <c r="A4228">
        <v>2020</v>
      </c>
      <c r="B4228" t="s">
        <v>183</v>
      </c>
      <c r="C4228">
        <v>1.9295612864977001</v>
      </c>
      <c r="D4228" t="s">
        <v>185</v>
      </c>
      <c r="E4228">
        <v>1775.1963835778899</v>
      </c>
      <c r="F4228">
        <v>1</v>
      </c>
      <c r="G4228">
        <v>9999</v>
      </c>
      <c r="H4228">
        <v>9999</v>
      </c>
      <c r="I4228" t="s">
        <v>185</v>
      </c>
      <c r="J4228">
        <v>1</v>
      </c>
      <c r="K4228">
        <v>32</v>
      </c>
      <c r="L4228" t="s">
        <v>220</v>
      </c>
      <c r="M4228">
        <v>1</v>
      </c>
      <c r="N4228">
        <v>1</v>
      </c>
      <c r="O4228">
        <v>5.8202062377427699E-2</v>
      </c>
    </row>
    <row r="4229" spans="1:15">
      <c r="A4229">
        <v>2020</v>
      </c>
      <c r="B4229" t="s">
        <v>187</v>
      </c>
      <c r="C4229">
        <v>1.3064977991945499</v>
      </c>
      <c r="D4229" t="s">
        <v>179</v>
      </c>
      <c r="E4229">
        <v>1738.94857072795</v>
      </c>
      <c r="F4229">
        <v>1</v>
      </c>
      <c r="G4229">
        <v>9999</v>
      </c>
      <c r="H4229">
        <v>9999</v>
      </c>
      <c r="I4229" t="s">
        <v>185</v>
      </c>
      <c r="J4229">
        <v>1</v>
      </c>
      <c r="K4229">
        <v>32</v>
      </c>
      <c r="L4229" t="s">
        <v>220</v>
      </c>
      <c r="M4229">
        <v>3.74195942602672E-3</v>
      </c>
      <c r="N4229">
        <v>2.4038461538461501E-3</v>
      </c>
      <c r="O4229">
        <v>0.36798451755598599</v>
      </c>
    </row>
    <row r="4230" spans="1:15">
      <c r="A4230">
        <v>2020</v>
      </c>
      <c r="B4230" t="s">
        <v>187</v>
      </c>
      <c r="C4230">
        <v>1.3064977991945499</v>
      </c>
      <c r="D4230" t="s">
        <v>181</v>
      </c>
      <c r="E4230">
        <v>352771.39025391801</v>
      </c>
      <c r="F4230">
        <v>316</v>
      </c>
      <c r="G4230">
        <v>9999</v>
      </c>
      <c r="H4230">
        <v>9999</v>
      </c>
      <c r="I4230" t="s">
        <v>185</v>
      </c>
      <c r="J4230">
        <v>1</v>
      </c>
      <c r="K4230">
        <v>32</v>
      </c>
      <c r="L4230" t="s">
        <v>220</v>
      </c>
      <c r="M4230">
        <v>0.75911171337321803</v>
      </c>
      <c r="N4230">
        <v>0.75961538461538503</v>
      </c>
      <c r="O4230">
        <v>1.7978384098072599E-2</v>
      </c>
    </row>
    <row r="4231" spans="1:15">
      <c r="A4231">
        <v>2020</v>
      </c>
      <c r="B4231" t="s">
        <v>187</v>
      </c>
      <c r="C4231">
        <v>1.3064977991945499</v>
      </c>
      <c r="D4231" t="s">
        <v>185</v>
      </c>
      <c r="E4231">
        <v>110205.702357659</v>
      </c>
      <c r="F4231">
        <v>99</v>
      </c>
      <c r="G4231">
        <v>9999</v>
      </c>
      <c r="H4231">
        <v>9999</v>
      </c>
      <c r="I4231" t="s">
        <v>185</v>
      </c>
      <c r="J4231">
        <v>1</v>
      </c>
      <c r="K4231">
        <v>32</v>
      </c>
      <c r="L4231" t="s">
        <v>220</v>
      </c>
      <c r="M4231">
        <v>0.23714632720075601</v>
      </c>
      <c r="N4231">
        <v>0.237980769230769</v>
      </c>
      <c r="O4231">
        <v>1.4968180726870299E-2</v>
      </c>
    </row>
    <row r="4232" spans="1:15">
      <c r="A4232">
        <v>2020</v>
      </c>
      <c r="B4232" t="s">
        <v>178</v>
      </c>
      <c r="C4232">
        <v>1.33255094457455</v>
      </c>
      <c r="D4232" t="s">
        <v>181</v>
      </c>
      <c r="E4232">
        <v>17455.084822982</v>
      </c>
      <c r="F4232">
        <v>12</v>
      </c>
      <c r="G4232">
        <v>9999</v>
      </c>
      <c r="H4232">
        <v>9999</v>
      </c>
      <c r="I4232" t="s">
        <v>185</v>
      </c>
      <c r="J4232">
        <v>1</v>
      </c>
      <c r="K4232">
        <v>33</v>
      </c>
      <c r="L4232" t="s">
        <v>220</v>
      </c>
      <c r="M4232">
        <v>0.30192462832776301</v>
      </c>
      <c r="N4232">
        <v>0.32432432432432401</v>
      </c>
      <c r="O4232">
        <v>4.5059920509608097E-3</v>
      </c>
    </row>
    <row r="4233" spans="1:15">
      <c r="A4233">
        <v>2020</v>
      </c>
      <c r="B4233" t="s">
        <v>178</v>
      </c>
      <c r="C4233">
        <v>1.33255094457455</v>
      </c>
      <c r="D4233" t="s">
        <v>185</v>
      </c>
      <c r="E4233">
        <v>40357.637907384902</v>
      </c>
      <c r="F4233">
        <v>25</v>
      </c>
      <c r="G4233">
        <v>9999</v>
      </c>
      <c r="H4233">
        <v>9999</v>
      </c>
      <c r="I4233" t="s">
        <v>185</v>
      </c>
      <c r="J4233">
        <v>1</v>
      </c>
      <c r="K4233">
        <v>33</v>
      </c>
      <c r="L4233" t="s">
        <v>220</v>
      </c>
      <c r="M4233">
        <v>0.69807537167223699</v>
      </c>
      <c r="N4233">
        <v>0.67567567567567599</v>
      </c>
      <c r="O4233">
        <v>2.7739487324155199E-2</v>
      </c>
    </row>
    <row r="4234" spans="1:15">
      <c r="A4234">
        <v>2020</v>
      </c>
      <c r="B4234" t="s">
        <v>183</v>
      </c>
      <c r="C4234">
        <v>1.9295612864977001</v>
      </c>
      <c r="D4234" t="s">
        <v>181</v>
      </c>
      <c r="E4234">
        <v>3073.7911293908401</v>
      </c>
      <c r="F4234">
        <v>1</v>
      </c>
      <c r="G4234">
        <v>9999</v>
      </c>
      <c r="H4234">
        <v>9999</v>
      </c>
      <c r="I4234" t="s">
        <v>185</v>
      </c>
      <c r="J4234">
        <v>1</v>
      </c>
      <c r="K4234">
        <v>33</v>
      </c>
      <c r="L4234" t="s">
        <v>220</v>
      </c>
      <c r="M4234">
        <v>1</v>
      </c>
      <c r="N4234">
        <v>1</v>
      </c>
      <c r="O4234">
        <v>4.5836450480520201E-2</v>
      </c>
    </row>
    <row r="4235" spans="1:15">
      <c r="A4235">
        <v>2020</v>
      </c>
      <c r="B4235" t="s">
        <v>187</v>
      </c>
      <c r="C4235">
        <v>1.3064977991945499</v>
      </c>
      <c r="D4235" t="s">
        <v>181</v>
      </c>
      <c r="E4235">
        <v>128047.23630345899</v>
      </c>
      <c r="F4235">
        <v>113</v>
      </c>
      <c r="G4235">
        <v>9999</v>
      </c>
      <c r="H4235">
        <v>9999</v>
      </c>
      <c r="I4235" t="s">
        <v>185</v>
      </c>
      <c r="J4235">
        <v>1</v>
      </c>
      <c r="K4235">
        <v>33</v>
      </c>
      <c r="L4235" t="s">
        <v>220</v>
      </c>
      <c r="M4235">
        <v>0.37517465251327398</v>
      </c>
      <c r="N4235">
        <v>0.393728222996516</v>
      </c>
      <c r="O4235">
        <v>6.5257060537229497E-3</v>
      </c>
    </row>
    <row r="4236" spans="1:15">
      <c r="A4236">
        <v>2020</v>
      </c>
      <c r="B4236" t="s">
        <v>187</v>
      </c>
      <c r="C4236">
        <v>1.3064977991945499</v>
      </c>
      <c r="D4236" t="s">
        <v>183</v>
      </c>
      <c r="E4236">
        <v>1573.0233502302401</v>
      </c>
      <c r="F4236">
        <v>1</v>
      </c>
      <c r="G4236">
        <v>9999</v>
      </c>
      <c r="H4236">
        <v>9999</v>
      </c>
      <c r="I4236" t="s">
        <v>185</v>
      </c>
      <c r="J4236">
        <v>1</v>
      </c>
      <c r="K4236">
        <v>33</v>
      </c>
      <c r="L4236" t="s">
        <v>220</v>
      </c>
      <c r="M4236">
        <v>4.6089123502773399E-3</v>
      </c>
      <c r="N4236">
        <v>3.4843205574912901E-3</v>
      </c>
      <c r="O4236">
        <v>6.84518733299221E-2</v>
      </c>
    </row>
    <row r="4237" spans="1:15">
      <c r="A4237">
        <v>2020</v>
      </c>
      <c r="B4237" t="s">
        <v>187</v>
      </c>
      <c r="C4237">
        <v>1.3064977991945499</v>
      </c>
      <c r="D4237" t="s">
        <v>185</v>
      </c>
      <c r="E4237">
        <v>211680.07992330001</v>
      </c>
      <c r="F4237">
        <v>173</v>
      </c>
      <c r="G4237">
        <v>9999</v>
      </c>
      <c r="H4237">
        <v>9999</v>
      </c>
      <c r="I4237" t="s">
        <v>185</v>
      </c>
      <c r="J4237">
        <v>1</v>
      </c>
      <c r="K4237">
        <v>33</v>
      </c>
      <c r="L4237" t="s">
        <v>220</v>
      </c>
      <c r="M4237">
        <v>0.62021643513644897</v>
      </c>
      <c r="N4237">
        <v>0.60278745644599296</v>
      </c>
      <c r="O4237">
        <v>2.8750469574500299E-2</v>
      </c>
    </row>
    <row r="4238" spans="1:15">
      <c r="A4238">
        <v>2020</v>
      </c>
      <c r="B4238" t="s">
        <v>178</v>
      </c>
      <c r="C4238">
        <v>1.33255094457455</v>
      </c>
      <c r="D4238" t="s">
        <v>181</v>
      </c>
      <c r="E4238">
        <v>112780.449194067</v>
      </c>
      <c r="F4238">
        <v>56</v>
      </c>
      <c r="G4238">
        <v>9999</v>
      </c>
      <c r="H4238">
        <v>9999</v>
      </c>
      <c r="I4238" t="s">
        <v>185</v>
      </c>
      <c r="J4238">
        <v>1</v>
      </c>
      <c r="K4238">
        <v>34</v>
      </c>
      <c r="L4238" t="s">
        <v>220</v>
      </c>
      <c r="M4238">
        <v>0.517952546770867</v>
      </c>
      <c r="N4238">
        <v>0.48695652173913001</v>
      </c>
      <c r="O4238">
        <v>2.91140268137315E-2</v>
      </c>
    </row>
    <row r="4239" spans="1:15">
      <c r="A4239">
        <v>2020</v>
      </c>
      <c r="B4239" t="s">
        <v>178</v>
      </c>
      <c r="C4239">
        <v>1.33255094457455</v>
      </c>
      <c r="D4239" t="s">
        <v>185</v>
      </c>
      <c r="E4239">
        <v>104962.37280224801</v>
      </c>
      <c r="F4239">
        <v>59</v>
      </c>
      <c r="G4239">
        <v>9999</v>
      </c>
      <c r="H4239">
        <v>9999</v>
      </c>
      <c r="I4239" t="s">
        <v>185</v>
      </c>
      <c r="J4239">
        <v>1</v>
      </c>
      <c r="K4239">
        <v>34</v>
      </c>
      <c r="L4239" t="s">
        <v>220</v>
      </c>
      <c r="M4239">
        <v>0.482047453229133</v>
      </c>
      <c r="N4239">
        <v>0.51304347826087005</v>
      </c>
      <c r="O4239">
        <v>7.2145015437795001E-2</v>
      </c>
    </row>
    <row r="4240" spans="1:15">
      <c r="A4240">
        <v>2020</v>
      </c>
      <c r="B4240" t="s">
        <v>179</v>
      </c>
      <c r="C4240">
        <v>2.5919386688349402</v>
      </c>
      <c r="D4240" t="s">
        <v>181</v>
      </c>
      <c r="E4240">
        <v>2540.0998954582401</v>
      </c>
      <c r="F4240">
        <v>1</v>
      </c>
      <c r="G4240">
        <v>9999</v>
      </c>
      <c r="H4240">
        <v>9999</v>
      </c>
      <c r="I4240" t="s">
        <v>185</v>
      </c>
      <c r="J4240">
        <v>1</v>
      </c>
      <c r="K4240">
        <v>34</v>
      </c>
      <c r="L4240" t="s">
        <v>220</v>
      </c>
      <c r="M4240">
        <v>1</v>
      </c>
      <c r="N4240">
        <v>1</v>
      </c>
      <c r="O4240">
        <v>0.123659305993691</v>
      </c>
    </row>
    <row r="4241" spans="1:15">
      <c r="A4241">
        <v>2020</v>
      </c>
      <c r="B4241" t="s">
        <v>183</v>
      </c>
      <c r="C4241">
        <v>1.9295612864977001</v>
      </c>
      <c r="D4241" t="s">
        <v>181</v>
      </c>
      <c r="E4241">
        <v>6087.7658589002504</v>
      </c>
      <c r="F4241">
        <v>2</v>
      </c>
      <c r="G4241">
        <v>9999</v>
      </c>
      <c r="H4241">
        <v>9999</v>
      </c>
      <c r="I4241" t="s">
        <v>185</v>
      </c>
      <c r="J4241">
        <v>1</v>
      </c>
      <c r="K4241">
        <v>34</v>
      </c>
      <c r="L4241" t="s">
        <v>220</v>
      </c>
      <c r="M4241">
        <v>0.56258915834522105</v>
      </c>
      <c r="N4241">
        <v>0.4</v>
      </c>
      <c r="O4241">
        <v>9.07809173044829E-2</v>
      </c>
    </row>
    <row r="4242" spans="1:15">
      <c r="A4242">
        <v>2020</v>
      </c>
      <c r="B4242" t="s">
        <v>183</v>
      </c>
      <c r="C4242">
        <v>1.9295612864977001</v>
      </c>
      <c r="D4242" t="s">
        <v>185</v>
      </c>
      <c r="E4242">
        <v>4733.2138357788599</v>
      </c>
      <c r="F4242">
        <v>3</v>
      </c>
      <c r="G4242">
        <v>9999</v>
      </c>
      <c r="H4242">
        <v>9999</v>
      </c>
      <c r="I4242" t="s">
        <v>185</v>
      </c>
      <c r="J4242">
        <v>1</v>
      </c>
      <c r="K4242">
        <v>34</v>
      </c>
      <c r="L4242" t="s">
        <v>220</v>
      </c>
      <c r="M4242">
        <v>0.437410841654779</v>
      </c>
      <c r="N4242">
        <v>0.6</v>
      </c>
      <c r="O4242">
        <v>0.15518441196938099</v>
      </c>
    </row>
    <row r="4243" spans="1:15">
      <c r="A4243">
        <v>2020</v>
      </c>
      <c r="B4243" t="s">
        <v>187</v>
      </c>
      <c r="C4243">
        <v>1.3064977991945499</v>
      </c>
      <c r="D4243" t="s">
        <v>181</v>
      </c>
      <c r="E4243">
        <v>327084.33702395402</v>
      </c>
      <c r="F4243">
        <v>270</v>
      </c>
      <c r="G4243">
        <v>9999</v>
      </c>
      <c r="H4243">
        <v>9999</v>
      </c>
      <c r="I4243" t="s">
        <v>185</v>
      </c>
      <c r="J4243">
        <v>1</v>
      </c>
      <c r="K4243">
        <v>34</v>
      </c>
      <c r="L4243" t="s">
        <v>220</v>
      </c>
      <c r="M4243">
        <v>0.54666544385778704</v>
      </c>
      <c r="N4243">
        <v>0.54989816700611005</v>
      </c>
      <c r="O4243">
        <v>1.66692878332549E-2</v>
      </c>
    </row>
    <row r="4244" spans="1:15">
      <c r="A4244">
        <v>2020</v>
      </c>
      <c r="B4244" t="s">
        <v>187</v>
      </c>
      <c r="C4244">
        <v>1.3064977991945499</v>
      </c>
      <c r="D4244" t="s">
        <v>185</v>
      </c>
      <c r="E4244">
        <v>271242.00809078</v>
      </c>
      <c r="F4244">
        <v>221</v>
      </c>
      <c r="G4244">
        <v>9999</v>
      </c>
      <c r="H4244">
        <v>9999</v>
      </c>
      <c r="I4244" t="s">
        <v>185</v>
      </c>
      <c r="J4244">
        <v>1</v>
      </c>
      <c r="K4244">
        <v>34</v>
      </c>
      <c r="L4244" t="s">
        <v>220</v>
      </c>
      <c r="M4244">
        <v>0.45333455614221302</v>
      </c>
      <c r="N4244">
        <v>0.45010183299389001</v>
      </c>
      <c r="O4244">
        <v>3.6840193483326303E-2</v>
      </c>
    </row>
    <row r="4245" spans="1:15">
      <c r="A4245">
        <v>2020</v>
      </c>
      <c r="B4245" t="s">
        <v>178</v>
      </c>
      <c r="C4245">
        <v>1.33255094457455</v>
      </c>
      <c r="D4245" t="s">
        <v>181</v>
      </c>
      <c r="E4245">
        <v>491263.56143063202</v>
      </c>
      <c r="F4245">
        <v>277</v>
      </c>
      <c r="G4245">
        <v>9999</v>
      </c>
      <c r="H4245">
        <v>9999</v>
      </c>
      <c r="I4245" t="s">
        <v>185</v>
      </c>
      <c r="J4245">
        <v>1</v>
      </c>
      <c r="K4245">
        <v>35</v>
      </c>
      <c r="L4245" t="s">
        <v>220</v>
      </c>
      <c r="M4245">
        <v>0.84139127259448598</v>
      </c>
      <c r="N4245">
        <v>0.83939393939393903</v>
      </c>
      <c r="O4245">
        <v>0.12681861619019899</v>
      </c>
    </row>
    <row r="4246" spans="1:15">
      <c r="A4246">
        <v>2020</v>
      </c>
      <c r="B4246" t="s">
        <v>178</v>
      </c>
      <c r="C4246">
        <v>1.33255094457455</v>
      </c>
      <c r="D4246" t="s">
        <v>185</v>
      </c>
      <c r="E4246">
        <v>92606.960444152995</v>
      </c>
      <c r="F4246">
        <v>53</v>
      </c>
      <c r="G4246">
        <v>9999</v>
      </c>
      <c r="H4246">
        <v>9999</v>
      </c>
      <c r="I4246" t="s">
        <v>185</v>
      </c>
      <c r="J4246">
        <v>1</v>
      </c>
      <c r="K4246">
        <v>35</v>
      </c>
      <c r="L4246" t="s">
        <v>220</v>
      </c>
      <c r="M4246">
        <v>0.15860872740551399</v>
      </c>
      <c r="N4246">
        <v>0.160606060606061</v>
      </c>
      <c r="O4246">
        <v>6.3652625341064903E-2</v>
      </c>
    </row>
    <row r="4247" spans="1:15">
      <c r="A4247">
        <v>2020</v>
      </c>
      <c r="B4247" t="s">
        <v>183</v>
      </c>
      <c r="C4247">
        <v>1.9295612864977001</v>
      </c>
      <c r="D4247" t="s">
        <v>181</v>
      </c>
      <c r="E4247">
        <v>5314.0117830146701</v>
      </c>
      <c r="F4247">
        <v>3</v>
      </c>
      <c r="G4247">
        <v>9999</v>
      </c>
      <c r="H4247">
        <v>9999</v>
      </c>
      <c r="I4247" t="s">
        <v>185</v>
      </c>
      <c r="J4247">
        <v>1</v>
      </c>
      <c r="K4247">
        <v>35</v>
      </c>
      <c r="L4247" t="s">
        <v>220</v>
      </c>
      <c r="M4247">
        <v>1</v>
      </c>
      <c r="N4247">
        <v>1</v>
      </c>
      <c r="O4247">
        <v>7.9242677101916306E-2</v>
      </c>
    </row>
    <row r="4248" spans="1:15">
      <c r="A4248">
        <v>2020</v>
      </c>
      <c r="B4248" t="s">
        <v>187</v>
      </c>
      <c r="C4248">
        <v>1.3064977991945499</v>
      </c>
      <c r="D4248" t="s">
        <v>181</v>
      </c>
      <c r="E4248">
        <v>1650884.0865732401</v>
      </c>
      <c r="F4248">
        <v>1455</v>
      </c>
      <c r="G4248">
        <v>9999</v>
      </c>
      <c r="H4248">
        <v>9999</v>
      </c>
      <c r="I4248" t="s">
        <v>185</v>
      </c>
      <c r="J4248">
        <v>1</v>
      </c>
      <c r="K4248">
        <v>35</v>
      </c>
      <c r="L4248" t="s">
        <v>220</v>
      </c>
      <c r="M4248">
        <v>0.83822788001008297</v>
      </c>
      <c r="N4248">
        <v>0.83765112262521602</v>
      </c>
      <c r="O4248">
        <v>8.4134453727798306E-2</v>
      </c>
    </row>
    <row r="4249" spans="1:15">
      <c r="A4249">
        <v>2020</v>
      </c>
      <c r="B4249" t="s">
        <v>187</v>
      </c>
      <c r="C4249">
        <v>1.3064977991945499</v>
      </c>
      <c r="D4249" t="s">
        <v>183</v>
      </c>
      <c r="E4249">
        <v>2714.9024267262698</v>
      </c>
      <c r="F4249">
        <v>2</v>
      </c>
      <c r="G4249">
        <v>9999</v>
      </c>
      <c r="H4249">
        <v>9999</v>
      </c>
      <c r="I4249" t="s">
        <v>185</v>
      </c>
      <c r="J4249">
        <v>1</v>
      </c>
      <c r="K4249">
        <v>35</v>
      </c>
      <c r="L4249" t="s">
        <v>220</v>
      </c>
      <c r="M4249">
        <v>1.3784777042176899E-3</v>
      </c>
      <c r="N4249">
        <v>1.1514104778353499E-3</v>
      </c>
      <c r="O4249">
        <v>0.118142020581045</v>
      </c>
    </row>
    <row r="4250" spans="1:15">
      <c r="A4250">
        <v>2020</v>
      </c>
      <c r="B4250" t="s">
        <v>187</v>
      </c>
      <c r="C4250">
        <v>1.3064977991945499</v>
      </c>
      <c r="D4250" t="s">
        <v>185</v>
      </c>
      <c r="E4250">
        <v>315894.18337385298</v>
      </c>
      <c r="F4250">
        <v>280</v>
      </c>
      <c r="G4250">
        <v>9999</v>
      </c>
      <c r="H4250">
        <v>9999</v>
      </c>
      <c r="I4250" t="s">
        <v>185</v>
      </c>
      <c r="J4250">
        <v>1</v>
      </c>
      <c r="K4250">
        <v>35</v>
      </c>
      <c r="L4250" t="s">
        <v>220</v>
      </c>
      <c r="M4250">
        <v>0.160393642285699</v>
      </c>
      <c r="N4250">
        <v>0.161197466896949</v>
      </c>
      <c r="O4250">
        <v>4.29048690417273E-2</v>
      </c>
    </row>
    <row r="4251" spans="1:15">
      <c r="A4251">
        <v>2020</v>
      </c>
      <c r="B4251" t="s">
        <v>178</v>
      </c>
      <c r="C4251">
        <v>1.33255094457455</v>
      </c>
      <c r="D4251" t="s">
        <v>181</v>
      </c>
      <c r="E4251">
        <v>286426.49533252098</v>
      </c>
      <c r="F4251">
        <v>170</v>
      </c>
      <c r="G4251">
        <v>9999</v>
      </c>
      <c r="H4251">
        <v>9999</v>
      </c>
      <c r="I4251" t="s">
        <v>185</v>
      </c>
      <c r="J4251">
        <v>1</v>
      </c>
      <c r="K4251">
        <v>41</v>
      </c>
      <c r="L4251" t="s">
        <v>220</v>
      </c>
      <c r="M4251">
        <v>0.88115012831129202</v>
      </c>
      <c r="N4251">
        <v>0.87628865979381398</v>
      </c>
      <c r="O4251">
        <v>7.3940374638203105E-2</v>
      </c>
    </row>
    <row r="4252" spans="1:15">
      <c r="A4252">
        <v>2020</v>
      </c>
      <c r="B4252" t="s">
        <v>178</v>
      </c>
      <c r="C4252">
        <v>1.33255094457455</v>
      </c>
      <c r="D4252" t="s">
        <v>185</v>
      </c>
      <c r="E4252">
        <v>38633.316985105397</v>
      </c>
      <c r="F4252">
        <v>24</v>
      </c>
      <c r="G4252">
        <v>9999</v>
      </c>
      <c r="H4252">
        <v>9999</v>
      </c>
      <c r="I4252" t="s">
        <v>185</v>
      </c>
      <c r="J4252">
        <v>1</v>
      </c>
      <c r="K4252">
        <v>41</v>
      </c>
      <c r="L4252" t="s">
        <v>220</v>
      </c>
      <c r="M4252">
        <v>0.118849871688708</v>
      </c>
      <c r="N4252">
        <v>0.123711340206186</v>
      </c>
      <c r="O4252">
        <v>2.6554289655349301E-2</v>
      </c>
    </row>
    <row r="4253" spans="1:15">
      <c r="A4253">
        <v>2020</v>
      </c>
      <c r="B4253" t="s">
        <v>183</v>
      </c>
      <c r="C4253">
        <v>1.9295612864977001</v>
      </c>
      <c r="D4253" t="s">
        <v>181</v>
      </c>
      <c r="E4253">
        <v>2736.1179042537401</v>
      </c>
      <c r="F4253">
        <v>2</v>
      </c>
      <c r="G4253">
        <v>9999</v>
      </c>
      <c r="H4253">
        <v>9999</v>
      </c>
      <c r="I4253" t="s">
        <v>185</v>
      </c>
      <c r="J4253">
        <v>1</v>
      </c>
      <c r="K4253">
        <v>41</v>
      </c>
      <c r="L4253" t="s">
        <v>220</v>
      </c>
      <c r="M4253">
        <v>0.47266666666666701</v>
      </c>
      <c r="N4253">
        <v>0.66666666666666696</v>
      </c>
      <c r="O4253">
        <v>4.0801058870921302E-2</v>
      </c>
    </row>
    <row r="4254" spans="1:15">
      <c r="A4254">
        <v>2020</v>
      </c>
      <c r="B4254" t="s">
        <v>183</v>
      </c>
      <c r="C4254">
        <v>1.9295612864977001</v>
      </c>
      <c r="D4254" t="s">
        <v>183</v>
      </c>
      <c r="E4254">
        <v>3052.5659552393699</v>
      </c>
      <c r="F4254">
        <v>1</v>
      </c>
      <c r="G4254">
        <v>9999</v>
      </c>
      <c r="H4254">
        <v>9999</v>
      </c>
      <c r="I4254" t="s">
        <v>185</v>
      </c>
      <c r="J4254">
        <v>1</v>
      </c>
      <c r="K4254">
        <v>41</v>
      </c>
      <c r="L4254" t="s">
        <v>220</v>
      </c>
      <c r="M4254">
        <v>0.52733333333333299</v>
      </c>
      <c r="N4254">
        <v>0.33333333333333298</v>
      </c>
      <c r="O4254">
        <v>0.46325036603221098</v>
      </c>
    </row>
    <row r="4255" spans="1:15">
      <c r="A4255">
        <v>2020</v>
      </c>
      <c r="B4255" t="s">
        <v>187</v>
      </c>
      <c r="C4255">
        <v>1.3064977991945499</v>
      </c>
      <c r="D4255" t="s">
        <v>181</v>
      </c>
      <c r="E4255">
        <v>2022505.6270739301</v>
      </c>
      <c r="F4255">
        <v>1849</v>
      </c>
      <c r="G4255">
        <v>9999</v>
      </c>
      <c r="H4255">
        <v>9999</v>
      </c>
      <c r="I4255" t="s">
        <v>185</v>
      </c>
      <c r="J4255">
        <v>1</v>
      </c>
      <c r="K4255">
        <v>41</v>
      </c>
      <c r="L4255" t="s">
        <v>220</v>
      </c>
      <c r="M4255">
        <v>0.89204336566819298</v>
      </c>
      <c r="N4255">
        <v>0.898008742107819</v>
      </c>
      <c r="O4255">
        <v>0.10307350314852901</v>
      </c>
    </row>
    <row r="4256" spans="1:15">
      <c r="A4256">
        <v>2020</v>
      </c>
      <c r="B4256" t="s">
        <v>187</v>
      </c>
      <c r="C4256">
        <v>1.3064977991945499</v>
      </c>
      <c r="D4256" t="s">
        <v>185</v>
      </c>
      <c r="E4256">
        <v>244767.13668790201</v>
      </c>
      <c r="F4256">
        <v>210</v>
      </c>
      <c r="G4256">
        <v>9999</v>
      </c>
      <c r="H4256">
        <v>9999</v>
      </c>
      <c r="I4256" t="s">
        <v>185</v>
      </c>
      <c r="J4256">
        <v>1</v>
      </c>
      <c r="K4256">
        <v>41</v>
      </c>
      <c r="L4256" t="s">
        <v>220</v>
      </c>
      <c r="M4256">
        <v>0.10795663433180699</v>
      </c>
      <c r="N4256">
        <v>0.101991257892181</v>
      </c>
      <c r="O4256">
        <v>3.3244366303777501E-2</v>
      </c>
    </row>
    <row r="4257" spans="1:15">
      <c r="A4257">
        <v>2020</v>
      </c>
      <c r="B4257" t="s">
        <v>178</v>
      </c>
      <c r="C4257">
        <v>1.33255094457455</v>
      </c>
      <c r="D4257" t="s">
        <v>181</v>
      </c>
      <c r="E4257">
        <v>96110.2368774395</v>
      </c>
      <c r="F4257">
        <v>57</v>
      </c>
      <c r="G4257">
        <v>9999</v>
      </c>
      <c r="H4257">
        <v>9999</v>
      </c>
      <c r="I4257" t="s">
        <v>185</v>
      </c>
      <c r="J4257">
        <v>1</v>
      </c>
      <c r="K4257">
        <v>42</v>
      </c>
      <c r="L4257" t="s">
        <v>220</v>
      </c>
      <c r="M4257">
        <v>0.846150236394139</v>
      </c>
      <c r="N4257">
        <v>0.83823529411764697</v>
      </c>
      <c r="O4257">
        <v>2.4810647887285198E-2</v>
      </c>
    </row>
    <row r="4258" spans="1:15">
      <c r="A4258">
        <v>2020</v>
      </c>
      <c r="B4258" t="s">
        <v>178</v>
      </c>
      <c r="C4258">
        <v>1.33255094457455</v>
      </c>
      <c r="D4258" t="s">
        <v>185</v>
      </c>
      <c r="E4258">
        <v>17475.0730871507</v>
      </c>
      <c r="F4258">
        <v>11</v>
      </c>
      <c r="G4258">
        <v>9999</v>
      </c>
      <c r="H4258">
        <v>9999</v>
      </c>
      <c r="I4258" t="s">
        <v>185</v>
      </c>
      <c r="J4258">
        <v>1</v>
      </c>
      <c r="K4258">
        <v>42</v>
      </c>
      <c r="L4258" t="s">
        <v>220</v>
      </c>
      <c r="M4258">
        <v>0.153849763605861</v>
      </c>
      <c r="N4258">
        <v>0.161764705882353</v>
      </c>
      <c r="O4258">
        <v>1.2011346390047299E-2</v>
      </c>
    </row>
    <row r="4259" spans="1:15">
      <c r="A4259">
        <v>2020</v>
      </c>
      <c r="B4259" t="s">
        <v>187</v>
      </c>
      <c r="C4259">
        <v>1.3064977991945499</v>
      </c>
      <c r="D4259" t="s">
        <v>181</v>
      </c>
      <c r="E4259">
        <v>482419.086361391</v>
      </c>
      <c r="F4259">
        <v>470</v>
      </c>
      <c r="G4259">
        <v>9999</v>
      </c>
      <c r="H4259">
        <v>9999</v>
      </c>
      <c r="I4259" t="s">
        <v>185</v>
      </c>
      <c r="J4259">
        <v>1</v>
      </c>
      <c r="K4259">
        <v>42</v>
      </c>
      <c r="L4259" t="s">
        <v>220</v>
      </c>
      <c r="M4259">
        <v>0.91518492264527895</v>
      </c>
      <c r="N4259">
        <v>0.92156862745098</v>
      </c>
      <c r="O4259">
        <v>2.45856548191269E-2</v>
      </c>
    </row>
    <row r="4260" spans="1:15">
      <c r="A4260">
        <v>2020</v>
      </c>
      <c r="B4260" t="s">
        <v>187</v>
      </c>
      <c r="C4260">
        <v>1.3064977991945499</v>
      </c>
      <c r="D4260" t="s">
        <v>185</v>
      </c>
      <c r="E4260">
        <v>44708.354688437503</v>
      </c>
      <c r="F4260">
        <v>40</v>
      </c>
      <c r="G4260">
        <v>9999</v>
      </c>
      <c r="H4260">
        <v>9999</v>
      </c>
      <c r="I4260" t="s">
        <v>185</v>
      </c>
      <c r="J4260">
        <v>1</v>
      </c>
      <c r="K4260">
        <v>42</v>
      </c>
      <c r="L4260" t="s">
        <v>220</v>
      </c>
      <c r="M4260">
        <v>8.4815077354721297E-2</v>
      </c>
      <c r="N4260">
        <v>7.8431372549019607E-2</v>
      </c>
      <c r="O4260">
        <v>6.0723058667666498E-3</v>
      </c>
    </row>
    <row r="4261" spans="1:15">
      <c r="A4261">
        <v>2020</v>
      </c>
      <c r="B4261" t="s">
        <v>178</v>
      </c>
      <c r="C4261">
        <v>1.33255094457455</v>
      </c>
      <c r="D4261" t="s">
        <v>181</v>
      </c>
      <c r="E4261">
        <v>21230.201648961702</v>
      </c>
      <c r="F4261">
        <v>13</v>
      </c>
      <c r="G4261">
        <v>9999</v>
      </c>
      <c r="H4261">
        <v>9999</v>
      </c>
      <c r="I4261" t="s">
        <v>185</v>
      </c>
      <c r="J4261">
        <v>1</v>
      </c>
      <c r="K4261">
        <v>51</v>
      </c>
      <c r="L4261" t="s">
        <v>220</v>
      </c>
      <c r="M4261">
        <v>1</v>
      </c>
      <c r="N4261">
        <v>1</v>
      </c>
      <c r="O4261">
        <v>5.4805302203151099E-3</v>
      </c>
    </row>
    <row r="4262" spans="1:15">
      <c r="A4262">
        <v>2020</v>
      </c>
      <c r="B4262" t="s">
        <v>179</v>
      </c>
      <c r="C4262">
        <v>2.5919386688349402</v>
      </c>
      <c r="D4262" t="s">
        <v>181</v>
      </c>
      <c r="E4262">
        <v>2394.9513300034801</v>
      </c>
      <c r="F4262">
        <v>1</v>
      </c>
      <c r="G4262">
        <v>9999</v>
      </c>
      <c r="H4262">
        <v>9999</v>
      </c>
      <c r="I4262" t="s">
        <v>185</v>
      </c>
      <c r="J4262">
        <v>1</v>
      </c>
      <c r="K4262">
        <v>51</v>
      </c>
      <c r="L4262" t="s">
        <v>220</v>
      </c>
      <c r="M4262">
        <v>1</v>
      </c>
      <c r="N4262">
        <v>1</v>
      </c>
      <c r="O4262">
        <v>0.11659305993690899</v>
      </c>
    </row>
    <row r="4263" spans="1:15">
      <c r="A4263">
        <v>2020</v>
      </c>
      <c r="B4263" t="s">
        <v>187</v>
      </c>
      <c r="C4263">
        <v>1.3064977991945499</v>
      </c>
      <c r="D4263" t="s">
        <v>181</v>
      </c>
      <c r="E4263">
        <v>214674.572879054</v>
      </c>
      <c r="F4263">
        <v>200</v>
      </c>
      <c r="G4263">
        <v>9999</v>
      </c>
      <c r="H4263">
        <v>9999</v>
      </c>
      <c r="I4263" t="s">
        <v>185</v>
      </c>
      <c r="J4263">
        <v>1</v>
      </c>
      <c r="K4263">
        <v>51</v>
      </c>
      <c r="L4263" t="s">
        <v>220</v>
      </c>
      <c r="M4263">
        <v>0.64493123371118199</v>
      </c>
      <c r="N4263">
        <v>0.64102564102564097</v>
      </c>
      <c r="O4263">
        <v>1.09405185169107E-2</v>
      </c>
    </row>
    <row r="4264" spans="1:15">
      <c r="A4264">
        <v>2020</v>
      </c>
      <c r="B4264" t="s">
        <v>187</v>
      </c>
      <c r="C4264">
        <v>1.3064977991945499</v>
      </c>
      <c r="D4264" t="s">
        <v>185</v>
      </c>
      <c r="E4264">
        <v>118189.71040853699</v>
      </c>
      <c r="F4264">
        <v>112</v>
      </c>
      <c r="G4264">
        <v>9999</v>
      </c>
      <c r="H4264">
        <v>9999</v>
      </c>
      <c r="I4264" t="s">
        <v>185</v>
      </c>
      <c r="J4264">
        <v>1</v>
      </c>
      <c r="K4264">
        <v>51</v>
      </c>
      <c r="L4264" t="s">
        <v>220</v>
      </c>
      <c r="M4264">
        <v>0.35506876628881801</v>
      </c>
      <c r="N4264">
        <v>0.35897435897435898</v>
      </c>
      <c r="O4264">
        <v>1.60525717599448E-2</v>
      </c>
    </row>
    <row r="4265" spans="1:15">
      <c r="A4265">
        <v>2020</v>
      </c>
      <c r="B4265" t="s">
        <v>178</v>
      </c>
      <c r="C4265">
        <v>1.33255094457455</v>
      </c>
      <c r="D4265" t="s">
        <v>181</v>
      </c>
      <c r="E4265">
        <v>87864.411632412201</v>
      </c>
      <c r="F4265">
        <v>48</v>
      </c>
      <c r="G4265">
        <v>9999</v>
      </c>
      <c r="H4265">
        <v>9999</v>
      </c>
      <c r="I4265" t="s">
        <v>185</v>
      </c>
      <c r="J4265">
        <v>1</v>
      </c>
      <c r="K4265">
        <v>52</v>
      </c>
      <c r="L4265" t="s">
        <v>220</v>
      </c>
      <c r="M4265">
        <v>0.82588491695683797</v>
      </c>
      <c r="N4265">
        <v>0.81355932203389802</v>
      </c>
      <c r="O4265">
        <v>2.2682006096969499E-2</v>
      </c>
    </row>
    <row r="4266" spans="1:15">
      <c r="A4266">
        <v>2020</v>
      </c>
      <c r="B4266" t="s">
        <v>178</v>
      </c>
      <c r="C4266">
        <v>1.33255094457455</v>
      </c>
      <c r="D4266" t="s">
        <v>185</v>
      </c>
      <c r="E4266">
        <v>18523.790680530801</v>
      </c>
      <c r="F4266">
        <v>11</v>
      </c>
      <c r="G4266">
        <v>9999</v>
      </c>
      <c r="H4266">
        <v>9999</v>
      </c>
      <c r="I4266" t="s">
        <v>185</v>
      </c>
      <c r="J4266">
        <v>1</v>
      </c>
      <c r="K4266">
        <v>52</v>
      </c>
      <c r="L4266" t="s">
        <v>220</v>
      </c>
      <c r="M4266">
        <v>0.17411508304316201</v>
      </c>
      <c r="N4266">
        <v>0.186440677966102</v>
      </c>
      <c r="O4266">
        <v>1.2732173720302499E-2</v>
      </c>
    </row>
    <row r="4267" spans="1:15">
      <c r="A4267">
        <v>2020</v>
      </c>
      <c r="B4267" t="s">
        <v>183</v>
      </c>
      <c r="C4267">
        <v>1.9295612864977001</v>
      </c>
      <c r="D4267" t="s">
        <v>181</v>
      </c>
      <c r="E4267">
        <v>4742.86164221135</v>
      </c>
      <c r="F4267">
        <v>4</v>
      </c>
      <c r="G4267">
        <v>9999</v>
      </c>
      <c r="H4267">
        <v>9999</v>
      </c>
      <c r="I4267" t="s">
        <v>185</v>
      </c>
      <c r="J4267">
        <v>1</v>
      </c>
      <c r="K4267">
        <v>52</v>
      </c>
      <c r="L4267" t="s">
        <v>220</v>
      </c>
      <c r="M4267">
        <v>0.72251616696061105</v>
      </c>
      <c r="N4267">
        <v>0.8</v>
      </c>
      <c r="O4267">
        <v>7.0725671865109002E-2</v>
      </c>
    </row>
    <row r="4268" spans="1:15">
      <c r="A4268">
        <v>2020</v>
      </c>
      <c r="B4268" t="s">
        <v>183</v>
      </c>
      <c r="C4268">
        <v>1.9295612864977001</v>
      </c>
      <c r="D4268" t="s">
        <v>185</v>
      </c>
      <c r="E4268">
        <v>1821.5058544538299</v>
      </c>
      <c r="F4268">
        <v>1</v>
      </c>
      <c r="G4268">
        <v>9999</v>
      </c>
      <c r="H4268">
        <v>9999</v>
      </c>
      <c r="I4268" t="s">
        <v>185</v>
      </c>
      <c r="J4268">
        <v>1</v>
      </c>
      <c r="K4268">
        <v>52</v>
      </c>
      <c r="L4268" t="s">
        <v>220</v>
      </c>
      <c r="M4268">
        <v>0.27748383303938901</v>
      </c>
      <c r="N4268">
        <v>0.2</v>
      </c>
      <c r="O4268">
        <v>5.9720377048143203E-2</v>
      </c>
    </row>
    <row r="4269" spans="1:15">
      <c r="A4269">
        <v>2020</v>
      </c>
      <c r="B4269" t="s">
        <v>187</v>
      </c>
      <c r="C4269">
        <v>1.3064977991945499</v>
      </c>
      <c r="D4269" t="s">
        <v>181</v>
      </c>
      <c r="E4269">
        <v>825651.73618338897</v>
      </c>
      <c r="F4269">
        <v>704</v>
      </c>
      <c r="G4269">
        <v>9999</v>
      </c>
      <c r="H4269">
        <v>9999</v>
      </c>
      <c r="I4269" t="s">
        <v>185</v>
      </c>
      <c r="J4269">
        <v>1</v>
      </c>
      <c r="K4269">
        <v>52</v>
      </c>
      <c r="L4269" t="s">
        <v>220</v>
      </c>
      <c r="M4269">
        <v>0.79438413539618802</v>
      </c>
      <c r="N4269">
        <v>0.801822323462415</v>
      </c>
      <c r="O4269">
        <v>4.2077913499904598E-2</v>
      </c>
    </row>
    <row r="4270" spans="1:15">
      <c r="A4270">
        <v>2020</v>
      </c>
      <c r="B4270" t="s">
        <v>187</v>
      </c>
      <c r="C4270">
        <v>1.3064977991945499</v>
      </c>
      <c r="D4270" t="s">
        <v>183</v>
      </c>
      <c r="E4270">
        <v>2205.3682850404002</v>
      </c>
      <c r="F4270">
        <v>2</v>
      </c>
      <c r="G4270">
        <v>9999</v>
      </c>
      <c r="H4270">
        <v>9999</v>
      </c>
      <c r="I4270" t="s">
        <v>185</v>
      </c>
      <c r="J4270">
        <v>1</v>
      </c>
      <c r="K4270">
        <v>52</v>
      </c>
      <c r="L4270" t="s">
        <v>220</v>
      </c>
      <c r="M4270">
        <v>2.1218505352393101E-3</v>
      </c>
      <c r="N4270">
        <v>2.2779043280182201E-3</v>
      </c>
      <c r="O4270">
        <v>9.5969071578827697E-2</v>
      </c>
    </row>
    <row r="4271" spans="1:15">
      <c r="A4271">
        <v>2020</v>
      </c>
      <c r="B4271" t="s">
        <v>187</v>
      </c>
      <c r="C4271">
        <v>1.3064977991945499</v>
      </c>
      <c r="D4271" t="s">
        <v>185</v>
      </c>
      <c r="E4271">
        <v>211503.702720409</v>
      </c>
      <c r="F4271">
        <v>172</v>
      </c>
      <c r="G4271">
        <v>9999</v>
      </c>
      <c r="H4271">
        <v>9999</v>
      </c>
      <c r="I4271" t="s">
        <v>185</v>
      </c>
      <c r="J4271">
        <v>1</v>
      </c>
      <c r="K4271">
        <v>52</v>
      </c>
      <c r="L4271" t="s">
        <v>220</v>
      </c>
      <c r="M4271">
        <v>0.20349401406857301</v>
      </c>
      <c r="N4271">
        <v>0.195899772209567</v>
      </c>
      <c r="O4271">
        <v>2.87265139552129E-2</v>
      </c>
    </row>
    <row r="4272" spans="1:15">
      <c r="A4272">
        <v>2020</v>
      </c>
      <c r="B4272" t="s">
        <v>178</v>
      </c>
      <c r="C4272">
        <v>1.33255094457455</v>
      </c>
      <c r="D4272" t="s">
        <v>181</v>
      </c>
      <c r="E4272">
        <v>86823.689344699495</v>
      </c>
      <c r="F4272">
        <v>45</v>
      </c>
      <c r="G4272">
        <v>9999</v>
      </c>
      <c r="H4272">
        <v>9999</v>
      </c>
      <c r="I4272" t="s">
        <v>185</v>
      </c>
      <c r="J4272">
        <v>1</v>
      </c>
      <c r="K4272">
        <v>53</v>
      </c>
      <c r="L4272" t="s">
        <v>220</v>
      </c>
      <c r="M4272">
        <v>0.85211341284787601</v>
      </c>
      <c r="N4272">
        <v>0.84905660377358505</v>
      </c>
      <c r="O4272">
        <v>2.24133459097948E-2</v>
      </c>
    </row>
    <row r="4273" spans="1:15">
      <c r="A4273">
        <v>2020</v>
      </c>
      <c r="B4273" t="s">
        <v>178</v>
      </c>
      <c r="C4273">
        <v>1.33255094457455</v>
      </c>
      <c r="D4273" t="s">
        <v>185</v>
      </c>
      <c r="E4273">
        <v>15068.486081249001</v>
      </c>
      <c r="F4273">
        <v>8</v>
      </c>
      <c r="G4273">
        <v>9999</v>
      </c>
      <c r="H4273">
        <v>9999</v>
      </c>
      <c r="I4273" t="s">
        <v>185</v>
      </c>
      <c r="J4273">
        <v>1</v>
      </c>
      <c r="K4273">
        <v>53</v>
      </c>
      <c r="L4273" t="s">
        <v>220</v>
      </c>
      <c r="M4273">
        <v>0.14788658715212399</v>
      </c>
      <c r="N4273">
        <v>0.15094339622641501</v>
      </c>
      <c r="O4273">
        <v>1.0357198793553001E-2</v>
      </c>
    </row>
    <row r="4274" spans="1:15">
      <c r="A4274">
        <v>2020</v>
      </c>
      <c r="B4274" t="s">
        <v>179</v>
      </c>
      <c r="C4274">
        <v>2.5919386688349402</v>
      </c>
      <c r="D4274" t="s">
        <v>181</v>
      </c>
      <c r="E4274">
        <v>471.73283772795901</v>
      </c>
      <c r="F4274">
        <v>1</v>
      </c>
      <c r="G4274">
        <v>9999</v>
      </c>
      <c r="H4274">
        <v>9999</v>
      </c>
      <c r="I4274" t="s">
        <v>185</v>
      </c>
      <c r="J4274">
        <v>1</v>
      </c>
      <c r="K4274">
        <v>53</v>
      </c>
      <c r="L4274" t="s">
        <v>220</v>
      </c>
      <c r="M4274">
        <v>1</v>
      </c>
      <c r="N4274">
        <v>1</v>
      </c>
      <c r="O4274">
        <v>2.2965299684542601E-2</v>
      </c>
    </row>
    <row r="4275" spans="1:15">
      <c r="A4275">
        <v>2020</v>
      </c>
      <c r="B4275" t="s">
        <v>183</v>
      </c>
      <c r="C4275">
        <v>1.9295612864977001</v>
      </c>
      <c r="D4275" t="s">
        <v>181</v>
      </c>
      <c r="E4275">
        <v>1696.0843708314801</v>
      </c>
      <c r="F4275">
        <v>1</v>
      </c>
      <c r="G4275">
        <v>9999</v>
      </c>
      <c r="H4275">
        <v>9999</v>
      </c>
      <c r="I4275" t="s">
        <v>185</v>
      </c>
      <c r="J4275">
        <v>1</v>
      </c>
      <c r="K4275">
        <v>53</v>
      </c>
      <c r="L4275" t="s">
        <v>220</v>
      </c>
      <c r="M4275">
        <v>1</v>
      </c>
      <c r="N4275">
        <v>1</v>
      </c>
      <c r="O4275">
        <v>2.5292052713356699E-2</v>
      </c>
    </row>
    <row r="4276" spans="1:15">
      <c r="A4276">
        <v>2020</v>
      </c>
      <c r="B4276" t="s">
        <v>187</v>
      </c>
      <c r="C4276">
        <v>1.3064977991945499</v>
      </c>
      <c r="D4276" t="s">
        <v>181</v>
      </c>
      <c r="E4276">
        <v>703721.52257575898</v>
      </c>
      <c r="F4276">
        <v>629</v>
      </c>
      <c r="G4276">
        <v>9999</v>
      </c>
      <c r="H4276">
        <v>9999</v>
      </c>
      <c r="I4276" t="s">
        <v>185</v>
      </c>
      <c r="J4276">
        <v>1</v>
      </c>
      <c r="K4276">
        <v>53</v>
      </c>
      <c r="L4276" t="s">
        <v>220</v>
      </c>
      <c r="M4276">
        <v>0.88788958250569106</v>
      </c>
      <c r="N4276">
        <v>0.88967468175388997</v>
      </c>
      <c r="O4276">
        <v>3.5863950933892101E-2</v>
      </c>
    </row>
    <row r="4277" spans="1:15">
      <c r="A4277">
        <v>2020</v>
      </c>
      <c r="B4277" t="s">
        <v>187</v>
      </c>
      <c r="C4277">
        <v>1.3064977991945499</v>
      </c>
      <c r="D4277" t="s">
        <v>185</v>
      </c>
      <c r="E4277">
        <v>88856.221821020503</v>
      </c>
      <c r="F4277">
        <v>78</v>
      </c>
      <c r="G4277">
        <v>9999</v>
      </c>
      <c r="H4277">
        <v>9999</v>
      </c>
      <c r="I4277" t="s">
        <v>185</v>
      </c>
      <c r="J4277">
        <v>1</v>
      </c>
      <c r="K4277">
        <v>53</v>
      </c>
      <c r="L4277" t="s">
        <v>220</v>
      </c>
      <c r="M4277">
        <v>0.112110417494309</v>
      </c>
      <c r="N4277">
        <v>0.11032531824611</v>
      </c>
      <c r="O4277">
        <v>1.2068486098909001E-2</v>
      </c>
    </row>
    <row r="4278" spans="1:15">
      <c r="A4278">
        <v>2020</v>
      </c>
      <c r="B4278" t="s">
        <v>178</v>
      </c>
      <c r="C4278">
        <v>1.33255094457455</v>
      </c>
      <c r="D4278" t="s">
        <v>181</v>
      </c>
      <c r="E4278">
        <v>69463.215638782203</v>
      </c>
      <c r="F4278">
        <v>36</v>
      </c>
      <c r="G4278">
        <v>9999</v>
      </c>
      <c r="H4278">
        <v>9999</v>
      </c>
      <c r="I4278" t="s">
        <v>185</v>
      </c>
      <c r="J4278">
        <v>1</v>
      </c>
      <c r="K4278">
        <v>54</v>
      </c>
      <c r="L4278" t="s">
        <v>220</v>
      </c>
      <c r="M4278">
        <v>0.64984541737309298</v>
      </c>
      <c r="N4278">
        <v>0.66666666666666696</v>
      </c>
      <c r="O4278">
        <v>1.79317775122135E-2</v>
      </c>
    </row>
    <row r="4279" spans="1:15">
      <c r="A4279">
        <v>2020</v>
      </c>
      <c r="B4279" t="s">
        <v>178</v>
      </c>
      <c r="C4279">
        <v>1.33255094457455</v>
      </c>
      <c r="D4279" t="s">
        <v>185</v>
      </c>
      <c r="E4279">
        <v>37428.690931210003</v>
      </c>
      <c r="F4279">
        <v>18</v>
      </c>
      <c r="G4279">
        <v>9999</v>
      </c>
      <c r="H4279">
        <v>9999</v>
      </c>
      <c r="I4279" t="s">
        <v>185</v>
      </c>
      <c r="J4279">
        <v>1</v>
      </c>
      <c r="K4279">
        <v>54</v>
      </c>
      <c r="L4279" t="s">
        <v>220</v>
      </c>
      <c r="M4279">
        <v>0.35015458262690702</v>
      </c>
      <c r="N4279">
        <v>0.33333333333333298</v>
      </c>
      <c r="O4279">
        <v>2.5726299939274701E-2</v>
      </c>
    </row>
    <row r="4280" spans="1:15">
      <c r="A4280">
        <v>2020</v>
      </c>
      <c r="B4280" t="s">
        <v>183</v>
      </c>
      <c r="C4280">
        <v>1.9295612864977001</v>
      </c>
      <c r="D4280" t="s">
        <v>181</v>
      </c>
      <c r="E4280">
        <v>4187.1479917000197</v>
      </c>
      <c r="F4280">
        <v>1</v>
      </c>
      <c r="G4280">
        <v>9999</v>
      </c>
      <c r="H4280">
        <v>9999</v>
      </c>
      <c r="I4280" t="s">
        <v>185</v>
      </c>
      <c r="J4280">
        <v>1</v>
      </c>
      <c r="K4280">
        <v>54</v>
      </c>
      <c r="L4280" t="s">
        <v>220</v>
      </c>
      <c r="M4280">
        <v>1</v>
      </c>
      <c r="N4280">
        <v>1</v>
      </c>
      <c r="O4280">
        <v>6.2438855959026297E-2</v>
      </c>
    </row>
    <row r="4281" spans="1:15">
      <c r="A4281">
        <v>2020</v>
      </c>
      <c r="B4281" t="s">
        <v>187</v>
      </c>
      <c r="C4281">
        <v>1.3064977991945499</v>
      </c>
      <c r="D4281" t="s">
        <v>181</v>
      </c>
      <c r="E4281">
        <v>305758.37344770099</v>
      </c>
      <c r="F4281">
        <v>265</v>
      </c>
      <c r="G4281">
        <v>9999</v>
      </c>
      <c r="H4281">
        <v>9999</v>
      </c>
      <c r="I4281" t="s">
        <v>185</v>
      </c>
      <c r="J4281">
        <v>1</v>
      </c>
      <c r="K4281">
        <v>54</v>
      </c>
      <c r="L4281" t="s">
        <v>220</v>
      </c>
      <c r="M4281">
        <v>0.59649082562961497</v>
      </c>
      <c r="N4281">
        <v>0.61627906976744196</v>
      </c>
      <c r="O4281">
        <v>1.558244696399E-2</v>
      </c>
    </row>
    <row r="4282" spans="1:15">
      <c r="A4282">
        <v>2020</v>
      </c>
      <c r="B4282" t="s">
        <v>187</v>
      </c>
      <c r="C4282">
        <v>1.3064977991945499</v>
      </c>
      <c r="D4282" t="s">
        <v>185</v>
      </c>
      <c r="E4282">
        <v>206836.892581686</v>
      </c>
      <c r="F4282">
        <v>165</v>
      </c>
      <c r="G4282">
        <v>9999</v>
      </c>
      <c r="H4282">
        <v>9999</v>
      </c>
      <c r="I4282" t="s">
        <v>185</v>
      </c>
      <c r="J4282">
        <v>1</v>
      </c>
      <c r="K4282">
        <v>54</v>
      </c>
      <c r="L4282" t="s">
        <v>220</v>
      </c>
      <c r="M4282">
        <v>0.40350917437038503</v>
      </c>
      <c r="N4282">
        <v>0.38372093023255799</v>
      </c>
      <c r="O4282">
        <v>2.8092666013772499E-2</v>
      </c>
    </row>
    <row r="4283" spans="1:15">
      <c r="A4283">
        <v>2020</v>
      </c>
      <c r="B4283" t="s">
        <v>178</v>
      </c>
      <c r="C4283">
        <v>1.33255094457455</v>
      </c>
      <c r="D4283" t="s">
        <v>181</v>
      </c>
      <c r="E4283">
        <v>188891.761495332</v>
      </c>
      <c r="F4283">
        <v>105</v>
      </c>
      <c r="G4283">
        <v>9999</v>
      </c>
      <c r="H4283">
        <v>9999</v>
      </c>
      <c r="I4283" t="s">
        <v>185</v>
      </c>
      <c r="J4283">
        <v>1</v>
      </c>
      <c r="K4283">
        <v>61</v>
      </c>
      <c r="L4283" t="s">
        <v>220</v>
      </c>
      <c r="M4283">
        <v>0.726519775922424</v>
      </c>
      <c r="N4283">
        <v>0.75</v>
      </c>
      <c r="O4283">
        <v>4.8761995969753197E-2</v>
      </c>
    </row>
    <row r="4284" spans="1:15">
      <c r="A4284">
        <v>2020</v>
      </c>
      <c r="B4284" t="s">
        <v>178</v>
      </c>
      <c r="C4284">
        <v>1.33255094457455</v>
      </c>
      <c r="D4284" t="s">
        <v>185</v>
      </c>
      <c r="E4284">
        <v>71103.585851553493</v>
      </c>
      <c r="F4284">
        <v>35</v>
      </c>
      <c r="G4284">
        <v>9999</v>
      </c>
      <c r="H4284">
        <v>9999</v>
      </c>
      <c r="I4284" t="s">
        <v>185</v>
      </c>
      <c r="J4284">
        <v>1</v>
      </c>
      <c r="K4284">
        <v>61</v>
      </c>
      <c r="L4284" t="s">
        <v>220</v>
      </c>
      <c r="M4284">
        <v>0.273480224077576</v>
      </c>
      <c r="N4284">
        <v>0.25</v>
      </c>
      <c r="O4284">
        <v>4.8872459358436197E-2</v>
      </c>
    </row>
    <row r="4285" spans="1:15">
      <c r="A4285">
        <v>2020</v>
      </c>
      <c r="B4285" t="s">
        <v>183</v>
      </c>
      <c r="C4285">
        <v>1.9295612864977001</v>
      </c>
      <c r="D4285" t="s">
        <v>181</v>
      </c>
      <c r="E4285">
        <v>9030.3468208092509</v>
      </c>
      <c r="F4285">
        <v>5</v>
      </c>
      <c r="G4285">
        <v>9999</v>
      </c>
      <c r="H4285">
        <v>9999</v>
      </c>
      <c r="I4285" t="s">
        <v>185</v>
      </c>
      <c r="J4285">
        <v>1</v>
      </c>
      <c r="K4285">
        <v>61</v>
      </c>
      <c r="L4285" t="s">
        <v>220</v>
      </c>
      <c r="M4285">
        <v>0.88036117381489798</v>
      </c>
      <c r="N4285">
        <v>0.83333333333333304</v>
      </c>
      <c r="O4285">
        <v>0.13466075847384501</v>
      </c>
    </row>
    <row r="4286" spans="1:15">
      <c r="A4286">
        <v>2020</v>
      </c>
      <c r="B4286" t="s">
        <v>183</v>
      </c>
      <c r="C4286">
        <v>1.9295612864977001</v>
      </c>
      <c r="D4286" t="s">
        <v>185</v>
      </c>
      <c r="E4286">
        <v>1227.2009782125399</v>
      </c>
      <c r="F4286">
        <v>1</v>
      </c>
      <c r="G4286">
        <v>9999</v>
      </c>
      <c r="H4286">
        <v>9999</v>
      </c>
      <c r="I4286" t="s">
        <v>185</v>
      </c>
      <c r="J4286">
        <v>1</v>
      </c>
      <c r="K4286">
        <v>61</v>
      </c>
      <c r="L4286" t="s">
        <v>220</v>
      </c>
      <c r="M4286">
        <v>0.11963882618510201</v>
      </c>
      <c r="N4286">
        <v>0.16666666666666699</v>
      </c>
      <c r="O4286">
        <v>4.0235338773960898E-2</v>
      </c>
    </row>
    <row r="4287" spans="1:15">
      <c r="A4287">
        <v>2020</v>
      </c>
      <c r="B4287" t="s">
        <v>187</v>
      </c>
      <c r="C4287">
        <v>1.3064977991945499</v>
      </c>
      <c r="D4287" t="s">
        <v>179</v>
      </c>
      <c r="E4287">
        <v>1874.82434184418</v>
      </c>
      <c r="F4287">
        <v>2</v>
      </c>
      <c r="G4287">
        <v>9999</v>
      </c>
      <c r="H4287">
        <v>9999</v>
      </c>
      <c r="I4287" t="s">
        <v>185</v>
      </c>
      <c r="J4287">
        <v>1</v>
      </c>
      <c r="K4287">
        <v>61</v>
      </c>
      <c r="L4287" t="s">
        <v>220</v>
      </c>
      <c r="M4287">
        <v>9.2520655961779604E-4</v>
      </c>
      <c r="N4287">
        <v>1.1204481792717099E-3</v>
      </c>
      <c r="O4287">
        <v>0.396737627868399</v>
      </c>
    </row>
    <row r="4288" spans="1:15">
      <c r="A4288">
        <v>2020</v>
      </c>
      <c r="B4288" t="s">
        <v>187</v>
      </c>
      <c r="C4288">
        <v>1.3064977991945499</v>
      </c>
      <c r="D4288" t="s">
        <v>181</v>
      </c>
      <c r="E4288">
        <v>1284920.98804085</v>
      </c>
      <c r="F4288">
        <v>1157</v>
      </c>
      <c r="G4288">
        <v>9999</v>
      </c>
      <c r="H4288">
        <v>9999</v>
      </c>
      <c r="I4288" t="s">
        <v>185</v>
      </c>
      <c r="J4288">
        <v>1</v>
      </c>
      <c r="K4288">
        <v>61</v>
      </c>
      <c r="L4288" t="s">
        <v>220</v>
      </c>
      <c r="M4288">
        <v>0.63409531239422201</v>
      </c>
      <c r="N4288">
        <v>0.64817927170868395</v>
      </c>
      <c r="O4288">
        <v>6.5483777020709705E-2</v>
      </c>
    </row>
    <row r="4289" spans="1:15">
      <c r="A4289">
        <v>2020</v>
      </c>
      <c r="B4289" t="s">
        <v>187</v>
      </c>
      <c r="C4289">
        <v>1.3064977991945499</v>
      </c>
      <c r="D4289" t="s">
        <v>183</v>
      </c>
      <c r="E4289">
        <v>3112.0777576814198</v>
      </c>
      <c r="F4289">
        <v>2</v>
      </c>
      <c r="G4289">
        <v>9999</v>
      </c>
      <c r="H4289">
        <v>9999</v>
      </c>
      <c r="I4289" t="s">
        <v>185</v>
      </c>
      <c r="J4289">
        <v>1</v>
      </c>
      <c r="K4289">
        <v>61</v>
      </c>
      <c r="L4289" t="s">
        <v>220</v>
      </c>
      <c r="M4289">
        <v>1.5357784146408299E-3</v>
      </c>
      <c r="N4289">
        <v>1.1204481792717099E-3</v>
      </c>
      <c r="O4289">
        <v>0.135425550059696</v>
      </c>
    </row>
    <row r="4290" spans="1:15">
      <c r="A4290">
        <v>2020</v>
      </c>
      <c r="B4290" t="s">
        <v>187</v>
      </c>
      <c r="C4290">
        <v>1.3064977991945499</v>
      </c>
      <c r="D4290" t="s">
        <v>185</v>
      </c>
      <c r="E4290">
        <v>736476.72889936506</v>
      </c>
      <c r="F4290">
        <v>624</v>
      </c>
      <c r="G4290">
        <v>9999</v>
      </c>
      <c r="H4290">
        <v>9999</v>
      </c>
      <c r="I4290" t="s">
        <v>185</v>
      </c>
      <c r="J4290">
        <v>1</v>
      </c>
      <c r="K4290">
        <v>61</v>
      </c>
      <c r="L4290" t="s">
        <v>220</v>
      </c>
      <c r="M4290">
        <v>0.36344370263151998</v>
      </c>
      <c r="N4290">
        <v>0.34957983193277298</v>
      </c>
      <c r="O4290">
        <v>0.10002855154921</v>
      </c>
    </row>
    <row r="4291" spans="1:15">
      <c r="A4291">
        <v>2020</v>
      </c>
      <c r="B4291" t="s">
        <v>178</v>
      </c>
      <c r="C4291">
        <v>1.33255094457455</v>
      </c>
      <c r="D4291" t="s">
        <v>181</v>
      </c>
      <c r="E4291">
        <v>49456.2957569399</v>
      </c>
      <c r="F4291">
        <v>29</v>
      </c>
      <c r="G4291">
        <v>9999</v>
      </c>
      <c r="H4291">
        <v>9999</v>
      </c>
      <c r="I4291" t="s">
        <v>185</v>
      </c>
      <c r="J4291">
        <v>1</v>
      </c>
      <c r="K4291">
        <v>62</v>
      </c>
      <c r="L4291" t="s">
        <v>220</v>
      </c>
      <c r="M4291">
        <v>0.58718179948423399</v>
      </c>
      <c r="N4291">
        <v>0.57999999999999996</v>
      </c>
      <c r="O4291">
        <v>1.2767034810242E-2</v>
      </c>
    </row>
    <row r="4292" spans="1:15">
      <c r="A4292">
        <v>2020</v>
      </c>
      <c r="B4292" t="s">
        <v>178</v>
      </c>
      <c r="C4292">
        <v>1.33255094457455</v>
      </c>
      <c r="D4292" t="s">
        <v>185</v>
      </c>
      <c r="E4292">
        <v>34770.251796783799</v>
      </c>
      <c r="F4292">
        <v>21</v>
      </c>
      <c r="G4292">
        <v>9999</v>
      </c>
      <c r="H4292">
        <v>9999</v>
      </c>
      <c r="I4292" t="s">
        <v>185</v>
      </c>
      <c r="J4292">
        <v>1</v>
      </c>
      <c r="K4292">
        <v>62</v>
      </c>
      <c r="L4292" t="s">
        <v>220</v>
      </c>
      <c r="M4292">
        <v>0.41281820051576601</v>
      </c>
      <c r="N4292">
        <v>0.42</v>
      </c>
      <c r="O4292">
        <v>2.3899043873379901E-2</v>
      </c>
    </row>
    <row r="4293" spans="1:15">
      <c r="A4293">
        <v>2020</v>
      </c>
      <c r="B4293" t="s">
        <v>183</v>
      </c>
      <c r="C4293">
        <v>1.9295612864977001</v>
      </c>
      <c r="D4293" t="s">
        <v>181</v>
      </c>
      <c r="E4293">
        <v>1611.18367422558</v>
      </c>
      <c r="F4293">
        <v>1</v>
      </c>
      <c r="G4293">
        <v>9999</v>
      </c>
      <c r="H4293">
        <v>9999</v>
      </c>
      <c r="I4293" t="s">
        <v>185</v>
      </c>
      <c r="J4293">
        <v>1</v>
      </c>
      <c r="K4293">
        <v>62</v>
      </c>
      <c r="L4293" t="s">
        <v>220</v>
      </c>
      <c r="M4293">
        <v>1</v>
      </c>
      <c r="N4293">
        <v>1</v>
      </c>
      <c r="O4293">
        <v>2.40260113943719E-2</v>
      </c>
    </row>
    <row r="4294" spans="1:15">
      <c r="A4294">
        <v>2020</v>
      </c>
      <c r="B4294" t="s">
        <v>187</v>
      </c>
      <c r="C4294">
        <v>1.3064977991945499</v>
      </c>
      <c r="D4294" t="s">
        <v>181</v>
      </c>
      <c r="E4294">
        <v>323091.67974961502</v>
      </c>
      <c r="F4294">
        <v>290</v>
      </c>
      <c r="G4294">
        <v>9999</v>
      </c>
      <c r="H4294">
        <v>9999</v>
      </c>
      <c r="I4294" t="s">
        <v>185</v>
      </c>
      <c r="J4294">
        <v>1</v>
      </c>
      <c r="K4294">
        <v>62</v>
      </c>
      <c r="L4294" t="s">
        <v>220</v>
      </c>
      <c r="M4294">
        <v>0.61811328677621102</v>
      </c>
      <c r="N4294">
        <v>0.633187772925764</v>
      </c>
      <c r="O4294">
        <v>1.6465808957038901E-2</v>
      </c>
    </row>
    <row r="4295" spans="1:15">
      <c r="A4295">
        <v>2020</v>
      </c>
      <c r="B4295" t="s">
        <v>187</v>
      </c>
      <c r="C4295">
        <v>1.3064977991945499</v>
      </c>
      <c r="D4295" t="s">
        <v>183</v>
      </c>
      <c r="E4295">
        <v>1365.2902001583</v>
      </c>
      <c r="F4295">
        <v>1</v>
      </c>
      <c r="G4295">
        <v>9999</v>
      </c>
      <c r="H4295">
        <v>9999</v>
      </c>
      <c r="I4295" t="s">
        <v>185</v>
      </c>
      <c r="J4295">
        <v>1</v>
      </c>
      <c r="K4295">
        <v>62</v>
      </c>
      <c r="L4295" t="s">
        <v>220</v>
      </c>
      <c r="M4295">
        <v>2.6119645472678101E-3</v>
      </c>
      <c r="N4295">
        <v>2.18340611353712E-3</v>
      </c>
      <c r="O4295">
        <v>5.9412132582864298E-2</v>
      </c>
    </row>
    <row r="4296" spans="1:15">
      <c r="A4296">
        <v>2020</v>
      </c>
      <c r="B4296" t="s">
        <v>187</v>
      </c>
      <c r="C4296">
        <v>1.3064977991945499</v>
      </c>
      <c r="D4296" t="s">
        <v>185</v>
      </c>
      <c r="E4296">
        <v>198249.28254757999</v>
      </c>
      <c r="F4296">
        <v>167</v>
      </c>
      <c r="G4296">
        <v>9999</v>
      </c>
      <c r="H4296">
        <v>9999</v>
      </c>
      <c r="I4296" t="s">
        <v>185</v>
      </c>
      <c r="J4296">
        <v>1</v>
      </c>
      <c r="K4296">
        <v>62</v>
      </c>
      <c r="L4296" t="s">
        <v>220</v>
      </c>
      <c r="M4296">
        <v>0.379274748676521</v>
      </c>
      <c r="N4296">
        <v>0.36462882096069898</v>
      </c>
      <c r="O4296">
        <v>2.69262935280257E-2</v>
      </c>
    </row>
    <row r="4297" spans="1:15">
      <c r="A4297">
        <v>2020</v>
      </c>
      <c r="B4297" t="s">
        <v>178</v>
      </c>
      <c r="C4297">
        <v>1.33255094457455</v>
      </c>
      <c r="D4297" t="s">
        <v>181</v>
      </c>
      <c r="E4297">
        <v>116995.307831756</v>
      </c>
      <c r="F4297">
        <v>62</v>
      </c>
      <c r="G4297">
        <v>9999</v>
      </c>
      <c r="H4297">
        <v>9999</v>
      </c>
      <c r="I4297" t="s">
        <v>185</v>
      </c>
      <c r="J4297">
        <v>1</v>
      </c>
      <c r="K4297">
        <v>71</v>
      </c>
      <c r="L4297" t="s">
        <v>220</v>
      </c>
      <c r="M4297">
        <v>0.57648063033486496</v>
      </c>
      <c r="N4297">
        <v>0.63917525773195905</v>
      </c>
      <c r="O4297">
        <v>3.0202083372032801E-2</v>
      </c>
    </row>
    <row r="4298" spans="1:15">
      <c r="A4298">
        <v>2020</v>
      </c>
      <c r="B4298" t="s">
        <v>178</v>
      </c>
      <c r="C4298">
        <v>1.33255094457455</v>
      </c>
      <c r="D4298" t="s">
        <v>183</v>
      </c>
      <c r="E4298">
        <v>2389.26384362217</v>
      </c>
      <c r="F4298">
        <v>1</v>
      </c>
      <c r="G4298">
        <v>9999</v>
      </c>
      <c r="H4298">
        <v>9999</v>
      </c>
      <c r="I4298" t="s">
        <v>185</v>
      </c>
      <c r="J4298">
        <v>1</v>
      </c>
      <c r="K4298">
        <v>71</v>
      </c>
      <c r="L4298" t="s">
        <v>220</v>
      </c>
      <c r="M4298">
        <v>1.1772816808929699E-2</v>
      </c>
      <c r="N4298">
        <v>1.03092783505155E-2</v>
      </c>
      <c r="O4298">
        <v>0.58575628879451203</v>
      </c>
    </row>
    <row r="4299" spans="1:15">
      <c r="A4299">
        <v>2020</v>
      </c>
      <c r="B4299" t="s">
        <v>178</v>
      </c>
      <c r="C4299">
        <v>1.33255094457455</v>
      </c>
      <c r="D4299" t="s">
        <v>185</v>
      </c>
      <c r="E4299">
        <v>83562.937183325499</v>
      </c>
      <c r="F4299">
        <v>34</v>
      </c>
      <c r="G4299">
        <v>9999</v>
      </c>
      <c r="H4299">
        <v>9999</v>
      </c>
      <c r="I4299" t="s">
        <v>185</v>
      </c>
      <c r="J4299">
        <v>1</v>
      </c>
      <c r="K4299">
        <v>71</v>
      </c>
      <c r="L4299" t="s">
        <v>220</v>
      </c>
      <c r="M4299">
        <v>0.41174655285620498</v>
      </c>
      <c r="N4299">
        <v>0.35051546391752603</v>
      </c>
      <c r="O4299">
        <v>5.7436291045712497E-2</v>
      </c>
    </row>
    <row r="4300" spans="1:15">
      <c r="A4300">
        <v>2020</v>
      </c>
      <c r="B4300" t="s">
        <v>187</v>
      </c>
      <c r="C4300">
        <v>1.3064977991945499</v>
      </c>
      <c r="D4300" t="s">
        <v>181</v>
      </c>
      <c r="E4300">
        <v>918984.01946444996</v>
      </c>
      <c r="F4300">
        <v>791</v>
      </c>
      <c r="G4300">
        <v>9999</v>
      </c>
      <c r="H4300">
        <v>9999</v>
      </c>
      <c r="I4300" t="s">
        <v>185</v>
      </c>
      <c r="J4300">
        <v>1</v>
      </c>
      <c r="K4300">
        <v>71</v>
      </c>
      <c r="L4300" t="s">
        <v>220</v>
      </c>
      <c r="M4300">
        <v>0.65621142957898204</v>
      </c>
      <c r="N4300">
        <v>0.67090754877014402</v>
      </c>
      <c r="O4300">
        <v>4.6834431981659201E-2</v>
      </c>
    </row>
    <row r="4301" spans="1:15">
      <c r="A4301">
        <v>2020</v>
      </c>
      <c r="B4301" t="s">
        <v>187</v>
      </c>
      <c r="C4301">
        <v>1.3064977991945499</v>
      </c>
      <c r="D4301" t="s">
        <v>185</v>
      </c>
      <c r="E4301">
        <v>481454.89098558499</v>
      </c>
      <c r="F4301">
        <v>388</v>
      </c>
      <c r="G4301">
        <v>9999</v>
      </c>
      <c r="H4301">
        <v>9999</v>
      </c>
      <c r="I4301" t="s">
        <v>185</v>
      </c>
      <c r="J4301">
        <v>1</v>
      </c>
      <c r="K4301">
        <v>71</v>
      </c>
      <c r="L4301" t="s">
        <v>220</v>
      </c>
      <c r="M4301">
        <v>0.34378857042101801</v>
      </c>
      <c r="N4301">
        <v>0.32909245122985598</v>
      </c>
      <c r="O4301">
        <v>6.5391387795162098E-2</v>
      </c>
    </row>
    <row r="4302" spans="1:15">
      <c r="A4302">
        <v>2020</v>
      </c>
      <c r="B4302" t="s">
        <v>178</v>
      </c>
      <c r="C4302">
        <v>1.33255094457455</v>
      </c>
      <c r="D4302" t="s">
        <v>181</v>
      </c>
      <c r="E4302">
        <v>59906.160264293503</v>
      </c>
      <c r="F4302">
        <v>31</v>
      </c>
      <c r="G4302">
        <v>9999</v>
      </c>
      <c r="H4302">
        <v>9999</v>
      </c>
      <c r="I4302" t="s">
        <v>185</v>
      </c>
      <c r="J4302">
        <v>1</v>
      </c>
      <c r="K4302">
        <v>72</v>
      </c>
      <c r="L4302" t="s">
        <v>220</v>
      </c>
      <c r="M4302">
        <v>0.68309730748191799</v>
      </c>
      <c r="N4302">
        <v>0.68888888888888899</v>
      </c>
      <c r="O4302">
        <v>1.54646445257649E-2</v>
      </c>
    </row>
    <row r="4303" spans="1:15">
      <c r="A4303">
        <v>2020</v>
      </c>
      <c r="B4303" t="s">
        <v>178</v>
      </c>
      <c r="C4303">
        <v>1.33255094457455</v>
      </c>
      <c r="D4303" t="s">
        <v>185</v>
      </c>
      <c r="E4303">
        <v>27791.682500046802</v>
      </c>
      <c r="F4303">
        <v>14</v>
      </c>
      <c r="G4303">
        <v>9999</v>
      </c>
      <c r="H4303">
        <v>9999</v>
      </c>
      <c r="I4303" t="s">
        <v>185</v>
      </c>
      <c r="J4303">
        <v>1</v>
      </c>
      <c r="K4303">
        <v>72</v>
      </c>
      <c r="L4303" t="s">
        <v>220</v>
      </c>
      <c r="M4303">
        <v>0.31690269251808201</v>
      </c>
      <c r="N4303">
        <v>0.31111111111111101</v>
      </c>
      <c r="O4303">
        <v>1.9102382210677601E-2</v>
      </c>
    </row>
    <row r="4304" spans="1:15">
      <c r="A4304">
        <v>2020</v>
      </c>
      <c r="B4304" t="s">
        <v>183</v>
      </c>
      <c r="C4304">
        <v>1.9295612864977001</v>
      </c>
      <c r="D4304" t="s">
        <v>181</v>
      </c>
      <c r="E4304">
        <v>4026.9944049207102</v>
      </c>
      <c r="F4304">
        <v>2</v>
      </c>
      <c r="G4304">
        <v>9999</v>
      </c>
      <c r="H4304">
        <v>9999</v>
      </c>
      <c r="I4304" t="s">
        <v>185</v>
      </c>
      <c r="J4304">
        <v>1</v>
      </c>
      <c r="K4304">
        <v>72</v>
      </c>
      <c r="L4304" t="s">
        <v>220</v>
      </c>
      <c r="M4304">
        <v>0.69520319786808804</v>
      </c>
      <c r="N4304">
        <v>0.66666666666666696</v>
      </c>
      <c r="O4304">
        <v>6.0050641652759397E-2</v>
      </c>
    </row>
    <row r="4305" spans="1:15">
      <c r="A4305">
        <v>2020</v>
      </c>
      <c r="B4305" t="s">
        <v>183</v>
      </c>
      <c r="C4305">
        <v>1.9295612864977001</v>
      </c>
      <c r="D4305" t="s">
        <v>185</v>
      </c>
      <c r="E4305">
        <v>1765.5485771454</v>
      </c>
      <c r="F4305">
        <v>1</v>
      </c>
      <c r="G4305">
        <v>9999</v>
      </c>
      <c r="H4305">
        <v>9999</v>
      </c>
      <c r="I4305" t="s">
        <v>185</v>
      </c>
      <c r="J4305">
        <v>1</v>
      </c>
      <c r="K4305">
        <v>72</v>
      </c>
      <c r="L4305" t="s">
        <v>220</v>
      </c>
      <c r="M4305">
        <v>0.30479680213191201</v>
      </c>
      <c r="N4305">
        <v>0.33333333333333298</v>
      </c>
      <c r="O4305">
        <v>5.7885746821028698E-2</v>
      </c>
    </row>
    <row r="4306" spans="1:15">
      <c r="A4306">
        <v>2020</v>
      </c>
      <c r="B4306" t="s">
        <v>187</v>
      </c>
      <c r="C4306">
        <v>1.3064977991945499</v>
      </c>
      <c r="D4306" t="s">
        <v>181</v>
      </c>
      <c r="E4306">
        <v>417952.56545573397</v>
      </c>
      <c r="F4306">
        <v>346</v>
      </c>
      <c r="G4306">
        <v>9999</v>
      </c>
      <c r="H4306">
        <v>9999</v>
      </c>
      <c r="I4306" t="s">
        <v>185</v>
      </c>
      <c r="J4306">
        <v>1</v>
      </c>
      <c r="K4306">
        <v>72</v>
      </c>
      <c r="L4306" t="s">
        <v>220</v>
      </c>
      <c r="M4306">
        <v>0.73762206158706001</v>
      </c>
      <c r="N4306">
        <v>0.72536687631027297</v>
      </c>
      <c r="O4306">
        <v>2.1300230019020198E-2</v>
      </c>
    </row>
    <row r="4307" spans="1:15">
      <c r="A4307">
        <v>2020</v>
      </c>
      <c r="B4307" t="s">
        <v>187</v>
      </c>
      <c r="C4307">
        <v>1.3064977991945499</v>
      </c>
      <c r="D4307" t="s">
        <v>183</v>
      </c>
      <c r="E4307">
        <v>246.92808404777</v>
      </c>
      <c r="F4307">
        <v>1</v>
      </c>
      <c r="G4307">
        <v>9999</v>
      </c>
      <c r="H4307">
        <v>9999</v>
      </c>
      <c r="I4307" t="s">
        <v>185</v>
      </c>
      <c r="J4307">
        <v>1</v>
      </c>
      <c r="K4307">
        <v>72</v>
      </c>
      <c r="L4307" t="s">
        <v>220</v>
      </c>
      <c r="M4307">
        <v>4.3579012900771301E-4</v>
      </c>
      <c r="N4307">
        <v>2.0964360587002102E-3</v>
      </c>
      <c r="O4307">
        <v>1.07453522087668E-2</v>
      </c>
    </row>
    <row r="4308" spans="1:15">
      <c r="A4308">
        <v>2020</v>
      </c>
      <c r="B4308" t="s">
        <v>187</v>
      </c>
      <c r="C4308">
        <v>1.3064977991945499</v>
      </c>
      <c r="D4308" t="s">
        <v>185</v>
      </c>
      <c r="E4308">
        <v>148422.06948189801</v>
      </c>
      <c r="F4308">
        <v>130</v>
      </c>
      <c r="G4308">
        <v>9999</v>
      </c>
      <c r="H4308">
        <v>9999</v>
      </c>
      <c r="I4308" t="s">
        <v>185</v>
      </c>
      <c r="J4308">
        <v>1</v>
      </c>
      <c r="K4308">
        <v>72</v>
      </c>
      <c r="L4308" t="s">
        <v>220</v>
      </c>
      <c r="M4308">
        <v>0.26194214828393197</v>
      </c>
      <c r="N4308">
        <v>0.27253668763102701</v>
      </c>
      <c r="O4308">
        <v>2.0158742354830301E-2</v>
      </c>
    </row>
    <row r="4309" spans="1:15">
      <c r="A4309">
        <v>2020</v>
      </c>
      <c r="B4309" t="s">
        <v>178</v>
      </c>
      <c r="C4309">
        <v>1.33255094457455</v>
      </c>
      <c r="D4309" t="s">
        <v>181</v>
      </c>
      <c r="E4309">
        <v>28989.645799219401</v>
      </c>
      <c r="F4309">
        <v>14</v>
      </c>
      <c r="G4309">
        <v>9999</v>
      </c>
      <c r="H4309">
        <v>9999</v>
      </c>
      <c r="I4309" t="s">
        <v>185</v>
      </c>
      <c r="J4309">
        <v>1</v>
      </c>
      <c r="K4309">
        <v>81</v>
      </c>
      <c r="L4309" t="s">
        <v>220</v>
      </c>
      <c r="M4309">
        <v>0.84279239143067397</v>
      </c>
      <c r="N4309">
        <v>0.77777777777777801</v>
      </c>
      <c r="O4309">
        <v>7.4836137925530597E-3</v>
      </c>
    </row>
    <row r="4310" spans="1:15">
      <c r="A4310">
        <v>2020</v>
      </c>
      <c r="B4310" t="s">
        <v>178</v>
      </c>
      <c r="C4310">
        <v>1.33255094457455</v>
      </c>
      <c r="D4310" t="s">
        <v>185</v>
      </c>
      <c r="E4310">
        <v>5407.4917330835297</v>
      </c>
      <c r="F4310">
        <v>4</v>
      </c>
      <c r="G4310">
        <v>9999</v>
      </c>
      <c r="H4310">
        <v>9999</v>
      </c>
      <c r="I4310" t="s">
        <v>185</v>
      </c>
      <c r="J4310">
        <v>1</v>
      </c>
      <c r="K4310">
        <v>81</v>
      </c>
      <c r="L4310" t="s">
        <v>220</v>
      </c>
      <c r="M4310">
        <v>0.157207608569326</v>
      </c>
      <c r="N4310">
        <v>0.22222222222222199</v>
      </c>
      <c r="O4310">
        <v>3.71679454406069E-3</v>
      </c>
    </row>
    <row r="4311" spans="1:15">
      <c r="A4311">
        <v>2020</v>
      </c>
      <c r="B4311" t="s">
        <v>179</v>
      </c>
      <c r="C4311">
        <v>2.5919386688349402</v>
      </c>
      <c r="D4311" t="s">
        <v>181</v>
      </c>
      <c r="E4311">
        <v>4333.7214542920201</v>
      </c>
      <c r="F4311">
        <v>3</v>
      </c>
      <c r="G4311">
        <v>9999</v>
      </c>
      <c r="H4311">
        <v>9999</v>
      </c>
      <c r="I4311" t="s">
        <v>185</v>
      </c>
      <c r="J4311">
        <v>1</v>
      </c>
      <c r="K4311">
        <v>81</v>
      </c>
      <c r="L4311" t="s">
        <v>220</v>
      </c>
      <c r="M4311">
        <v>1</v>
      </c>
      <c r="N4311">
        <v>1</v>
      </c>
      <c r="O4311">
        <v>0.21097791798107299</v>
      </c>
    </row>
    <row r="4312" spans="1:15">
      <c r="A4312">
        <v>2020</v>
      </c>
      <c r="B4312" t="s">
        <v>183</v>
      </c>
      <c r="C4312">
        <v>1.9295612864977001</v>
      </c>
      <c r="D4312" t="s">
        <v>181</v>
      </c>
      <c r="E4312">
        <v>1211.76448792056</v>
      </c>
      <c r="F4312">
        <v>1</v>
      </c>
      <c r="G4312">
        <v>9999</v>
      </c>
      <c r="H4312">
        <v>9999</v>
      </c>
      <c r="I4312" t="s">
        <v>185</v>
      </c>
      <c r="J4312">
        <v>1</v>
      </c>
      <c r="K4312">
        <v>81</v>
      </c>
      <c r="L4312" t="s">
        <v>220</v>
      </c>
      <c r="M4312">
        <v>1</v>
      </c>
      <c r="N4312">
        <v>1</v>
      </c>
      <c r="O4312">
        <v>1.8069862461874898E-2</v>
      </c>
    </row>
    <row r="4313" spans="1:15">
      <c r="A4313">
        <v>2020</v>
      </c>
      <c r="B4313" t="s">
        <v>187</v>
      </c>
      <c r="C4313">
        <v>1.3064977991945499</v>
      </c>
      <c r="D4313" t="s">
        <v>181</v>
      </c>
      <c r="E4313">
        <v>405003.86576791701</v>
      </c>
      <c r="F4313">
        <v>340</v>
      </c>
      <c r="G4313">
        <v>9999</v>
      </c>
      <c r="H4313">
        <v>9999</v>
      </c>
      <c r="I4313" t="s">
        <v>185</v>
      </c>
      <c r="J4313">
        <v>1</v>
      </c>
      <c r="K4313">
        <v>81</v>
      </c>
      <c r="L4313" t="s">
        <v>220</v>
      </c>
      <c r="M4313">
        <v>0.65375157642553094</v>
      </c>
      <c r="N4313">
        <v>0.6640625</v>
      </c>
      <c r="O4313">
        <v>2.0640321922758199E-2</v>
      </c>
    </row>
    <row r="4314" spans="1:15">
      <c r="A4314">
        <v>2020</v>
      </c>
      <c r="B4314" t="s">
        <v>187</v>
      </c>
      <c r="C4314">
        <v>1.3064977991945499</v>
      </c>
      <c r="D4314" t="s">
        <v>183</v>
      </c>
      <c r="E4314">
        <v>2009.3936151612199</v>
      </c>
      <c r="F4314">
        <v>1</v>
      </c>
      <c r="G4314">
        <v>9999</v>
      </c>
      <c r="H4314">
        <v>9999</v>
      </c>
      <c r="I4314" t="s">
        <v>185</v>
      </c>
      <c r="J4314">
        <v>1</v>
      </c>
      <c r="K4314">
        <v>81</v>
      </c>
      <c r="L4314" t="s">
        <v>220</v>
      </c>
      <c r="M4314">
        <v>3.2435350736227599E-3</v>
      </c>
      <c r="N4314">
        <v>1.953125E-3</v>
      </c>
      <c r="O4314">
        <v>8.7441014270282599E-2</v>
      </c>
    </row>
    <row r="4315" spans="1:15">
      <c r="A4315">
        <v>2020</v>
      </c>
      <c r="B4315" t="s">
        <v>187</v>
      </c>
      <c r="C4315">
        <v>1.3064977991945499</v>
      </c>
      <c r="D4315" t="s">
        <v>185</v>
      </c>
      <c r="E4315">
        <v>212494.028052198</v>
      </c>
      <c r="F4315">
        <v>171</v>
      </c>
      <c r="G4315">
        <v>9999</v>
      </c>
      <c r="H4315">
        <v>9999</v>
      </c>
      <c r="I4315" t="s">
        <v>185</v>
      </c>
      <c r="J4315">
        <v>1</v>
      </c>
      <c r="K4315">
        <v>81</v>
      </c>
      <c r="L4315" t="s">
        <v>220</v>
      </c>
      <c r="M4315">
        <v>0.34300488850084598</v>
      </c>
      <c r="N4315">
        <v>0.333984375</v>
      </c>
      <c r="O4315">
        <v>2.8861020321285701E-2</v>
      </c>
    </row>
    <row r="4316" spans="1:15">
      <c r="A4316">
        <v>2020</v>
      </c>
      <c r="B4316" t="s">
        <v>178</v>
      </c>
      <c r="C4316">
        <v>1.33255094457455</v>
      </c>
      <c r="D4316" t="s">
        <v>181</v>
      </c>
      <c r="E4316">
        <v>65736.070646807202</v>
      </c>
      <c r="F4316">
        <v>35</v>
      </c>
      <c r="G4316">
        <v>9999</v>
      </c>
      <c r="H4316">
        <v>9999</v>
      </c>
      <c r="I4316" t="s">
        <v>185</v>
      </c>
      <c r="J4316">
        <v>1</v>
      </c>
      <c r="K4316">
        <v>82</v>
      </c>
      <c r="L4316" t="s">
        <v>220</v>
      </c>
      <c r="M4316">
        <v>0.51004983560454098</v>
      </c>
      <c r="N4316">
        <v>0.49295774647887303</v>
      </c>
      <c r="O4316">
        <v>1.6969623167108001E-2</v>
      </c>
    </row>
    <row r="4317" spans="1:15">
      <c r="A4317">
        <v>2020</v>
      </c>
      <c r="B4317" t="s">
        <v>178</v>
      </c>
      <c r="C4317">
        <v>1.33255094457455</v>
      </c>
      <c r="D4317" t="s">
        <v>185</v>
      </c>
      <c r="E4317">
        <v>63145.5916105543</v>
      </c>
      <c r="F4317">
        <v>36</v>
      </c>
      <c r="G4317">
        <v>9999</v>
      </c>
      <c r="H4317">
        <v>9999</v>
      </c>
      <c r="I4317" t="s">
        <v>185</v>
      </c>
      <c r="J4317">
        <v>1</v>
      </c>
      <c r="K4317">
        <v>82</v>
      </c>
      <c r="L4317" t="s">
        <v>220</v>
      </c>
      <c r="M4317">
        <v>0.48995016439545902</v>
      </c>
      <c r="N4317">
        <v>0.50704225352112697</v>
      </c>
      <c r="O4317">
        <v>4.3402598092509501E-2</v>
      </c>
    </row>
    <row r="4318" spans="1:15">
      <c r="A4318">
        <v>2020</v>
      </c>
      <c r="B4318" t="s">
        <v>179</v>
      </c>
      <c r="C4318">
        <v>2.5919386688349402</v>
      </c>
      <c r="D4318" t="s">
        <v>181</v>
      </c>
      <c r="E4318">
        <v>3159.5732373097899</v>
      </c>
      <c r="F4318">
        <v>1</v>
      </c>
      <c r="G4318">
        <v>9999</v>
      </c>
      <c r="H4318">
        <v>9999</v>
      </c>
      <c r="I4318" t="s">
        <v>185</v>
      </c>
      <c r="J4318">
        <v>1</v>
      </c>
      <c r="K4318">
        <v>82</v>
      </c>
      <c r="L4318" t="s">
        <v>220</v>
      </c>
      <c r="M4318">
        <v>1</v>
      </c>
      <c r="N4318">
        <v>1</v>
      </c>
      <c r="O4318">
        <v>0.15381703470031499</v>
      </c>
    </row>
    <row r="4319" spans="1:15">
      <c r="A4319">
        <v>2020</v>
      </c>
      <c r="B4319" t="s">
        <v>183</v>
      </c>
      <c r="C4319">
        <v>1.9295612864977001</v>
      </c>
      <c r="D4319" t="s">
        <v>181</v>
      </c>
      <c r="E4319">
        <v>1308.24255224544</v>
      </c>
      <c r="F4319">
        <v>1</v>
      </c>
      <c r="G4319">
        <v>9999</v>
      </c>
      <c r="H4319">
        <v>9999</v>
      </c>
      <c r="I4319" t="s">
        <v>185</v>
      </c>
      <c r="J4319">
        <v>1</v>
      </c>
      <c r="K4319">
        <v>82</v>
      </c>
      <c r="L4319" t="s">
        <v>220</v>
      </c>
      <c r="M4319">
        <v>1</v>
      </c>
      <c r="N4319">
        <v>1</v>
      </c>
      <c r="O4319">
        <v>1.95085457789031E-2</v>
      </c>
    </row>
    <row r="4320" spans="1:15">
      <c r="A4320">
        <v>2020</v>
      </c>
      <c r="B4320" t="s">
        <v>187</v>
      </c>
      <c r="C4320">
        <v>1.3064977991945499</v>
      </c>
      <c r="D4320" t="s">
        <v>181</v>
      </c>
      <c r="E4320">
        <v>584017.58121795603</v>
      </c>
      <c r="F4320">
        <v>514</v>
      </c>
      <c r="G4320">
        <v>9999</v>
      </c>
      <c r="H4320">
        <v>9999</v>
      </c>
      <c r="I4320" t="s">
        <v>185</v>
      </c>
      <c r="J4320">
        <v>1</v>
      </c>
      <c r="K4320">
        <v>82</v>
      </c>
      <c r="L4320" t="s">
        <v>220</v>
      </c>
      <c r="M4320">
        <v>0.59859527428307402</v>
      </c>
      <c r="N4320">
        <v>0.60613207547169801</v>
      </c>
      <c r="O4320">
        <v>2.9763446484722601E-2</v>
      </c>
    </row>
    <row r="4321" spans="1:15">
      <c r="A4321">
        <v>2020</v>
      </c>
      <c r="B4321" t="s">
        <v>187</v>
      </c>
      <c r="C4321">
        <v>1.3064977991945499</v>
      </c>
      <c r="D4321" t="s">
        <v>185</v>
      </c>
      <c r="E4321">
        <v>391629.24779756198</v>
      </c>
      <c r="F4321">
        <v>334</v>
      </c>
      <c r="G4321">
        <v>9999</v>
      </c>
      <c r="H4321">
        <v>9999</v>
      </c>
      <c r="I4321" t="s">
        <v>185</v>
      </c>
      <c r="J4321">
        <v>1</v>
      </c>
      <c r="K4321">
        <v>82</v>
      </c>
      <c r="L4321" t="s">
        <v>220</v>
      </c>
      <c r="M4321">
        <v>0.40140472571692598</v>
      </c>
      <c r="N4321">
        <v>0.39386792452830199</v>
      </c>
      <c r="O4321">
        <v>5.31912345146884E-2</v>
      </c>
    </row>
    <row r="4322" spans="1:15">
      <c r="A4322">
        <v>2020</v>
      </c>
      <c r="B4322" t="s">
        <v>178</v>
      </c>
      <c r="C4322">
        <v>1.33255094457455</v>
      </c>
      <c r="D4322" t="s">
        <v>181</v>
      </c>
      <c r="E4322">
        <v>8716.2157284621408</v>
      </c>
      <c r="F4322">
        <v>6</v>
      </c>
      <c r="G4322">
        <v>9999</v>
      </c>
      <c r="H4322">
        <v>9999</v>
      </c>
      <c r="I4322" t="s">
        <v>185</v>
      </c>
      <c r="J4322">
        <v>1</v>
      </c>
      <c r="K4322">
        <v>91</v>
      </c>
      <c r="L4322" t="s">
        <v>220</v>
      </c>
      <c r="M4322">
        <v>1</v>
      </c>
      <c r="N4322">
        <v>1</v>
      </c>
      <c r="O4322">
        <v>2.2500720669772298E-3</v>
      </c>
    </row>
    <row r="4323" spans="1:15">
      <c r="A4323">
        <v>2020</v>
      </c>
      <c r="B4323" t="s">
        <v>183</v>
      </c>
      <c r="C4323">
        <v>1.9295612864977001</v>
      </c>
      <c r="D4323" t="s">
        <v>181</v>
      </c>
      <c r="E4323">
        <v>4196.7957981324998</v>
      </c>
      <c r="F4323">
        <v>1</v>
      </c>
      <c r="G4323">
        <v>9999</v>
      </c>
      <c r="H4323">
        <v>9999</v>
      </c>
      <c r="I4323" t="s">
        <v>185</v>
      </c>
      <c r="J4323">
        <v>1</v>
      </c>
      <c r="K4323">
        <v>91</v>
      </c>
      <c r="L4323" t="s">
        <v>220</v>
      </c>
      <c r="M4323">
        <v>1</v>
      </c>
      <c r="N4323">
        <v>1</v>
      </c>
      <c r="O4323">
        <v>6.25827242907291E-2</v>
      </c>
    </row>
    <row r="4324" spans="1:15">
      <c r="A4324">
        <v>2020</v>
      </c>
      <c r="B4324" t="s">
        <v>187</v>
      </c>
      <c r="C4324">
        <v>1.3064977991945499</v>
      </c>
      <c r="D4324" t="s">
        <v>181</v>
      </c>
      <c r="E4324">
        <v>293394.984773923</v>
      </c>
      <c r="F4324">
        <v>238</v>
      </c>
      <c r="G4324">
        <v>9999</v>
      </c>
      <c r="H4324">
        <v>9999</v>
      </c>
      <c r="I4324" t="s">
        <v>185</v>
      </c>
      <c r="J4324">
        <v>1</v>
      </c>
      <c r="K4324">
        <v>91</v>
      </c>
      <c r="L4324" t="s">
        <v>220</v>
      </c>
      <c r="M4324">
        <v>0.75057989906079703</v>
      </c>
      <c r="N4324">
        <v>0.76038338658146998</v>
      </c>
      <c r="O4324">
        <v>1.4952368231780601E-2</v>
      </c>
    </row>
    <row r="4325" spans="1:15">
      <c r="A4325">
        <v>2020</v>
      </c>
      <c r="B4325" t="s">
        <v>187</v>
      </c>
      <c r="C4325">
        <v>1.3064977991945499</v>
      </c>
      <c r="D4325" t="s">
        <v>185</v>
      </c>
      <c r="E4325">
        <v>97496.091767094098</v>
      </c>
      <c r="F4325">
        <v>75</v>
      </c>
      <c r="G4325">
        <v>9999</v>
      </c>
      <c r="H4325">
        <v>9999</v>
      </c>
      <c r="I4325" t="s">
        <v>185</v>
      </c>
      <c r="J4325">
        <v>1</v>
      </c>
      <c r="K4325">
        <v>91</v>
      </c>
      <c r="L4325" t="s">
        <v>220</v>
      </c>
      <c r="M4325">
        <v>0.249420100939203</v>
      </c>
      <c r="N4325">
        <v>0.23961661341852999</v>
      </c>
      <c r="O4325">
        <v>1.3241956545926199E-2</v>
      </c>
    </row>
    <row r="4326" spans="1:15">
      <c r="A4326">
        <v>2020</v>
      </c>
      <c r="B4326" t="s">
        <v>178</v>
      </c>
      <c r="C4326">
        <v>1.33255094457455</v>
      </c>
      <c r="D4326" t="s">
        <v>181</v>
      </c>
      <c r="E4326">
        <v>173061.056273786</v>
      </c>
      <c r="F4326">
        <v>86</v>
      </c>
      <c r="G4326">
        <v>9999</v>
      </c>
      <c r="H4326">
        <v>9999</v>
      </c>
      <c r="I4326" t="s">
        <v>185</v>
      </c>
      <c r="J4326">
        <v>1</v>
      </c>
      <c r="K4326">
        <v>92</v>
      </c>
      <c r="L4326" t="s">
        <v>220</v>
      </c>
      <c r="M4326">
        <v>0.58108797394160105</v>
      </c>
      <c r="N4326">
        <v>0.58904109589041098</v>
      </c>
      <c r="O4326">
        <v>4.4675333967660297E-2</v>
      </c>
    </row>
    <row r="4327" spans="1:15">
      <c r="A4327">
        <v>2020</v>
      </c>
      <c r="B4327" t="s">
        <v>178</v>
      </c>
      <c r="C4327">
        <v>1.33255094457455</v>
      </c>
      <c r="D4327" t="s">
        <v>183</v>
      </c>
      <c r="E4327">
        <v>1689.6745977205301</v>
      </c>
      <c r="F4327">
        <v>1</v>
      </c>
      <c r="G4327">
        <v>9999</v>
      </c>
      <c r="H4327">
        <v>9999</v>
      </c>
      <c r="I4327" t="s">
        <v>185</v>
      </c>
      <c r="J4327">
        <v>1</v>
      </c>
      <c r="K4327">
        <v>92</v>
      </c>
      <c r="L4327" t="s">
        <v>220</v>
      </c>
      <c r="M4327">
        <v>5.67342884500085E-3</v>
      </c>
      <c r="N4327">
        <v>6.8493150684931503E-3</v>
      </c>
      <c r="O4327">
        <v>0.41424371120548797</v>
      </c>
    </row>
    <row r="4328" spans="1:15">
      <c r="A4328">
        <v>2020</v>
      </c>
      <c r="B4328" t="s">
        <v>178</v>
      </c>
      <c r="C4328">
        <v>1.33255094457455</v>
      </c>
      <c r="D4328" t="s">
        <v>185</v>
      </c>
      <c r="E4328">
        <v>123071.74013901599</v>
      </c>
      <c r="F4328">
        <v>59</v>
      </c>
      <c r="G4328">
        <v>9999</v>
      </c>
      <c r="H4328">
        <v>9999</v>
      </c>
      <c r="I4328" t="s">
        <v>185</v>
      </c>
      <c r="J4328">
        <v>1</v>
      </c>
      <c r="K4328">
        <v>92</v>
      </c>
      <c r="L4328" t="s">
        <v>220</v>
      </c>
      <c r="M4328">
        <v>0.41323859721339801</v>
      </c>
      <c r="N4328">
        <v>0.40410958904109601</v>
      </c>
      <c r="O4328">
        <v>8.4592338713740001E-2</v>
      </c>
    </row>
    <row r="4329" spans="1:15">
      <c r="A4329">
        <v>2020</v>
      </c>
      <c r="B4329" t="s">
        <v>183</v>
      </c>
      <c r="C4329">
        <v>1.9295612864977001</v>
      </c>
      <c r="D4329" t="s">
        <v>181</v>
      </c>
      <c r="E4329">
        <v>5049.6618867644902</v>
      </c>
      <c r="F4329">
        <v>3</v>
      </c>
      <c r="G4329">
        <v>9999</v>
      </c>
      <c r="H4329">
        <v>9999</v>
      </c>
      <c r="I4329" t="s">
        <v>185</v>
      </c>
      <c r="J4329">
        <v>1</v>
      </c>
      <c r="K4329">
        <v>92</v>
      </c>
      <c r="L4329" t="s">
        <v>220</v>
      </c>
      <c r="M4329">
        <v>0.48842851810377003</v>
      </c>
      <c r="N4329">
        <v>0.6</v>
      </c>
      <c r="O4329">
        <v>7.5300684813258897E-2</v>
      </c>
    </row>
    <row r="4330" spans="1:15">
      <c r="A4330">
        <v>2020</v>
      </c>
      <c r="B4330" t="s">
        <v>183</v>
      </c>
      <c r="C4330">
        <v>1.9295612864977001</v>
      </c>
      <c r="D4330" t="s">
        <v>185</v>
      </c>
      <c r="E4330">
        <v>5288.9274862902002</v>
      </c>
      <c r="F4330">
        <v>2</v>
      </c>
      <c r="G4330">
        <v>9999</v>
      </c>
      <c r="H4330">
        <v>9999</v>
      </c>
      <c r="I4330" t="s">
        <v>185</v>
      </c>
      <c r="J4330">
        <v>1</v>
      </c>
      <c r="K4330">
        <v>92</v>
      </c>
      <c r="L4330" t="s">
        <v>220</v>
      </c>
      <c r="M4330">
        <v>0.51157148189623003</v>
      </c>
      <c r="N4330">
        <v>0.4</v>
      </c>
      <c r="O4330">
        <v>0.173404188017967</v>
      </c>
    </row>
    <row r="4331" spans="1:15">
      <c r="A4331">
        <v>2020</v>
      </c>
      <c r="B4331" t="s">
        <v>187</v>
      </c>
      <c r="C4331">
        <v>1.3064977991945499</v>
      </c>
      <c r="D4331" t="s">
        <v>181</v>
      </c>
      <c r="E4331">
        <v>1239897.7673828099</v>
      </c>
      <c r="F4331">
        <v>1033</v>
      </c>
      <c r="G4331">
        <v>9999</v>
      </c>
      <c r="H4331">
        <v>9999</v>
      </c>
      <c r="I4331" t="s">
        <v>185</v>
      </c>
      <c r="J4331">
        <v>1</v>
      </c>
      <c r="K4331">
        <v>92</v>
      </c>
      <c r="L4331" t="s">
        <v>220</v>
      </c>
      <c r="M4331">
        <v>0.58903516122024602</v>
      </c>
      <c r="N4331">
        <v>0.61269276393831595</v>
      </c>
      <c r="O4331">
        <v>6.3189246407725594E-2</v>
      </c>
    </row>
    <row r="4332" spans="1:15">
      <c r="A4332">
        <v>2020</v>
      </c>
      <c r="B4332" t="s">
        <v>187</v>
      </c>
      <c r="C4332">
        <v>1.3064977991945499</v>
      </c>
      <c r="D4332" t="s">
        <v>183</v>
      </c>
      <c r="E4332">
        <v>2892.5861274167301</v>
      </c>
      <c r="F4332">
        <v>2</v>
      </c>
      <c r="G4332">
        <v>9999</v>
      </c>
      <c r="H4332">
        <v>9999</v>
      </c>
      <c r="I4332" t="s">
        <v>185</v>
      </c>
      <c r="J4332">
        <v>1</v>
      </c>
      <c r="K4332">
        <v>92</v>
      </c>
      <c r="L4332" t="s">
        <v>220</v>
      </c>
      <c r="M4332">
        <v>1.37417372684108E-3</v>
      </c>
      <c r="N4332">
        <v>1.18623962040332E-3</v>
      </c>
      <c r="O4332">
        <v>0.125874125874126</v>
      </c>
    </row>
    <row r="4333" spans="1:15">
      <c r="A4333">
        <v>2020</v>
      </c>
      <c r="B4333" t="s">
        <v>187</v>
      </c>
      <c r="C4333">
        <v>1.3064977991945499</v>
      </c>
      <c r="D4333" t="s">
        <v>185</v>
      </c>
      <c r="E4333">
        <v>862173.57566207403</v>
      </c>
      <c r="F4333">
        <v>651</v>
      </c>
      <c r="G4333">
        <v>9999</v>
      </c>
      <c r="H4333">
        <v>9999</v>
      </c>
      <c r="I4333" t="s">
        <v>185</v>
      </c>
      <c r="J4333">
        <v>1</v>
      </c>
      <c r="K4333">
        <v>92</v>
      </c>
      <c r="L4333" t="s">
        <v>220</v>
      </c>
      <c r="M4333">
        <v>0.40959066505291303</v>
      </c>
      <c r="N4333">
        <v>0.38612099644128101</v>
      </c>
      <c r="O4333">
        <v>0.117100745445638</v>
      </c>
    </row>
    <row r="4334" spans="1:15">
      <c r="A4334">
        <v>2020</v>
      </c>
      <c r="B4334" t="s">
        <v>179</v>
      </c>
      <c r="D4334" t="s">
        <v>179</v>
      </c>
      <c r="F4334">
        <v>1</v>
      </c>
      <c r="G4334">
        <v>9999</v>
      </c>
      <c r="H4334">
        <v>9999</v>
      </c>
      <c r="I4334" t="s">
        <v>185</v>
      </c>
      <c r="J4334">
        <v>3</v>
      </c>
      <c r="K4334">
        <v>92</v>
      </c>
      <c r="L4334" t="s">
        <v>220</v>
      </c>
      <c r="N4334">
        <v>1</v>
      </c>
    </row>
    <row r="4335" spans="1:15">
      <c r="A4335">
        <v>2021</v>
      </c>
      <c r="B4335" t="s">
        <v>179</v>
      </c>
      <c r="D4335" t="s">
        <v>179</v>
      </c>
      <c r="F4335">
        <v>12025</v>
      </c>
      <c r="G4335">
        <v>9999</v>
      </c>
      <c r="H4335">
        <v>9999</v>
      </c>
      <c r="I4335" t="s">
        <v>179</v>
      </c>
      <c r="J4335">
        <v>3</v>
      </c>
      <c r="K4335">
        <v>9999</v>
      </c>
      <c r="L4335" t="s">
        <v>220</v>
      </c>
      <c r="N4335">
        <v>1</v>
      </c>
    </row>
    <row r="4336" spans="1:15">
      <c r="A4336">
        <v>2021</v>
      </c>
      <c r="B4336" t="s">
        <v>179</v>
      </c>
      <c r="D4336" t="s">
        <v>179</v>
      </c>
      <c r="F4336">
        <v>11179</v>
      </c>
      <c r="G4336">
        <v>9999</v>
      </c>
      <c r="H4336">
        <v>9999</v>
      </c>
      <c r="I4336" t="s">
        <v>179</v>
      </c>
      <c r="J4336">
        <v>4</v>
      </c>
      <c r="K4336">
        <v>9999</v>
      </c>
      <c r="L4336" t="s">
        <v>220</v>
      </c>
      <c r="N4336">
        <v>1</v>
      </c>
    </row>
    <row r="4337" spans="1:15">
      <c r="A4337">
        <v>2021</v>
      </c>
      <c r="B4337" t="s">
        <v>178</v>
      </c>
      <c r="C4337">
        <v>1.3050021311703699</v>
      </c>
      <c r="D4337" t="s">
        <v>179</v>
      </c>
      <c r="E4337">
        <v>1603379.1234432999</v>
      </c>
      <c r="F4337">
        <v>1137</v>
      </c>
      <c r="G4337">
        <v>9999</v>
      </c>
      <c r="H4337">
        <v>9999</v>
      </c>
      <c r="I4337" t="s">
        <v>181</v>
      </c>
      <c r="J4337">
        <v>1</v>
      </c>
      <c r="K4337">
        <v>9999</v>
      </c>
      <c r="L4337" t="s">
        <v>220</v>
      </c>
      <c r="M4337">
        <v>1</v>
      </c>
      <c r="N4337">
        <v>1</v>
      </c>
      <c r="O4337">
        <v>1</v>
      </c>
    </row>
    <row r="4338" spans="1:15">
      <c r="A4338">
        <v>2021</v>
      </c>
      <c r="B4338" t="s">
        <v>179</v>
      </c>
      <c r="C4338">
        <v>1.3793881368988701</v>
      </c>
      <c r="D4338" t="s">
        <v>179</v>
      </c>
      <c r="E4338">
        <v>9510.8812039176792</v>
      </c>
      <c r="F4338">
        <v>7</v>
      </c>
      <c r="G4338">
        <v>9999</v>
      </c>
      <c r="H4338">
        <v>9999</v>
      </c>
      <c r="I4338" t="s">
        <v>181</v>
      </c>
      <c r="J4338">
        <v>1</v>
      </c>
      <c r="K4338">
        <v>9999</v>
      </c>
      <c r="L4338" t="s">
        <v>220</v>
      </c>
      <c r="M4338">
        <v>1</v>
      </c>
      <c r="N4338">
        <v>1</v>
      </c>
      <c r="O4338">
        <v>1</v>
      </c>
    </row>
    <row r="4339" spans="1:15">
      <c r="A4339">
        <v>2021</v>
      </c>
      <c r="B4339" t="s">
        <v>183</v>
      </c>
      <c r="C4339">
        <v>1.2448289601001801</v>
      </c>
      <c r="D4339" t="s">
        <v>179</v>
      </c>
      <c r="E4339">
        <v>26646.808719904398</v>
      </c>
      <c r="F4339">
        <v>28</v>
      </c>
      <c r="G4339">
        <v>9999</v>
      </c>
      <c r="H4339">
        <v>9999</v>
      </c>
      <c r="I4339" t="s">
        <v>181</v>
      </c>
      <c r="J4339">
        <v>1</v>
      </c>
      <c r="K4339">
        <v>9999</v>
      </c>
      <c r="L4339" t="s">
        <v>220</v>
      </c>
      <c r="M4339">
        <v>0.99530385455898096</v>
      </c>
      <c r="N4339">
        <v>0.96551724137931005</v>
      </c>
      <c r="O4339">
        <v>1</v>
      </c>
    </row>
    <row r="4340" spans="1:15">
      <c r="A4340">
        <v>2021</v>
      </c>
      <c r="B4340" t="s">
        <v>183</v>
      </c>
      <c r="C4340">
        <v>1.2448289601001801</v>
      </c>
      <c r="D4340" t="s">
        <v>183</v>
      </c>
      <c r="E4340">
        <v>125.727724970118</v>
      </c>
      <c r="F4340">
        <v>1</v>
      </c>
      <c r="G4340">
        <v>9999</v>
      </c>
      <c r="H4340">
        <v>9999</v>
      </c>
      <c r="I4340" t="s">
        <v>181</v>
      </c>
      <c r="J4340">
        <v>1</v>
      </c>
      <c r="K4340">
        <v>9999</v>
      </c>
      <c r="L4340" t="s">
        <v>220</v>
      </c>
      <c r="M4340">
        <v>4.6961454410192E-3</v>
      </c>
      <c r="N4340">
        <v>3.4482758620689703E-2</v>
      </c>
      <c r="O4340">
        <v>1</v>
      </c>
    </row>
    <row r="4341" spans="1:15">
      <c r="A4341">
        <v>2021</v>
      </c>
      <c r="B4341" t="s">
        <v>187</v>
      </c>
      <c r="C4341">
        <v>1.3000251774662701</v>
      </c>
      <c r="D4341" t="s">
        <v>179</v>
      </c>
      <c r="E4341">
        <v>7964463.8470279304</v>
      </c>
      <c r="F4341">
        <v>8112</v>
      </c>
      <c r="G4341">
        <v>9999</v>
      </c>
      <c r="H4341">
        <v>9999</v>
      </c>
      <c r="I4341" t="s">
        <v>181</v>
      </c>
      <c r="J4341">
        <v>1</v>
      </c>
      <c r="K4341">
        <v>9999</v>
      </c>
      <c r="L4341" t="s">
        <v>220</v>
      </c>
      <c r="M4341">
        <v>0.98887019205548699</v>
      </c>
      <c r="N4341">
        <v>0.97734939759036099</v>
      </c>
      <c r="O4341">
        <v>1</v>
      </c>
    </row>
    <row r="4342" spans="1:15">
      <c r="A4342">
        <v>2021</v>
      </c>
      <c r="B4342" t="s">
        <v>187</v>
      </c>
      <c r="C4342">
        <v>1.3000251774662701</v>
      </c>
      <c r="D4342" t="s">
        <v>181</v>
      </c>
      <c r="E4342">
        <v>78329.116992697702</v>
      </c>
      <c r="F4342">
        <v>169</v>
      </c>
      <c r="G4342">
        <v>9999</v>
      </c>
      <c r="H4342">
        <v>9999</v>
      </c>
      <c r="I4342" t="s">
        <v>181</v>
      </c>
      <c r="J4342">
        <v>1</v>
      </c>
      <c r="K4342">
        <v>9999</v>
      </c>
      <c r="L4342" t="s">
        <v>220</v>
      </c>
      <c r="M4342">
        <v>9.7253663839544108E-3</v>
      </c>
      <c r="N4342">
        <v>2.0361445783132499E-2</v>
      </c>
      <c r="O4342">
        <v>1</v>
      </c>
    </row>
    <row r="4343" spans="1:15">
      <c r="A4343">
        <v>2021</v>
      </c>
      <c r="B4343" t="s">
        <v>187</v>
      </c>
      <c r="C4343">
        <v>1.3000251774662701</v>
      </c>
      <c r="D4343" t="s">
        <v>183</v>
      </c>
      <c r="E4343">
        <v>845.016365353075</v>
      </c>
      <c r="F4343">
        <v>1</v>
      </c>
      <c r="G4343">
        <v>9999</v>
      </c>
      <c r="H4343">
        <v>9999</v>
      </c>
      <c r="I4343" t="s">
        <v>181</v>
      </c>
      <c r="J4343">
        <v>1</v>
      </c>
      <c r="K4343">
        <v>9999</v>
      </c>
      <c r="L4343" t="s">
        <v>220</v>
      </c>
      <c r="M4343">
        <v>1.04917482400092E-4</v>
      </c>
      <c r="N4343">
        <v>1.20481927710843E-4</v>
      </c>
      <c r="O4343">
        <v>1</v>
      </c>
    </row>
    <row r="4344" spans="1:15">
      <c r="A4344">
        <v>2021</v>
      </c>
      <c r="B4344" t="s">
        <v>187</v>
      </c>
      <c r="C4344">
        <v>1.3000251774662701</v>
      </c>
      <c r="D4344" t="s">
        <v>185</v>
      </c>
      <c r="E4344">
        <v>10466.5027037809</v>
      </c>
      <c r="F4344">
        <v>18</v>
      </c>
      <c r="G4344">
        <v>9999</v>
      </c>
      <c r="H4344">
        <v>9999</v>
      </c>
      <c r="I4344" t="s">
        <v>181</v>
      </c>
      <c r="J4344">
        <v>1</v>
      </c>
      <c r="K4344">
        <v>9999</v>
      </c>
      <c r="L4344" t="s">
        <v>220</v>
      </c>
      <c r="M4344">
        <v>1.2995240781586801E-3</v>
      </c>
      <c r="N4344">
        <v>2.1686746987951799E-3</v>
      </c>
      <c r="O4344">
        <v>1</v>
      </c>
    </row>
    <row r="4345" spans="1:15">
      <c r="A4345">
        <v>2021</v>
      </c>
      <c r="B4345" t="s">
        <v>179</v>
      </c>
      <c r="D4345" t="s">
        <v>179</v>
      </c>
      <c r="F4345">
        <v>328</v>
      </c>
      <c r="G4345">
        <v>9999</v>
      </c>
      <c r="H4345">
        <v>9999</v>
      </c>
      <c r="I4345" t="s">
        <v>181</v>
      </c>
      <c r="J4345">
        <v>2</v>
      </c>
      <c r="K4345">
        <v>9999</v>
      </c>
      <c r="L4345" t="s">
        <v>220</v>
      </c>
      <c r="N4345">
        <v>1</v>
      </c>
    </row>
    <row r="4346" spans="1:15">
      <c r="A4346">
        <v>2021</v>
      </c>
      <c r="B4346" t="s">
        <v>179</v>
      </c>
      <c r="D4346" t="s">
        <v>179</v>
      </c>
      <c r="F4346">
        <v>3022</v>
      </c>
      <c r="G4346">
        <v>9999</v>
      </c>
      <c r="H4346">
        <v>9999</v>
      </c>
      <c r="I4346" t="s">
        <v>181</v>
      </c>
      <c r="J4346">
        <v>3</v>
      </c>
      <c r="K4346">
        <v>9999</v>
      </c>
      <c r="L4346" t="s">
        <v>220</v>
      </c>
      <c r="N4346">
        <v>1</v>
      </c>
    </row>
    <row r="4347" spans="1:15">
      <c r="A4347">
        <v>2021</v>
      </c>
      <c r="B4347" t="s">
        <v>179</v>
      </c>
      <c r="D4347" t="s">
        <v>179</v>
      </c>
      <c r="F4347">
        <v>3264</v>
      </c>
      <c r="G4347">
        <v>9999</v>
      </c>
      <c r="H4347">
        <v>9999</v>
      </c>
      <c r="I4347" t="s">
        <v>181</v>
      </c>
      <c r="J4347">
        <v>4</v>
      </c>
      <c r="K4347">
        <v>9999</v>
      </c>
      <c r="L4347" t="s">
        <v>220</v>
      </c>
      <c r="N4347">
        <v>1</v>
      </c>
    </row>
    <row r="4348" spans="1:15">
      <c r="A4348">
        <v>2021</v>
      </c>
      <c r="B4348" t="s">
        <v>178</v>
      </c>
      <c r="C4348">
        <v>1.3050021311703699</v>
      </c>
      <c r="D4348" t="s">
        <v>181</v>
      </c>
      <c r="E4348">
        <v>3781164.0699361502</v>
      </c>
      <c r="F4348">
        <v>2760</v>
      </c>
      <c r="G4348">
        <v>9999</v>
      </c>
      <c r="H4348">
        <v>9999</v>
      </c>
      <c r="I4348" t="s">
        <v>185</v>
      </c>
      <c r="J4348">
        <v>1</v>
      </c>
      <c r="K4348">
        <v>9999</v>
      </c>
      <c r="L4348" t="s">
        <v>220</v>
      </c>
      <c r="M4348">
        <v>0.71927037266064597</v>
      </c>
      <c r="N4348">
        <v>0.72727272727272696</v>
      </c>
      <c r="O4348">
        <v>1</v>
      </c>
    </row>
    <row r="4349" spans="1:15">
      <c r="A4349">
        <v>2021</v>
      </c>
      <c r="B4349" t="s">
        <v>178</v>
      </c>
      <c r="C4349">
        <v>1.3050021311703699</v>
      </c>
      <c r="D4349" t="s">
        <v>183</v>
      </c>
      <c r="E4349">
        <v>7725.6126165285996</v>
      </c>
      <c r="F4349">
        <v>4</v>
      </c>
      <c r="G4349">
        <v>9999</v>
      </c>
      <c r="H4349">
        <v>9999</v>
      </c>
      <c r="I4349" t="s">
        <v>185</v>
      </c>
      <c r="J4349">
        <v>1</v>
      </c>
      <c r="K4349">
        <v>9999</v>
      </c>
      <c r="L4349" t="s">
        <v>220</v>
      </c>
      <c r="M4349">
        <v>1.4696014674169199E-3</v>
      </c>
      <c r="N4349">
        <v>1.05401844532279E-3</v>
      </c>
      <c r="O4349">
        <v>1</v>
      </c>
    </row>
    <row r="4350" spans="1:15">
      <c r="A4350">
        <v>2021</v>
      </c>
      <c r="B4350" t="s">
        <v>178</v>
      </c>
      <c r="C4350">
        <v>1.3050021311703699</v>
      </c>
      <c r="D4350" t="s">
        <v>185</v>
      </c>
      <c r="E4350">
        <v>1468054.3174473201</v>
      </c>
      <c r="F4350">
        <v>1031</v>
      </c>
      <c r="G4350">
        <v>9999</v>
      </c>
      <c r="H4350">
        <v>9999</v>
      </c>
      <c r="I4350" t="s">
        <v>185</v>
      </c>
      <c r="J4350">
        <v>1</v>
      </c>
      <c r="K4350">
        <v>9999</v>
      </c>
      <c r="L4350" t="s">
        <v>220</v>
      </c>
      <c r="M4350">
        <v>0.27926002587193699</v>
      </c>
      <c r="N4350">
        <v>0.27167325428194999</v>
      </c>
      <c r="O4350">
        <v>1</v>
      </c>
    </row>
    <row r="4351" spans="1:15">
      <c r="A4351">
        <v>2021</v>
      </c>
      <c r="B4351" t="s">
        <v>179</v>
      </c>
      <c r="C4351">
        <v>1.3793881368988701</v>
      </c>
      <c r="D4351" t="s">
        <v>179</v>
      </c>
      <c r="E4351">
        <v>21475.693903378498</v>
      </c>
      <c r="F4351">
        <v>17</v>
      </c>
      <c r="G4351">
        <v>9999</v>
      </c>
      <c r="H4351">
        <v>9999</v>
      </c>
      <c r="I4351" t="s">
        <v>185</v>
      </c>
      <c r="J4351">
        <v>1</v>
      </c>
      <c r="K4351">
        <v>9999</v>
      </c>
      <c r="L4351" t="s">
        <v>220</v>
      </c>
      <c r="M4351">
        <v>0.856663365247056</v>
      </c>
      <c r="N4351">
        <v>0.89473684210526305</v>
      </c>
      <c r="O4351">
        <v>1</v>
      </c>
    </row>
    <row r="4352" spans="1:15">
      <c r="A4352">
        <v>2021</v>
      </c>
      <c r="B4352" t="s">
        <v>179</v>
      </c>
      <c r="C4352">
        <v>1.3793881368988701</v>
      </c>
      <c r="D4352" t="s">
        <v>181</v>
      </c>
      <c r="E4352">
        <v>3593.3060966215498</v>
      </c>
      <c r="F4352">
        <v>2</v>
      </c>
      <c r="G4352">
        <v>9999</v>
      </c>
      <c r="H4352">
        <v>9999</v>
      </c>
      <c r="I4352" t="s">
        <v>185</v>
      </c>
      <c r="J4352">
        <v>1</v>
      </c>
      <c r="K4352">
        <v>9999</v>
      </c>
      <c r="L4352" t="s">
        <v>220</v>
      </c>
      <c r="M4352">
        <v>0.143336634752944</v>
      </c>
      <c r="N4352">
        <v>0.105263157894737</v>
      </c>
      <c r="O4352">
        <v>1</v>
      </c>
    </row>
    <row r="4353" spans="1:15">
      <c r="A4353">
        <v>2021</v>
      </c>
      <c r="B4353" t="s">
        <v>183</v>
      </c>
      <c r="C4353">
        <v>1.2448289601001801</v>
      </c>
      <c r="D4353" t="s">
        <v>181</v>
      </c>
      <c r="E4353">
        <v>77686.040912971701</v>
      </c>
      <c r="F4353">
        <v>53</v>
      </c>
      <c r="G4353">
        <v>9999</v>
      </c>
      <c r="H4353">
        <v>9999</v>
      </c>
      <c r="I4353" t="s">
        <v>185</v>
      </c>
      <c r="J4353">
        <v>1</v>
      </c>
      <c r="K4353">
        <v>9999</v>
      </c>
      <c r="L4353" t="s">
        <v>220</v>
      </c>
      <c r="M4353">
        <v>0.71042176560988102</v>
      </c>
      <c r="N4353">
        <v>0.63095238095238104</v>
      </c>
      <c r="O4353">
        <v>1</v>
      </c>
    </row>
    <row r="4354" spans="1:15">
      <c r="A4354">
        <v>2021</v>
      </c>
      <c r="B4354" t="s">
        <v>183</v>
      </c>
      <c r="C4354">
        <v>1.2448289601001801</v>
      </c>
      <c r="D4354" t="s">
        <v>183</v>
      </c>
      <c r="E4354">
        <v>342.327964027549</v>
      </c>
      <c r="F4354">
        <v>1</v>
      </c>
      <c r="G4354">
        <v>9999</v>
      </c>
      <c r="H4354">
        <v>9999</v>
      </c>
      <c r="I4354" t="s">
        <v>185</v>
      </c>
      <c r="J4354">
        <v>1</v>
      </c>
      <c r="K4354">
        <v>9999</v>
      </c>
      <c r="L4354" t="s">
        <v>220</v>
      </c>
      <c r="M4354">
        <v>3.13051397347601E-3</v>
      </c>
      <c r="N4354">
        <v>1.1904761904761901E-2</v>
      </c>
      <c r="O4354">
        <v>1</v>
      </c>
    </row>
    <row r="4355" spans="1:15">
      <c r="A4355">
        <v>2021</v>
      </c>
      <c r="B4355" t="s">
        <v>183</v>
      </c>
      <c r="C4355">
        <v>1.2448289601001801</v>
      </c>
      <c r="D4355" t="s">
        <v>185</v>
      </c>
      <c r="E4355">
        <v>31323.631123000701</v>
      </c>
      <c r="F4355">
        <v>30</v>
      </c>
      <c r="G4355">
        <v>9999</v>
      </c>
      <c r="H4355">
        <v>9999</v>
      </c>
      <c r="I4355" t="s">
        <v>185</v>
      </c>
      <c r="J4355">
        <v>1</v>
      </c>
      <c r="K4355">
        <v>9999</v>
      </c>
      <c r="L4355" t="s">
        <v>220</v>
      </c>
      <c r="M4355">
        <v>0.28644772041664301</v>
      </c>
      <c r="N4355">
        <v>0.35714285714285698</v>
      </c>
      <c r="O4355">
        <v>1</v>
      </c>
    </row>
    <row r="4356" spans="1:15">
      <c r="A4356">
        <v>2021</v>
      </c>
      <c r="B4356" t="s">
        <v>187</v>
      </c>
      <c r="C4356">
        <v>1.3000251774662701</v>
      </c>
      <c r="D4356" t="s">
        <v>179</v>
      </c>
      <c r="E4356">
        <v>2817.1545595694101</v>
      </c>
      <c r="F4356">
        <v>2</v>
      </c>
      <c r="G4356">
        <v>9999</v>
      </c>
      <c r="H4356">
        <v>9999</v>
      </c>
      <c r="I4356" t="s">
        <v>185</v>
      </c>
      <c r="J4356">
        <v>1</v>
      </c>
      <c r="K4356">
        <v>9999</v>
      </c>
      <c r="L4356" t="s">
        <v>220</v>
      </c>
      <c r="M4356">
        <v>1.0494243009378901E-4</v>
      </c>
      <c r="N4356">
        <v>6.8143100511073193E-5</v>
      </c>
      <c r="O4356">
        <v>1</v>
      </c>
    </row>
    <row r="4357" spans="1:15">
      <c r="A4357">
        <v>2021</v>
      </c>
      <c r="B4357" t="s">
        <v>187</v>
      </c>
      <c r="C4357">
        <v>1.3000251774662701</v>
      </c>
      <c r="D4357" t="s">
        <v>181</v>
      </c>
      <c r="E4357">
        <v>19705864.841645099</v>
      </c>
      <c r="F4357">
        <v>21976</v>
      </c>
      <c r="G4357">
        <v>9999</v>
      </c>
      <c r="H4357">
        <v>9999</v>
      </c>
      <c r="I4357" t="s">
        <v>185</v>
      </c>
      <c r="J4357">
        <v>1</v>
      </c>
      <c r="K4357">
        <v>9999</v>
      </c>
      <c r="L4357" t="s">
        <v>220</v>
      </c>
      <c r="M4357">
        <v>0.73406740732680298</v>
      </c>
      <c r="N4357">
        <v>0.74875638841567305</v>
      </c>
      <c r="O4357">
        <v>1</v>
      </c>
    </row>
    <row r="4358" spans="1:15">
      <c r="A4358">
        <v>2021</v>
      </c>
      <c r="B4358" t="s">
        <v>187</v>
      </c>
      <c r="C4358">
        <v>1.3000251774662701</v>
      </c>
      <c r="D4358" t="s">
        <v>183</v>
      </c>
      <c r="E4358">
        <v>22538.536501732699</v>
      </c>
      <c r="F4358">
        <v>23</v>
      </c>
      <c r="G4358">
        <v>9999</v>
      </c>
      <c r="H4358">
        <v>9999</v>
      </c>
      <c r="I4358" t="s">
        <v>185</v>
      </c>
      <c r="J4358">
        <v>1</v>
      </c>
      <c r="K4358">
        <v>9999</v>
      </c>
      <c r="L4358" t="s">
        <v>220</v>
      </c>
      <c r="M4358">
        <v>8.3958786826766104E-4</v>
      </c>
      <c r="N4358">
        <v>7.8364565587734204E-4</v>
      </c>
      <c r="O4358">
        <v>1</v>
      </c>
    </row>
    <row r="4359" spans="1:15">
      <c r="A4359">
        <v>2021</v>
      </c>
      <c r="B4359" t="s">
        <v>187</v>
      </c>
      <c r="C4359">
        <v>1.3000251774662701</v>
      </c>
      <c r="D4359" t="s">
        <v>185</v>
      </c>
      <c r="E4359">
        <v>7113541.4672936304</v>
      </c>
      <c r="F4359">
        <v>7349</v>
      </c>
      <c r="G4359">
        <v>9999</v>
      </c>
      <c r="H4359">
        <v>9999</v>
      </c>
      <c r="I4359" t="s">
        <v>185</v>
      </c>
      <c r="J4359">
        <v>1</v>
      </c>
      <c r="K4359">
        <v>9999</v>
      </c>
      <c r="L4359" t="s">
        <v>220</v>
      </c>
      <c r="M4359">
        <v>0.26498806237483602</v>
      </c>
      <c r="N4359">
        <v>0.25039182282793898</v>
      </c>
      <c r="O4359">
        <v>1</v>
      </c>
    </row>
    <row r="4360" spans="1:15">
      <c r="A4360">
        <v>2021</v>
      </c>
      <c r="B4360" t="s">
        <v>179</v>
      </c>
      <c r="D4360" t="s">
        <v>179</v>
      </c>
      <c r="F4360">
        <v>1308</v>
      </c>
      <c r="G4360">
        <v>9999</v>
      </c>
      <c r="H4360">
        <v>9999</v>
      </c>
      <c r="I4360" t="s">
        <v>185</v>
      </c>
      <c r="J4360">
        <v>2</v>
      </c>
      <c r="K4360">
        <v>9999</v>
      </c>
      <c r="L4360" t="s">
        <v>220</v>
      </c>
      <c r="N4360">
        <v>1</v>
      </c>
    </row>
    <row r="4361" spans="1:15">
      <c r="A4361">
        <v>2021</v>
      </c>
      <c r="B4361" t="s">
        <v>179</v>
      </c>
      <c r="D4361" t="s">
        <v>179</v>
      </c>
      <c r="F4361">
        <v>14057</v>
      </c>
      <c r="G4361">
        <v>9999</v>
      </c>
      <c r="H4361">
        <v>9999</v>
      </c>
      <c r="I4361" t="s">
        <v>185</v>
      </c>
      <c r="J4361">
        <v>3</v>
      </c>
      <c r="K4361">
        <v>9999</v>
      </c>
      <c r="L4361" t="s">
        <v>220</v>
      </c>
      <c r="N4361">
        <v>1</v>
      </c>
    </row>
    <row r="4362" spans="1:15">
      <c r="A4362">
        <v>2021</v>
      </c>
      <c r="B4362" t="s">
        <v>179</v>
      </c>
      <c r="D4362" t="s">
        <v>179</v>
      </c>
      <c r="F4362">
        <v>12024</v>
      </c>
      <c r="G4362">
        <v>-9</v>
      </c>
      <c r="H4362">
        <v>9999</v>
      </c>
      <c r="I4362" t="s">
        <v>179</v>
      </c>
      <c r="J4362">
        <v>3</v>
      </c>
      <c r="K4362">
        <v>9999</v>
      </c>
      <c r="L4362" t="s">
        <v>220</v>
      </c>
      <c r="N4362">
        <v>1</v>
      </c>
    </row>
    <row r="4363" spans="1:15">
      <c r="A4363">
        <v>2021</v>
      </c>
      <c r="B4363" t="s">
        <v>179</v>
      </c>
      <c r="D4363" t="s">
        <v>179</v>
      </c>
      <c r="F4363">
        <v>11177</v>
      </c>
      <c r="G4363">
        <v>-9</v>
      </c>
      <c r="H4363">
        <v>9999</v>
      </c>
      <c r="I4363" t="s">
        <v>179</v>
      </c>
      <c r="J4363">
        <v>4</v>
      </c>
      <c r="K4363">
        <v>9999</v>
      </c>
      <c r="L4363" t="s">
        <v>220</v>
      </c>
      <c r="N4363">
        <v>1</v>
      </c>
    </row>
    <row r="4364" spans="1:15">
      <c r="A4364">
        <v>2021</v>
      </c>
      <c r="B4364" t="s">
        <v>179</v>
      </c>
      <c r="D4364" t="s">
        <v>179</v>
      </c>
      <c r="F4364">
        <v>1</v>
      </c>
      <c r="G4364">
        <v>7</v>
      </c>
      <c r="H4364">
        <v>9999</v>
      </c>
      <c r="I4364" t="s">
        <v>179</v>
      </c>
      <c r="J4364">
        <v>4</v>
      </c>
      <c r="K4364">
        <v>9999</v>
      </c>
      <c r="L4364" t="s">
        <v>220</v>
      </c>
      <c r="N4364">
        <v>1</v>
      </c>
    </row>
    <row r="4365" spans="1:15">
      <c r="A4365">
        <v>2021</v>
      </c>
      <c r="B4365" t="s">
        <v>179</v>
      </c>
      <c r="D4365" t="s">
        <v>179</v>
      </c>
      <c r="F4365">
        <v>1</v>
      </c>
      <c r="G4365">
        <v>10</v>
      </c>
      <c r="H4365">
        <v>9999</v>
      </c>
      <c r="I4365" t="s">
        <v>179</v>
      </c>
      <c r="J4365">
        <v>4</v>
      </c>
      <c r="K4365">
        <v>9999</v>
      </c>
      <c r="L4365" t="s">
        <v>220</v>
      </c>
      <c r="N4365">
        <v>1</v>
      </c>
    </row>
    <row r="4366" spans="1:15">
      <c r="A4366">
        <v>2021</v>
      </c>
      <c r="B4366" t="s">
        <v>179</v>
      </c>
      <c r="D4366" t="s">
        <v>179</v>
      </c>
      <c r="F4366">
        <v>1</v>
      </c>
      <c r="G4366">
        <v>15</v>
      </c>
      <c r="H4366">
        <v>9999</v>
      </c>
      <c r="I4366" t="s">
        <v>179</v>
      </c>
      <c r="J4366">
        <v>3</v>
      </c>
      <c r="K4366">
        <v>9999</v>
      </c>
      <c r="L4366" t="s">
        <v>220</v>
      </c>
      <c r="N4366">
        <v>1</v>
      </c>
    </row>
    <row r="4367" spans="1:15">
      <c r="A4367">
        <v>2021</v>
      </c>
      <c r="B4367" t="s">
        <v>179</v>
      </c>
      <c r="C4367">
        <v>1.3793881368988701</v>
      </c>
      <c r="D4367" t="s">
        <v>179</v>
      </c>
      <c r="E4367">
        <v>7557.6676020688901</v>
      </c>
      <c r="F4367">
        <v>5</v>
      </c>
      <c r="G4367">
        <v>-9</v>
      </c>
      <c r="H4367">
        <v>9999</v>
      </c>
      <c r="I4367" t="s">
        <v>181</v>
      </c>
      <c r="J4367">
        <v>1</v>
      </c>
      <c r="K4367">
        <v>9999</v>
      </c>
      <c r="L4367" t="s">
        <v>220</v>
      </c>
      <c r="M4367">
        <v>1</v>
      </c>
      <c r="N4367">
        <v>1</v>
      </c>
      <c r="O4367">
        <v>0.794633792603336</v>
      </c>
    </row>
    <row r="4368" spans="1:15">
      <c r="A4368">
        <v>2021</v>
      </c>
      <c r="B4368" t="s">
        <v>179</v>
      </c>
      <c r="D4368" t="s">
        <v>179</v>
      </c>
      <c r="F4368">
        <v>328</v>
      </c>
      <c r="G4368">
        <v>-9</v>
      </c>
      <c r="H4368">
        <v>9999</v>
      </c>
      <c r="I4368" t="s">
        <v>181</v>
      </c>
      <c r="J4368">
        <v>2</v>
      </c>
      <c r="K4368">
        <v>9999</v>
      </c>
      <c r="L4368" t="s">
        <v>220</v>
      </c>
      <c r="N4368">
        <v>1</v>
      </c>
    </row>
    <row r="4369" spans="1:15">
      <c r="A4369">
        <v>2021</v>
      </c>
      <c r="B4369" t="s">
        <v>179</v>
      </c>
      <c r="D4369" t="s">
        <v>179</v>
      </c>
      <c r="F4369">
        <v>3006</v>
      </c>
      <c r="G4369">
        <v>-9</v>
      </c>
      <c r="H4369">
        <v>9999</v>
      </c>
      <c r="I4369" t="s">
        <v>181</v>
      </c>
      <c r="J4369">
        <v>3</v>
      </c>
      <c r="K4369">
        <v>9999</v>
      </c>
      <c r="L4369" t="s">
        <v>220</v>
      </c>
      <c r="N4369">
        <v>1</v>
      </c>
    </row>
    <row r="4370" spans="1:15">
      <c r="A4370">
        <v>2021</v>
      </c>
      <c r="B4370" t="s">
        <v>179</v>
      </c>
      <c r="D4370" t="s">
        <v>179</v>
      </c>
      <c r="F4370">
        <v>3264</v>
      </c>
      <c r="G4370">
        <v>-9</v>
      </c>
      <c r="H4370">
        <v>9999</v>
      </c>
      <c r="I4370" t="s">
        <v>181</v>
      </c>
      <c r="J4370">
        <v>4</v>
      </c>
      <c r="K4370">
        <v>9999</v>
      </c>
      <c r="L4370" t="s">
        <v>220</v>
      </c>
      <c r="N4370">
        <v>1</v>
      </c>
    </row>
    <row r="4371" spans="1:15">
      <c r="A4371">
        <v>2021</v>
      </c>
      <c r="B4371" t="s">
        <v>178</v>
      </c>
      <c r="C4371">
        <v>1.3050021311703699</v>
      </c>
      <c r="D4371" t="s">
        <v>179</v>
      </c>
      <c r="E4371">
        <v>5141.7083968112602</v>
      </c>
      <c r="F4371">
        <v>3</v>
      </c>
      <c r="G4371">
        <v>-8</v>
      </c>
      <c r="H4371">
        <v>9999</v>
      </c>
      <c r="I4371" t="s">
        <v>181</v>
      </c>
      <c r="J4371">
        <v>1</v>
      </c>
      <c r="K4371">
        <v>9999</v>
      </c>
      <c r="L4371" t="s">
        <v>220</v>
      </c>
      <c r="M4371">
        <v>1</v>
      </c>
      <c r="N4371">
        <v>1</v>
      </c>
      <c r="O4371">
        <v>3.2067951500885901E-3</v>
      </c>
    </row>
    <row r="4372" spans="1:15">
      <c r="A4372">
        <v>2021</v>
      </c>
      <c r="B4372" t="s">
        <v>183</v>
      </c>
      <c r="C4372">
        <v>1.2448289601001801</v>
      </c>
      <c r="D4372" t="s">
        <v>179</v>
      </c>
      <c r="E4372">
        <v>770.54912630200897</v>
      </c>
      <c r="F4372">
        <v>1</v>
      </c>
      <c r="G4372">
        <v>-8</v>
      </c>
      <c r="H4372">
        <v>9999</v>
      </c>
      <c r="I4372" t="s">
        <v>181</v>
      </c>
      <c r="J4372">
        <v>1</v>
      </c>
      <c r="K4372">
        <v>9999</v>
      </c>
      <c r="L4372" t="s">
        <v>220</v>
      </c>
      <c r="M4372">
        <v>0.85972222222222205</v>
      </c>
      <c r="N4372">
        <v>0.5</v>
      </c>
      <c r="O4372">
        <v>2.8917126039428202E-2</v>
      </c>
    </row>
    <row r="4373" spans="1:15">
      <c r="A4373">
        <v>2021</v>
      </c>
      <c r="B4373" t="s">
        <v>183</v>
      </c>
      <c r="C4373">
        <v>1.2448289601001801</v>
      </c>
      <c r="D4373" t="s">
        <v>183</v>
      </c>
      <c r="E4373">
        <v>125.727724970118</v>
      </c>
      <c r="F4373">
        <v>1</v>
      </c>
      <c r="G4373">
        <v>-8</v>
      </c>
      <c r="H4373">
        <v>9999</v>
      </c>
      <c r="I4373" t="s">
        <v>181</v>
      </c>
      <c r="J4373">
        <v>1</v>
      </c>
      <c r="K4373">
        <v>9999</v>
      </c>
      <c r="L4373" t="s">
        <v>220</v>
      </c>
      <c r="M4373">
        <v>0.140277777777778</v>
      </c>
      <c r="N4373">
        <v>0.5</v>
      </c>
      <c r="O4373">
        <v>1</v>
      </c>
    </row>
    <row r="4374" spans="1:15">
      <c r="A4374">
        <v>2021</v>
      </c>
      <c r="B4374" t="s">
        <v>187</v>
      </c>
      <c r="C4374">
        <v>1.3000251774662701</v>
      </c>
      <c r="D4374" t="s">
        <v>179</v>
      </c>
      <c r="E4374">
        <v>17528.239467777701</v>
      </c>
      <c r="F4374">
        <v>17</v>
      </c>
      <c r="G4374">
        <v>-8</v>
      </c>
      <c r="H4374">
        <v>9999</v>
      </c>
      <c r="I4374" t="s">
        <v>181</v>
      </c>
      <c r="J4374">
        <v>1</v>
      </c>
      <c r="K4374">
        <v>9999</v>
      </c>
      <c r="L4374" t="s">
        <v>220</v>
      </c>
      <c r="M4374">
        <v>1</v>
      </c>
      <c r="N4374">
        <v>1</v>
      </c>
      <c r="O4374">
        <v>2.2008059556097598E-3</v>
      </c>
    </row>
    <row r="4375" spans="1:15">
      <c r="A4375">
        <v>2021</v>
      </c>
      <c r="B4375" t="s">
        <v>178</v>
      </c>
      <c r="C4375">
        <v>1.3050021311703699</v>
      </c>
      <c r="D4375" t="s">
        <v>179</v>
      </c>
      <c r="E4375">
        <v>4897.6729982823999</v>
      </c>
      <c r="F4375">
        <v>3</v>
      </c>
      <c r="G4375">
        <v>1</v>
      </c>
      <c r="H4375">
        <v>9999</v>
      </c>
      <c r="I4375" t="s">
        <v>181</v>
      </c>
      <c r="J4375">
        <v>1</v>
      </c>
      <c r="K4375">
        <v>9999</v>
      </c>
      <c r="L4375" t="s">
        <v>220</v>
      </c>
      <c r="M4375">
        <v>1</v>
      </c>
      <c r="N4375">
        <v>1</v>
      </c>
      <c r="O4375">
        <v>3.0545944665691599E-3</v>
      </c>
    </row>
    <row r="4376" spans="1:15">
      <c r="A4376">
        <v>2021</v>
      </c>
      <c r="B4376" t="s">
        <v>183</v>
      </c>
      <c r="C4376">
        <v>1.2448289601001801</v>
      </c>
      <c r="D4376" t="s">
        <v>179</v>
      </c>
      <c r="E4376">
        <v>858.93198246912198</v>
      </c>
      <c r="F4376">
        <v>1</v>
      </c>
      <c r="G4376">
        <v>1</v>
      </c>
      <c r="H4376">
        <v>9999</v>
      </c>
      <c r="I4376" t="s">
        <v>181</v>
      </c>
      <c r="J4376">
        <v>1</v>
      </c>
      <c r="K4376">
        <v>9999</v>
      </c>
      <c r="L4376" t="s">
        <v>220</v>
      </c>
      <c r="M4376">
        <v>1</v>
      </c>
      <c r="N4376">
        <v>1</v>
      </c>
      <c r="O4376">
        <v>3.2233953097262402E-2</v>
      </c>
    </row>
    <row r="4377" spans="1:15">
      <c r="A4377">
        <v>2021</v>
      </c>
      <c r="B4377" t="s">
        <v>187</v>
      </c>
      <c r="C4377">
        <v>1.3000251774662701</v>
      </c>
      <c r="D4377" t="s">
        <v>179</v>
      </c>
      <c r="E4377">
        <v>76419.380006999694</v>
      </c>
      <c r="F4377">
        <v>101</v>
      </c>
      <c r="G4377">
        <v>1</v>
      </c>
      <c r="H4377">
        <v>9999</v>
      </c>
      <c r="I4377" t="s">
        <v>181</v>
      </c>
      <c r="J4377">
        <v>1</v>
      </c>
      <c r="K4377">
        <v>9999</v>
      </c>
      <c r="L4377" t="s">
        <v>220</v>
      </c>
      <c r="M4377">
        <v>0.99899731484313903</v>
      </c>
      <c r="N4377">
        <v>0.980582524271845</v>
      </c>
      <c r="O4377">
        <v>9.5950438692137194E-3</v>
      </c>
    </row>
    <row r="4378" spans="1:15">
      <c r="A4378">
        <v>2021</v>
      </c>
      <c r="B4378" t="s">
        <v>187</v>
      </c>
      <c r="C4378">
        <v>1.3000251774662701</v>
      </c>
      <c r="D4378" t="s">
        <v>181</v>
      </c>
      <c r="E4378">
        <v>76.701485470509894</v>
      </c>
      <c r="F4378">
        <v>2</v>
      </c>
      <c r="G4378">
        <v>1</v>
      </c>
      <c r="H4378">
        <v>9999</v>
      </c>
      <c r="I4378" t="s">
        <v>181</v>
      </c>
      <c r="J4378">
        <v>1</v>
      </c>
      <c r="K4378">
        <v>9999</v>
      </c>
      <c r="L4378" t="s">
        <v>220</v>
      </c>
      <c r="M4378">
        <v>1.00268515686075E-3</v>
      </c>
      <c r="N4378">
        <v>1.94174757281553E-2</v>
      </c>
      <c r="O4378">
        <v>9.7922060678483705E-4</v>
      </c>
    </row>
    <row r="4379" spans="1:15">
      <c r="A4379">
        <v>2021</v>
      </c>
      <c r="B4379" t="s">
        <v>178</v>
      </c>
      <c r="C4379">
        <v>1.3050021311703699</v>
      </c>
      <c r="D4379" t="s">
        <v>179</v>
      </c>
      <c r="E4379">
        <v>441.09072033558601</v>
      </c>
      <c r="F4379">
        <v>1</v>
      </c>
      <c r="G4379">
        <v>2</v>
      </c>
      <c r="H4379">
        <v>9999</v>
      </c>
      <c r="I4379" t="s">
        <v>181</v>
      </c>
      <c r="J4379">
        <v>1</v>
      </c>
      <c r="K4379">
        <v>9999</v>
      </c>
      <c r="L4379" t="s">
        <v>220</v>
      </c>
      <c r="M4379">
        <v>1</v>
      </c>
      <c r="N4379">
        <v>1</v>
      </c>
      <c r="O4379">
        <v>2.7510070069287901E-4</v>
      </c>
    </row>
    <row r="4380" spans="1:15">
      <c r="A4380">
        <v>2021</v>
      </c>
      <c r="B4380" t="s">
        <v>187</v>
      </c>
      <c r="C4380">
        <v>1.3000251774662701</v>
      </c>
      <c r="D4380" t="s">
        <v>179</v>
      </c>
      <c r="E4380">
        <v>25091.785950276499</v>
      </c>
      <c r="F4380">
        <v>27</v>
      </c>
      <c r="G4380">
        <v>2</v>
      </c>
      <c r="H4380">
        <v>9999</v>
      </c>
      <c r="I4380" t="s">
        <v>181</v>
      </c>
      <c r="J4380">
        <v>1</v>
      </c>
      <c r="K4380">
        <v>9999</v>
      </c>
      <c r="L4380" t="s">
        <v>220</v>
      </c>
      <c r="M4380">
        <v>0.96374893893244096</v>
      </c>
      <c r="N4380">
        <v>0.931034482758621</v>
      </c>
      <c r="O4380">
        <v>3.1504676814673302E-3</v>
      </c>
    </row>
    <row r="4381" spans="1:15">
      <c r="A4381">
        <v>2021</v>
      </c>
      <c r="B4381" t="s">
        <v>187</v>
      </c>
      <c r="C4381">
        <v>1.3000251774662701</v>
      </c>
      <c r="D4381" t="s">
        <v>181</v>
      </c>
      <c r="E4381">
        <v>943.81827884051199</v>
      </c>
      <c r="F4381">
        <v>2</v>
      </c>
      <c r="G4381">
        <v>2</v>
      </c>
      <c r="H4381">
        <v>9999</v>
      </c>
      <c r="I4381" t="s">
        <v>181</v>
      </c>
      <c r="J4381">
        <v>1</v>
      </c>
      <c r="K4381">
        <v>9999</v>
      </c>
      <c r="L4381" t="s">
        <v>220</v>
      </c>
      <c r="M4381">
        <v>3.62510610675588E-2</v>
      </c>
      <c r="N4381">
        <v>6.8965517241379296E-2</v>
      </c>
      <c r="O4381">
        <v>1.20493925512846E-2</v>
      </c>
    </row>
    <row r="4382" spans="1:15">
      <c r="A4382">
        <v>2021</v>
      </c>
      <c r="B4382" t="s">
        <v>178</v>
      </c>
      <c r="C4382">
        <v>1.3050021311703699</v>
      </c>
      <c r="D4382" t="s">
        <v>179</v>
      </c>
      <c r="E4382">
        <v>53503.782375854003</v>
      </c>
      <c r="F4382">
        <v>43</v>
      </c>
      <c r="G4382">
        <v>3</v>
      </c>
      <c r="H4382">
        <v>9999</v>
      </c>
      <c r="I4382" t="s">
        <v>181</v>
      </c>
      <c r="J4382">
        <v>1</v>
      </c>
      <c r="K4382">
        <v>9999</v>
      </c>
      <c r="L4382" t="s">
        <v>220</v>
      </c>
      <c r="M4382">
        <v>1</v>
      </c>
      <c r="N4382">
        <v>1</v>
      </c>
      <c r="O4382">
        <v>3.3369389431086902E-2</v>
      </c>
    </row>
    <row r="4383" spans="1:15">
      <c r="A4383">
        <v>2021</v>
      </c>
      <c r="B4383" t="s">
        <v>179</v>
      </c>
      <c r="C4383">
        <v>1.3793881368988701</v>
      </c>
      <c r="D4383" t="s">
        <v>179</v>
      </c>
      <c r="E4383">
        <v>776.59552107406205</v>
      </c>
      <c r="F4383">
        <v>1</v>
      </c>
      <c r="G4383">
        <v>3</v>
      </c>
      <c r="H4383">
        <v>9999</v>
      </c>
      <c r="I4383" t="s">
        <v>181</v>
      </c>
      <c r="J4383">
        <v>1</v>
      </c>
      <c r="K4383">
        <v>9999</v>
      </c>
      <c r="L4383" t="s">
        <v>220</v>
      </c>
      <c r="M4383">
        <v>1</v>
      </c>
      <c r="N4383">
        <v>1</v>
      </c>
      <c r="O4383">
        <v>8.1653372008701999E-2</v>
      </c>
    </row>
    <row r="4384" spans="1:15">
      <c r="A4384">
        <v>2021</v>
      </c>
      <c r="B4384" t="s">
        <v>183</v>
      </c>
      <c r="C4384">
        <v>1.2448289601001801</v>
      </c>
      <c r="D4384" t="s">
        <v>179</v>
      </c>
      <c r="E4384">
        <v>556.43854516477904</v>
      </c>
      <c r="F4384">
        <v>1</v>
      </c>
      <c r="G4384">
        <v>3</v>
      </c>
      <c r="H4384">
        <v>9999</v>
      </c>
      <c r="I4384" t="s">
        <v>181</v>
      </c>
      <c r="J4384">
        <v>1</v>
      </c>
      <c r="K4384">
        <v>9999</v>
      </c>
      <c r="L4384" t="s">
        <v>220</v>
      </c>
      <c r="M4384">
        <v>1</v>
      </c>
      <c r="N4384">
        <v>1</v>
      </c>
      <c r="O4384">
        <v>2.08819957021396E-2</v>
      </c>
    </row>
    <row r="4385" spans="1:15">
      <c r="A4385">
        <v>2021</v>
      </c>
      <c r="B4385" t="s">
        <v>187</v>
      </c>
      <c r="C4385">
        <v>1.3000251774662701</v>
      </c>
      <c r="D4385" t="s">
        <v>179</v>
      </c>
      <c r="E4385">
        <v>728265.00424036197</v>
      </c>
      <c r="F4385">
        <v>741</v>
      </c>
      <c r="G4385">
        <v>3</v>
      </c>
      <c r="H4385">
        <v>9999</v>
      </c>
      <c r="I4385" t="s">
        <v>181</v>
      </c>
      <c r="J4385">
        <v>1</v>
      </c>
      <c r="K4385">
        <v>9999</v>
      </c>
      <c r="L4385" t="s">
        <v>220</v>
      </c>
      <c r="M4385">
        <v>0.98110620143227201</v>
      </c>
      <c r="N4385">
        <v>0.96484375</v>
      </c>
      <c r="O4385">
        <v>9.1439300651998803E-2</v>
      </c>
    </row>
    <row r="4386" spans="1:15">
      <c r="A4386">
        <v>2021</v>
      </c>
      <c r="B4386" t="s">
        <v>187</v>
      </c>
      <c r="C4386">
        <v>1.3000251774662701</v>
      </c>
      <c r="D4386" t="s">
        <v>181</v>
      </c>
      <c r="E4386">
        <v>11943.3313053826</v>
      </c>
      <c r="F4386">
        <v>24</v>
      </c>
      <c r="G4386">
        <v>3</v>
      </c>
      <c r="H4386">
        <v>9999</v>
      </c>
      <c r="I4386" t="s">
        <v>181</v>
      </c>
      <c r="J4386">
        <v>1</v>
      </c>
      <c r="K4386">
        <v>9999</v>
      </c>
      <c r="L4386" t="s">
        <v>220</v>
      </c>
      <c r="M4386">
        <v>1.60898523768742E-2</v>
      </c>
      <c r="N4386">
        <v>3.125E-2</v>
      </c>
      <c r="O4386">
        <v>0.15247626634800501</v>
      </c>
    </row>
    <row r="4387" spans="1:15">
      <c r="A4387">
        <v>2021</v>
      </c>
      <c r="B4387" t="s">
        <v>187</v>
      </c>
      <c r="C4387">
        <v>1.3000251774662701</v>
      </c>
      <c r="D4387" t="s">
        <v>185</v>
      </c>
      <c r="E4387">
        <v>2081.3403091235</v>
      </c>
      <c r="F4387">
        <v>3</v>
      </c>
      <c r="G4387">
        <v>3</v>
      </c>
      <c r="H4387">
        <v>9999</v>
      </c>
      <c r="I4387" t="s">
        <v>181</v>
      </c>
      <c r="J4387">
        <v>1</v>
      </c>
      <c r="K4387">
        <v>9999</v>
      </c>
      <c r="L4387" t="s">
        <v>220</v>
      </c>
      <c r="M4387">
        <v>2.80394619085399E-3</v>
      </c>
      <c r="N4387">
        <v>3.90625E-3</v>
      </c>
      <c r="O4387">
        <v>0.19885728480934001</v>
      </c>
    </row>
    <row r="4388" spans="1:15">
      <c r="A4388">
        <v>2021</v>
      </c>
      <c r="B4388" t="s">
        <v>179</v>
      </c>
      <c r="D4388" t="s">
        <v>179</v>
      </c>
      <c r="F4388">
        <v>2</v>
      </c>
      <c r="G4388">
        <v>3</v>
      </c>
      <c r="H4388">
        <v>9999</v>
      </c>
      <c r="I4388" t="s">
        <v>181</v>
      </c>
      <c r="J4388">
        <v>3</v>
      </c>
      <c r="K4388">
        <v>9999</v>
      </c>
      <c r="L4388" t="s">
        <v>220</v>
      </c>
      <c r="N4388">
        <v>1</v>
      </c>
    </row>
    <row r="4389" spans="1:15">
      <c r="A4389">
        <v>2021</v>
      </c>
      <c r="B4389" t="s">
        <v>178</v>
      </c>
      <c r="C4389">
        <v>1.3050021311703699</v>
      </c>
      <c r="D4389" t="s">
        <v>179</v>
      </c>
      <c r="E4389">
        <v>3518.2857456353199</v>
      </c>
      <c r="F4389">
        <v>3</v>
      </c>
      <c r="G4389">
        <v>4</v>
      </c>
      <c r="H4389">
        <v>9999</v>
      </c>
      <c r="I4389" t="s">
        <v>181</v>
      </c>
      <c r="J4389">
        <v>1</v>
      </c>
      <c r="K4389">
        <v>9999</v>
      </c>
      <c r="L4389" t="s">
        <v>220</v>
      </c>
      <c r="M4389">
        <v>1</v>
      </c>
      <c r="N4389">
        <v>1</v>
      </c>
      <c r="O4389">
        <v>2.19429434635504E-3</v>
      </c>
    </row>
    <row r="4390" spans="1:15">
      <c r="A4390">
        <v>2021</v>
      </c>
      <c r="B4390" t="s">
        <v>187</v>
      </c>
      <c r="C4390">
        <v>1.3000251774662701</v>
      </c>
      <c r="D4390" t="s">
        <v>179</v>
      </c>
      <c r="E4390">
        <v>66663.991075292797</v>
      </c>
      <c r="F4390">
        <v>61</v>
      </c>
      <c r="G4390">
        <v>4</v>
      </c>
      <c r="H4390">
        <v>9999</v>
      </c>
      <c r="I4390" t="s">
        <v>181</v>
      </c>
      <c r="J4390">
        <v>1</v>
      </c>
      <c r="K4390">
        <v>9999</v>
      </c>
      <c r="L4390" t="s">
        <v>220</v>
      </c>
      <c r="M4390">
        <v>0.98822509153979599</v>
      </c>
      <c r="N4390">
        <v>0.98387096774193505</v>
      </c>
      <c r="O4390">
        <v>8.3701793812736795E-3</v>
      </c>
    </row>
    <row r="4391" spans="1:15">
      <c r="A4391">
        <v>2021</v>
      </c>
      <c r="B4391" t="s">
        <v>187</v>
      </c>
      <c r="C4391">
        <v>1.3000251774662701</v>
      </c>
      <c r="D4391" t="s">
        <v>181</v>
      </c>
      <c r="E4391">
        <v>794.31538343189095</v>
      </c>
      <c r="F4391">
        <v>1</v>
      </c>
      <c r="G4391">
        <v>4</v>
      </c>
      <c r="H4391">
        <v>9999</v>
      </c>
      <c r="I4391" t="s">
        <v>181</v>
      </c>
      <c r="J4391">
        <v>1</v>
      </c>
      <c r="K4391">
        <v>9999</v>
      </c>
      <c r="L4391" t="s">
        <v>220</v>
      </c>
      <c r="M4391">
        <v>1.1774908460204301E-2</v>
      </c>
      <c r="N4391">
        <v>1.6129032258064498E-2</v>
      </c>
      <c r="O4391">
        <v>1.0140742216026E-2</v>
      </c>
    </row>
    <row r="4392" spans="1:15">
      <c r="A4392">
        <v>2021</v>
      </c>
      <c r="B4392" t="s">
        <v>178</v>
      </c>
      <c r="C4392">
        <v>1.3050021311703699</v>
      </c>
      <c r="D4392" t="s">
        <v>179</v>
      </c>
      <c r="E4392">
        <v>2975.4048590684502</v>
      </c>
      <c r="F4392">
        <v>4</v>
      </c>
      <c r="G4392">
        <v>5</v>
      </c>
      <c r="H4392">
        <v>9999</v>
      </c>
      <c r="I4392" t="s">
        <v>181</v>
      </c>
      <c r="J4392">
        <v>1</v>
      </c>
      <c r="K4392">
        <v>9999</v>
      </c>
      <c r="L4392" t="s">
        <v>220</v>
      </c>
      <c r="M4392">
        <v>1</v>
      </c>
      <c r="N4392">
        <v>1</v>
      </c>
      <c r="O4392">
        <v>1.8557088685791901E-3</v>
      </c>
    </row>
    <row r="4393" spans="1:15">
      <c r="A4393">
        <v>2021</v>
      </c>
      <c r="B4393" t="s">
        <v>183</v>
      </c>
      <c r="C4393">
        <v>1.2448289601001801</v>
      </c>
      <c r="D4393" t="s">
        <v>179</v>
      </c>
      <c r="E4393">
        <v>1089.22534008765</v>
      </c>
      <c r="F4393">
        <v>1</v>
      </c>
      <c r="G4393">
        <v>5</v>
      </c>
      <c r="H4393">
        <v>9999</v>
      </c>
      <c r="I4393" t="s">
        <v>181</v>
      </c>
      <c r="J4393">
        <v>1</v>
      </c>
      <c r="K4393">
        <v>9999</v>
      </c>
      <c r="L4393" t="s">
        <v>220</v>
      </c>
      <c r="M4393">
        <v>1</v>
      </c>
      <c r="N4393">
        <v>1</v>
      </c>
      <c r="O4393">
        <v>4.0876389797253103E-2</v>
      </c>
    </row>
    <row r="4394" spans="1:15">
      <c r="A4394">
        <v>2021</v>
      </c>
      <c r="B4394" t="s">
        <v>187</v>
      </c>
      <c r="C4394">
        <v>1.3000251774662701</v>
      </c>
      <c r="D4394" t="s">
        <v>179</v>
      </c>
      <c r="E4394">
        <v>58680.536460472496</v>
      </c>
      <c r="F4394">
        <v>63</v>
      </c>
      <c r="G4394">
        <v>5</v>
      </c>
      <c r="H4394">
        <v>9999</v>
      </c>
      <c r="I4394" t="s">
        <v>181</v>
      </c>
      <c r="J4394">
        <v>1</v>
      </c>
      <c r="K4394">
        <v>9999</v>
      </c>
      <c r="L4394" t="s">
        <v>220</v>
      </c>
      <c r="M4394">
        <v>0.99482070835078096</v>
      </c>
      <c r="N4394">
        <v>0.984375</v>
      </c>
      <c r="O4394">
        <v>7.3677949435817999E-3</v>
      </c>
    </row>
    <row r="4395" spans="1:15">
      <c r="A4395">
        <v>2021</v>
      </c>
      <c r="B4395" t="s">
        <v>187</v>
      </c>
      <c r="C4395">
        <v>1.3000251774662701</v>
      </c>
      <c r="D4395" t="s">
        <v>181</v>
      </c>
      <c r="E4395">
        <v>305.505916704573</v>
      </c>
      <c r="F4395">
        <v>1</v>
      </c>
      <c r="G4395">
        <v>5</v>
      </c>
      <c r="H4395">
        <v>9999</v>
      </c>
      <c r="I4395" t="s">
        <v>181</v>
      </c>
      <c r="J4395">
        <v>1</v>
      </c>
      <c r="K4395">
        <v>9999</v>
      </c>
      <c r="L4395" t="s">
        <v>220</v>
      </c>
      <c r="M4395">
        <v>5.1792916492187004E-3</v>
      </c>
      <c r="N4395">
        <v>1.5625E-2</v>
      </c>
      <c r="O4395">
        <v>3.9002854677023199E-3</v>
      </c>
    </row>
    <row r="4396" spans="1:15">
      <c r="A4396">
        <v>2021</v>
      </c>
      <c r="B4396" t="s">
        <v>178</v>
      </c>
      <c r="C4396">
        <v>1.3050021311703699</v>
      </c>
      <c r="D4396" t="s">
        <v>179</v>
      </c>
      <c r="E4396">
        <v>94295.538991977504</v>
      </c>
      <c r="F4396">
        <v>70</v>
      </c>
      <c r="G4396">
        <v>6</v>
      </c>
      <c r="H4396">
        <v>9999</v>
      </c>
      <c r="I4396" t="s">
        <v>181</v>
      </c>
      <c r="J4396">
        <v>1</v>
      </c>
      <c r="K4396">
        <v>9999</v>
      </c>
      <c r="L4396" t="s">
        <v>220</v>
      </c>
      <c r="M4396">
        <v>1</v>
      </c>
      <c r="N4396">
        <v>1</v>
      </c>
      <c r="O4396">
        <v>5.8810506893388702E-2</v>
      </c>
    </row>
    <row r="4397" spans="1:15">
      <c r="A4397">
        <v>2021</v>
      </c>
      <c r="B4397" t="s">
        <v>183</v>
      </c>
      <c r="C4397">
        <v>1.2448289601001801</v>
      </c>
      <c r="D4397" t="s">
        <v>179</v>
      </c>
      <c r="E4397">
        <v>3161.8655586544501</v>
      </c>
      <c r="F4397">
        <v>5</v>
      </c>
      <c r="G4397">
        <v>6</v>
      </c>
      <c r="H4397">
        <v>9999</v>
      </c>
      <c r="I4397" t="s">
        <v>181</v>
      </c>
      <c r="J4397">
        <v>1</v>
      </c>
      <c r="K4397">
        <v>9999</v>
      </c>
      <c r="L4397" t="s">
        <v>220</v>
      </c>
      <c r="M4397">
        <v>1</v>
      </c>
      <c r="N4397">
        <v>1</v>
      </c>
      <c r="O4397">
        <v>0.11865832009716901</v>
      </c>
    </row>
    <row r="4398" spans="1:15">
      <c r="A4398">
        <v>2021</v>
      </c>
      <c r="B4398" t="s">
        <v>187</v>
      </c>
      <c r="C4398">
        <v>1.3000251774662701</v>
      </c>
      <c r="D4398" t="s">
        <v>179</v>
      </c>
      <c r="E4398">
        <v>581236.05674445897</v>
      </c>
      <c r="F4398">
        <v>601</v>
      </c>
      <c r="G4398">
        <v>6</v>
      </c>
      <c r="H4398">
        <v>9999</v>
      </c>
      <c r="I4398" t="s">
        <v>181</v>
      </c>
      <c r="J4398">
        <v>1</v>
      </c>
      <c r="K4398">
        <v>9999</v>
      </c>
      <c r="L4398" t="s">
        <v>220</v>
      </c>
      <c r="M4398">
        <v>0.986426856820107</v>
      </c>
      <c r="N4398">
        <v>0.97882736156351802</v>
      </c>
      <c r="O4398">
        <v>7.2978679784120898E-2</v>
      </c>
    </row>
    <row r="4399" spans="1:15">
      <c r="A4399">
        <v>2021</v>
      </c>
      <c r="B4399" t="s">
        <v>187</v>
      </c>
      <c r="C4399">
        <v>1.3000251774662701</v>
      </c>
      <c r="D4399" t="s">
        <v>181</v>
      </c>
      <c r="E4399">
        <v>7997.7548917724898</v>
      </c>
      <c r="F4399">
        <v>13</v>
      </c>
      <c r="G4399">
        <v>6</v>
      </c>
      <c r="H4399">
        <v>9999</v>
      </c>
      <c r="I4399" t="s">
        <v>181</v>
      </c>
      <c r="J4399">
        <v>1</v>
      </c>
      <c r="K4399">
        <v>9999</v>
      </c>
      <c r="L4399" t="s">
        <v>220</v>
      </c>
      <c r="M4399">
        <v>1.3573143179892701E-2</v>
      </c>
      <c r="N4399">
        <v>2.1172638436482101E-2</v>
      </c>
      <c r="O4399">
        <v>0.102104494456616</v>
      </c>
    </row>
    <row r="4400" spans="1:15">
      <c r="A4400">
        <v>2021</v>
      </c>
      <c r="B4400" t="s">
        <v>178</v>
      </c>
      <c r="C4400">
        <v>1.3050021311703699</v>
      </c>
      <c r="D4400" t="s">
        <v>179</v>
      </c>
      <c r="E4400">
        <v>122812.445562312</v>
      </c>
      <c r="F4400">
        <v>78</v>
      </c>
      <c r="G4400">
        <v>7</v>
      </c>
      <c r="H4400">
        <v>9999</v>
      </c>
      <c r="I4400" t="s">
        <v>181</v>
      </c>
      <c r="J4400">
        <v>1</v>
      </c>
      <c r="K4400">
        <v>9999</v>
      </c>
      <c r="L4400" t="s">
        <v>220</v>
      </c>
      <c r="M4400">
        <v>1</v>
      </c>
      <c r="N4400">
        <v>1</v>
      </c>
      <c r="O4400">
        <v>7.6596011365402894E-2</v>
      </c>
    </row>
    <row r="4401" spans="1:15">
      <c r="A4401">
        <v>2021</v>
      </c>
      <c r="B4401" t="s">
        <v>179</v>
      </c>
      <c r="C4401">
        <v>1.3793881368988701</v>
      </c>
      <c r="D4401" t="s">
        <v>179</v>
      </c>
      <c r="E4401">
        <v>1176.6180807747301</v>
      </c>
      <c r="F4401">
        <v>1</v>
      </c>
      <c r="G4401">
        <v>7</v>
      </c>
      <c r="H4401">
        <v>9999</v>
      </c>
      <c r="I4401" t="s">
        <v>181</v>
      </c>
      <c r="J4401">
        <v>1</v>
      </c>
      <c r="K4401">
        <v>9999</v>
      </c>
      <c r="L4401" t="s">
        <v>220</v>
      </c>
      <c r="M4401">
        <v>1</v>
      </c>
      <c r="N4401">
        <v>1</v>
      </c>
      <c r="O4401">
        <v>0.123712835387962</v>
      </c>
    </row>
    <row r="4402" spans="1:15">
      <c r="A4402">
        <v>2021</v>
      </c>
      <c r="B4402" t="s">
        <v>183</v>
      </c>
      <c r="C4402">
        <v>1.2448289601001801</v>
      </c>
      <c r="D4402" t="s">
        <v>179</v>
      </c>
      <c r="E4402">
        <v>734.44908645910402</v>
      </c>
      <c r="F4402">
        <v>1</v>
      </c>
      <c r="G4402">
        <v>7</v>
      </c>
      <c r="H4402">
        <v>9999</v>
      </c>
      <c r="I4402" t="s">
        <v>181</v>
      </c>
      <c r="J4402">
        <v>1</v>
      </c>
      <c r="K4402">
        <v>9999</v>
      </c>
      <c r="L4402" t="s">
        <v>220</v>
      </c>
      <c r="M4402">
        <v>1</v>
      </c>
      <c r="N4402">
        <v>1</v>
      </c>
      <c r="O4402">
        <v>2.7562365691862101E-2</v>
      </c>
    </row>
    <row r="4403" spans="1:15">
      <c r="A4403">
        <v>2021</v>
      </c>
      <c r="B4403" t="s">
        <v>187</v>
      </c>
      <c r="C4403">
        <v>1.3000251774662701</v>
      </c>
      <c r="D4403" t="s">
        <v>179</v>
      </c>
      <c r="E4403">
        <v>1057340.3774124</v>
      </c>
      <c r="F4403">
        <v>967</v>
      </c>
      <c r="G4403">
        <v>7</v>
      </c>
      <c r="H4403">
        <v>9999</v>
      </c>
      <c r="I4403" t="s">
        <v>181</v>
      </c>
      <c r="J4403">
        <v>1</v>
      </c>
      <c r="K4403">
        <v>9999</v>
      </c>
      <c r="L4403" t="s">
        <v>220</v>
      </c>
      <c r="M4403">
        <v>0.99029337814061902</v>
      </c>
      <c r="N4403">
        <v>0.97973657548125603</v>
      </c>
      <c r="O4403">
        <v>0.132757257452674</v>
      </c>
    </row>
    <row r="4404" spans="1:15">
      <c r="A4404">
        <v>2021</v>
      </c>
      <c r="B4404" t="s">
        <v>187</v>
      </c>
      <c r="C4404">
        <v>1.3000251774662701</v>
      </c>
      <c r="D4404" t="s">
        <v>181</v>
      </c>
      <c r="E4404">
        <v>9061.1754869398992</v>
      </c>
      <c r="F4404">
        <v>18</v>
      </c>
      <c r="G4404">
        <v>7</v>
      </c>
      <c r="H4404">
        <v>9999</v>
      </c>
      <c r="I4404" t="s">
        <v>181</v>
      </c>
      <c r="J4404">
        <v>1</v>
      </c>
      <c r="K4404">
        <v>9999</v>
      </c>
      <c r="L4404" t="s">
        <v>220</v>
      </c>
      <c r="M4404">
        <v>8.4865973858357802E-3</v>
      </c>
      <c r="N4404">
        <v>1.82370820668693E-2</v>
      </c>
      <c r="O4404">
        <v>0.11568080727610699</v>
      </c>
    </row>
    <row r="4405" spans="1:15">
      <c r="A4405">
        <v>2021</v>
      </c>
      <c r="B4405" t="s">
        <v>187</v>
      </c>
      <c r="C4405">
        <v>1.3000251774662701</v>
      </c>
      <c r="D4405" t="s">
        <v>185</v>
      </c>
      <c r="E4405">
        <v>1302.6252278212</v>
      </c>
      <c r="F4405">
        <v>2</v>
      </c>
      <c r="G4405">
        <v>7</v>
      </c>
      <c r="H4405">
        <v>9999</v>
      </c>
      <c r="I4405" t="s">
        <v>181</v>
      </c>
      <c r="J4405">
        <v>1</v>
      </c>
      <c r="K4405">
        <v>9999</v>
      </c>
      <c r="L4405" t="s">
        <v>220</v>
      </c>
      <c r="M4405">
        <v>1.22002447354483E-3</v>
      </c>
      <c r="N4405">
        <v>2.0263424518743699E-3</v>
      </c>
      <c r="O4405">
        <v>0.124456589243572</v>
      </c>
    </row>
    <row r="4406" spans="1:15">
      <c r="A4406">
        <v>2021</v>
      </c>
      <c r="B4406" t="s">
        <v>179</v>
      </c>
      <c r="D4406" t="s">
        <v>179</v>
      </c>
      <c r="F4406">
        <v>2</v>
      </c>
      <c r="G4406">
        <v>7</v>
      </c>
      <c r="H4406">
        <v>9999</v>
      </c>
      <c r="I4406" t="s">
        <v>181</v>
      </c>
      <c r="J4406">
        <v>3</v>
      </c>
      <c r="K4406">
        <v>9999</v>
      </c>
      <c r="L4406" t="s">
        <v>220</v>
      </c>
      <c r="N4406">
        <v>1</v>
      </c>
    </row>
    <row r="4407" spans="1:15">
      <c r="A4407">
        <v>2021</v>
      </c>
      <c r="B4407" t="s">
        <v>178</v>
      </c>
      <c r="C4407">
        <v>1.3050021311703699</v>
      </c>
      <c r="D4407" t="s">
        <v>179</v>
      </c>
      <c r="E4407">
        <v>83189.970855717605</v>
      </c>
      <c r="F4407">
        <v>54</v>
      </c>
      <c r="G4407">
        <v>8</v>
      </c>
      <c r="H4407">
        <v>9999</v>
      </c>
      <c r="I4407" t="s">
        <v>181</v>
      </c>
      <c r="J4407">
        <v>1</v>
      </c>
      <c r="K4407">
        <v>9999</v>
      </c>
      <c r="L4407" t="s">
        <v>220</v>
      </c>
      <c r="M4407">
        <v>1</v>
      </c>
      <c r="N4407">
        <v>1</v>
      </c>
      <c r="O4407">
        <v>5.1884154932156701E-2</v>
      </c>
    </row>
    <row r="4408" spans="1:15">
      <c r="A4408">
        <v>2021</v>
      </c>
      <c r="B4408" t="s">
        <v>183</v>
      </c>
      <c r="C4408">
        <v>1.2448289601001801</v>
      </c>
      <c r="D4408" t="s">
        <v>179</v>
      </c>
      <c r="E4408">
        <v>760.59049462120799</v>
      </c>
      <c r="F4408">
        <v>2</v>
      </c>
      <c r="G4408">
        <v>8</v>
      </c>
      <c r="H4408">
        <v>9999</v>
      </c>
      <c r="I4408" t="s">
        <v>181</v>
      </c>
      <c r="J4408">
        <v>1</v>
      </c>
      <c r="K4408">
        <v>9999</v>
      </c>
      <c r="L4408" t="s">
        <v>220</v>
      </c>
      <c r="M4408">
        <v>1</v>
      </c>
      <c r="N4408">
        <v>1</v>
      </c>
      <c r="O4408">
        <v>2.8543399046996199E-2</v>
      </c>
    </row>
    <row r="4409" spans="1:15">
      <c r="A4409">
        <v>2021</v>
      </c>
      <c r="B4409" t="s">
        <v>187</v>
      </c>
      <c r="C4409">
        <v>1.3000251774662701</v>
      </c>
      <c r="D4409" t="s">
        <v>179</v>
      </c>
      <c r="E4409">
        <v>399629.03957830899</v>
      </c>
      <c r="F4409">
        <v>385</v>
      </c>
      <c r="G4409">
        <v>8</v>
      </c>
      <c r="H4409">
        <v>9999</v>
      </c>
      <c r="I4409" t="s">
        <v>181</v>
      </c>
      <c r="J4409">
        <v>1</v>
      </c>
      <c r="K4409">
        <v>9999</v>
      </c>
      <c r="L4409" t="s">
        <v>220</v>
      </c>
      <c r="M4409">
        <v>0.98792574833364399</v>
      </c>
      <c r="N4409">
        <v>0.97964376590330804</v>
      </c>
      <c r="O4409">
        <v>5.0176514986308401E-2</v>
      </c>
    </row>
    <row r="4410" spans="1:15">
      <c r="A4410">
        <v>2021</v>
      </c>
      <c r="B4410" t="s">
        <v>187</v>
      </c>
      <c r="C4410">
        <v>1.3000251774662701</v>
      </c>
      <c r="D4410" t="s">
        <v>181</v>
      </c>
      <c r="E4410">
        <v>4239.3821037175003</v>
      </c>
      <c r="F4410">
        <v>7</v>
      </c>
      <c r="G4410">
        <v>8</v>
      </c>
      <c r="H4410">
        <v>9999</v>
      </c>
      <c r="I4410" t="s">
        <v>181</v>
      </c>
      <c r="J4410">
        <v>1</v>
      </c>
      <c r="K4410">
        <v>9999</v>
      </c>
      <c r="L4410" t="s">
        <v>220</v>
      </c>
      <c r="M4410">
        <v>1.0480206197494501E-2</v>
      </c>
      <c r="N4410">
        <v>1.7811704834605601E-2</v>
      </c>
      <c r="O4410">
        <v>5.4122684724158501E-2</v>
      </c>
    </row>
    <row r="4411" spans="1:15">
      <c r="A4411">
        <v>2021</v>
      </c>
      <c r="B4411" t="s">
        <v>187</v>
      </c>
      <c r="C4411">
        <v>1.3000251774662701</v>
      </c>
      <c r="D4411" t="s">
        <v>185</v>
      </c>
      <c r="E4411">
        <v>644.81248802327002</v>
      </c>
      <c r="F4411">
        <v>1</v>
      </c>
      <c r="G4411">
        <v>8</v>
      </c>
      <c r="H4411">
        <v>9999</v>
      </c>
      <c r="I4411" t="s">
        <v>181</v>
      </c>
      <c r="J4411">
        <v>1</v>
      </c>
      <c r="K4411">
        <v>9999</v>
      </c>
      <c r="L4411" t="s">
        <v>220</v>
      </c>
      <c r="M4411">
        <v>1.5940454688614799E-3</v>
      </c>
      <c r="N4411">
        <v>2.5445292620865098E-3</v>
      </c>
      <c r="O4411">
        <v>6.1607253757297198E-2</v>
      </c>
    </row>
    <row r="4412" spans="1:15">
      <c r="A4412">
        <v>2021</v>
      </c>
      <c r="B4412" t="s">
        <v>179</v>
      </c>
      <c r="D4412" t="s">
        <v>179</v>
      </c>
      <c r="F4412">
        <v>1</v>
      </c>
      <c r="G4412">
        <v>8</v>
      </c>
      <c r="H4412">
        <v>9999</v>
      </c>
      <c r="I4412" t="s">
        <v>181</v>
      </c>
      <c r="J4412">
        <v>3</v>
      </c>
      <c r="K4412">
        <v>9999</v>
      </c>
      <c r="L4412" t="s">
        <v>220</v>
      </c>
      <c r="N4412">
        <v>1</v>
      </c>
    </row>
    <row r="4413" spans="1:15">
      <c r="A4413">
        <v>2021</v>
      </c>
      <c r="B4413" t="s">
        <v>178</v>
      </c>
      <c r="C4413">
        <v>1.3050021311703699</v>
      </c>
      <c r="D4413" t="s">
        <v>179</v>
      </c>
      <c r="E4413">
        <v>76775.885381015294</v>
      </c>
      <c r="F4413">
        <v>40</v>
      </c>
      <c r="G4413">
        <v>9</v>
      </c>
      <c r="H4413">
        <v>9999</v>
      </c>
      <c r="I4413" t="s">
        <v>181</v>
      </c>
      <c r="J4413">
        <v>1</v>
      </c>
      <c r="K4413">
        <v>9999</v>
      </c>
      <c r="L4413" t="s">
        <v>220</v>
      </c>
      <c r="M4413">
        <v>1</v>
      </c>
      <c r="N4413">
        <v>1</v>
      </c>
      <c r="O4413">
        <v>4.7883800068530998E-2</v>
      </c>
    </row>
    <row r="4414" spans="1:15">
      <c r="A4414">
        <v>2021</v>
      </c>
      <c r="B4414" t="s">
        <v>183</v>
      </c>
      <c r="C4414">
        <v>1.2448289601001801</v>
      </c>
      <c r="D4414" t="s">
        <v>179</v>
      </c>
      <c r="E4414">
        <v>827.81125846661701</v>
      </c>
      <c r="F4414">
        <v>1</v>
      </c>
      <c r="G4414">
        <v>9</v>
      </c>
      <c r="H4414">
        <v>9999</v>
      </c>
      <c r="I4414" t="s">
        <v>181</v>
      </c>
      <c r="J4414">
        <v>1</v>
      </c>
      <c r="K4414">
        <v>9999</v>
      </c>
      <c r="L4414" t="s">
        <v>220</v>
      </c>
      <c r="M4414">
        <v>1</v>
      </c>
      <c r="N4414">
        <v>1</v>
      </c>
      <c r="O4414">
        <v>3.10660562459124E-2</v>
      </c>
    </row>
    <row r="4415" spans="1:15">
      <c r="A4415">
        <v>2021</v>
      </c>
      <c r="B4415" t="s">
        <v>187</v>
      </c>
      <c r="C4415">
        <v>1.3000251774662701</v>
      </c>
      <c r="D4415" t="s">
        <v>179</v>
      </c>
      <c r="E4415">
        <v>405359.55056057998</v>
      </c>
      <c r="F4415">
        <v>346</v>
      </c>
      <c r="G4415">
        <v>9</v>
      </c>
      <c r="H4415">
        <v>9999</v>
      </c>
      <c r="I4415" t="s">
        <v>181</v>
      </c>
      <c r="J4415">
        <v>1</v>
      </c>
      <c r="K4415">
        <v>9999</v>
      </c>
      <c r="L4415" t="s">
        <v>220</v>
      </c>
      <c r="M4415">
        <v>0.98821340736796703</v>
      </c>
      <c r="N4415">
        <v>0.97740112994350303</v>
      </c>
      <c r="O4415">
        <v>5.0896024936047203E-2</v>
      </c>
    </row>
    <row r="4416" spans="1:15">
      <c r="A4416">
        <v>2021</v>
      </c>
      <c r="B4416" t="s">
        <v>187</v>
      </c>
      <c r="C4416">
        <v>1.3000251774662701</v>
      </c>
      <c r="D4416" t="s">
        <v>181</v>
      </c>
      <c r="E4416">
        <v>3727.1721837957898</v>
      </c>
      <c r="F4416">
        <v>6</v>
      </c>
      <c r="G4416">
        <v>9</v>
      </c>
      <c r="H4416">
        <v>9999</v>
      </c>
      <c r="I4416" t="s">
        <v>181</v>
      </c>
      <c r="J4416">
        <v>1</v>
      </c>
      <c r="K4416">
        <v>9999</v>
      </c>
      <c r="L4416" t="s">
        <v>220</v>
      </c>
      <c r="M4416">
        <v>9.0863568367942002E-3</v>
      </c>
      <c r="N4416">
        <v>1.6949152542372899E-2</v>
      </c>
      <c r="O4416">
        <v>4.7583482705968301E-2</v>
      </c>
    </row>
    <row r="4417" spans="1:15">
      <c r="A4417">
        <v>2021</v>
      </c>
      <c r="B4417" t="s">
        <v>187</v>
      </c>
      <c r="C4417">
        <v>1.3000251774662701</v>
      </c>
      <c r="D4417" t="s">
        <v>185</v>
      </c>
      <c r="E4417">
        <v>1107.62145120126</v>
      </c>
      <c r="F4417">
        <v>2</v>
      </c>
      <c r="G4417">
        <v>9</v>
      </c>
      <c r="H4417">
        <v>9999</v>
      </c>
      <c r="I4417" t="s">
        <v>181</v>
      </c>
      <c r="J4417">
        <v>1</v>
      </c>
      <c r="K4417">
        <v>9999</v>
      </c>
      <c r="L4417" t="s">
        <v>220</v>
      </c>
      <c r="M4417">
        <v>2.7002357952384602E-3</v>
      </c>
      <c r="N4417">
        <v>5.6497175141242903E-3</v>
      </c>
      <c r="O4417">
        <v>0.105825363308906</v>
      </c>
    </row>
    <row r="4418" spans="1:15">
      <c r="A4418">
        <v>2021</v>
      </c>
      <c r="B4418" t="s">
        <v>178</v>
      </c>
      <c r="C4418">
        <v>1.3050021311703699</v>
      </c>
      <c r="D4418" t="s">
        <v>179</v>
      </c>
      <c r="E4418">
        <v>122457.48498263401</v>
      </c>
      <c r="F4418">
        <v>77</v>
      </c>
      <c r="G4418">
        <v>10</v>
      </c>
      <c r="H4418">
        <v>9999</v>
      </c>
      <c r="I4418" t="s">
        <v>181</v>
      </c>
      <c r="J4418">
        <v>1</v>
      </c>
      <c r="K4418">
        <v>9999</v>
      </c>
      <c r="L4418" t="s">
        <v>220</v>
      </c>
      <c r="M4418">
        <v>1</v>
      </c>
      <c r="N4418">
        <v>1</v>
      </c>
      <c r="O4418">
        <v>7.6374628553010998E-2</v>
      </c>
    </row>
    <row r="4419" spans="1:15">
      <c r="A4419">
        <v>2021</v>
      </c>
      <c r="B4419" t="s">
        <v>187</v>
      </c>
      <c r="C4419">
        <v>1.3000251774662701</v>
      </c>
      <c r="D4419" t="s">
        <v>179</v>
      </c>
      <c r="E4419">
        <v>278854.10054133699</v>
      </c>
      <c r="F4419">
        <v>278</v>
      </c>
      <c r="G4419">
        <v>10</v>
      </c>
      <c r="H4419">
        <v>9999</v>
      </c>
      <c r="I4419" t="s">
        <v>181</v>
      </c>
      <c r="J4419">
        <v>1</v>
      </c>
      <c r="K4419">
        <v>9999</v>
      </c>
      <c r="L4419" t="s">
        <v>220</v>
      </c>
      <c r="M4419">
        <v>0.99093143369275005</v>
      </c>
      <c r="N4419">
        <v>0.97887323943661997</v>
      </c>
      <c r="O4419">
        <v>3.5012287819649802E-2</v>
      </c>
    </row>
    <row r="4420" spans="1:15">
      <c r="A4420">
        <v>2021</v>
      </c>
      <c r="B4420" t="s">
        <v>187</v>
      </c>
      <c r="C4420">
        <v>1.3000251774662701</v>
      </c>
      <c r="D4420" t="s">
        <v>181</v>
      </c>
      <c r="E4420">
        <v>2551.9494233662899</v>
      </c>
      <c r="F4420">
        <v>6</v>
      </c>
      <c r="G4420">
        <v>10</v>
      </c>
      <c r="H4420">
        <v>9999</v>
      </c>
      <c r="I4420" t="s">
        <v>181</v>
      </c>
      <c r="J4420">
        <v>1</v>
      </c>
      <c r="K4420">
        <v>9999</v>
      </c>
      <c r="L4420" t="s">
        <v>220</v>
      </c>
      <c r="M4420">
        <v>9.0685663072502306E-3</v>
      </c>
      <c r="N4420">
        <v>2.1126760563380299E-2</v>
      </c>
      <c r="O4420">
        <v>3.25798313748921E-2</v>
      </c>
    </row>
    <row r="4421" spans="1:15">
      <c r="A4421">
        <v>2021</v>
      </c>
      <c r="B4421" t="s">
        <v>178</v>
      </c>
      <c r="C4421">
        <v>1.3050021311703699</v>
      </c>
      <c r="D4421" t="s">
        <v>179</v>
      </c>
      <c r="E4421">
        <v>146276.38388075601</v>
      </c>
      <c r="F4421">
        <v>107</v>
      </c>
      <c r="G4421">
        <v>11</v>
      </c>
      <c r="H4421">
        <v>9999</v>
      </c>
      <c r="I4421" t="s">
        <v>181</v>
      </c>
      <c r="J4421">
        <v>1</v>
      </c>
      <c r="K4421">
        <v>9999</v>
      </c>
      <c r="L4421" t="s">
        <v>220</v>
      </c>
      <c r="M4421">
        <v>1</v>
      </c>
      <c r="N4421">
        <v>1</v>
      </c>
      <c r="O4421">
        <v>9.1230066390426495E-2</v>
      </c>
    </row>
    <row r="4422" spans="1:15">
      <c r="A4422">
        <v>2021</v>
      </c>
      <c r="B4422" t="s">
        <v>183</v>
      </c>
      <c r="C4422">
        <v>1.2448289601001801</v>
      </c>
      <c r="D4422" t="s">
        <v>179</v>
      </c>
      <c r="E4422">
        <v>906.23548295292801</v>
      </c>
      <c r="F4422">
        <v>1</v>
      </c>
      <c r="G4422">
        <v>11</v>
      </c>
      <c r="H4422">
        <v>9999</v>
      </c>
      <c r="I4422" t="s">
        <v>181</v>
      </c>
      <c r="J4422">
        <v>1</v>
      </c>
      <c r="K4422">
        <v>9999</v>
      </c>
      <c r="L4422" t="s">
        <v>220</v>
      </c>
      <c r="M4422">
        <v>1</v>
      </c>
      <c r="N4422">
        <v>1</v>
      </c>
      <c r="O4422">
        <v>3.4009156311314598E-2</v>
      </c>
    </row>
    <row r="4423" spans="1:15">
      <c r="A4423">
        <v>2021</v>
      </c>
      <c r="B4423" t="s">
        <v>187</v>
      </c>
      <c r="C4423">
        <v>1.3000251774662701</v>
      </c>
      <c r="D4423" t="s">
        <v>179</v>
      </c>
      <c r="E4423">
        <v>278035.08467953402</v>
      </c>
      <c r="F4423">
        <v>291</v>
      </c>
      <c r="G4423">
        <v>11</v>
      </c>
      <c r="H4423">
        <v>9999</v>
      </c>
      <c r="I4423" t="s">
        <v>181</v>
      </c>
      <c r="J4423">
        <v>1</v>
      </c>
      <c r="K4423">
        <v>9999</v>
      </c>
      <c r="L4423" t="s">
        <v>220</v>
      </c>
      <c r="M4423">
        <v>0.98108646188851001</v>
      </c>
      <c r="N4423">
        <v>0.96039603960396003</v>
      </c>
      <c r="O4423">
        <v>3.4909454047341401E-2</v>
      </c>
    </row>
    <row r="4424" spans="1:15">
      <c r="A4424">
        <v>2021</v>
      </c>
      <c r="B4424" t="s">
        <v>187</v>
      </c>
      <c r="C4424">
        <v>1.3000251774662701</v>
      </c>
      <c r="D4424" t="s">
        <v>181</v>
      </c>
      <c r="E4424">
        <v>5360.0038066934303</v>
      </c>
      <c r="F4424">
        <v>12</v>
      </c>
      <c r="G4424">
        <v>11</v>
      </c>
      <c r="H4424">
        <v>9999</v>
      </c>
      <c r="I4424" t="s">
        <v>181</v>
      </c>
      <c r="J4424">
        <v>1</v>
      </c>
      <c r="K4424">
        <v>9999</v>
      </c>
      <c r="L4424" t="s">
        <v>220</v>
      </c>
      <c r="M4424">
        <v>1.89135381114903E-2</v>
      </c>
      <c r="N4424">
        <v>3.9603960396039598E-2</v>
      </c>
      <c r="O4424">
        <v>6.8429263758879394E-2</v>
      </c>
    </row>
    <row r="4425" spans="1:15">
      <c r="A4425">
        <v>2021</v>
      </c>
      <c r="B4425" t="s">
        <v>179</v>
      </c>
      <c r="D4425" t="s">
        <v>179</v>
      </c>
      <c r="F4425">
        <v>2</v>
      </c>
      <c r="G4425">
        <v>11</v>
      </c>
      <c r="H4425">
        <v>9999</v>
      </c>
      <c r="I4425" t="s">
        <v>181</v>
      </c>
      <c r="J4425">
        <v>3</v>
      </c>
      <c r="K4425">
        <v>9999</v>
      </c>
      <c r="L4425" t="s">
        <v>220</v>
      </c>
      <c r="N4425">
        <v>1</v>
      </c>
    </row>
    <row r="4426" spans="1:15">
      <c r="A4426">
        <v>2021</v>
      </c>
      <c r="B4426" t="s">
        <v>178</v>
      </c>
      <c r="C4426">
        <v>1.3050021311703699</v>
      </c>
      <c r="D4426" t="s">
        <v>179</v>
      </c>
      <c r="E4426">
        <v>18617.160403276499</v>
      </c>
      <c r="F4426">
        <v>20</v>
      </c>
      <c r="G4426">
        <v>12</v>
      </c>
      <c r="H4426">
        <v>9999</v>
      </c>
      <c r="I4426" t="s">
        <v>181</v>
      </c>
      <c r="J4426">
        <v>1</v>
      </c>
      <c r="K4426">
        <v>9999</v>
      </c>
      <c r="L4426" t="s">
        <v>220</v>
      </c>
      <c r="M4426">
        <v>1</v>
      </c>
      <c r="N4426">
        <v>1</v>
      </c>
      <c r="O4426">
        <v>1.1611202946995899E-2</v>
      </c>
    </row>
    <row r="4427" spans="1:15">
      <c r="A4427">
        <v>2021</v>
      </c>
      <c r="B4427" t="s">
        <v>187</v>
      </c>
      <c r="C4427">
        <v>1.3000251774662701</v>
      </c>
      <c r="D4427" t="s">
        <v>179</v>
      </c>
      <c r="E4427">
        <v>104511.624066868</v>
      </c>
      <c r="F4427">
        <v>112</v>
      </c>
      <c r="G4427">
        <v>12</v>
      </c>
      <c r="H4427">
        <v>9999</v>
      </c>
      <c r="I4427" t="s">
        <v>181</v>
      </c>
      <c r="J4427">
        <v>1</v>
      </c>
      <c r="K4427">
        <v>9999</v>
      </c>
      <c r="L4427" t="s">
        <v>220</v>
      </c>
      <c r="M4427">
        <v>0.98624759240857296</v>
      </c>
      <c r="N4427">
        <v>0.98245614035087703</v>
      </c>
      <c r="O4427">
        <v>1.3122242259391801E-2</v>
      </c>
    </row>
    <row r="4428" spans="1:15">
      <c r="A4428">
        <v>2021</v>
      </c>
      <c r="B4428" t="s">
        <v>187</v>
      </c>
      <c r="C4428">
        <v>1.3000251774662701</v>
      </c>
      <c r="D4428" t="s">
        <v>181</v>
      </c>
      <c r="E4428">
        <v>1457.3282239396899</v>
      </c>
      <c r="F4428">
        <v>2</v>
      </c>
      <c r="G4428">
        <v>12</v>
      </c>
      <c r="H4428">
        <v>9999</v>
      </c>
      <c r="I4428" t="s">
        <v>181</v>
      </c>
      <c r="J4428">
        <v>1</v>
      </c>
      <c r="K4428">
        <v>9999</v>
      </c>
      <c r="L4428" t="s">
        <v>220</v>
      </c>
      <c r="M4428">
        <v>1.3752407591427099E-2</v>
      </c>
      <c r="N4428">
        <v>1.7543859649122799E-2</v>
      </c>
      <c r="O4428">
        <v>1.86051915289119E-2</v>
      </c>
    </row>
    <row r="4429" spans="1:15">
      <c r="A4429">
        <v>2021</v>
      </c>
      <c r="B4429" t="s">
        <v>178</v>
      </c>
      <c r="C4429">
        <v>1.3050021311703699</v>
      </c>
      <c r="D4429" t="s">
        <v>179</v>
      </c>
      <c r="E4429">
        <v>221424.93160420199</v>
      </c>
      <c r="F4429">
        <v>157</v>
      </c>
      <c r="G4429">
        <v>13</v>
      </c>
      <c r="H4429">
        <v>9999</v>
      </c>
      <c r="I4429" t="s">
        <v>181</v>
      </c>
      <c r="J4429">
        <v>1</v>
      </c>
      <c r="K4429">
        <v>9999</v>
      </c>
      <c r="L4429" t="s">
        <v>220</v>
      </c>
      <c r="M4429">
        <v>1</v>
      </c>
      <c r="N4429">
        <v>1</v>
      </c>
      <c r="O4429">
        <v>0.138098923933028</v>
      </c>
    </row>
    <row r="4430" spans="1:15">
      <c r="A4430">
        <v>2021</v>
      </c>
      <c r="B4430" t="s">
        <v>183</v>
      </c>
      <c r="C4430">
        <v>1.2448289601001801</v>
      </c>
      <c r="D4430" t="s">
        <v>179</v>
      </c>
      <c r="E4430">
        <v>787.97673174341196</v>
      </c>
      <c r="F4430">
        <v>1</v>
      </c>
      <c r="G4430">
        <v>13</v>
      </c>
      <c r="H4430">
        <v>9999</v>
      </c>
      <c r="I4430" t="s">
        <v>181</v>
      </c>
      <c r="J4430">
        <v>1</v>
      </c>
      <c r="K4430">
        <v>9999</v>
      </c>
      <c r="L4430" t="s">
        <v>220</v>
      </c>
      <c r="M4430">
        <v>1</v>
      </c>
      <c r="N4430">
        <v>1</v>
      </c>
      <c r="O4430">
        <v>2.9571148276184199E-2</v>
      </c>
    </row>
    <row r="4431" spans="1:15">
      <c r="A4431">
        <v>2021</v>
      </c>
      <c r="B4431" t="s">
        <v>187</v>
      </c>
      <c r="C4431">
        <v>1.3000251774662701</v>
      </c>
      <c r="D4431" t="s">
        <v>179</v>
      </c>
      <c r="E4431">
        <v>526627.19913981098</v>
      </c>
      <c r="F4431">
        <v>573</v>
      </c>
      <c r="G4431">
        <v>13</v>
      </c>
      <c r="H4431">
        <v>9999</v>
      </c>
      <c r="I4431" t="s">
        <v>181</v>
      </c>
      <c r="J4431">
        <v>1</v>
      </c>
      <c r="K4431">
        <v>9999</v>
      </c>
      <c r="L4431" t="s">
        <v>220</v>
      </c>
      <c r="M4431">
        <v>0.99365672740117095</v>
      </c>
      <c r="N4431">
        <v>0.98793103448275899</v>
      </c>
      <c r="O4431">
        <v>6.6122115594300895E-2</v>
      </c>
    </row>
    <row r="4432" spans="1:15">
      <c r="A4432">
        <v>2021</v>
      </c>
      <c r="B4432" t="s">
        <v>187</v>
      </c>
      <c r="C4432">
        <v>1.3000251774662701</v>
      </c>
      <c r="D4432" t="s">
        <v>181</v>
      </c>
      <c r="E4432">
        <v>1947.4377158444699</v>
      </c>
      <c r="F4432">
        <v>5</v>
      </c>
      <c r="G4432">
        <v>13</v>
      </c>
      <c r="H4432">
        <v>9999</v>
      </c>
      <c r="I4432" t="s">
        <v>181</v>
      </c>
      <c r="J4432">
        <v>1</v>
      </c>
      <c r="K4432">
        <v>9999</v>
      </c>
      <c r="L4432" t="s">
        <v>220</v>
      </c>
      <c r="M4432">
        <v>3.67448660210559E-3</v>
      </c>
      <c r="N4432">
        <v>8.6206896551724102E-3</v>
      </c>
      <c r="O4432">
        <v>2.48622452366726E-2</v>
      </c>
    </row>
    <row r="4433" spans="1:15">
      <c r="A4433">
        <v>2021</v>
      </c>
      <c r="B4433" t="s">
        <v>187</v>
      </c>
      <c r="C4433">
        <v>1.3000251774662701</v>
      </c>
      <c r="D4433" t="s">
        <v>185</v>
      </c>
      <c r="E4433">
        <v>1414.4273930833001</v>
      </c>
      <c r="F4433">
        <v>2</v>
      </c>
      <c r="G4433">
        <v>13</v>
      </c>
      <c r="H4433">
        <v>9999</v>
      </c>
      <c r="I4433" t="s">
        <v>181</v>
      </c>
      <c r="J4433">
        <v>1</v>
      </c>
      <c r="K4433">
        <v>9999</v>
      </c>
      <c r="L4433" t="s">
        <v>220</v>
      </c>
      <c r="M4433">
        <v>2.6687859967228899E-3</v>
      </c>
      <c r="N4433">
        <v>3.4482758620689698E-3</v>
      </c>
      <c r="O4433">
        <v>0.13513849211278101</v>
      </c>
    </row>
    <row r="4434" spans="1:15">
      <c r="A4434">
        <v>2021</v>
      </c>
      <c r="B4434" t="s">
        <v>179</v>
      </c>
      <c r="D4434" t="s">
        <v>179</v>
      </c>
      <c r="F4434">
        <v>1</v>
      </c>
      <c r="G4434">
        <v>13</v>
      </c>
      <c r="H4434">
        <v>9999</v>
      </c>
      <c r="I4434" t="s">
        <v>181</v>
      </c>
      <c r="J4434">
        <v>3</v>
      </c>
      <c r="K4434">
        <v>9999</v>
      </c>
      <c r="L4434" t="s">
        <v>220</v>
      </c>
      <c r="N4434">
        <v>1</v>
      </c>
    </row>
    <row r="4435" spans="1:15">
      <c r="A4435">
        <v>2021</v>
      </c>
      <c r="B4435" t="s">
        <v>178</v>
      </c>
      <c r="C4435">
        <v>1.3050021311703699</v>
      </c>
      <c r="D4435" t="s">
        <v>179</v>
      </c>
      <c r="E4435">
        <v>81981.538882253895</v>
      </c>
      <c r="F4435">
        <v>55</v>
      </c>
      <c r="G4435">
        <v>14</v>
      </c>
      <c r="H4435">
        <v>9999</v>
      </c>
      <c r="I4435" t="s">
        <v>181</v>
      </c>
      <c r="J4435">
        <v>1</v>
      </c>
      <c r="K4435">
        <v>9999</v>
      </c>
      <c r="L4435" t="s">
        <v>220</v>
      </c>
      <c r="M4435">
        <v>1</v>
      </c>
      <c r="N4435">
        <v>1</v>
      </c>
      <c r="O4435">
        <v>5.1130476681146099E-2</v>
      </c>
    </row>
    <row r="4436" spans="1:15">
      <c r="A4436">
        <v>2021</v>
      </c>
      <c r="B4436" t="s">
        <v>183</v>
      </c>
      <c r="C4436">
        <v>1.2448289601001801</v>
      </c>
      <c r="D4436" t="s">
        <v>179</v>
      </c>
      <c r="E4436">
        <v>2012.8884284819901</v>
      </c>
      <c r="F4436">
        <v>2</v>
      </c>
      <c r="G4436">
        <v>14</v>
      </c>
      <c r="H4436">
        <v>9999</v>
      </c>
      <c r="I4436" t="s">
        <v>181</v>
      </c>
      <c r="J4436">
        <v>1</v>
      </c>
      <c r="K4436">
        <v>9999</v>
      </c>
      <c r="L4436" t="s">
        <v>220</v>
      </c>
      <c r="M4436">
        <v>1</v>
      </c>
      <c r="N4436">
        <v>1</v>
      </c>
      <c r="O4436">
        <v>7.5539568345323702E-2</v>
      </c>
    </row>
    <row r="4437" spans="1:15">
      <c r="A4437">
        <v>2021</v>
      </c>
      <c r="B4437" t="s">
        <v>187</v>
      </c>
      <c r="C4437">
        <v>1.3000251774662701</v>
      </c>
      <c r="D4437" t="s">
        <v>179</v>
      </c>
      <c r="E4437">
        <v>354541.56637342402</v>
      </c>
      <c r="F4437">
        <v>355</v>
      </c>
      <c r="G4437">
        <v>14</v>
      </c>
      <c r="H4437">
        <v>9999</v>
      </c>
      <c r="I4437" t="s">
        <v>181</v>
      </c>
      <c r="J4437">
        <v>1</v>
      </c>
      <c r="K4437">
        <v>9999</v>
      </c>
      <c r="L4437" t="s">
        <v>220</v>
      </c>
      <c r="M4437">
        <v>0.98713233963384195</v>
      </c>
      <c r="N4437">
        <v>0.97527472527472503</v>
      </c>
      <c r="O4437">
        <v>4.4515434206626001E-2</v>
      </c>
    </row>
    <row r="4438" spans="1:15">
      <c r="A4438">
        <v>2021</v>
      </c>
      <c r="B4438" t="s">
        <v>187</v>
      </c>
      <c r="C4438">
        <v>1.3000251774662701</v>
      </c>
      <c r="D4438" t="s">
        <v>181</v>
      </c>
      <c r="E4438">
        <v>3785.6733167817802</v>
      </c>
      <c r="F4438">
        <v>8</v>
      </c>
      <c r="G4438">
        <v>14</v>
      </c>
      <c r="H4438">
        <v>9999</v>
      </c>
      <c r="I4438" t="s">
        <v>181</v>
      </c>
      <c r="J4438">
        <v>1</v>
      </c>
      <c r="K4438">
        <v>9999</v>
      </c>
      <c r="L4438" t="s">
        <v>220</v>
      </c>
      <c r="M4438">
        <v>1.0540260755626699E-2</v>
      </c>
      <c r="N4438">
        <v>2.1978021978022001E-2</v>
      </c>
      <c r="O4438">
        <v>4.8330345880634701E-2</v>
      </c>
    </row>
    <row r="4439" spans="1:15">
      <c r="A4439">
        <v>2021</v>
      </c>
      <c r="B4439" t="s">
        <v>187</v>
      </c>
      <c r="C4439">
        <v>1.3000251774662701</v>
      </c>
      <c r="D4439" t="s">
        <v>185</v>
      </c>
      <c r="E4439">
        <v>835.91618911081105</v>
      </c>
      <c r="F4439">
        <v>1</v>
      </c>
      <c r="G4439">
        <v>14</v>
      </c>
      <c r="H4439">
        <v>9999</v>
      </c>
      <c r="I4439" t="s">
        <v>181</v>
      </c>
      <c r="J4439">
        <v>1</v>
      </c>
      <c r="K4439">
        <v>9999</v>
      </c>
      <c r="L4439" t="s">
        <v>220</v>
      </c>
      <c r="M4439">
        <v>2.3273996105315701E-3</v>
      </c>
      <c r="N4439">
        <v>2.7472527472527501E-3</v>
      </c>
      <c r="O4439">
        <v>7.9865855173270398E-2</v>
      </c>
    </row>
    <row r="4440" spans="1:15">
      <c r="A4440">
        <v>2021</v>
      </c>
      <c r="B4440" t="s">
        <v>179</v>
      </c>
      <c r="D4440" t="s">
        <v>179</v>
      </c>
      <c r="F4440">
        <v>1</v>
      </c>
      <c r="G4440">
        <v>14</v>
      </c>
      <c r="H4440">
        <v>9999</v>
      </c>
      <c r="I4440" t="s">
        <v>181</v>
      </c>
      <c r="J4440">
        <v>3</v>
      </c>
      <c r="K4440">
        <v>9999</v>
      </c>
      <c r="L4440" t="s">
        <v>220</v>
      </c>
      <c r="N4440">
        <v>1</v>
      </c>
    </row>
    <row r="4441" spans="1:15">
      <c r="A4441">
        <v>2021</v>
      </c>
      <c r="B4441" t="s">
        <v>178</v>
      </c>
      <c r="C4441">
        <v>1.3050021311703699</v>
      </c>
      <c r="D4441" t="s">
        <v>179</v>
      </c>
      <c r="E4441">
        <v>123996.082495284</v>
      </c>
      <c r="F4441">
        <v>101</v>
      </c>
      <c r="G4441">
        <v>15</v>
      </c>
      <c r="H4441">
        <v>9999</v>
      </c>
      <c r="I4441" t="s">
        <v>181</v>
      </c>
      <c r="J4441">
        <v>1</v>
      </c>
      <c r="K4441">
        <v>9999</v>
      </c>
      <c r="L4441" t="s">
        <v>220</v>
      </c>
      <c r="M4441">
        <v>1</v>
      </c>
      <c r="N4441">
        <v>1</v>
      </c>
      <c r="O4441">
        <v>7.73342253758421E-2</v>
      </c>
    </row>
    <row r="4442" spans="1:15">
      <c r="A4442">
        <v>2021</v>
      </c>
      <c r="B4442" t="s">
        <v>183</v>
      </c>
      <c r="C4442">
        <v>1.2448289601001801</v>
      </c>
      <c r="D4442" t="s">
        <v>179</v>
      </c>
      <c r="E4442">
        <v>675.942125334396</v>
      </c>
      <c r="F4442">
        <v>1</v>
      </c>
      <c r="G4442">
        <v>15</v>
      </c>
      <c r="H4442">
        <v>9999</v>
      </c>
      <c r="I4442" t="s">
        <v>181</v>
      </c>
      <c r="J4442">
        <v>1</v>
      </c>
      <c r="K4442">
        <v>9999</v>
      </c>
      <c r="L4442" t="s">
        <v>220</v>
      </c>
      <c r="M4442">
        <v>1</v>
      </c>
      <c r="N4442">
        <v>1</v>
      </c>
      <c r="O4442">
        <v>2.5366719611323901E-2</v>
      </c>
    </row>
    <row r="4443" spans="1:15">
      <c r="A4443">
        <v>2021</v>
      </c>
      <c r="B4443" t="s">
        <v>187</v>
      </c>
      <c r="C4443">
        <v>1.3000251774662701</v>
      </c>
      <c r="D4443" t="s">
        <v>179</v>
      </c>
      <c r="E4443">
        <v>501694.01626118599</v>
      </c>
      <c r="F4443">
        <v>542</v>
      </c>
      <c r="G4443">
        <v>15</v>
      </c>
      <c r="H4443">
        <v>9999</v>
      </c>
      <c r="I4443" t="s">
        <v>181</v>
      </c>
      <c r="J4443">
        <v>1</v>
      </c>
      <c r="K4443">
        <v>9999</v>
      </c>
      <c r="L4443" t="s">
        <v>220</v>
      </c>
      <c r="M4443">
        <v>0.99236270221481604</v>
      </c>
      <c r="N4443">
        <v>0.97657657657657704</v>
      </c>
      <c r="O4443">
        <v>6.2991561754455194E-2</v>
      </c>
    </row>
    <row r="4444" spans="1:15">
      <c r="A4444">
        <v>2021</v>
      </c>
      <c r="B4444" t="s">
        <v>187</v>
      </c>
      <c r="C4444">
        <v>1.3000251774662701</v>
      </c>
      <c r="D4444" t="s">
        <v>181</v>
      </c>
      <c r="E4444">
        <v>3393.0657131869598</v>
      </c>
      <c r="F4444">
        <v>11</v>
      </c>
      <c r="G4444">
        <v>15</v>
      </c>
      <c r="H4444">
        <v>9999</v>
      </c>
      <c r="I4444" t="s">
        <v>181</v>
      </c>
      <c r="J4444">
        <v>1</v>
      </c>
      <c r="K4444">
        <v>9999</v>
      </c>
      <c r="L4444" t="s">
        <v>220</v>
      </c>
      <c r="M4444">
        <v>6.7115647203129002E-3</v>
      </c>
      <c r="N4444">
        <v>1.9819819819819801E-2</v>
      </c>
      <c r="O4444">
        <v>4.3318064130651299E-2</v>
      </c>
    </row>
    <row r="4445" spans="1:15">
      <c r="A4445">
        <v>2021</v>
      </c>
      <c r="B4445" t="s">
        <v>187</v>
      </c>
      <c r="C4445">
        <v>1.3000251774662701</v>
      </c>
      <c r="D4445" t="s">
        <v>185</v>
      </c>
      <c r="E4445">
        <v>468.009063887857</v>
      </c>
      <c r="F4445">
        <v>2</v>
      </c>
      <c r="G4445">
        <v>15</v>
      </c>
      <c r="H4445">
        <v>9999</v>
      </c>
      <c r="I4445" t="s">
        <v>181</v>
      </c>
      <c r="J4445">
        <v>1</v>
      </c>
      <c r="K4445">
        <v>9999</v>
      </c>
      <c r="L4445" t="s">
        <v>220</v>
      </c>
      <c r="M4445">
        <v>9.2573306487074396E-4</v>
      </c>
      <c r="N4445">
        <v>3.6036036036036002E-3</v>
      </c>
      <c r="O4445">
        <v>4.47149422431996E-2</v>
      </c>
    </row>
    <row r="4446" spans="1:15">
      <c r="A4446">
        <v>2021</v>
      </c>
      <c r="B4446" t="s">
        <v>179</v>
      </c>
      <c r="D4446" t="s">
        <v>179</v>
      </c>
      <c r="F4446">
        <v>1</v>
      </c>
      <c r="G4446">
        <v>15</v>
      </c>
      <c r="H4446">
        <v>9999</v>
      </c>
      <c r="I4446" t="s">
        <v>181</v>
      </c>
      <c r="J4446">
        <v>3</v>
      </c>
      <c r="K4446">
        <v>9999</v>
      </c>
      <c r="L4446" t="s">
        <v>220</v>
      </c>
      <c r="N4446">
        <v>1</v>
      </c>
    </row>
    <row r="4447" spans="1:15">
      <c r="A4447">
        <v>2021</v>
      </c>
      <c r="B4447" t="s">
        <v>178</v>
      </c>
      <c r="C4447">
        <v>1.3050021311703699</v>
      </c>
      <c r="D4447" t="s">
        <v>179</v>
      </c>
      <c r="E4447">
        <v>167995.53434982401</v>
      </c>
      <c r="F4447">
        <v>130</v>
      </c>
      <c r="G4447">
        <v>16</v>
      </c>
      <c r="H4447">
        <v>9999</v>
      </c>
      <c r="I4447" t="s">
        <v>181</v>
      </c>
      <c r="J4447">
        <v>1</v>
      </c>
      <c r="K4447">
        <v>9999</v>
      </c>
      <c r="L4447" t="s">
        <v>220</v>
      </c>
      <c r="M4447">
        <v>1</v>
      </c>
      <c r="N4447">
        <v>1</v>
      </c>
      <c r="O4447">
        <v>0.104775927223656</v>
      </c>
    </row>
    <row r="4448" spans="1:15">
      <c r="A4448">
        <v>2021</v>
      </c>
      <c r="B4448" t="s">
        <v>183</v>
      </c>
      <c r="C4448">
        <v>1.2448289601001801</v>
      </c>
      <c r="D4448" t="s">
        <v>179</v>
      </c>
      <c r="E4448">
        <v>9577.7140190107602</v>
      </c>
      <c r="F4448">
        <v>6</v>
      </c>
      <c r="G4448">
        <v>16</v>
      </c>
      <c r="H4448">
        <v>9999</v>
      </c>
      <c r="I4448" t="s">
        <v>181</v>
      </c>
      <c r="J4448">
        <v>1</v>
      </c>
      <c r="K4448">
        <v>9999</v>
      </c>
      <c r="L4448" t="s">
        <v>220</v>
      </c>
      <c r="M4448">
        <v>1</v>
      </c>
      <c r="N4448">
        <v>1</v>
      </c>
      <c r="O4448">
        <v>0.359431934971503</v>
      </c>
    </row>
    <row r="4449" spans="1:15">
      <c r="A4449">
        <v>2021</v>
      </c>
      <c r="B4449" t="s">
        <v>187</v>
      </c>
      <c r="C4449">
        <v>1.3000251774662701</v>
      </c>
      <c r="D4449" t="s">
        <v>179</v>
      </c>
      <c r="E4449">
        <v>865512.56230100803</v>
      </c>
      <c r="F4449">
        <v>970</v>
      </c>
      <c r="G4449">
        <v>16</v>
      </c>
      <c r="H4449">
        <v>9999</v>
      </c>
      <c r="I4449" t="s">
        <v>181</v>
      </c>
      <c r="J4449">
        <v>1</v>
      </c>
      <c r="K4449">
        <v>9999</v>
      </c>
      <c r="L4449" t="s">
        <v>220</v>
      </c>
      <c r="M4449">
        <v>0.99169129388212296</v>
      </c>
      <c r="N4449">
        <v>0.97979797979798</v>
      </c>
      <c r="O4449">
        <v>0.10867179246773601</v>
      </c>
    </row>
    <row r="4450" spans="1:15">
      <c r="A4450">
        <v>2021</v>
      </c>
      <c r="B4450" t="s">
        <v>187</v>
      </c>
      <c r="C4450">
        <v>1.3000251774662701</v>
      </c>
      <c r="D4450" t="s">
        <v>181</v>
      </c>
      <c r="E4450">
        <v>6982.43522817133</v>
      </c>
      <c r="F4450">
        <v>19</v>
      </c>
      <c r="G4450">
        <v>16</v>
      </c>
      <c r="H4450">
        <v>9999</v>
      </c>
      <c r="I4450" t="s">
        <v>181</v>
      </c>
      <c r="J4450">
        <v>1</v>
      </c>
      <c r="K4450">
        <v>9999</v>
      </c>
      <c r="L4450" t="s">
        <v>220</v>
      </c>
      <c r="M4450">
        <v>8.0003694082318496E-3</v>
      </c>
      <c r="N4450">
        <v>1.9191919191919201E-2</v>
      </c>
      <c r="O4450">
        <v>8.9142269136294194E-2</v>
      </c>
    </row>
    <row r="4451" spans="1:15">
      <c r="A4451">
        <v>2021</v>
      </c>
      <c r="B4451" t="s">
        <v>187</v>
      </c>
      <c r="C4451">
        <v>1.3000251774662701</v>
      </c>
      <c r="D4451" t="s">
        <v>185</v>
      </c>
      <c r="E4451">
        <v>269.10521173551803</v>
      </c>
      <c r="F4451">
        <v>1</v>
      </c>
      <c r="G4451">
        <v>16</v>
      </c>
      <c r="H4451">
        <v>9999</v>
      </c>
      <c r="I4451" t="s">
        <v>181</v>
      </c>
      <c r="J4451">
        <v>1</v>
      </c>
      <c r="K4451">
        <v>9999</v>
      </c>
      <c r="L4451" t="s">
        <v>220</v>
      </c>
      <c r="M4451">
        <v>3.0833670964513002E-4</v>
      </c>
      <c r="N4451">
        <v>1.0101010101010101E-3</v>
      </c>
      <c r="O4451">
        <v>2.57110917898398E-2</v>
      </c>
    </row>
    <row r="4452" spans="1:15">
      <c r="A4452">
        <v>2021</v>
      </c>
      <c r="B4452" t="s">
        <v>179</v>
      </c>
      <c r="D4452" t="s">
        <v>179</v>
      </c>
      <c r="F4452">
        <v>3</v>
      </c>
      <c r="G4452">
        <v>16</v>
      </c>
      <c r="H4452">
        <v>9999</v>
      </c>
      <c r="I4452" t="s">
        <v>181</v>
      </c>
      <c r="J4452">
        <v>3</v>
      </c>
      <c r="K4452">
        <v>9999</v>
      </c>
      <c r="L4452" t="s">
        <v>220</v>
      </c>
      <c r="N4452">
        <v>1</v>
      </c>
    </row>
    <row r="4453" spans="1:15">
      <c r="A4453">
        <v>2021</v>
      </c>
      <c r="B4453" t="s">
        <v>178</v>
      </c>
      <c r="C4453">
        <v>1.3050021311703699</v>
      </c>
      <c r="D4453" t="s">
        <v>179</v>
      </c>
      <c r="E4453">
        <v>155549.72902485199</v>
      </c>
      <c r="F4453">
        <v>114</v>
      </c>
      <c r="G4453">
        <v>17</v>
      </c>
      <c r="H4453">
        <v>9999</v>
      </c>
      <c r="I4453" t="s">
        <v>181</v>
      </c>
      <c r="J4453">
        <v>1</v>
      </c>
      <c r="K4453">
        <v>9999</v>
      </c>
      <c r="L4453" t="s">
        <v>220</v>
      </c>
      <c r="M4453">
        <v>1</v>
      </c>
      <c r="N4453">
        <v>1</v>
      </c>
      <c r="O4453">
        <v>9.7013692364165002E-2</v>
      </c>
    </row>
    <row r="4454" spans="1:15">
      <c r="A4454">
        <v>2021</v>
      </c>
      <c r="B4454" t="s">
        <v>183</v>
      </c>
      <c r="C4454">
        <v>1.2448289601001801</v>
      </c>
      <c r="D4454" t="s">
        <v>179</v>
      </c>
      <c r="E4454">
        <v>1956.8711252774799</v>
      </c>
      <c r="F4454">
        <v>2</v>
      </c>
      <c r="G4454">
        <v>17</v>
      </c>
      <c r="H4454">
        <v>9999</v>
      </c>
      <c r="I4454" t="s">
        <v>181</v>
      </c>
      <c r="J4454">
        <v>1</v>
      </c>
      <c r="K4454">
        <v>9999</v>
      </c>
      <c r="L4454" t="s">
        <v>220</v>
      </c>
      <c r="M4454">
        <v>1</v>
      </c>
      <c r="N4454">
        <v>1</v>
      </c>
      <c r="O4454">
        <v>7.3437354012893599E-2</v>
      </c>
    </row>
    <row r="4455" spans="1:15">
      <c r="A4455">
        <v>2021</v>
      </c>
      <c r="B4455" t="s">
        <v>187</v>
      </c>
      <c r="C4455">
        <v>1.3000251774662701</v>
      </c>
      <c r="D4455" t="s">
        <v>179</v>
      </c>
      <c r="E4455">
        <v>1141933.0157101301</v>
      </c>
      <c r="F4455">
        <v>1184</v>
      </c>
      <c r="G4455">
        <v>17</v>
      </c>
      <c r="H4455">
        <v>9999</v>
      </c>
      <c r="I4455" t="s">
        <v>181</v>
      </c>
      <c r="J4455">
        <v>1</v>
      </c>
      <c r="K4455">
        <v>9999</v>
      </c>
      <c r="L4455" t="s">
        <v>220</v>
      </c>
      <c r="M4455">
        <v>0.98988024201773095</v>
      </c>
      <c r="N4455">
        <v>0.977704376548307</v>
      </c>
      <c r="O4455">
        <v>0.14337851707824101</v>
      </c>
    </row>
    <row r="4456" spans="1:15">
      <c r="A4456">
        <v>2021</v>
      </c>
      <c r="B4456" t="s">
        <v>187</v>
      </c>
      <c r="C4456">
        <v>1.3000251774662701</v>
      </c>
      <c r="D4456" t="s">
        <v>181</v>
      </c>
      <c r="E4456">
        <v>9707.2880001406302</v>
      </c>
      <c r="F4456">
        <v>24</v>
      </c>
      <c r="G4456">
        <v>17</v>
      </c>
      <c r="H4456">
        <v>9999</v>
      </c>
      <c r="I4456" t="s">
        <v>181</v>
      </c>
      <c r="J4456">
        <v>1</v>
      </c>
      <c r="K4456">
        <v>9999</v>
      </c>
      <c r="L4456" t="s">
        <v>220</v>
      </c>
      <c r="M4456">
        <v>8.4147252620938393E-3</v>
      </c>
      <c r="N4456">
        <v>1.9818331957060301E-2</v>
      </c>
      <c r="O4456">
        <v>0.123929496116311</v>
      </c>
    </row>
    <row r="4457" spans="1:15">
      <c r="A4457">
        <v>2021</v>
      </c>
      <c r="B4457" t="s">
        <v>187</v>
      </c>
      <c r="C4457">
        <v>1.3000251774662701</v>
      </c>
      <c r="D4457" t="s">
        <v>183</v>
      </c>
      <c r="E4457">
        <v>845.016365353075</v>
      </c>
      <c r="F4457">
        <v>1</v>
      </c>
      <c r="G4457">
        <v>17</v>
      </c>
      <c r="H4457">
        <v>9999</v>
      </c>
      <c r="I4457" t="s">
        <v>181</v>
      </c>
      <c r="J4457">
        <v>1</v>
      </c>
      <c r="K4457">
        <v>9999</v>
      </c>
      <c r="L4457" t="s">
        <v>220</v>
      </c>
      <c r="M4457">
        <v>7.3249918579898195E-4</v>
      </c>
      <c r="N4457">
        <v>8.25763831544178E-4</v>
      </c>
      <c r="O4457">
        <v>1</v>
      </c>
    </row>
    <row r="4458" spans="1:15">
      <c r="A4458">
        <v>2021</v>
      </c>
      <c r="B4458" t="s">
        <v>187</v>
      </c>
      <c r="C4458">
        <v>1.3000251774662701</v>
      </c>
      <c r="D4458" t="s">
        <v>185</v>
      </c>
      <c r="E4458">
        <v>1121.9217281533899</v>
      </c>
      <c r="F4458">
        <v>2</v>
      </c>
      <c r="G4458">
        <v>17</v>
      </c>
      <c r="H4458">
        <v>9999</v>
      </c>
      <c r="I4458" t="s">
        <v>181</v>
      </c>
      <c r="J4458">
        <v>1</v>
      </c>
      <c r="K4458">
        <v>9999</v>
      </c>
      <c r="L4458" t="s">
        <v>220</v>
      </c>
      <c r="M4458">
        <v>9.72533534376187E-4</v>
      </c>
      <c r="N4458">
        <v>1.6515276630883599E-3</v>
      </c>
      <c r="O4458">
        <v>0.107191653210781</v>
      </c>
    </row>
    <row r="4459" spans="1:15">
      <c r="A4459">
        <v>2021</v>
      </c>
      <c r="B4459" t="s">
        <v>179</v>
      </c>
      <c r="D4459" t="s">
        <v>179</v>
      </c>
      <c r="F4459">
        <v>2</v>
      </c>
      <c r="G4459">
        <v>17</v>
      </c>
      <c r="H4459">
        <v>9999</v>
      </c>
      <c r="I4459" t="s">
        <v>181</v>
      </c>
      <c r="J4459">
        <v>3</v>
      </c>
      <c r="K4459">
        <v>9999</v>
      </c>
      <c r="L4459" t="s">
        <v>220</v>
      </c>
      <c r="N4459">
        <v>1</v>
      </c>
    </row>
    <row r="4460" spans="1:15">
      <c r="A4460">
        <v>2021</v>
      </c>
      <c r="B4460" t="s">
        <v>178</v>
      </c>
      <c r="C4460">
        <v>1.3050021311703699</v>
      </c>
      <c r="D4460" t="s">
        <v>179</v>
      </c>
      <c r="E4460">
        <v>107799.701045329</v>
      </c>
      <c r="F4460">
        <v>70</v>
      </c>
      <c r="G4460">
        <v>18</v>
      </c>
      <c r="H4460">
        <v>9999</v>
      </c>
      <c r="I4460" t="s">
        <v>181</v>
      </c>
      <c r="J4460">
        <v>1</v>
      </c>
      <c r="K4460">
        <v>9999</v>
      </c>
      <c r="L4460" t="s">
        <v>220</v>
      </c>
      <c r="M4460">
        <v>1</v>
      </c>
      <c r="N4460">
        <v>1</v>
      </c>
      <c r="O4460">
        <v>6.7232820653063005E-2</v>
      </c>
    </row>
    <row r="4461" spans="1:15">
      <c r="A4461">
        <v>2021</v>
      </c>
      <c r="B4461" t="s">
        <v>183</v>
      </c>
      <c r="C4461">
        <v>1.2448289601001801</v>
      </c>
      <c r="D4461" t="s">
        <v>179</v>
      </c>
      <c r="E4461">
        <v>1969.3194148784801</v>
      </c>
      <c r="F4461">
        <v>2</v>
      </c>
      <c r="G4461">
        <v>18</v>
      </c>
      <c r="H4461">
        <v>9999</v>
      </c>
      <c r="I4461" t="s">
        <v>181</v>
      </c>
      <c r="J4461">
        <v>1</v>
      </c>
      <c r="K4461">
        <v>9999</v>
      </c>
      <c r="L4461" t="s">
        <v>220</v>
      </c>
      <c r="M4461">
        <v>1</v>
      </c>
      <c r="N4461">
        <v>1</v>
      </c>
      <c r="O4461">
        <v>7.3904512753433599E-2</v>
      </c>
    </row>
    <row r="4462" spans="1:15">
      <c r="A4462">
        <v>2021</v>
      </c>
      <c r="B4462" t="s">
        <v>187</v>
      </c>
      <c r="C4462">
        <v>1.3000251774662701</v>
      </c>
      <c r="D4462" t="s">
        <v>179</v>
      </c>
      <c r="E4462">
        <v>470483.01180057501</v>
      </c>
      <c r="F4462">
        <v>470</v>
      </c>
      <c r="G4462">
        <v>18</v>
      </c>
      <c r="H4462">
        <v>9999</v>
      </c>
      <c r="I4462" t="s">
        <v>181</v>
      </c>
      <c r="J4462">
        <v>1</v>
      </c>
      <c r="K4462">
        <v>9999</v>
      </c>
      <c r="L4462" t="s">
        <v>220</v>
      </c>
      <c r="M4462">
        <v>0.98989597835868504</v>
      </c>
      <c r="N4462">
        <v>0.98121085594989599</v>
      </c>
      <c r="O4462">
        <v>5.9072778888455101E-2</v>
      </c>
    </row>
    <row r="4463" spans="1:15">
      <c r="A4463">
        <v>2021</v>
      </c>
      <c r="B4463" t="s">
        <v>187</v>
      </c>
      <c r="C4463">
        <v>1.3000251774662701</v>
      </c>
      <c r="D4463" t="s">
        <v>181</v>
      </c>
      <c r="E4463">
        <v>4054.7785285172899</v>
      </c>
      <c r="F4463">
        <v>8</v>
      </c>
      <c r="G4463">
        <v>18</v>
      </c>
      <c r="H4463">
        <v>9999</v>
      </c>
      <c r="I4463" t="s">
        <v>181</v>
      </c>
      <c r="J4463">
        <v>1</v>
      </c>
      <c r="K4463">
        <v>9999</v>
      </c>
      <c r="L4463" t="s">
        <v>220</v>
      </c>
      <c r="M4463">
        <v>8.5312516240559997E-3</v>
      </c>
      <c r="N4463">
        <v>1.67014613778706E-2</v>
      </c>
      <c r="O4463">
        <v>5.1765916484100102E-2</v>
      </c>
    </row>
    <row r="4464" spans="1:15">
      <c r="A4464">
        <v>2021</v>
      </c>
      <c r="B4464" t="s">
        <v>187</v>
      </c>
      <c r="C4464">
        <v>1.3000251774662701</v>
      </c>
      <c r="D4464" t="s">
        <v>185</v>
      </c>
      <c r="E4464">
        <v>747.51447704310499</v>
      </c>
      <c r="F4464">
        <v>1</v>
      </c>
      <c r="G4464">
        <v>18</v>
      </c>
      <c r="H4464">
        <v>9999</v>
      </c>
      <c r="I4464" t="s">
        <v>181</v>
      </c>
      <c r="J4464">
        <v>1</v>
      </c>
      <c r="K4464">
        <v>9999</v>
      </c>
      <c r="L4464" t="s">
        <v>220</v>
      </c>
      <c r="M4464">
        <v>1.57277001725944E-3</v>
      </c>
      <c r="N4464">
        <v>2.0876826722338198E-3</v>
      </c>
      <c r="O4464">
        <v>7.1419699416221602E-2</v>
      </c>
    </row>
    <row r="4465" spans="1:15">
      <c r="A4465">
        <v>2021</v>
      </c>
      <c r="B4465" t="s">
        <v>179</v>
      </c>
      <c r="D4465" t="s">
        <v>179</v>
      </c>
      <c r="F4465">
        <v>1</v>
      </c>
      <c r="G4465">
        <v>18</v>
      </c>
      <c r="H4465">
        <v>9999</v>
      </c>
      <c r="I4465" t="s">
        <v>181</v>
      </c>
      <c r="J4465">
        <v>3</v>
      </c>
      <c r="K4465">
        <v>9999</v>
      </c>
      <c r="L4465" t="s">
        <v>220</v>
      </c>
      <c r="N4465">
        <v>1</v>
      </c>
    </row>
    <row r="4466" spans="1:15">
      <c r="A4466">
        <v>2021</v>
      </c>
      <c r="B4466" t="s">
        <v>178</v>
      </c>
      <c r="C4466">
        <v>1.3050021311703699</v>
      </c>
      <c r="D4466" t="s">
        <v>179</v>
      </c>
      <c r="E4466">
        <v>3593.9758692432001</v>
      </c>
      <c r="F4466">
        <v>3</v>
      </c>
      <c r="G4466">
        <v>20</v>
      </c>
      <c r="H4466">
        <v>9999</v>
      </c>
      <c r="I4466" t="s">
        <v>181</v>
      </c>
      <c r="J4466">
        <v>1</v>
      </c>
      <c r="K4466">
        <v>9999</v>
      </c>
      <c r="L4466" t="s">
        <v>220</v>
      </c>
      <c r="M4466">
        <v>1</v>
      </c>
      <c r="N4466">
        <v>1</v>
      </c>
      <c r="O4466">
        <v>2.2415009754680202E-3</v>
      </c>
    </row>
    <row r="4467" spans="1:15">
      <c r="A4467">
        <v>2021</v>
      </c>
      <c r="B4467" t="s">
        <v>187</v>
      </c>
      <c r="C4467">
        <v>1.3000251774662701</v>
      </c>
      <c r="D4467" t="s">
        <v>179</v>
      </c>
      <c r="E4467">
        <v>14595.3826674138</v>
      </c>
      <c r="F4467">
        <v>16</v>
      </c>
      <c r="G4467">
        <v>20</v>
      </c>
      <c r="H4467">
        <v>9999</v>
      </c>
      <c r="I4467" t="s">
        <v>181</v>
      </c>
      <c r="J4467">
        <v>1</v>
      </c>
      <c r="K4467">
        <v>9999</v>
      </c>
      <c r="L4467" t="s">
        <v>220</v>
      </c>
      <c r="M4467">
        <v>1</v>
      </c>
      <c r="N4467">
        <v>1</v>
      </c>
      <c r="O4467">
        <v>1.83256311381968E-3</v>
      </c>
    </row>
    <row r="4468" spans="1:15">
      <c r="A4468">
        <v>2021</v>
      </c>
      <c r="B4468" t="s">
        <v>178</v>
      </c>
      <c r="C4468">
        <v>1.3050021311703699</v>
      </c>
      <c r="D4468" t="s">
        <v>179</v>
      </c>
      <c r="E4468">
        <v>6134.8150186319099</v>
      </c>
      <c r="F4468">
        <v>4</v>
      </c>
      <c r="G4468">
        <v>21</v>
      </c>
      <c r="H4468">
        <v>9999</v>
      </c>
      <c r="I4468" t="s">
        <v>181</v>
      </c>
      <c r="J4468">
        <v>1</v>
      </c>
      <c r="K4468">
        <v>9999</v>
      </c>
      <c r="L4468" t="s">
        <v>220</v>
      </c>
      <c r="M4468">
        <v>1</v>
      </c>
      <c r="N4468">
        <v>1</v>
      </c>
      <c r="O4468">
        <v>3.8261786803468201E-3</v>
      </c>
    </row>
    <row r="4469" spans="1:15">
      <c r="A4469">
        <v>2021</v>
      </c>
      <c r="B4469" t="s">
        <v>187</v>
      </c>
      <c r="C4469">
        <v>1.3000251774662701</v>
      </c>
      <c r="D4469" t="s">
        <v>179</v>
      </c>
      <c r="E4469">
        <v>11462.3219897201</v>
      </c>
      <c r="F4469">
        <v>12</v>
      </c>
      <c r="G4469">
        <v>21</v>
      </c>
      <c r="H4469">
        <v>9999</v>
      </c>
      <c r="I4469" t="s">
        <v>181</v>
      </c>
      <c r="J4469">
        <v>1</v>
      </c>
      <c r="K4469">
        <v>9999</v>
      </c>
      <c r="L4469" t="s">
        <v>220</v>
      </c>
      <c r="M4469">
        <v>0.96035290273390705</v>
      </c>
      <c r="N4469">
        <v>0.92307692307692302</v>
      </c>
      <c r="O4469">
        <v>1.4391831276875499E-3</v>
      </c>
    </row>
    <row r="4470" spans="1:15">
      <c r="A4470">
        <v>2021</v>
      </c>
      <c r="B4470" t="s">
        <v>187</v>
      </c>
      <c r="C4470">
        <v>1.3000251774662701</v>
      </c>
      <c r="D4470" t="s">
        <v>185</v>
      </c>
      <c r="E4470">
        <v>473.20916459772201</v>
      </c>
      <c r="F4470">
        <v>1</v>
      </c>
      <c r="G4470">
        <v>21</v>
      </c>
      <c r="H4470">
        <v>9999</v>
      </c>
      <c r="I4470" t="s">
        <v>181</v>
      </c>
      <c r="J4470">
        <v>1</v>
      </c>
      <c r="K4470">
        <v>9999</v>
      </c>
      <c r="L4470" t="s">
        <v>220</v>
      </c>
      <c r="M4470">
        <v>3.9647097266093001E-2</v>
      </c>
      <c r="N4470">
        <v>7.69230769230769E-2</v>
      </c>
      <c r="O4470">
        <v>4.5211774934790699E-2</v>
      </c>
    </row>
    <row r="4471" spans="1:15">
      <c r="A4471">
        <v>2021</v>
      </c>
      <c r="B4471" t="s">
        <v>179</v>
      </c>
      <c r="C4471">
        <v>1.3793881368988701</v>
      </c>
      <c r="D4471" t="s">
        <v>179</v>
      </c>
      <c r="E4471">
        <v>21475.693903378498</v>
      </c>
      <c r="F4471">
        <v>17</v>
      </c>
      <c r="G4471">
        <v>-9</v>
      </c>
      <c r="H4471">
        <v>9999</v>
      </c>
      <c r="I4471" t="s">
        <v>185</v>
      </c>
      <c r="J4471">
        <v>1</v>
      </c>
      <c r="K4471">
        <v>9999</v>
      </c>
      <c r="L4471" t="s">
        <v>220</v>
      </c>
      <c r="M4471">
        <v>1</v>
      </c>
      <c r="N4471">
        <v>1</v>
      </c>
      <c r="O4471">
        <v>1</v>
      </c>
    </row>
    <row r="4472" spans="1:15">
      <c r="A4472">
        <v>2021</v>
      </c>
      <c r="B4472" t="s">
        <v>179</v>
      </c>
      <c r="D4472" t="s">
        <v>179</v>
      </c>
      <c r="F4472">
        <v>1308</v>
      </c>
      <c r="G4472">
        <v>-9</v>
      </c>
      <c r="H4472">
        <v>9999</v>
      </c>
      <c r="I4472" t="s">
        <v>185</v>
      </c>
      <c r="J4472">
        <v>2</v>
      </c>
      <c r="K4472">
        <v>9999</v>
      </c>
      <c r="L4472" t="s">
        <v>220</v>
      </c>
      <c r="N4472">
        <v>1</v>
      </c>
    </row>
    <row r="4473" spans="1:15">
      <c r="A4473">
        <v>2021</v>
      </c>
      <c r="B4473" t="s">
        <v>179</v>
      </c>
      <c r="D4473" t="s">
        <v>179</v>
      </c>
      <c r="F4473">
        <v>14057</v>
      </c>
      <c r="G4473">
        <v>-9</v>
      </c>
      <c r="H4473">
        <v>9999</v>
      </c>
      <c r="I4473" t="s">
        <v>185</v>
      </c>
      <c r="J4473">
        <v>3</v>
      </c>
      <c r="K4473">
        <v>9999</v>
      </c>
      <c r="L4473" t="s">
        <v>220</v>
      </c>
      <c r="N4473">
        <v>1</v>
      </c>
    </row>
    <row r="4474" spans="1:15">
      <c r="A4474">
        <v>2021</v>
      </c>
      <c r="B4474" t="s">
        <v>178</v>
      </c>
      <c r="C4474">
        <v>1.3050021311703699</v>
      </c>
      <c r="D4474" t="s">
        <v>181</v>
      </c>
      <c r="E4474">
        <v>2231.5536443013302</v>
      </c>
      <c r="F4474">
        <v>1</v>
      </c>
      <c r="G4474">
        <v>-8</v>
      </c>
      <c r="H4474">
        <v>9999</v>
      </c>
      <c r="I4474" t="s">
        <v>185</v>
      </c>
      <c r="J4474">
        <v>1</v>
      </c>
      <c r="K4474">
        <v>9999</v>
      </c>
      <c r="L4474" t="s">
        <v>220</v>
      </c>
      <c r="M4474">
        <v>1</v>
      </c>
      <c r="N4474">
        <v>1</v>
      </c>
      <c r="O4474">
        <v>5.9017635919168603E-4</v>
      </c>
    </row>
    <row r="4475" spans="1:15">
      <c r="A4475">
        <v>2021</v>
      </c>
      <c r="B4475" t="s">
        <v>183</v>
      </c>
      <c r="C4475">
        <v>1.2448289601001801</v>
      </c>
      <c r="D4475" t="s">
        <v>181</v>
      </c>
      <c r="E4475">
        <v>17484.867573567099</v>
      </c>
      <c r="F4475">
        <v>5</v>
      </c>
      <c r="G4475">
        <v>-8</v>
      </c>
      <c r="H4475">
        <v>9999</v>
      </c>
      <c r="I4475" t="s">
        <v>185</v>
      </c>
      <c r="J4475">
        <v>1</v>
      </c>
      <c r="K4475">
        <v>9999</v>
      </c>
      <c r="L4475" t="s">
        <v>220</v>
      </c>
      <c r="M4475">
        <v>0.98079743034704303</v>
      </c>
      <c r="N4475">
        <v>0.83333333333333304</v>
      </c>
      <c r="O4475">
        <v>0.225070905507395</v>
      </c>
    </row>
    <row r="4476" spans="1:15">
      <c r="A4476">
        <v>2021</v>
      </c>
      <c r="B4476" t="s">
        <v>183</v>
      </c>
      <c r="C4476">
        <v>1.2448289601001801</v>
      </c>
      <c r="D4476" t="s">
        <v>183</v>
      </c>
      <c r="E4476">
        <v>342.327964027549</v>
      </c>
      <c r="F4476">
        <v>1</v>
      </c>
      <c r="G4476">
        <v>-8</v>
      </c>
      <c r="H4476">
        <v>9999</v>
      </c>
      <c r="I4476" t="s">
        <v>185</v>
      </c>
      <c r="J4476">
        <v>1</v>
      </c>
      <c r="K4476">
        <v>9999</v>
      </c>
      <c r="L4476" t="s">
        <v>220</v>
      </c>
      <c r="M4476">
        <v>1.9202569652957201E-2</v>
      </c>
      <c r="N4476">
        <v>0.16666666666666699</v>
      </c>
      <c r="O4476">
        <v>1</v>
      </c>
    </row>
    <row r="4477" spans="1:15">
      <c r="A4477">
        <v>2021</v>
      </c>
      <c r="B4477" t="s">
        <v>187</v>
      </c>
      <c r="C4477">
        <v>1.3000251774662701</v>
      </c>
      <c r="D4477" t="s">
        <v>181</v>
      </c>
      <c r="E4477">
        <v>10499.003333217601</v>
      </c>
      <c r="F4477">
        <v>13</v>
      </c>
      <c r="G4477">
        <v>-8</v>
      </c>
      <c r="H4477">
        <v>9999</v>
      </c>
      <c r="I4477" t="s">
        <v>185</v>
      </c>
      <c r="J4477">
        <v>1</v>
      </c>
      <c r="K4477">
        <v>9999</v>
      </c>
      <c r="L4477" t="s">
        <v>220</v>
      </c>
      <c r="M4477">
        <v>0.78127116184579704</v>
      </c>
      <c r="N4477">
        <v>0.76470588235294101</v>
      </c>
      <c r="O4477">
        <v>5.3278571722615805E-4</v>
      </c>
    </row>
    <row r="4478" spans="1:15">
      <c r="A4478">
        <v>2021</v>
      </c>
      <c r="B4478" t="s">
        <v>187</v>
      </c>
      <c r="C4478">
        <v>1.3000251774662701</v>
      </c>
      <c r="D4478" t="s">
        <v>185</v>
      </c>
      <c r="E4478">
        <v>2939.3569262512401</v>
      </c>
      <c r="F4478">
        <v>4</v>
      </c>
      <c r="G4478">
        <v>-8</v>
      </c>
      <c r="H4478">
        <v>9999</v>
      </c>
      <c r="I4478" t="s">
        <v>185</v>
      </c>
      <c r="J4478">
        <v>1</v>
      </c>
      <c r="K4478">
        <v>9999</v>
      </c>
      <c r="L4478" t="s">
        <v>220</v>
      </c>
      <c r="M4478">
        <v>0.21872883815420299</v>
      </c>
      <c r="N4478">
        <v>0.23529411764705899</v>
      </c>
      <c r="O4478">
        <v>4.1320584687187101E-4</v>
      </c>
    </row>
    <row r="4479" spans="1:15">
      <c r="A4479">
        <v>2021</v>
      </c>
      <c r="B4479" t="s">
        <v>178</v>
      </c>
      <c r="C4479">
        <v>1.3050021311703699</v>
      </c>
      <c r="D4479" t="s">
        <v>181</v>
      </c>
      <c r="E4479">
        <v>738.63120624243004</v>
      </c>
      <c r="F4479">
        <v>1</v>
      </c>
      <c r="G4479">
        <v>1</v>
      </c>
      <c r="H4479">
        <v>9999</v>
      </c>
      <c r="I4479" t="s">
        <v>185</v>
      </c>
      <c r="J4479">
        <v>1</v>
      </c>
      <c r="K4479">
        <v>9999</v>
      </c>
      <c r="L4479" t="s">
        <v>220</v>
      </c>
      <c r="M4479">
        <v>0.12840290381125199</v>
      </c>
      <c r="N4479">
        <v>0.33333333333333298</v>
      </c>
      <c r="O4479">
        <v>1.9534492356871E-4</v>
      </c>
    </row>
    <row r="4480" spans="1:15">
      <c r="A4480">
        <v>2021</v>
      </c>
      <c r="B4480" t="s">
        <v>178</v>
      </c>
      <c r="C4480">
        <v>1.3050021311703699</v>
      </c>
      <c r="D4480" t="s">
        <v>185</v>
      </c>
      <c r="E4480">
        <v>5013.81818795657</v>
      </c>
      <c r="F4480">
        <v>2</v>
      </c>
      <c r="G4480">
        <v>1</v>
      </c>
      <c r="H4480">
        <v>9999</v>
      </c>
      <c r="I4480" t="s">
        <v>185</v>
      </c>
      <c r="J4480">
        <v>1</v>
      </c>
      <c r="K4480">
        <v>9999</v>
      </c>
      <c r="L4480" t="s">
        <v>220</v>
      </c>
      <c r="M4480">
        <v>0.87159709618874803</v>
      </c>
      <c r="N4480">
        <v>0.66666666666666696</v>
      </c>
      <c r="O4480">
        <v>3.4152811162155598E-3</v>
      </c>
    </row>
    <row r="4481" spans="1:15">
      <c r="A4481">
        <v>2021</v>
      </c>
      <c r="B4481" t="s">
        <v>187</v>
      </c>
      <c r="C4481">
        <v>1.3000251774662701</v>
      </c>
      <c r="D4481" t="s">
        <v>181</v>
      </c>
      <c r="E4481">
        <v>172961.849736</v>
      </c>
      <c r="F4481">
        <v>235</v>
      </c>
      <c r="G4481">
        <v>1</v>
      </c>
      <c r="H4481">
        <v>9999</v>
      </c>
      <c r="I4481" t="s">
        <v>185</v>
      </c>
      <c r="J4481">
        <v>1</v>
      </c>
      <c r="K4481">
        <v>9999</v>
      </c>
      <c r="L4481" t="s">
        <v>220</v>
      </c>
      <c r="M4481">
        <v>0.61985184494968304</v>
      </c>
      <c r="N4481">
        <v>0.60256410256410298</v>
      </c>
      <c r="O4481">
        <v>8.7771762937536094E-3</v>
      </c>
    </row>
    <row r="4482" spans="1:15">
      <c r="A4482">
        <v>2021</v>
      </c>
      <c r="B4482" t="s">
        <v>187</v>
      </c>
      <c r="C4482">
        <v>1.3000251774662701</v>
      </c>
      <c r="D4482" t="s">
        <v>185</v>
      </c>
      <c r="E4482">
        <v>106075.55435536</v>
      </c>
      <c r="F4482">
        <v>155</v>
      </c>
      <c r="G4482">
        <v>1</v>
      </c>
      <c r="H4482">
        <v>9999</v>
      </c>
      <c r="I4482" t="s">
        <v>185</v>
      </c>
      <c r="J4482">
        <v>1</v>
      </c>
      <c r="K4482">
        <v>9999</v>
      </c>
      <c r="L4482" t="s">
        <v>220</v>
      </c>
      <c r="M4482">
        <v>0.38014815505031702</v>
      </c>
      <c r="N4482">
        <v>0.39743589743589702</v>
      </c>
      <c r="O4482">
        <v>1.49117784500267E-2</v>
      </c>
    </row>
    <row r="4483" spans="1:15">
      <c r="A4483">
        <v>2021</v>
      </c>
      <c r="B4483" t="s">
        <v>178</v>
      </c>
      <c r="C4483">
        <v>1.3050021311703699</v>
      </c>
      <c r="D4483" t="s">
        <v>181</v>
      </c>
      <c r="E4483">
        <v>9902.35617132078</v>
      </c>
      <c r="F4483">
        <v>8</v>
      </c>
      <c r="G4483">
        <v>2</v>
      </c>
      <c r="H4483">
        <v>9999</v>
      </c>
      <c r="I4483" t="s">
        <v>185</v>
      </c>
      <c r="J4483">
        <v>1</v>
      </c>
      <c r="K4483">
        <v>9999</v>
      </c>
      <c r="L4483" t="s">
        <v>220</v>
      </c>
      <c r="M4483">
        <v>0.82874617737003098</v>
      </c>
      <c r="N4483">
        <v>0.8</v>
      </c>
      <c r="O4483">
        <v>2.6188644523663799E-3</v>
      </c>
    </row>
    <row r="4484" spans="1:15">
      <c r="A4484">
        <v>2021</v>
      </c>
      <c r="B4484" t="s">
        <v>178</v>
      </c>
      <c r="C4484">
        <v>1.3050021311703699</v>
      </c>
      <c r="D4484" t="s">
        <v>185</v>
      </c>
      <c r="E4484">
        <v>2046.2433416751401</v>
      </c>
      <c r="F4484">
        <v>2</v>
      </c>
      <c r="G4484">
        <v>2</v>
      </c>
      <c r="H4484">
        <v>9999</v>
      </c>
      <c r="I4484" t="s">
        <v>185</v>
      </c>
      <c r="J4484">
        <v>1</v>
      </c>
      <c r="K4484">
        <v>9999</v>
      </c>
      <c r="L4484" t="s">
        <v>220</v>
      </c>
      <c r="M4484">
        <v>0.17125382262996899</v>
      </c>
      <c r="N4484">
        <v>0.2</v>
      </c>
      <c r="O4484">
        <v>1.39384716039198E-3</v>
      </c>
    </row>
    <row r="4485" spans="1:15">
      <c r="A4485">
        <v>2021</v>
      </c>
      <c r="B4485" t="s">
        <v>183</v>
      </c>
      <c r="C4485">
        <v>1.2448289601001801</v>
      </c>
      <c r="D4485" t="s">
        <v>181</v>
      </c>
      <c r="E4485">
        <v>1030.7183789629501</v>
      </c>
      <c r="F4485">
        <v>1</v>
      </c>
      <c r="G4485">
        <v>2</v>
      </c>
      <c r="H4485">
        <v>9999</v>
      </c>
      <c r="I4485" t="s">
        <v>185</v>
      </c>
      <c r="J4485">
        <v>1</v>
      </c>
      <c r="K4485">
        <v>9999</v>
      </c>
      <c r="L4485" t="s">
        <v>220</v>
      </c>
      <c r="M4485">
        <v>0.22778541953232501</v>
      </c>
      <c r="N4485">
        <v>0.33333333333333298</v>
      </c>
      <c r="O4485">
        <v>1.3267742400692201E-2</v>
      </c>
    </row>
    <row r="4486" spans="1:15">
      <c r="A4486">
        <v>2021</v>
      </c>
      <c r="B4486" t="s">
        <v>183</v>
      </c>
      <c r="C4486">
        <v>1.2448289601001801</v>
      </c>
      <c r="D4486" t="s">
        <v>185</v>
      </c>
      <c r="E4486">
        <v>3494.2348910012001</v>
      </c>
      <c r="F4486">
        <v>2</v>
      </c>
      <c r="G4486">
        <v>2</v>
      </c>
      <c r="H4486">
        <v>9999</v>
      </c>
      <c r="I4486" t="s">
        <v>185</v>
      </c>
      <c r="J4486">
        <v>1</v>
      </c>
      <c r="K4486">
        <v>9999</v>
      </c>
      <c r="L4486" t="s">
        <v>220</v>
      </c>
      <c r="M4486">
        <v>0.77221458046767499</v>
      </c>
      <c r="N4486">
        <v>0.66666666666666696</v>
      </c>
      <c r="O4486">
        <v>0.111552676548901</v>
      </c>
    </row>
    <row r="4487" spans="1:15">
      <c r="A4487">
        <v>2021</v>
      </c>
      <c r="B4487" t="s">
        <v>187</v>
      </c>
      <c r="C4487">
        <v>1.3000251774662701</v>
      </c>
      <c r="D4487" t="s">
        <v>181</v>
      </c>
      <c r="E4487">
        <v>100325.54299542699</v>
      </c>
      <c r="F4487">
        <v>109</v>
      </c>
      <c r="G4487">
        <v>2</v>
      </c>
      <c r="H4487">
        <v>9999</v>
      </c>
      <c r="I4487" t="s">
        <v>185</v>
      </c>
      <c r="J4487">
        <v>1</v>
      </c>
      <c r="K4487">
        <v>9999</v>
      </c>
      <c r="L4487" t="s">
        <v>220</v>
      </c>
      <c r="M4487">
        <v>0.76395818484200495</v>
      </c>
      <c r="N4487">
        <v>0.74657534246575297</v>
      </c>
      <c r="O4487">
        <v>5.09115148214178E-3</v>
      </c>
    </row>
    <row r="4488" spans="1:15">
      <c r="A4488">
        <v>2021</v>
      </c>
      <c r="B4488" t="s">
        <v>187</v>
      </c>
      <c r="C4488">
        <v>1.3000251774662701</v>
      </c>
      <c r="D4488" t="s">
        <v>185</v>
      </c>
      <c r="E4488">
        <v>30997.800331505699</v>
      </c>
      <c r="F4488">
        <v>37</v>
      </c>
      <c r="G4488">
        <v>2</v>
      </c>
      <c r="H4488">
        <v>9999</v>
      </c>
      <c r="I4488" t="s">
        <v>185</v>
      </c>
      <c r="J4488">
        <v>1</v>
      </c>
      <c r="K4488">
        <v>9999</v>
      </c>
      <c r="L4488" t="s">
        <v>220</v>
      </c>
      <c r="M4488">
        <v>0.23604181515799499</v>
      </c>
      <c r="N4488">
        <v>0.25342465753424698</v>
      </c>
      <c r="O4488">
        <v>4.35757638779871E-3</v>
      </c>
    </row>
    <row r="4489" spans="1:15">
      <c r="A4489">
        <v>2021</v>
      </c>
      <c r="B4489" t="s">
        <v>178</v>
      </c>
      <c r="C4489">
        <v>1.3050021311703699</v>
      </c>
      <c r="D4489" t="s">
        <v>181</v>
      </c>
      <c r="E4489">
        <v>126119.320962698</v>
      </c>
      <c r="F4489">
        <v>100</v>
      </c>
      <c r="G4489">
        <v>3</v>
      </c>
      <c r="H4489">
        <v>9999</v>
      </c>
      <c r="I4489" t="s">
        <v>185</v>
      </c>
      <c r="J4489">
        <v>1</v>
      </c>
      <c r="K4489">
        <v>9999</v>
      </c>
      <c r="L4489" t="s">
        <v>220</v>
      </c>
      <c r="M4489">
        <v>0.82178024183262199</v>
      </c>
      <c r="N4489">
        <v>0.80645161290322598</v>
      </c>
      <c r="O4489">
        <v>3.3354628000796603E-2</v>
      </c>
    </row>
    <row r="4490" spans="1:15">
      <c r="A4490">
        <v>2021</v>
      </c>
      <c r="B4490" t="s">
        <v>178</v>
      </c>
      <c r="C4490">
        <v>1.3050021311703699</v>
      </c>
      <c r="D4490" t="s">
        <v>185</v>
      </c>
      <c r="E4490">
        <v>27351.539667199799</v>
      </c>
      <c r="F4490">
        <v>24</v>
      </c>
      <c r="G4490">
        <v>3</v>
      </c>
      <c r="H4490">
        <v>9999</v>
      </c>
      <c r="I4490" t="s">
        <v>185</v>
      </c>
      <c r="J4490">
        <v>1</v>
      </c>
      <c r="K4490">
        <v>9999</v>
      </c>
      <c r="L4490" t="s">
        <v>220</v>
      </c>
      <c r="M4490">
        <v>0.17821975816737801</v>
      </c>
      <c r="N4490">
        <v>0.19354838709677399</v>
      </c>
      <c r="O4490">
        <v>1.8631149639448698E-2</v>
      </c>
    </row>
    <row r="4491" spans="1:15">
      <c r="A4491">
        <v>2021</v>
      </c>
      <c r="B4491" t="s">
        <v>179</v>
      </c>
      <c r="C4491">
        <v>1.3793881368988701</v>
      </c>
      <c r="D4491" t="s">
        <v>181</v>
      </c>
      <c r="E4491">
        <v>1593.1932981181899</v>
      </c>
      <c r="F4491">
        <v>1</v>
      </c>
      <c r="G4491">
        <v>3</v>
      </c>
      <c r="H4491">
        <v>9999</v>
      </c>
      <c r="I4491" t="s">
        <v>185</v>
      </c>
      <c r="J4491">
        <v>1</v>
      </c>
      <c r="K4491">
        <v>9999</v>
      </c>
      <c r="L4491" t="s">
        <v>220</v>
      </c>
      <c r="M4491">
        <v>1</v>
      </c>
      <c r="N4491">
        <v>1</v>
      </c>
      <c r="O4491">
        <v>0.44337811900191898</v>
      </c>
    </row>
    <row r="4492" spans="1:15">
      <c r="A4492">
        <v>2021</v>
      </c>
      <c r="B4492" t="s">
        <v>183</v>
      </c>
      <c r="C4492">
        <v>1.2448289601001801</v>
      </c>
      <c r="D4492" t="s">
        <v>185</v>
      </c>
      <c r="E4492">
        <v>1714.1294780579401</v>
      </c>
      <c r="F4492">
        <v>2</v>
      </c>
      <c r="G4492">
        <v>3</v>
      </c>
      <c r="H4492">
        <v>9999</v>
      </c>
      <c r="I4492" t="s">
        <v>185</v>
      </c>
      <c r="J4492">
        <v>1</v>
      </c>
      <c r="K4492">
        <v>9999</v>
      </c>
      <c r="L4492" t="s">
        <v>220</v>
      </c>
      <c r="M4492">
        <v>1</v>
      </c>
      <c r="N4492">
        <v>1</v>
      </c>
      <c r="O4492">
        <v>5.4723204705321299E-2</v>
      </c>
    </row>
    <row r="4493" spans="1:15">
      <c r="A4493">
        <v>2021</v>
      </c>
      <c r="B4493" t="s">
        <v>187</v>
      </c>
      <c r="C4493">
        <v>1.3000251774662701</v>
      </c>
      <c r="D4493" t="s">
        <v>181</v>
      </c>
      <c r="E4493">
        <v>1980756.0611177499</v>
      </c>
      <c r="F4493">
        <v>2181</v>
      </c>
      <c r="G4493">
        <v>3</v>
      </c>
      <c r="H4493">
        <v>9999</v>
      </c>
      <c r="I4493" t="s">
        <v>185</v>
      </c>
      <c r="J4493">
        <v>1</v>
      </c>
      <c r="K4493">
        <v>9999</v>
      </c>
      <c r="L4493" t="s">
        <v>220</v>
      </c>
      <c r="M4493">
        <v>0.773155531919968</v>
      </c>
      <c r="N4493">
        <v>0.79021739130434798</v>
      </c>
      <c r="O4493">
        <v>0.10051606854278999</v>
      </c>
    </row>
    <row r="4494" spans="1:15">
      <c r="A4494">
        <v>2021</v>
      </c>
      <c r="B4494" t="s">
        <v>187</v>
      </c>
      <c r="C4494">
        <v>1.3000251774662701</v>
      </c>
      <c r="D4494" t="s">
        <v>183</v>
      </c>
      <c r="E4494">
        <v>3753.1726873451198</v>
      </c>
      <c r="F4494">
        <v>3</v>
      </c>
      <c r="G4494">
        <v>3</v>
      </c>
      <c r="H4494">
        <v>9999</v>
      </c>
      <c r="I4494" t="s">
        <v>185</v>
      </c>
      <c r="J4494">
        <v>1</v>
      </c>
      <c r="K4494">
        <v>9999</v>
      </c>
      <c r="L4494" t="s">
        <v>220</v>
      </c>
      <c r="M4494">
        <v>1.4649891939920699E-3</v>
      </c>
      <c r="N4494">
        <v>1.08695652173913E-3</v>
      </c>
      <c r="O4494">
        <v>0.166522466401338</v>
      </c>
    </row>
    <row r="4495" spans="1:15">
      <c r="A4495">
        <v>2021</v>
      </c>
      <c r="B4495" t="s">
        <v>187</v>
      </c>
      <c r="C4495">
        <v>1.3000251774662701</v>
      </c>
      <c r="D4495" t="s">
        <v>185</v>
      </c>
      <c r="E4495">
        <v>577402.282496111</v>
      </c>
      <c r="F4495">
        <v>576</v>
      </c>
      <c r="G4495">
        <v>3</v>
      </c>
      <c r="H4495">
        <v>9999</v>
      </c>
      <c r="I4495" t="s">
        <v>185</v>
      </c>
      <c r="J4495">
        <v>1</v>
      </c>
      <c r="K4495">
        <v>9999</v>
      </c>
      <c r="L4495" t="s">
        <v>220</v>
      </c>
      <c r="M4495">
        <v>0.22537947888604001</v>
      </c>
      <c r="N4495">
        <v>0.208695652173913</v>
      </c>
      <c r="O4495">
        <v>8.1169454785758904E-2</v>
      </c>
    </row>
    <row r="4496" spans="1:15">
      <c r="A4496">
        <v>2021</v>
      </c>
      <c r="B4496" t="s">
        <v>178</v>
      </c>
      <c r="C4496">
        <v>1.3050021311703699</v>
      </c>
      <c r="D4496" t="s">
        <v>181</v>
      </c>
      <c r="E4496">
        <v>15803.575808473201</v>
      </c>
      <c r="F4496">
        <v>11</v>
      </c>
      <c r="G4496">
        <v>4</v>
      </c>
      <c r="H4496">
        <v>9999</v>
      </c>
      <c r="I4496" t="s">
        <v>185</v>
      </c>
      <c r="J4496">
        <v>1</v>
      </c>
      <c r="K4496">
        <v>9999</v>
      </c>
      <c r="L4496" t="s">
        <v>220</v>
      </c>
      <c r="M4496">
        <v>1</v>
      </c>
      <c r="N4496">
        <v>1</v>
      </c>
      <c r="O4496">
        <v>4.1795530466732901E-3</v>
      </c>
    </row>
    <row r="4497" spans="1:15">
      <c r="A4497">
        <v>2021</v>
      </c>
      <c r="B4497" t="s">
        <v>183</v>
      </c>
      <c r="C4497">
        <v>1.2448289601001801</v>
      </c>
      <c r="D4497" t="s">
        <v>185</v>
      </c>
      <c r="E4497">
        <v>2426.17164323524</v>
      </c>
      <c r="F4497">
        <v>2</v>
      </c>
      <c r="G4497">
        <v>4</v>
      </c>
      <c r="H4497">
        <v>9999</v>
      </c>
      <c r="I4497" t="s">
        <v>185</v>
      </c>
      <c r="J4497">
        <v>1</v>
      </c>
      <c r="K4497">
        <v>9999</v>
      </c>
      <c r="L4497" t="s">
        <v>220</v>
      </c>
      <c r="M4497">
        <v>1</v>
      </c>
      <c r="N4497">
        <v>1</v>
      </c>
      <c r="O4497">
        <v>7.7454993442753306E-2</v>
      </c>
    </row>
    <row r="4498" spans="1:15">
      <c r="A4498">
        <v>2021</v>
      </c>
      <c r="B4498" t="s">
        <v>187</v>
      </c>
      <c r="C4498">
        <v>1.3000251774662701</v>
      </c>
      <c r="D4498" t="s">
        <v>181</v>
      </c>
      <c r="E4498">
        <v>156377.428547063</v>
      </c>
      <c r="F4498">
        <v>162</v>
      </c>
      <c r="G4498">
        <v>4</v>
      </c>
      <c r="H4498">
        <v>9999</v>
      </c>
      <c r="I4498" t="s">
        <v>185</v>
      </c>
      <c r="J4498">
        <v>1</v>
      </c>
      <c r="K4498">
        <v>9999</v>
      </c>
      <c r="L4498" t="s">
        <v>220</v>
      </c>
      <c r="M4498">
        <v>0.75862764883955602</v>
      </c>
      <c r="N4498">
        <v>0.76056338028169002</v>
      </c>
      <c r="O4498">
        <v>7.9355780527117503E-3</v>
      </c>
    </row>
    <row r="4499" spans="1:15">
      <c r="A4499">
        <v>2021</v>
      </c>
      <c r="B4499" t="s">
        <v>187</v>
      </c>
      <c r="C4499">
        <v>1.3000251774662701</v>
      </c>
      <c r="D4499" t="s">
        <v>185</v>
      </c>
      <c r="E4499">
        <v>49754.563591989099</v>
      </c>
      <c r="F4499">
        <v>51</v>
      </c>
      <c r="G4499">
        <v>4</v>
      </c>
      <c r="H4499">
        <v>9999</v>
      </c>
      <c r="I4499" t="s">
        <v>185</v>
      </c>
      <c r="J4499">
        <v>1</v>
      </c>
      <c r="K4499">
        <v>9999</v>
      </c>
      <c r="L4499" t="s">
        <v>220</v>
      </c>
      <c r="M4499">
        <v>0.241372351160444</v>
      </c>
      <c r="N4499">
        <v>0.23943661971831001</v>
      </c>
      <c r="O4499">
        <v>6.99434505593996E-3</v>
      </c>
    </row>
    <row r="4500" spans="1:15">
      <c r="A4500">
        <v>2021</v>
      </c>
      <c r="B4500" t="s">
        <v>178</v>
      </c>
      <c r="C4500">
        <v>1.3050021311703699</v>
      </c>
      <c r="D4500" t="s">
        <v>181</v>
      </c>
      <c r="E4500">
        <v>14366.768462054601</v>
      </c>
      <c r="F4500">
        <v>6</v>
      </c>
      <c r="G4500">
        <v>5</v>
      </c>
      <c r="H4500">
        <v>9999</v>
      </c>
      <c r="I4500" t="s">
        <v>185</v>
      </c>
      <c r="J4500">
        <v>1</v>
      </c>
      <c r="K4500">
        <v>9999</v>
      </c>
      <c r="L4500" t="s">
        <v>220</v>
      </c>
      <c r="M4500">
        <v>0.94514079670329698</v>
      </c>
      <c r="N4500">
        <v>0.85714285714285698</v>
      </c>
      <c r="O4500">
        <v>3.79956230312355E-3</v>
      </c>
    </row>
    <row r="4501" spans="1:15">
      <c r="A4501">
        <v>2021</v>
      </c>
      <c r="B4501" t="s">
        <v>178</v>
      </c>
      <c r="C4501">
        <v>1.3050021311703699</v>
      </c>
      <c r="D4501" t="s">
        <v>185</v>
      </c>
      <c r="E4501">
        <v>833.89636181786705</v>
      </c>
      <c r="F4501">
        <v>1</v>
      </c>
      <c r="G4501">
        <v>5</v>
      </c>
      <c r="H4501">
        <v>9999</v>
      </c>
      <c r="I4501" t="s">
        <v>185</v>
      </c>
      <c r="J4501">
        <v>1</v>
      </c>
      <c r="K4501">
        <v>9999</v>
      </c>
      <c r="L4501" t="s">
        <v>220</v>
      </c>
      <c r="M4501">
        <v>5.4859203296703303E-2</v>
      </c>
      <c r="N4501">
        <v>0.14285714285714299</v>
      </c>
      <c r="O4501">
        <v>5.6802827518525397E-4</v>
      </c>
    </row>
    <row r="4502" spans="1:15">
      <c r="A4502">
        <v>2021</v>
      </c>
      <c r="B4502" t="s">
        <v>187</v>
      </c>
      <c r="C4502">
        <v>1.3000251774662701</v>
      </c>
      <c r="D4502" t="s">
        <v>181</v>
      </c>
      <c r="E4502">
        <v>210557.27784314699</v>
      </c>
      <c r="F4502">
        <v>209</v>
      </c>
      <c r="G4502">
        <v>5</v>
      </c>
      <c r="H4502">
        <v>9999</v>
      </c>
      <c r="I4502" t="s">
        <v>185</v>
      </c>
      <c r="J4502">
        <v>1</v>
      </c>
      <c r="K4502">
        <v>9999</v>
      </c>
      <c r="L4502" t="s">
        <v>220</v>
      </c>
      <c r="M4502">
        <v>0.88429052670659603</v>
      </c>
      <c r="N4502">
        <v>0.878151260504202</v>
      </c>
      <c r="O4502">
        <v>1.06850056841032E-2</v>
      </c>
    </row>
    <row r="4503" spans="1:15">
      <c r="A4503">
        <v>2021</v>
      </c>
      <c r="B4503" t="s">
        <v>187</v>
      </c>
      <c r="C4503">
        <v>1.3000251774662701</v>
      </c>
      <c r="D4503" t="s">
        <v>185</v>
      </c>
      <c r="E4503">
        <v>27551.4335860426</v>
      </c>
      <c r="F4503">
        <v>29</v>
      </c>
      <c r="G4503">
        <v>5</v>
      </c>
      <c r="H4503">
        <v>9999</v>
      </c>
      <c r="I4503" t="s">
        <v>185</v>
      </c>
      <c r="J4503">
        <v>1</v>
      </c>
      <c r="K4503">
        <v>9999</v>
      </c>
      <c r="L4503" t="s">
        <v>220</v>
      </c>
      <c r="M4503">
        <v>0.115709473293404</v>
      </c>
      <c r="N4503">
        <v>0.121848739495798</v>
      </c>
      <c r="O4503">
        <v>3.8730966442970202E-3</v>
      </c>
    </row>
    <row r="4504" spans="1:15">
      <c r="A4504">
        <v>2021</v>
      </c>
      <c r="B4504" t="s">
        <v>178</v>
      </c>
      <c r="C4504">
        <v>1.3050021311703699</v>
      </c>
      <c r="D4504" t="s">
        <v>181</v>
      </c>
      <c r="E4504">
        <v>251460.860655219</v>
      </c>
      <c r="F4504">
        <v>173</v>
      </c>
      <c r="G4504">
        <v>6</v>
      </c>
      <c r="H4504">
        <v>9999</v>
      </c>
      <c r="I4504" t="s">
        <v>185</v>
      </c>
      <c r="J4504">
        <v>1</v>
      </c>
      <c r="K4504">
        <v>9999</v>
      </c>
      <c r="L4504" t="s">
        <v>220</v>
      </c>
      <c r="M4504">
        <v>0.87795876523521998</v>
      </c>
      <c r="N4504">
        <v>0.87373737373737403</v>
      </c>
      <c r="O4504">
        <v>6.6503557106810496E-2</v>
      </c>
    </row>
    <row r="4505" spans="1:15">
      <c r="A4505">
        <v>2021</v>
      </c>
      <c r="B4505" t="s">
        <v>178</v>
      </c>
      <c r="C4505">
        <v>1.3050021311703699</v>
      </c>
      <c r="D4505" t="s">
        <v>185</v>
      </c>
      <c r="E4505">
        <v>34954.482083398398</v>
      </c>
      <c r="F4505">
        <v>25</v>
      </c>
      <c r="G4505">
        <v>6</v>
      </c>
      <c r="H4505">
        <v>9999</v>
      </c>
      <c r="I4505" t="s">
        <v>185</v>
      </c>
      <c r="J4505">
        <v>1</v>
      </c>
      <c r="K4505">
        <v>9999</v>
      </c>
      <c r="L4505" t="s">
        <v>220</v>
      </c>
      <c r="M4505">
        <v>0.12204123476478</v>
      </c>
      <c r="N4505">
        <v>0.12626262626262599</v>
      </c>
      <c r="O4505">
        <v>2.3810074101466398E-2</v>
      </c>
    </row>
    <row r="4506" spans="1:15">
      <c r="A4506">
        <v>2021</v>
      </c>
      <c r="B4506" t="s">
        <v>183</v>
      </c>
      <c r="C4506">
        <v>1.2448289601001801</v>
      </c>
      <c r="D4506" t="s">
        <v>181</v>
      </c>
      <c r="E4506">
        <v>12234.179019864499</v>
      </c>
      <c r="F4506">
        <v>11</v>
      </c>
      <c r="G4506">
        <v>6</v>
      </c>
      <c r="H4506">
        <v>9999</v>
      </c>
      <c r="I4506" t="s">
        <v>185</v>
      </c>
      <c r="J4506">
        <v>1</v>
      </c>
      <c r="K4506">
        <v>9999</v>
      </c>
      <c r="L4506" t="s">
        <v>220</v>
      </c>
      <c r="M4506">
        <v>0.89353577597963496</v>
      </c>
      <c r="N4506">
        <v>0.84615384615384603</v>
      </c>
      <c r="O4506">
        <v>0.15748233371256401</v>
      </c>
    </row>
    <row r="4507" spans="1:15">
      <c r="A4507">
        <v>2021</v>
      </c>
      <c r="B4507" t="s">
        <v>183</v>
      </c>
      <c r="C4507">
        <v>1.2448289601001801</v>
      </c>
      <c r="D4507" t="s">
        <v>185</v>
      </c>
      <c r="E4507">
        <v>1457.6947122773099</v>
      </c>
      <c r="F4507">
        <v>2</v>
      </c>
      <c r="G4507">
        <v>6</v>
      </c>
      <c r="H4507">
        <v>9999</v>
      </c>
      <c r="I4507" t="s">
        <v>185</v>
      </c>
      <c r="J4507">
        <v>1</v>
      </c>
      <c r="K4507">
        <v>9999</v>
      </c>
      <c r="L4507" t="s">
        <v>220</v>
      </c>
      <c r="M4507">
        <v>0.106464224020365</v>
      </c>
      <c r="N4507">
        <v>0.15384615384615399</v>
      </c>
      <c r="O4507">
        <v>4.6536581488693697E-2</v>
      </c>
    </row>
    <row r="4508" spans="1:15">
      <c r="A4508">
        <v>2021</v>
      </c>
      <c r="B4508" t="s">
        <v>187</v>
      </c>
      <c r="C4508">
        <v>1.3000251774662701</v>
      </c>
      <c r="D4508" t="s">
        <v>181</v>
      </c>
      <c r="E4508">
        <v>1552196.26124011</v>
      </c>
      <c r="F4508">
        <v>1660</v>
      </c>
      <c r="G4508">
        <v>6</v>
      </c>
      <c r="H4508">
        <v>9999</v>
      </c>
      <c r="I4508" t="s">
        <v>185</v>
      </c>
      <c r="J4508">
        <v>1</v>
      </c>
      <c r="K4508">
        <v>9999</v>
      </c>
      <c r="L4508" t="s">
        <v>220</v>
      </c>
      <c r="M4508">
        <v>0.881261781781841</v>
      </c>
      <c r="N4508">
        <v>0.87784241142252795</v>
      </c>
      <c r="O4508">
        <v>7.8768238476892599E-2</v>
      </c>
    </row>
    <row r="4509" spans="1:15">
      <c r="A4509">
        <v>2021</v>
      </c>
      <c r="B4509" t="s">
        <v>187</v>
      </c>
      <c r="C4509">
        <v>1.3000251774662701</v>
      </c>
      <c r="D4509" t="s">
        <v>185</v>
      </c>
      <c r="E4509">
        <v>209137.65034935399</v>
      </c>
      <c r="F4509">
        <v>231</v>
      </c>
      <c r="G4509">
        <v>6</v>
      </c>
      <c r="H4509">
        <v>9999</v>
      </c>
      <c r="I4509" t="s">
        <v>185</v>
      </c>
      <c r="J4509">
        <v>1</v>
      </c>
      <c r="K4509">
        <v>9999</v>
      </c>
      <c r="L4509" t="s">
        <v>220</v>
      </c>
      <c r="M4509">
        <v>0.118738218218159</v>
      </c>
      <c r="N4509">
        <v>0.122157588577472</v>
      </c>
      <c r="O4509">
        <v>2.9399934099058701E-2</v>
      </c>
    </row>
    <row r="4510" spans="1:15">
      <c r="A4510">
        <v>2021</v>
      </c>
      <c r="B4510" t="s">
        <v>178</v>
      </c>
      <c r="C4510">
        <v>1.3050021311703699</v>
      </c>
      <c r="D4510" t="s">
        <v>181</v>
      </c>
      <c r="E4510">
        <v>258817.15766862599</v>
      </c>
      <c r="F4510">
        <v>178</v>
      </c>
      <c r="G4510">
        <v>7</v>
      </c>
      <c r="H4510">
        <v>9999</v>
      </c>
      <c r="I4510" t="s">
        <v>185</v>
      </c>
      <c r="J4510">
        <v>1</v>
      </c>
      <c r="K4510">
        <v>9999</v>
      </c>
      <c r="L4510" t="s">
        <v>220</v>
      </c>
      <c r="M4510">
        <v>0.66483078119552697</v>
      </c>
      <c r="N4510">
        <v>0.687258687258687</v>
      </c>
      <c r="O4510">
        <v>6.8449068297900303E-2</v>
      </c>
    </row>
    <row r="4511" spans="1:15">
      <c r="A4511">
        <v>2021</v>
      </c>
      <c r="B4511" t="s">
        <v>178</v>
      </c>
      <c r="C4511">
        <v>1.3050021311703699</v>
      </c>
      <c r="D4511" t="s">
        <v>185</v>
      </c>
      <c r="E4511">
        <v>130480.63808506999</v>
      </c>
      <c r="F4511">
        <v>81</v>
      </c>
      <c r="G4511">
        <v>7</v>
      </c>
      <c r="H4511">
        <v>9999</v>
      </c>
      <c r="I4511" t="s">
        <v>185</v>
      </c>
      <c r="J4511">
        <v>1</v>
      </c>
      <c r="K4511">
        <v>9999</v>
      </c>
      <c r="L4511" t="s">
        <v>220</v>
      </c>
      <c r="M4511">
        <v>0.33516921880447298</v>
      </c>
      <c r="N4511">
        <v>0.312741312741313</v>
      </c>
      <c r="O4511">
        <v>8.8879979803439105E-2</v>
      </c>
    </row>
    <row r="4512" spans="1:15">
      <c r="A4512">
        <v>2021</v>
      </c>
      <c r="B4512" t="s">
        <v>183</v>
      </c>
      <c r="C4512">
        <v>1.2448289601001801</v>
      </c>
      <c r="D4512" t="s">
        <v>181</v>
      </c>
      <c r="E4512">
        <v>9062.3548295292894</v>
      </c>
      <c r="F4512">
        <v>9</v>
      </c>
      <c r="G4512">
        <v>7</v>
      </c>
      <c r="H4512">
        <v>9999</v>
      </c>
      <c r="I4512" t="s">
        <v>185</v>
      </c>
      <c r="J4512">
        <v>1</v>
      </c>
      <c r="K4512">
        <v>9999</v>
      </c>
      <c r="L4512" t="s">
        <v>220</v>
      </c>
      <c r="M4512">
        <v>0.847891917074307</v>
      </c>
      <c r="N4512">
        <v>0.81818181818181801</v>
      </c>
      <c r="O4512">
        <v>0.116653580527825</v>
      </c>
    </row>
    <row r="4513" spans="1:15">
      <c r="A4513">
        <v>2021</v>
      </c>
      <c r="B4513" t="s">
        <v>183</v>
      </c>
      <c r="C4513">
        <v>1.2448289601001801</v>
      </c>
      <c r="D4513" t="s">
        <v>185</v>
      </c>
      <c r="E4513">
        <v>1625.7466218908301</v>
      </c>
      <c r="F4513">
        <v>2</v>
      </c>
      <c r="G4513">
        <v>7</v>
      </c>
      <c r="H4513">
        <v>9999</v>
      </c>
      <c r="I4513" t="s">
        <v>185</v>
      </c>
      <c r="J4513">
        <v>1</v>
      </c>
      <c r="K4513">
        <v>9999</v>
      </c>
      <c r="L4513" t="s">
        <v>220</v>
      </c>
      <c r="M4513">
        <v>0.152108082925693</v>
      </c>
      <c r="N4513">
        <v>0.18181818181818199</v>
      </c>
      <c r="O4513">
        <v>5.1901601557842902E-2</v>
      </c>
    </row>
    <row r="4514" spans="1:15">
      <c r="A4514">
        <v>2021</v>
      </c>
      <c r="B4514" t="s">
        <v>187</v>
      </c>
      <c r="C4514">
        <v>1.3000251774662701</v>
      </c>
      <c r="D4514" t="s">
        <v>181</v>
      </c>
      <c r="E4514">
        <v>2403257.7436684002</v>
      </c>
      <c r="F4514">
        <v>2531</v>
      </c>
      <c r="G4514">
        <v>7</v>
      </c>
      <c r="H4514">
        <v>9999</v>
      </c>
      <c r="I4514" t="s">
        <v>185</v>
      </c>
      <c r="J4514">
        <v>1</v>
      </c>
      <c r="K4514">
        <v>9999</v>
      </c>
      <c r="L4514" t="s">
        <v>220</v>
      </c>
      <c r="M4514">
        <v>0.71486593247493302</v>
      </c>
      <c r="N4514">
        <v>0.73618382780686398</v>
      </c>
      <c r="O4514">
        <v>0.121956471486068</v>
      </c>
    </row>
    <row r="4515" spans="1:15">
      <c r="A4515">
        <v>2021</v>
      </c>
      <c r="B4515" t="s">
        <v>187</v>
      </c>
      <c r="C4515">
        <v>1.3000251774662701</v>
      </c>
      <c r="D4515" t="s">
        <v>183</v>
      </c>
      <c r="E4515">
        <v>6290.8218337592798</v>
      </c>
      <c r="F4515">
        <v>6</v>
      </c>
      <c r="G4515">
        <v>7</v>
      </c>
      <c r="H4515">
        <v>9999</v>
      </c>
      <c r="I4515" t="s">
        <v>185</v>
      </c>
      <c r="J4515">
        <v>1</v>
      </c>
      <c r="K4515">
        <v>9999</v>
      </c>
      <c r="L4515" t="s">
        <v>220</v>
      </c>
      <c r="M4515">
        <v>1.87124923578088E-3</v>
      </c>
      <c r="N4515">
        <v>1.7452006980802799E-3</v>
      </c>
      <c r="O4515">
        <v>0.27911403356982201</v>
      </c>
    </row>
    <row r="4516" spans="1:15">
      <c r="A4516">
        <v>2021</v>
      </c>
      <c r="B4516" t="s">
        <v>187</v>
      </c>
      <c r="C4516">
        <v>1.3000251774662701</v>
      </c>
      <c r="D4516" t="s">
        <v>185</v>
      </c>
      <c r="E4516">
        <v>952281.44274581701</v>
      </c>
      <c r="F4516">
        <v>901</v>
      </c>
      <c r="G4516">
        <v>7</v>
      </c>
      <c r="H4516">
        <v>9999</v>
      </c>
      <c r="I4516" t="s">
        <v>185</v>
      </c>
      <c r="J4516">
        <v>1</v>
      </c>
      <c r="K4516">
        <v>9999</v>
      </c>
      <c r="L4516" t="s">
        <v>220</v>
      </c>
      <c r="M4516">
        <v>0.28326281828928601</v>
      </c>
      <c r="N4516">
        <v>0.26207097149505498</v>
      </c>
      <c r="O4516">
        <v>0.13386882569310701</v>
      </c>
    </row>
    <row r="4517" spans="1:15">
      <c r="A4517">
        <v>2021</v>
      </c>
      <c r="B4517" t="s">
        <v>178</v>
      </c>
      <c r="C4517">
        <v>1.3050021311703699</v>
      </c>
      <c r="D4517" t="s">
        <v>181</v>
      </c>
      <c r="E4517">
        <v>121157.702859988</v>
      </c>
      <c r="F4517">
        <v>90</v>
      </c>
      <c r="G4517">
        <v>8</v>
      </c>
      <c r="H4517">
        <v>9999</v>
      </c>
      <c r="I4517" t="s">
        <v>185</v>
      </c>
      <c r="J4517">
        <v>1</v>
      </c>
      <c r="K4517">
        <v>9999</v>
      </c>
      <c r="L4517" t="s">
        <v>220</v>
      </c>
      <c r="M4517">
        <v>0.53014132762312605</v>
      </c>
      <c r="N4517">
        <v>0.54216867469879504</v>
      </c>
      <c r="O4517">
        <v>3.2042434715623E-2</v>
      </c>
    </row>
    <row r="4518" spans="1:15">
      <c r="A4518">
        <v>2021</v>
      </c>
      <c r="B4518" t="s">
        <v>178</v>
      </c>
      <c r="C4518">
        <v>1.3050021311703699</v>
      </c>
      <c r="D4518" t="s">
        <v>183</v>
      </c>
      <c r="E4518">
        <v>2174.1335505298398</v>
      </c>
      <c r="F4518">
        <v>1</v>
      </c>
      <c r="G4518">
        <v>8</v>
      </c>
      <c r="H4518">
        <v>9999</v>
      </c>
      <c r="I4518" t="s">
        <v>185</v>
      </c>
      <c r="J4518">
        <v>1</v>
      </c>
      <c r="K4518">
        <v>9999</v>
      </c>
      <c r="L4518" t="s">
        <v>220</v>
      </c>
      <c r="M4518">
        <v>9.5132048536759502E-3</v>
      </c>
      <c r="N4518">
        <v>6.0240963855421699E-3</v>
      </c>
      <c r="O4518">
        <v>0.28141891891891901</v>
      </c>
    </row>
    <row r="4519" spans="1:15">
      <c r="A4519">
        <v>2021</v>
      </c>
      <c r="B4519" t="s">
        <v>178</v>
      </c>
      <c r="C4519">
        <v>1.3050021311703699</v>
      </c>
      <c r="D4519" t="s">
        <v>185</v>
      </c>
      <c r="E4519">
        <v>105206.661810693</v>
      </c>
      <c r="F4519">
        <v>75</v>
      </c>
      <c r="G4519">
        <v>8</v>
      </c>
      <c r="H4519">
        <v>9999</v>
      </c>
      <c r="I4519" t="s">
        <v>185</v>
      </c>
      <c r="J4519">
        <v>1</v>
      </c>
      <c r="K4519">
        <v>9999</v>
      </c>
      <c r="L4519" t="s">
        <v>220</v>
      </c>
      <c r="M4519">
        <v>0.46034546752319799</v>
      </c>
      <c r="N4519">
        <v>0.451807228915663</v>
      </c>
      <c r="O4519">
        <v>7.1664011719694498E-2</v>
      </c>
    </row>
    <row r="4520" spans="1:15">
      <c r="A4520">
        <v>2021</v>
      </c>
      <c r="B4520" t="s">
        <v>183</v>
      </c>
      <c r="C4520">
        <v>1.2448289601001801</v>
      </c>
      <c r="D4520" t="s">
        <v>181</v>
      </c>
      <c r="E4520">
        <v>994.61833912004101</v>
      </c>
      <c r="F4520">
        <v>1</v>
      </c>
      <c r="G4520">
        <v>8</v>
      </c>
      <c r="H4520">
        <v>9999</v>
      </c>
      <c r="I4520" t="s">
        <v>185</v>
      </c>
      <c r="J4520">
        <v>1</v>
      </c>
      <c r="K4520">
        <v>9999</v>
      </c>
      <c r="L4520" t="s">
        <v>220</v>
      </c>
      <c r="M4520">
        <v>0.255843739993596</v>
      </c>
      <c r="N4520">
        <v>0.25</v>
      </c>
      <c r="O4520">
        <v>1.28030509397984E-2</v>
      </c>
    </row>
    <row r="4521" spans="1:15">
      <c r="A4521">
        <v>2021</v>
      </c>
      <c r="B4521" t="s">
        <v>183</v>
      </c>
      <c r="C4521">
        <v>1.2448289601001801</v>
      </c>
      <c r="D4521" t="s">
        <v>185</v>
      </c>
      <c r="E4521">
        <v>2892.9825032728099</v>
      </c>
      <c r="F4521">
        <v>3</v>
      </c>
      <c r="G4521">
        <v>8</v>
      </c>
      <c r="H4521">
        <v>9999</v>
      </c>
      <c r="I4521" t="s">
        <v>185</v>
      </c>
      <c r="J4521">
        <v>1</v>
      </c>
      <c r="K4521">
        <v>9999</v>
      </c>
      <c r="L4521" t="s">
        <v>220</v>
      </c>
      <c r="M4521">
        <v>0.744156260006404</v>
      </c>
      <c r="N4521">
        <v>0.75</v>
      </c>
      <c r="O4521">
        <v>9.2357826968167606E-2</v>
      </c>
    </row>
    <row r="4522" spans="1:15">
      <c r="A4522">
        <v>2021</v>
      </c>
      <c r="B4522" t="s">
        <v>187</v>
      </c>
      <c r="C4522">
        <v>1.3000251774662701</v>
      </c>
      <c r="D4522" t="s">
        <v>181</v>
      </c>
      <c r="E4522">
        <v>773633.28288357996</v>
      </c>
      <c r="F4522">
        <v>804</v>
      </c>
      <c r="G4522">
        <v>8</v>
      </c>
      <c r="H4522">
        <v>9999</v>
      </c>
      <c r="I4522" t="s">
        <v>185</v>
      </c>
      <c r="J4522">
        <v>1</v>
      </c>
      <c r="K4522">
        <v>9999</v>
      </c>
      <c r="L4522" t="s">
        <v>220</v>
      </c>
      <c r="M4522">
        <v>0.63181794534495705</v>
      </c>
      <c r="N4522">
        <v>0.64682220434432802</v>
      </c>
      <c r="O4522">
        <v>3.9259037301861199E-2</v>
      </c>
    </row>
    <row r="4523" spans="1:15">
      <c r="A4523">
        <v>2021</v>
      </c>
      <c r="B4523" t="s">
        <v>187</v>
      </c>
      <c r="C4523">
        <v>1.3000251774662701</v>
      </c>
      <c r="D4523" t="s">
        <v>183</v>
      </c>
      <c r="E4523">
        <v>4943.9957499042202</v>
      </c>
      <c r="F4523">
        <v>4</v>
      </c>
      <c r="G4523">
        <v>8</v>
      </c>
      <c r="H4523">
        <v>9999</v>
      </c>
      <c r="I4523" t="s">
        <v>185</v>
      </c>
      <c r="J4523">
        <v>1</v>
      </c>
      <c r="K4523">
        <v>9999</v>
      </c>
      <c r="L4523" t="s">
        <v>220</v>
      </c>
      <c r="M4523">
        <v>4.0377079239088997E-3</v>
      </c>
      <c r="N4523">
        <v>3.2180209171359599E-3</v>
      </c>
      <c r="O4523">
        <v>0.21935744361769599</v>
      </c>
    </row>
    <row r="4524" spans="1:15">
      <c r="A4524">
        <v>2021</v>
      </c>
      <c r="B4524" t="s">
        <v>187</v>
      </c>
      <c r="C4524">
        <v>1.3000251774662701</v>
      </c>
      <c r="D4524" t="s">
        <v>185</v>
      </c>
      <c r="E4524">
        <v>445878.73529184901</v>
      </c>
      <c r="F4524">
        <v>435</v>
      </c>
      <c r="G4524">
        <v>8</v>
      </c>
      <c r="H4524">
        <v>9999</v>
      </c>
      <c r="I4524" t="s">
        <v>185</v>
      </c>
      <c r="J4524">
        <v>1</v>
      </c>
      <c r="K4524">
        <v>9999</v>
      </c>
      <c r="L4524" t="s">
        <v>220</v>
      </c>
      <c r="M4524">
        <v>0.36414434673113399</v>
      </c>
      <c r="N4524">
        <v>0.34995977473853601</v>
      </c>
      <c r="O4524">
        <v>6.2680274985658396E-2</v>
      </c>
    </row>
    <row r="4525" spans="1:15">
      <c r="A4525">
        <v>2021</v>
      </c>
      <c r="B4525" t="s">
        <v>178</v>
      </c>
      <c r="C4525">
        <v>1.3050021311703699</v>
      </c>
      <c r="D4525" t="s">
        <v>181</v>
      </c>
      <c r="E4525">
        <v>79334.994560240404</v>
      </c>
      <c r="F4525">
        <v>47</v>
      </c>
      <c r="G4525">
        <v>9</v>
      </c>
      <c r="H4525">
        <v>9999</v>
      </c>
      <c r="I4525" t="s">
        <v>185</v>
      </c>
      <c r="J4525">
        <v>1</v>
      </c>
      <c r="K4525">
        <v>9999</v>
      </c>
      <c r="L4525" t="s">
        <v>220</v>
      </c>
      <c r="M4525">
        <v>0.39905607120820302</v>
      </c>
      <c r="N4525">
        <v>0.46534653465346498</v>
      </c>
      <c r="O4525">
        <v>2.0981632400198898E-2</v>
      </c>
    </row>
    <row r="4526" spans="1:15">
      <c r="A4526">
        <v>2021</v>
      </c>
      <c r="B4526" t="s">
        <v>178</v>
      </c>
      <c r="C4526">
        <v>1.3050021311703699</v>
      </c>
      <c r="D4526" t="s">
        <v>185</v>
      </c>
      <c r="E4526">
        <v>119471.640106516</v>
      </c>
      <c r="F4526">
        <v>54</v>
      </c>
      <c r="G4526">
        <v>9</v>
      </c>
      <c r="H4526">
        <v>9999</v>
      </c>
      <c r="I4526" t="s">
        <v>185</v>
      </c>
      <c r="J4526">
        <v>1</v>
      </c>
      <c r="K4526">
        <v>9999</v>
      </c>
      <c r="L4526" t="s">
        <v>220</v>
      </c>
      <c r="M4526">
        <v>0.60094392879179703</v>
      </c>
      <c r="N4526">
        <v>0.53465346534653502</v>
      </c>
      <c r="O4526">
        <v>8.1380939851228198E-2</v>
      </c>
    </row>
    <row r="4527" spans="1:15">
      <c r="A4527">
        <v>2021</v>
      </c>
      <c r="B4527" t="s">
        <v>183</v>
      </c>
      <c r="C4527">
        <v>1.2448289601001801</v>
      </c>
      <c r="D4527" t="s">
        <v>185</v>
      </c>
      <c r="E4527">
        <v>3525.3556150037002</v>
      </c>
      <c r="F4527">
        <v>3</v>
      </c>
      <c r="G4527">
        <v>9</v>
      </c>
      <c r="H4527">
        <v>9999</v>
      </c>
      <c r="I4527" t="s">
        <v>185</v>
      </c>
      <c r="J4527">
        <v>1</v>
      </c>
      <c r="K4527">
        <v>9999</v>
      </c>
      <c r="L4527" t="s">
        <v>220</v>
      </c>
      <c r="M4527">
        <v>1</v>
      </c>
      <c r="N4527">
        <v>1</v>
      </c>
      <c r="O4527">
        <v>0.11254619878392901</v>
      </c>
    </row>
    <row r="4528" spans="1:15">
      <c r="A4528">
        <v>2021</v>
      </c>
      <c r="B4528" t="s">
        <v>187</v>
      </c>
      <c r="C4528">
        <v>1.3000251774662701</v>
      </c>
      <c r="D4528" t="s">
        <v>181</v>
      </c>
      <c r="E4528">
        <v>497476.73458548501</v>
      </c>
      <c r="F4528">
        <v>522</v>
      </c>
      <c r="G4528">
        <v>9</v>
      </c>
      <c r="H4528">
        <v>9999</v>
      </c>
      <c r="I4528" t="s">
        <v>185</v>
      </c>
      <c r="J4528">
        <v>1</v>
      </c>
      <c r="K4528">
        <v>9999</v>
      </c>
      <c r="L4528" t="s">
        <v>220</v>
      </c>
      <c r="M4528">
        <v>0.384147118848925</v>
      </c>
      <c r="N4528">
        <v>0.43682008368200798</v>
      </c>
      <c r="O4528">
        <v>2.5245110457377699E-2</v>
      </c>
    </row>
    <row r="4529" spans="1:15">
      <c r="A4529">
        <v>2021</v>
      </c>
      <c r="B4529" t="s">
        <v>187</v>
      </c>
      <c r="C4529">
        <v>1.3000251774662701</v>
      </c>
      <c r="D4529" t="s">
        <v>183</v>
      </c>
      <c r="E4529">
        <v>2217.8429527574599</v>
      </c>
      <c r="F4529">
        <v>3</v>
      </c>
      <c r="G4529">
        <v>9</v>
      </c>
      <c r="H4529">
        <v>9999</v>
      </c>
      <c r="I4529" t="s">
        <v>185</v>
      </c>
      <c r="J4529">
        <v>1</v>
      </c>
      <c r="K4529">
        <v>9999</v>
      </c>
      <c r="L4529" t="s">
        <v>220</v>
      </c>
      <c r="M4529">
        <v>1.7125986425698199E-3</v>
      </c>
      <c r="N4529">
        <v>2.5104602510460298E-3</v>
      </c>
      <c r="O4529">
        <v>9.8402261060160395E-2</v>
      </c>
    </row>
    <row r="4530" spans="1:15">
      <c r="A4530">
        <v>2021</v>
      </c>
      <c r="B4530" t="s">
        <v>187</v>
      </c>
      <c r="C4530">
        <v>1.3000251774662701</v>
      </c>
      <c r="D4530" t="s">
        <v>185</v>
      </c>
      <c r="E4530">
        <v>795321.60291925003</v>
      </c>
      <c r="F4530">
        <v>670</v>
      </c>
      <c r="G4530">
        <v>9</v>
      </c>
      <c r="H4530">
        <v>9999</v>
      </c>
      <c r="I4530" t="s">
        <v>185</v>
      </c>
      <c r="J4530">
        <v>1</v>
      </c>
      <c r="K4530">
        <v>9999</v>
      </c>
      <c r="L4530" t="s">
        <v>220</v>
      </c>
      <c r="M4530">
        <v>0.61414028250850505</v>
      </c>
      <c r="N4530">
        <v>0.56066945606694596</v>
      </c>
      <c r="O4530">
        <v>0.111803889325162</v>
      </c>
    </row>
    <row r="4531" spans="1:15">
      <c r="A4531">
        <v>2021</v>
      </c>
      <c r="B4531" t="s">
        <v>178</v>
      </c>
      <c r="C4531">
        <v>1.3050021311703699</v>
      </c>
      <c r="D4531" t="s">
        <v>181</v>
      </c>
      <c r="E4531">
        <v>398798.21126861603</v>
      </c>
      <c r="F4531">
        <v>280</v>
      </c>
      <c r="G4531">
        <v>10</v>
      </c>
      <c r="H4531">
        <v>9999</v>
      </c>
      <c r="I4531" t="s">
        <v>185</v>
      </c>
      <c r="J4531">
        <v>1</v>
      </c>
      <c r="K4531">
        <v>9999</v>
      </c>
      <c r="L4531" t="s">
        <v>220</v>
      </c>
      <c r="M4531">
        <v>0.73134903445519495</v>
      </c>
      <c r="N4531">
        <v>0.73298429319371705</v>
      </c>
      <c r="O4531">
        <v>0.10546969237316101</v>
      </c>
    </row>
    <row r="4532" spans="1:15">
      <c r="A4532">
        <v>2021</v>
      </c>
      <c r="B4532" t="s">
        <v>178</v>
      </c>
      <c r="C4532">
        <v>1.3050021311703699</v>
      </c>
      <c r="D4532" t="s">
        <v>185</v>
      </c>
      <c r="E4532">
        <v>146493.01423453001</v>
      </c>
      <c r="F4532">
        <v>102</v>
      </c>
      <c r="G4532">
        <v>10</v>
      </c>
      <c r="H4532">
        <v>9999</v>
      </c>
      <c r="I4532" t="s">
        <v>185</v>
      </c>
      <c r="J4532">
        <v>1</v>
      </c>
      <c r="K4532">
        <v>9999</v>
      </c>
      <c r="L4532" t="s">
        <v>220</v>
      </c>
      <c r="M4532">
        <v>0.268650965544805</v>
      </c>
      <c r="N4532">
        <v>0.267015706806283</v>
      </c>
      <c r="O4532">
        <v>9.9787189406761595E-2</v>
      </c>
    </row>
    <row r="4533" spans="1:15">
      <c r="A4533">
        <v>2021</v>
      </c>
      <c r="B4533" t="s">
        <v>183</v>
      </c>
      <c r="C4533">
        <v>1.2448289601001801</v>
      </c>
      <c r="D4533" t="s">
        <v>181</v>
      </c>
      <c r="E4533">
        <v>4819.9777335078797</v>
      </c>
      <c r="F4533">
        <v>4</v>
      </c>
      <c r="G4533">
        <v>10</v>
      </c>
      <c r="H4533">
        <v>9999</v>
      </c>
      <c r="I4533" t="s">
        <v>185</v>
      </c>
      <c r="J4533">
        <v>1</v>
      </c>
      <c r="K4533">
        <v>9999</v>
      </c>
      <c r="L4533" t="s">
        <v>220</v>
      </c>
      <c r="M4533">
        <v>0.84064264003473699</v>
      </c>
      <c r="N4533">
        <v>0.8</v>
      </c>
      <c r="O4533">
        <v>6.20443219510632E-2</v>
      </c>
    </row>
    <row r="4534" spans="1:15">
      <c r="A4534">
        <v>2021</v>
      </c>
      <c r="B4534" t="s">
        <v>183</v>
      </c>
      <c r="C4534">
        <v>1.2448289601001801</v>
      </c>
      <c r="D4534" t="s">
        <v>185</v>
      </c>
      <c r="E4534">
        <v>913.70445671353002</v>
      </c>
      <c r="F4534">
        <v>1</v>
      </c>
      <c r="G4534">
        <v>10</v>
      </c>
      <c r="H4534">
        <v>9999</v>
      </c>
      <c r="I4534" t="s">
        <v>185</v>
      </c>
      <c r="J4534">
        <v>1</v>
      </c>
      <c r="K4534">
        <v>9999</v>
      </c>
      <c r="L4534" t="s">
        <v>220</v>
      </c>
      <c r="M4534">
        <v>0.15935735996526301</v>
      </c>
      <c r="N4534">
        <v>0.2</v>
      </c>
      <c r="O4534">
        <v>2.9169812820410899E-2</v>
      </c>
    </row>
    <row r="4535" spans="1:15">
      <c r="A4535">
        <v>2021</v>
      </c>
      <c r="B4535" t="s">
        <v>187</v>
      </c>
      <c r="C4535">
        <v>1.3000251774662701</v>
      </c>
      <c r="D4535" t="s">
        <v>181</v>
      </c>
      <c r="E4535">
        <v>834431.56035814504</v>
      </c>
      <c r="F4535">
        <v>892</v>
      </c>
      <c r="G4535">
        <v>10</v>
      </c>
      <c r="H4535">
        <v>9999</v>
      </c>
      <c r="I4535" t="s">
        <v>185</v>
      </c>
      <c r="J4535">
        <v>1</v>
      </c>
      <c r="K4535">
        <v>9999</v>
      </c>
      <c r="L4535" t="s">
        <v>220</v>
      </c>
      <c r="M4535">
        <v>0.79375490796218295</v>
      </c>
      <c r="N4535">
        <v>0.79078014184397205</v>
      </c>
      <c r="O4535">
        <v>4.2344325766140098E-2</v>
      </c>
    </row>
    <row r="4536" spans="1:15">
      <c r="A4536">
        <v>2021</v>
      </c>
      <c r="B4536" t="s">
        <v>187</v>
      </c>
      <c r="C4536">
        <v>1.3000251774662701</v>
      </c>
      <c r="D4536" t="s">
        <v>183</v>
      </c>
      <c r="E4536">
        <v>1864.23610448663</v>
      </c>
      <c r="F4536">
        <v>2</v>
      </c>
      <c r="G4536">
        <v>10</v>
      </c>
      <c r="H4536">
        <v>9999</v>
      </c>
      <c r="I4536" t="s">
        <v>185</v>
      </c>
      <c r="J4536">
        <v>1</v>
      </c>
      <c r="K4536">
        <v>9999</v>
      </c>
      <c r="L4536" t="s">
        <v>220</v>
      </c>
      <c r="M4536">
        <v>1.77335880836224E-3</v>
      </c>
      <c r="N4536">
        <v>1.77304964539007E-3</v>
      </c>
      <c r="O4536">
        <v>8.2713272192420806E-2</v>
      </c>
    </row>
    <row r="4537" spans="1:15">
      <c r="A4537">
        <v>2021</v>
      </c>
      <c r="B4537" t="s">
        <v>187</v>
      </c>
      <c r="C4537">
        <v>1.3000251774662701</v>
      </c>
      <c r="D4537" t="s">
        <v>185</v>
      </c>
      <c r="E4537">
        <v>214950.06291780499</v>
      </c>
      <c r="F4537">
        <v>234</v>
      </c>
      <c r="G4537">
        <v>10</v>
      </c>
      <c r="H4537">
        <v>9999</v>
      </c>
      <c r="I4537" t="s">
        <v>185</v>
      </c>
      <c r="J4537">
        <v>1</v>
      </c>
      <c r="K4537">
        <v>9999</v>
      </c>
      <c r="L4537" t="s">
        <v>220</v>
      </c>
      <c r="M4537">
        <v>0.204471733229455</v>
      </c>
      <c r="N4537">
        <v>0.20744680851063799</v>
      </c>
      <c r="O4537">
        <v>3.02170253601662E-2</v>
      </c>
    </row>
    <row r="4538" spans="1:15">
      <c r="A4538">
        <v>2021</v>
      </c>
      <c r="B4538" t="s">
        <v>178</v>
      </c>
      <c r="C4538">
        <v>1.3050021311703699</v>
      </c>
      <c r="D4538" t="s">
        <v>181</v>
      </c>
      <c r="E4538">
        <v>384482.33788967697</v>
      </c>
      <c r="F4538">
        <v>276</v>
      </c>
      <c r="G4538">
        <v>11</v>
      </c>
      <c r="H4538">
        <v>9999</v>
      </c>
      <c r="I4538" t="s">
        <v>185</v>
      </c>
      <c r="J4538">
        <v>1</v>
      </c>
      <c r="K4538">
        <v>9999</v>
      </c>
      <c r="L4538" t="s">
        <v>220</v>
      </c>
      <c r="M4538">
        <v>0.79350697970055795</v>
      </c>
      <c r="N4538">
        <v>0.8</v>
      </c>
      <c r="O4538">
        <v>0.101683590232616</v>
      </c>
    </row>
    <row r="4539" spans="1:15">
      <c r="A4539">
        <v>2021</v>
      </c>
      <c r="B4539" t="s">
        <v>178</v>
      </c>
      <c r="C4539">
        <v>1.3050021311703699</v>
      </c>
      <c r="D4539" t="s">
        <v>185</v>
      </c>
      <c r="E4539">
        <v>100053.208394701</v>
      </c>
      <c r="F4539">
        <v>69</v>
      </c>
      <c r="G4539">
        <v>11</v>
      </c>
      <c r="H4539">
        <v>9999</v>
      </c>
      <c r="I4539" t="s">
        <v>185</v>
      </c>
      <c r="J4539">
        <v>1</v>
      </c>
      <c r="K4539">
        <v>9999</v>
      </c>
      <c r="L4539" t="s">
        <v>220</v>
      </c>
      <c r="M4539">
        <v>0.206493020299442</v>
      </c>
      <c r="N4539">
        <v>0.2</v>
      </c>
      <c r="O4539">
        <v>6.8153614757712394E-2</v>
      </c>
    </row>
    <row r="4540" spans="1:15">
      <c r="A4540">
        <v>2021</v>
      </c>
      <c r="B4540" t="s">
        <v>183</v>
      </c>
      <c r="C4540">
        <v>1.2448289601001801</v>
      </c>
      <c r="D4540" t="s">
        <v>181</v>
      </c>
      <c r="E4540">
        <v>2378.8681427514398</v>
      </c>
      <c r="F4540">
        <v>1</v>
      </c>
      <c r="G4540">
        <v>11</v>
      </c>
      <c r="H4540">
        <v>9999</v>
      </c>
      <c r="I4540" t="s">
        <v>185</v>
      </c>
      <c r="J4540">
        <v>1</v>
      </c>
      <c r="K4540">
        <v>9999</v>
      </c>
      <c r="L4540" t="s">
        <v>220</v>
      </c>
      <c r="M4540">
        <v>1</v>
      </c>
      <c r="N4540">
        <v>1</v>
      </c>
      <c r="O4540">
        <v>3.0621564888554199E-2</v>
      </c>
    </row>
    <row r="4541" spans="1:15">
      <c r="A4541">
        <v>2021</v>
      </c>
      <c r="B4541" t="s">
        <v>187</v>
      </c>
      <c r="C4541">
        <v>1.3000251774662701</v>
      </c>
      <c r="D4541" t="s">
        <v>179</v>
      </c>
      <c r="E4541">
        <v>984.11905934196602</v>
      </c>
      <c r="F4541">
        <v>1</v>
      </c>
      <c r="G4541">
        <v>11</v>
      </c>
      <c r="H4541">
        <v>9999</v>
      </c>
      <c r="I4541" t="s">
        <v>185</v>
      </c>
      <c r="J4541">
        <v>1</v>
      </c>
      <c r="K4541">
        <v>9999</v>
      </c>
      <c r="L4541" t="s">
        <v>220</v>
      </c>
      <c r="M4541">
        <v>1.0182176214866799E-3</v>
      </c>
      <c r="N4541">
        <v>9.4073377234242701E-4</v>
      </c>
      <c r="O4541">
        <v>0.349330872173512</v>
      </c>
    </row>
    <row r="4542" spans="1:15">
      <c r="A4542">
        <v>2021</v>
      </c>
      <c r="B4542" t="s">
        <v>187</v>
      </c>
      <c r="C4542">
        <v>1.3000251774662701</v>
      </c>
      <c r="D4542" t="s">
        <v>181</v>
      </c>
      <c r="E4542">
        <v>835294.77707598195</v>
      </c>
      <c r="F4542">
        <v>924</v>
      </c>
      <c r="G4542">
        <v>11</v>
      </c>
      <c r="H4542">
        <v>9999</v>
      </c>
      <c r="I4542" t="s">
        <v>185</v>
      </c>
      <c r="J4542">
        <v>1</v>
      </c>
      <c r="K4542">
        <v>9999</v>
      </c>
      <c r="L4542" t="s">
        <v>220</v>
      </c>
      <c r="M4542">
        <v>0.86423675375543396</v>
      </c>
      <c r="N4542">
        <v>0.86923800564440301</v>
      </c>
      <c r="O4542">
        <v>4.2388130832538999E-2</v>
      </c>
    </row>
    <row r="4543" spans="1:15">
      <c r="A4543">
        <v>2021</v>
      </c>
      <c r="B4543" t="s">
        <v>187</v>
      </c>
      <c r="C4543">
        <v>1.3000251774662701</v>
      </c>
      <c r="D4543" t="s">
        <v>185</v>
      </c>
      <c r="E4543">
        <v>130232.622203038</v>
      </c>
      <c r="F4543">
        <v>138</v>
      </c>
      <c r="G4543">
        <v>11</v>
      </c>
      <c r="H4543">
        <v>9999</v>
      </c>
      <c r="I4543" t="s">
        <v>185</v>
      </c>
      <c r="J4543">
        <v>1</v>
      </c>
      <c r="K4543">
        <v>9999</v>
      </c>
      <c r="L4543" t="s">
        <v>220</v>
      </c>
      <c r="M4543">
        <v>0.13474502862307899</v>
      </c>
      <c r="N4543">
        <v>0.12982126058325499</v>
      </c>
      <c r="O4543">
        <v>1.8307705494066101E-2</v>
      </c>
    </row>
    <row r="4544" spans="1:15">
      <c r="A4544">
        <v>2021</v>
      </c>
      <c r="B4544" t="s">
        <v>178</v>
      </c>
      <c r="C4544">
        <v>1.3050021311703699</v>
      </c>
      <c r="D4544" t="s">
        <v>181</v>
      </c>
      <c r="E4544">
        <v>69738.008887613498</v>
      </c>
      <c r="F4544">
        <v>52</v>
      </c>
      <c r="G4544">
        <v>12</v>
      </c>
      <c r="H4544">
        <v>9999</v>
      </c>
      <c r="I4544" t="s">
        <v>185</v>
      </c>
      <c r="J4544">
        <v>1</v>
      </c>
      <c r="K4544">
        <v>9999</v>
      </c>
      <c r="L4544" t="s">
        <v>220</v>
      </c>
      <c r="M4544">
        <v>0.87264443646102097</v>
      </c>
      <c r="N4544">
        <v>0.82539682539682502</v>
      </c>
      <c r="O4544">
        <v>1.8443528923300902E-2</v>
      </c>
    </row>
    <row r="4545" spans="1:15">
      <c r="A4545">
        <v>2021</v>
      </c>
      <c r="B4545" t="s">
        <v>178</v>
      </c>
      <c r="C4545">
        <v>1.3050021311703699</v>
      </c>
      <c r="D4545" t="s">
        <v>185</v>
      </c>
      <c r="E4545">
        <v>10177.711620997699</v>
      </c>
      <c r="F4545">
        <v>11</v>
      </c>
      <c r="G4545">
        <v>12</v>
      </c>
      <c r="H4545">
        <v>9999</v>
      </c>
      <c r="I4545" t="s">
        <v>185</v>
      </c>
      <c r="J4545">
        <v>1</v>
      </c>
      <c r="K4545">
        <v>9999</v>
      </c>
      <c r="L4545" t="s">
        <v>220</v>
      </c>
      <c r="M4545">
        <v>0.12735556353897901</v>
      </c>
      <c r="N4545">
        <v>0.17460317460317501</v>
      </c>
      <c r="O4545">
        <v>6.93278954330171E-3</v>
      </c>
    </row>
    <row r="4546" spans="1:15">
      <c r="A4546">
        <v>2021</v>
      </c>
      <c r="B4546" t="s">
        <v>187</v>
      </c>
      <c r="C4546">
        <v>1.3000251774662701</v>
      </c>
      <c r="D4546" t="s">
        <v>181</v>
      </c>
      <c r="E4546">
        <v>282368.06859602901</v>
      </c>
      <c r="F4546">
        <v>342</v>
      </c>
      <c r="G4546">
        <v>12</v>
      </c>
      <c r="H4546">
        <v>9999</v>
      </c>
      <c r="I4546" t="s">
        <v>185</v>
      </c>
      <c r="J4546">
        <v>1</v>
      </c>
      <c r="K4546">
        <v>9999</v>
      </c>
      <c r="L4546" t="s">
        <v>220</v>
      </c>
      <c r="M4546">
        <v>0.86315948433451495</v>
      </c>
      <c r="N4546">
        <v>0.84863523573201005</v>
      </c>
      <c r="O4546">
        <v>1.43291386023967E-2</v>
      </c>
    </row>
    <row r="4547" spans="1:15">
      <c r="A4547">
        <v>2021</v>
      </c>
      <c r="B4547" t="s">
        <v>187</v>
      </c>
      <c r="C4547">
        <v>1.3000251774662701</v>
      </c>
      <c r="D4547" t="s">
        <v>185</v>
      </c>
      <c r="E4547">
        <v>44765.066960873497</v>
      </c>
      <c r="F4547">
        <v>61</v>
      </c>
      <c r="G4547">
        <v>12</v>
      </c>
      <c r="H4547">
        <v>9999</v>
      </c>
      <c r="I4547" t="s">
        <v>185</v>
      </c>
      <c r="J4547">
        <v>1</v>
      </c>
      <c r="K4547">
        <v>9999</v>
      </c>
      <c r="L4547" t="s">
        <v>220</v>
      </c>
      <c r="M4547">
        <v>0.136840515665485</v>
      </c>
      <c r="N4547">
        <v>0.15136476426799</v>
      </c>
      <c r="O4547">
        <v>6.29293681167006E-3</v>
      </c>
    </row>
    <row r="4548" spans="1:15">
      <c r="A4548">
        <v>2021</v>
      </c>
      <c r="B4548" t="s">
        <v>178</v>
      </c>
      <c r="C4548">
        <v>1.3050021311703699</v>
      </c>
      <c r="D4548" t="s">
        <v>181</v>
      </c>
      <c r="E4548">
        <v>561286.63662490097</v>
      </c>
      <c r="F4548">
        <v>425</v>
      </c>
      <c r="G4548">
        <v>13</v>
      </c>
      <c r="H4548">
        <v>9999</v>
      </c>
      <c r="I4548" t="s">
        <v>185</v>
      </c>
      <c r="J4548">
        <v>1</v>
      </c>
      <c r="K4548">
        <v>9999</v>
      </c>
      <c r="L4548" t="s">
        <v>220</v>
      </c>
      <c r="M4548">
        <v>0.79852216291482903</v>
      </c>
      <c r="N4548">
        <v>0.78849721706864595</v>
      </c>
      <c r="O4548">
        <v>0.14844281449928701</v>
      </c>
    </row>
    <row r="4549" spans="1:15">
      <c r="A4549">
        <v>2021</v>
      </c>
      <c r="B4549" t="s">
        <v>178</v>
      </c>
      <c r="C4549">
        <v>1.3050021311703699</v>
      </c>
      <c r="D4549" t="s">
        <v>183</v>
      </c>
      <c r="E4549">
        <v>2064.5133715115298</v>
      </c>
      <c r="F4549">
        <v>1</v>
      </c>
      <c r="G4549">
        <v>13</v>
      </c>
      <c r="H4549">
        <v>9999</v>
      </c>
      <c r="I4549" t="s">
        <v>185</v>
      </c>
      <c r="J4549">
        <v>1</v>
      </c>
      <c r="K4549">
        <v>9999</v>
      </c>
      <c r="L4549" t="s">
        <v>220</v>
      </c>
      <c r="M4549">
        <v>2.9371083778138799E-3</v>
      </c>
      <c r="N4549">
        <v>1.85528756957328E-3</v>
      </c>
      <c r="O4549">
        <v>0.26722972972973003</v>
      </c>
    </row>
    <row r="4550" spans="1:15">
      <c r="A4550">
        <v>2021</v>
      </c>
      <c r="B4550" t="s">
        <v>178</v>
      </c>
      <c r="C4550">
        <v>1.3050021311703699</v>
      </c>
      <c r="D4550" t="s">
        <v>185</v>
      </c>
      <c r="E4550">
        <v>139555.622905228</v>
      </c>
      <c r="F4550">
        <v>113</v>
      </c>
      <c r="G4550">
        <v>13</v>
      </c>
      <c r="H4550">
        <v>9999</v>
      </c>
      <c r="I4550" t="s">
        <v>185</v>
      </c>
      <c r="J4550">
        <v>1</v>
      </c>
      <c r="K4550">
        <v>9999</v>
      </c>
      <c r="L4550" t="s">
        <v>220</v>
      </c>
      <c r="M4550">
        <v>0.19854072870735701</v>
      </c>
      <c r="N4550">
        <v>0.20964749536178101</v>
      </c>
      <c r="O4550">
        <v>9.5061620845126496E-2</v>
      </c>
    </row>
    <row r="4551" spans="1:15">
      <c r="A4551">
        <v>2021</v>
      </c>
      <c r="B4551" t="s">
        <v>183</v>
      </c>
      <c r="C4551">
        <v>1.2448289601001801</v>
      </c>
      <c r="D4551" t="s">
        <v>181</v>
      </c>
      <c r="E4551">
        <v>7747.8154476635</v>
      </c>
      <c r="F4551">
        <v>4</v>
      </c>
      <c r="G4551">
        <v>13</v>
      </c>
      <c r="H4551">
        <v>9999</v>
      </c>
      <c r="I4551" t="s">
        <v>185</v>
      </c>
      <c r="J4551">
        <v>1</v>
      </c>
      <c r="K4551">
        <v>9999</v>
      </c>
      <c r="L4551" t="s">
        <v>220</v>
      </c>
      <c r="M4551">
        <v>0.83554839575782003</v>
      </c>
      <c r="N4551">
        <v>0.66666666666666696</v>
      </c>
      <c r="O4551">
        <v>9.9732401813899099E-2</v>
      </c>
    </row>
    <row r="4552" spans="1:15">
      <c r="A4552">
        <v>2021</v>
      </c>
      <c r="B4552" t="s">
        <v>183</v>
      </c>
      <c r="C4552">
        <v>1.2448289601001801</v>
      </c>
      <c r="D4552" t="s">
        <v>185</v>
      </c>
      <c r="E4552">
        <v>1524.9154761227201</v>
      </c>
      <c r="F4552">
        <v>2</v>
      </c>
      <c r="G4552">
        <v>13</v>
      </c>
      <c r="H4552">
        <v>9999</v>
      </c>
      <c r="I4552" t="s">
        <v>185</v>
      </c>
      <c r="J4552">
        <v>1</v>
      </c>
      <c r="K4552">
        <v>9999</v>
      </c>
      <c r="L4552" t="s">
        <v>220</v>
      </c>
      <c r="M4552">
        <v>0.16445160424218</v>
      </c>
      <c r="N4552">
        <v>0.33333333333333298</v>
      </c>
      <c r="O4552">
        <v>4.8682589516353403E-2</v>
      </c>
    </row>
    <row r="4553" spans="1:15">
      <c r="A4553">
        <v>2021</v>
      </c>
      <c r="B4553" t="s">
        <v>187</v>
      </c>
      <c r="C4553">
        <v>1.3000251774662701</v>
      </c>
      <c r="D4553" t="s">
        <v>181</v>
      </c>
      <c r="E4553">
        <v>1572063.24600215</v>
      </c>
      <c r="F4553">
        <v>1847</v>
      </c>
      <c r="G4553">
        <v>13</v>
      </c>
      <c r="H4553">
        <v>9999</v>
      </c>
      <c r="I4553" t="s">
        <v>185</v>
      </c>
      <c r="J4553">
        <v>1</v>
      </c>
      <c r="K4553">
        <v>9999</v>
      </c>
      <c r="L4553" t="s">
        <v>220</v>
      </c>
      <c r="M4553">
        <v>0.80062288383031199</v>
      </c>
      <c r="N4553">
        <v>0.79236379236379195</v>
      </c>
      <c r="O4553">
        <v>7.9776414718924493E-2</v>
      </c>
    </row>
    <row r="4554" spans="1:15">
      <c r="A4554">
        <v>2021</v>
      </c>
      <c r="B4554" t="s">
        <v>187</v>
      </c>
      <c r="C4554">
        <v>1.3000251774662701</v>
      </c>
      <c r="D4554" t="s">
        <v>185</v>
      </c>
      <c r="E4554">
        <v>391486.98189183697</v>
      </c>
      <c r="F4554">
        <v>484</v>
      </c>
      <c r="G4554">
        <v>13</v>
      </c>
      <c r="H4554">
        <v>9999</v>
      </c>
      <c r="I4554" t="s">
        <v>185</v>
      </c>
      <c r="J4554">
        <v>1</v>
      </c>
      <c r="K4554">
        <v>9999</v>
      </c>
      <c r="L4554" t="s">
        <v>220</v>
      </c>
      <c r="M4554">
        <v>0.19937711616968801</v>
      </c>
      <c r="N4554">
        <v>0.20763620763620799</v>
      </c>
      <c r="O4554">
        <v>5.5034047905927197E-2</v>
      </c>
    </row>
    <row r="4555" spans="1:15">
      <c r="A4555">
        <v>2021</v>
      </c>
      <c r="B4555" t="s">
        <v>178</v>
      </c>
      <c r="C4555">
        <v>1.3050021311703699</v>
      </c>
      <c r="D4555" t="s">
        <v>181</v>
      </c>
      <c r="E4555">
        <v>164887.01927337601</v>
      </c>
      <c r="F4555">
        <v>106</v>
      </c>
      <c r="G4555">
        <v>14</v>
      </c>
      <c r="H4555">
        <v>9999</v>
      </c>
      <c r="I4555" t="s">
        <v>185</v>
      </c>
      <c r="J4555">
        <v>1</v>
      </c>
      <c r="K4555">
        <v>9999</v>
      </c>
      <c r="L4555" t="s">
        <v>220</v>
      </c>
      <c r="M4555">
        <v>0.80286451383328905</v>
      </c>
      <c r="N4555">
        <v>0.79699248120300703</v>
      </c>
      <c r="O4555">
        <v>4.3607475429163503E-2</v>
      </c>
    </row>
    <row r="4556" spans="1:15">
      <c r="A4556">
        <v>2021</v>
      </c>
      <c r="B4556" t="s">
        <v>178</v>
      </c>
      <c r="C4556">
        <v>1.3050021311703699</v>
      </c>
      <c r="D4556" t="s">
        <v>185</v>
      </c>
      <c r="E4556">
        <v>40486.386117429603</v>
      </c>
      <c r="F4556">
        <v>27</v>
      </c>
      <c r="G4556">
        <v>14</v>
      </c>
      <c r="H4556">
        <v>9999</v>
      </c>
      <c r="I4556" t="s">
        <v>185</v>
      </c>
      <c r="J4556">
        <v>1</v>
      </c>
      <c r="K4556">
        <v>9999</v>
      </c>
      <c r="L4556" t="s">
        <v>220</v>
      </c>
      <c r="M4556">
        <v>0.197135486166711</v>
      </c>
      <c r="N4556">
        <v>0.203007518796992</v>
      </c>
      <c r="O4556">
        <v>2.7578261673469998E-2</v>
      </c>
    </row>
    <row r="4557" spans="1:15">
      <c r="A4557">
        <v>2021</v>
      </c>
      <c r="B4557" t="s">
        <v>179</v>
      </c>
      <c r="C4557">
        <v>1.3793881368988701</v>
      </c>
      <c r="D4557" t="s">
        <v>181</v>
      </c>
      <c r="E4557">
        <v>2000.11279850336</v>
      </c>
      <c r="F4557">
        <v>1</v>
      </c>
      <c r="G4557">
        <v>14</v>
      </c>
      <c r="H4557">
        <v>9999</v>
      </c>
      <c r="I4557" t="s">
        <v>185</v>
      </c>
      <c r="J4557">
        <v>1</v>
      </c>
      <c r="K4557">
        <v>9999</v>
      </c>
      <c r="L4557" t="s">
        <v>220</v>
      </c>
      <c r="M4557">
        <v>1</v>
      </c>
      <c r="N4557">
        <v>1</v>
      </c>
      <c r="O4557">
        <v>0.55662188099808096</v>
      </c>
    </row>
    <row r="4558" spans="1:15">
      <c r="A4558">
        <v>2021</v>
      </c>
      <c r="B4558" t="s">
        <v>183</v>
      </c>
      <c r="C4558">
        <v>1.2448289601001801</v>
      </c>
      <c r="D4558" t="s">
        <v>181</v>
      </c>
      <c r="E4558">
        <v>3924.94571119586</v>
      </c>
      <c r="F4558">
        <v>3</v>
      </c>
      <c r="G4558">
        <v>14</v>
      </c>
      <c r="H4558">
        <v>9999</v>
      </c>
      <c r="I4558" t="s">
        <v>185</v>
      </c>
      <c r="J4558">
        <v>1</v>
      </c>
      <c r="K4558">
        <v>9999</v>
      </c>
      <c r="L4558" t="s">
        <v>220</v>
      </c>
      <c r="M4558">
        <v>0.57088538837588299</v>
      </c>
      <c r="N4558">
        <v>0.5</v>
      </c>
      <c r="O4558">
        <v>5.05231784895925E-2</v>
      </c>
    </row>
    <row r="4559" spans="1:15">
      <c r="A4559">
        <v>2021</v>
      </c>
      <c r="B4559" t="s">
        <v>183</v>
      </c>
      <c r="C4559">
        <v>1.2448289601001801</v>
      </c>
      <c r="D4559" t="s">
        <v>185</v>
      </c>
      <c r="E4559">
        <v>2950.2446354374201</v>
      </c>
      <c r="F4559">
        <v>3</v>
      </c>
      <c r="G4559">
        <v>14</v>
      </c>
      <c r="H4559">
        <v>9999</v>
      </c>
      <c r="I4559" t="s">
        <v>185</v>
      </c>
      <c r="J4559">
        <v>1</v>
      </c>
      <c r="K4559">
        <v>9999</v>
      </c>
      <c r="L4559" t="s">
        <v>220</v>
      </c>
      <c r="M4559">
        <v>0.42911461162411701</v>
      </c>
      <c r="N4559">
        <v>0.5</v>
      </c>
      <c r="O4559">
        <v>9.4185907880618397E-2</v>
      </c>
    </row>
    <row r="4560" spans="1:15">
      <c r="A4560">
        <v>2021</v>
      </c>
      <c r="B4560" t="s">
        <v>187</v>
      </c>
      <c r="C4560">
        <v>1.3000251774662701</v>
      </c>
      <c r="D4560" t="s">
        <v>181</v>
      </c>
      <c r="E4560">
        <v>908699.39869643794</v>
      </c>
      <c r="F4560">
        <v>967</v>
      </c>
      <c r="G4560">
        <v>14</v>
      </c>
      <c r="H4560">
        <v>9999</v>
      </c>
      <c r="I4560" t="s">
        <v>185</v>
      </c>
      <c r="J4560">
        <v>1</v>
      </c>
      <c r="K4560">
        <v>9999</v>
      </c>
      <c r="L4560" t="s">
        <v>220</v>
      </c>
      <c r="M4560">
        <v>0.76366373649905095</v>
      </c>
      <c r="N4560">
        <v>0.77670682730923701</v>
      </c>
      <c r="O4560">
        <v>4.6113144792105397E-2</v>
      </c>
    </row>
    <row r="4561" spans="1:15">
      <c r="A4561">
        <v>2021</v>
      </c>
      <c r="B4561" t="s">
        <v>187</v>
      </c>
      <c r="C4561">
        <v>1.3000251774662701</v>
      </c>
      <c r="D4561" t="s">
        <v>185</v>
      </c>
      <c r="E4561">
        <v>281221.44638950302</v>
      </c>
      <c r="F4561">
        <v>278</v>
      </c>
      <c r="G4561">
        <v>14</v>
      </c>
      <c r="H4561">
        <v>9999</v>
      </c>
      <c r="I4561" t="s">
        <v>185</v>
      </c>
      <c r="J4561">
        <v>1</v>
      </c>
      <c r="K4561">
        <v>9999</v>
      </c>
      <c r="L4561" t="s">
        <v>220</v>
      </c>
      <c r="M4561">
        <v>0.236336263500949</v>
      </c>
      <c r="N4561">
        <v>0.22329317269076299</v>
      </c>
      <c r="O4561">
        <v>3.9533254664008498E-2</v>
      </c>
    </row>
    <row r="4562" spans="1:15">
      <c r="A4562">
        <v>2021</v>
      </c>
      <c r="B4562" t="s">
        <v>178</v>
      </c>
      <c r="C4562">
        <v>1.3050021311703699</v>
      </c>
      <c r="D4562" t="s">
        <v>181</v>
      </c>
      <c r="E4562">
        <v>307481.99214210099</v>
      </c>
      <c r="F4562">
        <v>257</v>
      </c>
      <c r="G4562">
        <v>15</v>
      </c>
      <c r="H4562">
        <v>9999</v>
      </c>
      <c r="I4562" t="s">
        <v>185</v>
      </c>
      <c r="J4562">
        <v>1</v>
      </c>
      <c r="K4562">
        <v>9999</v>
      </c>
      <c r="L4562" t="s">
        <v>220</v>
      </c>
      <c r="M4562">
        <v>0.72342698888844503</v>
      </c>
      <c r="N4562">
        <v>0.73850574712643702</v>
      </c>
      <c r="O4562">
        <v>8.1319399649138396E-2</v>
      </c>
    </row>
    <row r="4563" spans="1:15">
      <c r="A4563">
        <v>2021</v>
      </c>
      <c r="B4563" t="s">
        <v>178</v>
      </c>
      <c r="C4563">
        <v>1.3050021311703699</v>
      </c>
      <c r="D4563" t="s">
        <v>185</v>
      </c>
      <c r="E4563">
        <v>117553.286973696</v>
      </c>
      <c r="F4563">
        <v>91</v>
      </c>
      <c r="G4563">
        <v>15</v>
      </c>
      <c r="H4563">
        <v>9999</v>
      </c>
      <c r="I4563" t="s">
        <v>185</v>
      </c>
      <c r="J4563">
        <v>1</v>
      </c>
      <c r="K4563">
        <v>9999</v>
      </c>
      <c r="L4563" t="s">
        <v>220</v>
      </c>
      <c r="M4563">
        <v>0.27657301111155502</v>
      </c>
      <c r="N4563">
        <v>0.26149425287356298</v>
      </c>
      <c r="O4563">
        <v>8.0074208138360706E-2</v>
      </c>
    </row>
    <row r="4564" spans="1:15">
      <c r="A4564">
        <v>2021</v>
      </c>
      <c r="B4564" t="s">
        <v>183</v>
      </c>
      <c r="C4564">
        <v>1.2448289601001801</v>
      </c>
      <c r="D4564" t="s">
        <v>181</v>
      </c>
      <c r="E4564">
        <v>2072.6402185667898</v>
      </c>
      <c r="F4564">
        <v>2</v>
      </c>
      <c r="G4564">
        <v>15</v>
      </c>
      <c r="H4564">
        <v>9999</v>
      </c>
      <c r="I4564" t="s">
        <v>185</v>
      </c>
      <c r="J4564">
        <v>1</v>
      </c>
      <c r="K4564">
        <v>9999</v>
      </c>
      <c r="L4564" t="s">
        <v>220</v>
      </c>
      <c r="M4564">
        <v>0.25497702909647801</v>
      </c>
      <c r="N4564">
        <v>0.33333333333333298</v>
      </c>
      <c r="O4564">
        <v>2.66796993926963E-2</v>
      </c>
    </row>
    <row r="4565" spans="1:15">
      <c r="A4565">
        <v>2021</v>
      </c>
      <c r="B4565" t="s">
        <v>183</v>
      </c>
      <c r="C4565">
        <v>1.2448289601001801</v>
      </c>
      <c r="D4565" t="s">
        <v>185</v>
      </c>
      <c r="E4565">
        <v>6056.0928908873602</v>
      </c>
      <c r="F4565">
        <v>4</v>
      </c>
      <c r="G4565">
        <v>15</v>
      </c>
      <c r="H4565">
        <v>9999</v>
      </c>
      <c r="I4565" t="s">
        <v>185</v>
      </c>
      <c r="J4565">
        <v>1</v>
      </c>
      <c r="K4565">
        <v>9999</v>
      </c>
      <c r="L4565" t="s">
        <v>220</v>
      </c>
      <c r="M4565">
        <v>0.74502297090352199</v>
      </c>
      <c r="N4565">
        <v>0.66666666666666696</v>
      </c>
      <c r="O4565">
        <v>0.19333942693637499</v>
      </c>
    </row>
    <row r="4566" spans="1:15">
      <c r="A4566">
        <v>2021</v>
      </c>
      <c r="B4566" t="s">
        <v>187</v>
      </c>
      <c r="C4566">
        <v>1.3000251774662701</v>
      </c>
      <c r="D4566" t="s">
        <v>181</v>
      </c>
      <c r="E4566">
        <v>1579208.1843775101</v>
      </c>
      <c r="F4566">
        <v>1865</v>
      </c>
      <c r="G4566">
        <v>15</v>
      </c>
      <c r="H4566">
        <v>9999</v>
      </c>
      <c r="I4566" t="s">
        <v>185</v>
      </c>
      <c r="J4566">
        <v>1</v>
      </c>
      <c r="K4566">
        <v>9999</v>
      </c>
      <c r="L4566" t="s">
        <v>220</v>
      </c>
      <c r="M4566">
        <v>0.789978812539751</v>
      </c>
      <c r="N4566">
        <v>0.79871520342612401</v>
      </c>
      <c r="O4566">
        <v>8.0138994003455893E-2</v>
      </c>
    </row>
    <row r="4567" spans="1:15">
      <c r="A4567">
        <v>2021</v>
      </c>
      <c r="B4567" t="s">
        <v>187</v>
      </c>
      <c r="C4567">
        <v>1.3000251774662701</v>
      </c>
      <c r="D4567" t="s">
        <v>183</v>
      </c>
      <c r="E4567">
        <v>707.21369654165096</v>
      </c>
      <c r="F4567">
        <v>1</v>
      </c>
      <c r="G4567">
        <v>15</v>
      </c>
      <c r="H4567">
        <v>9999</v>
      </c>
      <c r="I4567" t="s">
        <v>185</v>
      </c>
      <c r="J4567">
        <v>1</v>
      </c>
      <c r="K4567">
        <v>9999</v>
      </c>
      <c r="L4567" t="s">
        <v>220</v>
      </c>
      <c r="M4567">
        <v>3.5377465854892601E-4</v>
      </c>
      <c r="N4567">
        <v>4.2826552462526803E-4</v>
      </c>
      <c r="O4567">
        <v>3.1377977735478998E-2</v>
      </c>
    </row>
    <row r="4568" spans="1:15">
      <c r="A4568">
        <v>2021</v>
      </c>
      <c r="B4568" t="s">
        <v>187</v>
      </c>
      <c r="C4568">
        <v>1.3000251774662701</v>
      </c>
      <c r="D4568" t="s">
        <v>185</v>
      </c>
      <c r="E4568">
        <v>419135.91736619</v>
      </c>
      <c r="F4568">
        <v>469</v>
      </c>
      <c r="G4568">
        <v>15</v>
      </c>
      <c r="H4568">
        <v>9999</v>
      </c>
      <c r="I4568" t="s">
        <v>185</v>
      </c>
      <c r="J4568">
        <v>1</v>
      </c>
      <c r="K4568">
        <v>9999</v>
      </c>
      <c r="L4568" t="s">
        <v>220</v>
      </c>
      <c r="M4568">
        <v>0.20966741280170001</v>
      </c>
      <c r="N4568">
        <v>0.200856531049251</v>
      </c>
      <c r="O4568">
        <v>5.8920851068806901E-2</v>
      </c>
    </row>
    <row r="4569" spans="1:15">
      <c r="A4569">
        <v>2021</v>
      </c>
      <c r="B4569" t="s">
        <v>178</v>
      </c>
      <c r="C4569">
        <v>1.3050021311703699</v>
      </c>
      <c r="D4569" t="s">
        <v>181</v>
      </c>
      <c r="E4569">
        <v>382984.19544309401</v>
      </c>
      <c r="F4569">
        <v>299</v>
      </c>
      <c r="G4569">
        <v>16</v>
      </c>
      <c r="H4569">
        <v>9999</v>
      </c>
      <c r="I4569" t="s">
        <v>185</v>
      </c>
      <c r="J4569">
        <v>1</v>
      </c>
      <c r="K4569">
        <v>9999</v>
      </c>
      <c r="L4569" t="s">
        <v>220</v>
      </c>
      <c r="M4569">
        <v>0.78731492436009898</v>
      </c>
      <c r="N4569">
        <v>0.77061855670103097</v>
      </c>
      <c r="O4569">
        <v>0.10128737826749799</v>
      </c>
    </row>
    <row r="4570" spans="1:15">
      <c r="A4570">
        <v>2021</v>
      </c>
      <c r="B4570" t="s">
        <v>178</v>
      </c>
      <c r="C4570">
        <v>1.3050021311703699</v>
      </c>
      <c r="D4570" t="s">
        <v>183</v>
      </c>
      <c r="E4570">
        <v>2021.4483011829</v>
      </c>
      <c r="F4570">
        <v>1</v>
      </c>
      <c r="G4570">
        <v>16</v>
      </c>
      <c r="H4570">
        <v>9999</v>
      </c>
      <c r="I4570" t="s">
        <v>185</v>
      </c>
      <c r="J4570">
        <v>1</v>
      </c>
      <c r="K4570">
        <v>9999</v>
      </c>
      <c r="L4570" t="s">
        <v>220</v>
      </c>
      <c r="M4570">
        <v>4.1555668230705001E-3</v>
      </c>
      <c r="N4570">
        <v>2.5773195876288698E-3</v>
      </c>
      <c r="O4570">
        <v>0.26165540540540499</v>
      </c>
    </row>
    <row r="4571" spans="1:15">
      <c r="A4571">
        <v>2021</v>
      </c>
      <c r="B4571" t="s">
        <v>178</v>
      </c>
      <c r="C4571">
        <v>1.3050021311703699</v>
      </c>
      <c r="D4571" t="s">
        <v>185</v>
      </c>
      <c r="E4571">
        <v>101437.815655873</v>
      </c>
      <c r="F4571">
        <v>88</v>
      </c>
      <c r="G4571">
        <v>16</v>
      </c>
      <c r="H4571">
        <v>9999</v>
      </c>
      <c r="I4571" t="s">
        <v>185</v>
      </c>
      <c r="J4571">
        <v>1</v>
      </c>
      <c r="K4571">
        <v>9999</v>
      </c>
      <c r="L4571" t="s">
        <v>220</v>
      </c>
      <c r="M4571">
        <v>0.20852950881682999</v>
      </c>
      <c r="N4571">
        <v>0.22680412371134001</v>
      </c>
      <c r="O4571">
        <v>6.9096772817135804E-2</v>
      </c>
    </row>
    <row r="4572" spans="1:15">
      <c r="A4572">
        <v>2021</v>
      </c>
      <c r="B4572" t="s">
        <v>183</v>
      </c>
      <c r="C4572">
        <v>1.2448289601001801</v>
      </c>
      <c r="D4572" t="s">
        <v>181</v>
      </c>
      <c r="E4572">
        <v>5895.5099550344403</v>
      </c>
      <c r="F4572">
        <v>4</v>
      </c>
      <c r="G4572">
        <v>16</v>
      </c>
      <c r="H4572">
        <v>9999</v>
      </c>
      <c r="I4572" t="s">
        <v>185</v>
      </c>
      <c r="J4572">
        <v>1</v>
      </c>
      <c r="K4572">
        <v>9999</v>
      </c>
      <c r="L4572" t="s">
        <v>220</v>
      </c>
      <c r="M4572">
        <v>0.91129497787184899</v>
      </c>
      <c r="N4572">
        <v>0.8</v>
      </c>
      <c r="O4572">
        <v>7.5888922717002899E-2</v>
      </c>
    </row>
    <row r="4573" spans="1:15">
      <c r="A4573">
        <v>2021</v>
      </c>
      <c r="B4573" t="s">
        <v>183</v>
      </c>
      <c r="C4573">
        <v>1.2448289601001801</v>
      </c>
      <c r="D4573" t="s">
        <v>185</v>
      </c>
      <c r="E4573">
        <v>573.86615060618101</v>
      </c>
      <c r="F4573">
        <v>1</v>
      </c>
      <c r="G4573">
        <v>16</v>
      </c>
      <c r="H4573">
        <v>9999</v>
      </c>
      <c r="I4573" t="s">
        <v>185</v>
      </c>
      <c r="J4573">
        <v>1</v>
      </c>
      <c r="K4573">
        <v>9999</v>
      </c>
      <c r="L4573" t="s">
        <v>220</v>
      </c>
      <c r="M4573">
        <v>8.8705022128150804E-2</v>
      </c>
      <c r="N4573">
        <v>0.2</v>
      </c>
      <c r="O4573">
        <v>1.8320550013909299E-2</v>
      </c>
    </row>
    <row r="4574" spans="1:15">
      <c r="A4574">
        <v>2021</v>
      </c>
      <c r="B4574" t="s">
        <v>187</v>
      </c>
      <c r="C4574">
        <v>1.3000251774662701</v>
      </c>
      <c r="D4574" t="s">
        <v>179</v>
      </c>
      <c r="E4574">
        <v>1833.03550022744</v>
      </c>
      <c r="F4574">
        <v>1</v>
      </c>
      <c r="G4574">
        <v>16</v>
      </c>
      <c r="H4574">
        <v>9999</v>
      </c>
      <c r="I4574" t="s">
        <v>185</v>
      </c>
      <c r="J4574">
        <v>1</v>
      </c>
      <c r="K4574">
        <v>9999</v>
      </c>
      <c r="L4574" t="s">
        <v>220</v>
      </c>
      <c r="M4574">
        <v>6.3760283041392602E-4</v>
      </c>
      <c r="N4574">
        <v>2.9515938606847702E-4</v>
      </c>
      <c r="O4574">
        <v>0.650669127826488</v>
      </c>
    </row>
    <row r="4575" spans="1:15">
      <c r="A4575">
        <v>2021</v>
      </c>
      <c r="B4575" t="s">
        <v>187</v>
      </c>
      <c r="C4575">
        <v>1.3000251774662701</v>
      </c>
      <c r="D4575" t="s">
        <v>181</v>
      </c>
      <c r="E4575">
        <v>2331518.4543002802</v>
      </c>
      <c r="F4575">
        <v>2744</v>
      </c>
      <c r="G4575">
        <v>16</v>
      </c>
      <c r="H4575">
        <v>9999</v>
      </c>
      <c r="I4575" t="s">
        <v>185</v>
      </c>
      <c r="J4575">
        <v>1</v>
      </c>
      <c r="K4575">
        <v>9999</v>
      </c>
      <c r="L4575" t="s">
        <v>220</v>
      </c>
      <c r="M4575">
        <v>0.81099507643998803</v>
      </c>
      <c r="N4575">
        <v>0.80991735537190102</v>
      </c>
      <c r="O4575">
        <v>0.11831596699947999</v>
      </c>
    </row>
    <row r="4576" spans="1:15">
      <c r="A4576">
        <v>2021</v>
      </c>
      <c r="B4576" t="s">
        <v>187</v>
      </c>
      <c r="C4576">
        <v>1.3000251774662701</v>
      </c>
      <c r="D4576" t="s">
        <v>185</v>
      </c>
      <c r="E4576">
        <v>541534.58784981701</v>
      </c>
      <c r="F4576">
        <v>643</v>
      </c>
      <c r="G4576">
        <v>16</v>
      </c>
      <c r="H4576">
        <v>9999</v>
      </c>
      <c r="I4576" t="s">
        <v>185</v>
      </c>
      <c r="J4576">
        <v>1</v>
      </c>
      <c r="K4576">
        <v>9999</v>
      </c>
      <c r="L4576" t="s">
        <v>220</v>
      </c>
      <c r="M4576">
        <v>0.188367320729598</v>
      </c>
      <c r="N4576">
        <v>0.18978748524203101</v>
      </c>
      <c r="O4576">
        <v>7.6127283483151703E-2</v>
      </c>
    </row>
    <row r="4577" spans="1:15">
      <c r="A4577">
        <v>2021</v>
      </c>
      <c r="B4577" t="s">
        <v>178</v>
      </c>
      <c r="C4577">
        <v>1.3050021311703699</v>
      </c>
      <c r="D4577" t="s">
        <v>181</v>
      </c>
      <c r="E4577">
        <v>421327.76806114102</v>
      </c>
      <c r="F4577">
        <v>301</v>
      </c>
      <c r="G4577">
        <v>17</v>
      </c>
      <c r="H4577">
        <v>9999</v>
      </c>
      <c r="I4577" t="s">
        <v>185</v>
      </c>
      <c r="J4577">
        <v>1</v>
      </c>
      <c r="K4577">
        <v>9999</v>
      </c>
      <c r="L4577" t="s">
        <v>220</v>
      </c>
      <c r="M4577">
        <v>0.65968950115037395</v>
      </c>
      <c r="N4577">
        <v>0.671875</v>
      </c>
      <c r="O4577">
        <v>0.11142805767438101</v>
      </c>
    </row>
    <row r="4578" spans="1:15">
      <c r="A4578">
        <v>2021</v>
      </c>
      <c r="B4578" t="s">
        <v>178</v>
      </c>
      <c r="C4578">
        <v>1.3050021311703699</v>
      </c>
      <c r="D4578" t="s">
        <v>185</v>
      </c>
      <c r="E4578">
        <v>217348.10494642501</v>
      </c>
      <c r="F4578">
        <v>147</v>
      </c>
      <c r="G4578">
        <v>17</v>
      </c>
      <c r="H4578">
        <v>9999</v>
      </c>
      <c r="I4578" t="s">
        <v>185</v>
      </c>
      <c r="J4578">
        <v>1</v>
      </c>
      <c r="K4578">
        <v>9999</v>
      </c>
      <c r="L4578" t="s">
        <v>220</v>
      </c>
      <c r="M4578">
        <v>0.340310498849626</v>
      </c>
      <c r="N4578">
        <v>0.328125</v>
      </c>
      <c r="O4578">
        <v>0.14805181413474799</v>
      </c>
    </row>
    <row r="4579" spans="1:15">
      <c r="A4579">
        <v>2021</v>
      </c>
      <c r="B4579" t="s">
        <v>183</v>
      </c>
      <c r="C4579">
        <v>1.2448289601001801</v>
      </c>
      <c r="D4579" t="s">
        <v>181</v>
      </c>
      <c r="E4579">
        <v>4615.8257840514498</v>
      </c>
      <c r="F4579">
        <v>5</v>
      </c>
      <c r="G4579">
        <v>17</v>
      </c>
      <c r="H4579">
        <v>9999</v>
      </c>
      <c r="I4579" t="s">
        <v>185</v>
      </c>
      <c r="J4579">
        <v>1</v>
      </c>
      <c r="K4579">
        <v>9999</v>
      </c>
      <c r="L4579" t="s">
        <v>220</v>
      </c>
      <c r="M4579">
        <v>0.86514232384507705</v>
      </c>
      <c r="N4579">
        <v>0.83333333333333304</v>
      </c>
      <c r="O4579">
        <v>5.94164116204913E-2</v>
      </c>
    </row>
    <row r="4580" spans="1:15">
      <c r="A4580">
        <v>2021</v>
      </c>
      <c r="B4580" t="s">
        <v>183</v>
      </c>
      <c r="C4580">
        <v>1.2448289601001801</v>
      </c>
      <c r="D4580" t="s">
        <v>185</v>
      </c>
      <c r="E4580">
        <v>719.51113893790205</v>
      </c>
      <c r="F4580">
        <v>1</v>
      </c>
      <c r="G4580">
        <v>17</v>
      </c>
      <c r="H4580">
        <v>9999</v>
      </c>
      <c r="I4580" t="s">
        <v>185</v>
      </c>
      <c r="J4580">
        <v>1</v>
      </c>
      <c r="K4580">
        <v>9999</v>
      </c>
      <c r="L4580" t="s">
        <v>220</v>
      </c>
      <c r="M4580">
        <v>0.134857676154923</v>
      </c>
      <c r="N4580">
        <v>0.16666666666666699</v>
      </c>
      <c r="O4580">
        <v>2.2970234073838601E-2</v>
      </c>
    </row>
    <row r="4581" spans="1:15">
      <c r="A4581">
        <v>2021</v>
      </c>
      <c r="B4581" t="s">
        <v>187</v>
      </c>
      <c r="C4581">
        <v>1.3000251774662701</v>
      </c>
      <c r="D4581" t="s">
        <v>181</v>
      </c>
      <c r="E4581">
        <v>2509901.4090263201</v>
      </c>
      <c r="F4581">
        <v>2867</v>
      </c>
      <c r="G4581">
        <v>17</v>
      </c>
      <c r="H4581">
        <v>9999</v>
      </c>
      <c r="I4581" t="s">
        <v>185</v>
      </c>
      <c r="J4581">
        <v>1</v>
      </c>
      <c r="K4581">
        <v>9999</v>
      </c>
      <c r="L4581" t="s">
        <v>220</v>
      </c>
      <c r="M4581">
        <v>0.64410958419672004</v>
      </c>
      <c r="N4581">
        <v>0.66970334034104195</v>
      </c>
      <c r="O4581">
        <v>0.12736824438793801</v>
      </c>
    </row>
    <row r="4582" spans="1:15">
      <c r="A4582">
        <v>2021</v>
      </c>
      <c r="B4582" t="s">
        <v>187</v>
      </c>
      <c r="C4582">
        <v>1.3000251774662701</v>
      </c>
      <c r="D4582" t="s">
        <v>183</v>
      </c>
      <c r="E4582">
        <v>599.31160681195001</v>
      </c>
      <c r="F4582">
        <v>1</v>
      </c>
      <c r="G4582">
        <v>17</v>
      </c>
      <c r="H4582">
        <v>9999</v>
      </c>
      <c r="I4582" t="s">
        <v>185</v>
      </c>
      <c r="J4582">
        <v>1</v>
      </c>
      <c r="K4582">
        <v>9999</v>
      </c>
      <c r="L4582" t="s">
        <v>220</v>
      </c>
      <c r="M4582">
        <v>1.5379980603208801E-4</v>
      </c>
      <c r="N4582">
        <v>2.3359028264424199E-4</v>
      </c>
      <c r="O4582">
        <v>2.6590528926573199E-2</v>
      </c>
    </row>
    <row r="4583" spans="1:15">
      <c r="A4583">
        <v>2021</v>
      </c>
      <c r="B4583" t="s">
        <v>187</v>
      </c>
      <c r="C4583">
        <v>1.3000251774662701</v>
      </c>
      <c r="D4583" t="s">
        <v>185</v>
      </c>
      <c r="E4583">
        <v>1386198.6463798</v>
      </c>
      <c r="F4583">
        <v>1413</v>
      </c>
      <c r="G4583">
        <v>17</v>
      </c>
      <c r="H4583">
        <v>9999</v>
      </c>
      <c r="I4583" t="s">
        <v>185</v>
      </c>
      <c r="J4583">
        <v>1</v>
      </c>
      <c r="K4583">
        <v>9999</v>
      </c>
      <c r="L4583" t="s">
        <v>220</v>
      </c>
      <c r="M4583">
        <v>0.35573661599724798</v>
      </c>
      <c r="N4583">
        <v>0.33006306937631402</v>
      </c>
      <c r="O4583">
        <v>0.19486758497904499</v>
      </c>
    </row>
    <row r="4584" spans="1:15">
      <c r="A4584">
        <v>2021</v>
      </c>
      <c r="B4584" t="s">
        <v>178</v>
      </c>
      <c r="C4584">
        <v>1.3050021311703699</v>
      </c>
      <c r="D4584" t="s">
        <v>181</v>
      </c>
      <c r="E4584">
        <v>160478.722074283</v>
      </c>
      <c r="F4584">
        <v>122</v>
      </c>
      <c r="G4584">
        <v>18</v>
      </c>
      <c r="H4584">
        <v>9999</v>
      </c>
      <c r="I4584" t="s">
        <v>185</v>
      </c>
      <c r="J4584">
        <v>1</v>
      </c>
      <c r="K4584">
        <v>9999</v>
      </c>
      <c r="L4584" t="s">
        <v>220</v>
      </c>
      <c r="M4584">
        <v>0.49930973997498801</v>
      </c>
      <c r="N4584">
        <v>0.52360515021459197</v>
      </c>
      <c r="O4584">
        <v>4.24416182704795E-2</v>
      </c>
    </row>
    <row r="4585" spans="1:15">
      <c r="A4585">
        <v>2021</v>
      </c>
      <c r="B4585" t="s">
        <v>178</v>
      </c>
      <c r="C4585">
        <v>1.3050021311703699</v>
      </c>
      <c r="D4585" t="s">
        <v>183</v>
      </c>
      <c r="E4585">
        <v>1465.51739330433</v>
      </c>
      <c r="F4585">
        <v>1</v>
      </c>
      <c r="G4585">
        <v>18</v>
      </c>
      <c r="H4585">
        <v>9999</v>
      </c>
      <c r="I4585" t="s">
        <v>185</v>
      </c>
      <c r="J4585">
        <v>1</v>
      </c>
      <c r="K4585">
        <v>9999</v>
      </c>
      <c r="L4585" t="s">
        <v>220</v>
      </c>
      <c r="M4585">
        <v>4.5597765181660203E-3</v>
      </c>
      <c r="N4585">
        <v>4.29184549356223E-3</v>
      </c>
      <c r="O4585">
        <v>0.18969594594594599</v>
      </c>
    </row>
    <row r="4586" spans="1:15">
      <c r="A4586">
        <v>2021</v>
      </c>
      <c r="B4586" t="s">
        <v>178</v>
      </c>
      <c r="C4586">
        <v>1.3050021311703699</v>
      </c>
      <c r="D4586" t="s">
        <v>185</v>
      </c>
      <c r="E4586">
        <v>159456.90540557599</v>
      </c>
      <c r="F4586">
        <v>110</v>
      </c>
      <c r="G4586">
        <v>18</v>
      </c>
      <c r="H4586">
        <v>9999</v>
      </c>
      <c r="I4586" t="s">
        <v>185</v>
      </c>
      <c r="J4586">
        <v>1</v>
      </c>
      <c r="K4586">
        <v>9999</v>
      </c>
      <c r="L4586" t="s">
        <v>220</v>
      </c>
      <c r="M4586">
        <v>0.49613048350684602</v>
      </c>
      <c r="N4586">
        <v>0.47210300429184499</v>
      </c>
      <c r="O4586">
        <v>0.108617851199704</v>
      </c>
    </row>
    <row r="4587" spans="1:15">
      <c r="A4587">
        <v>2021</v>
      </c>
      <c r="B4587" t="s">
        <v>183</v>
      </c>
      <c r="C4587">
        <v>1.2448289601001801</v>
      </c>
      <c r="D4587" t="s">
        <v>181</v>
      </c>
      <c r="E4587">
        <v>5423.7197791564704</v>
      </c>
      <c r="F4587">
        <v>3</v>
      </c>
      <c r="G4587">
        <v>18</v>
      </c>
      <c r="H4587">
        <v>9999</v>
      </c>
      <c r="I4587" t="s">
        <v>185</v>
      </c>
      <c r="J4587">
        <v>1</v>
      </c>
      <c r="K4587">
        <v>9999</v>
      </c>
      <c r="L4587" t="s">
        <v>220</v>
      </c>
      <c r="M4587">
        <v>0.78916862887158101</v>
      </c>
      <c r="N4587">
        <v>0.6</v>
      </c>
      <c r="O4587">
        <v>6.9815886038425201E-2</v>
      </c>
    </row>
    <row r="4588" spans="1:15">
      <c r="A4588">
        <v>2021</v>
      </c>
      <c r="B4588" t="s">
        <v>183</v>
      </c>
      <c r="C4588">
        <v>1.2448289601001801</v>
      </c>
      <c r="D4588" t="s">
        <v>185</v>
      </c>
      <c r="E4588">
        <v>1448.98090955661</v>
      </c>
      <c r="F4588">
        <v>2</v>
      </c>
      <c r="G4588">
        <v>18</v>
      </c>
      <c r="H4588">
        <v>9999</v>
      </c>
      <c r="I4588" t="s">
        <v>185</v>
      </c>
      <c r="J4588">
        <v>1</v>
      </c>
      <c r="K4588">
        <v>9999</v>
      </c>
      <c r="L4588" t="s">
        <v>220</v>
      </c>
      <c r="M4588">
        <v>0.21083137112841899</v>
      </c>
      <c r="N4588">
        <v>0.4</v>
      </c>
      <c r="O4588">
        <v>4.6258395262885998E-2</v>
      </c>
    </row>
    <row r="4589" spans="1:15">
      <c r="A4589">
        <v>2021</v>
      </c>
      <c r="B4589" t="s">
        <v>187</v>
      </c>
      <c r="C4589">
        <v>1.3000251774662701</v>
      </c>
      <c r="D4589" t="s">
        <v>181</v>
      </c>
      <c r="E4589">
        <v>927616.06505374901</v>
      </c>
      <c r="F4589">
        <v>1033</v>
      </c>
      <c r="G4589">
        <v>18</v>
      </c>
      <c r="H4589">
        <v>9999</v>
      </c>
      <c r="I4589" t="s">
        <v>185</v>
      </c>
      <c r="J4589">
        <v>1</v>
      </c>
      <c r="K4589">
        <v>9999</v>
      </c>
      <c r="L4589" t="s">
        <v>220</v>
      </c>
      <c r="M4589">
        <v>0.65420816952235605</v>
      </c>
      <c r="N4589">
        <v>0.663029525032092</v>
      </c>
      <c r="O4589">
        <v>4.70730958782071E-2</v>
      </c>
    </row>
    <row r="4590" spans="1:15">
      <c r="A4590">
        <v>2021</v>
      </c>
      <c r="B4590" t="s">
        <v>187</v>
      </c>
      <c r="C4590">
        <v>1.3000251774662701</v>
      </c>
      <c r="D4590" t="s">
        <v>183</v>
      </c>
      <c r="E4590">
        <v>2161.9418701264099</v>
      </c>
      <c r="F4590">
        <v>3</v>
      </c>
      <c r="G4590">
        <v>18</v>
      </c>
      <c r="H4590">
        <v>9999</v>
      </c>
      <c r="I4590" t="s">
        <v>185</v>
      </c>
      <c r="J4590">
        <v>1</v>
      </c>
      <c r="K4590">
        <v>9999</v>
      </c>
      <c r="L4590" t="s">
        <v>220</v>
      </c>
      <c r="M4590">
        <v>1.52472567773735E-3</v>
      </c>
      <c r="N4590">
        <v>1.9255455712451899E-3</v>
      </c>
      <c r="O4590">
        <v>9.5922016496510401E-2</v>
      </c>
    </row>
    <row r="4591" spans="1:15">
      <c r="A4591">
        <v>2021</v>
      </c>
      <c r="B4591" t="s">
        <v>187</v>
      </c>
      <c r="C4591">
        <v>1.3000251774662701</v>
      </c>
      <c r="D4591" t="s">
        <v>185</v>
      </c>
      <c r="E4591">
        <v>488143.85383645497</v>
      </c>
      <c r="F4591">
        <v>522</v>
      </c>
      <c r="G4591">
        <v>18</v>
      </c>
      <c r="H4591">
        <v>9999</v>
      </c>
      <c r="I4591" t="s">
        <v>185</v>
      </c>
      <c r="J4591">
        <v>1</v>
      </c>
      <c r="K4591">
        <v>9999</v>
      </c>
      <c r="L4591" t="s">
        <v>220</v>
      </c>
      <c r="M4591">
        <v>0.34426710479990602</v>
      </c>
      <c r="N4591">
        <v>0.33504492939666197</v>
      </c>
      <c r="O4591">
        <v>6.8621776660869105E-2</v>
      </c>
    </row>
    <row r="4592" spans="1:15">
      <c r="A4592">
        <v>2021</v>
      </c>
      <c r="B4592" t="s">
        <v>178</v>
      </c>
      <c r="C4592">
        <v>1.3050021311703699</v>
      </c>
      <c r="D4592" t="s">
        <v>181</v>
      </c>
      <c r="E4592">
        <v>12208.294937098801</v>
      </c>
      <c r="F4592">
        <v>9</v>
      </c>
      <c r="G4592">
        <v>20</v>
      </c>
      <c r="H4592">
        <v>9999</v>
      </c>
      <c r="I4592" t="s">
        <v>185</v>
      </c>
      <c r="J4592">
        <v>1</v>
      </c>
      <c r="K4592">
        <v>9999</v>
      </c>
      <c r="L4592" t="s">
        <v>220</v>
      </c>
      <c r="M4592">
        <v>0.80397043657614298</v>
      </c>
      <c r="N4592">
        <v>0.81818181818181801</v>
      </c>
      <c r="O4592">
        <v>3.2287133568644601E-3</v>
      </c>
    </row>
    <row r="4593" spans="1:15">
      <c r="A4593">
        <v>2021</v>
      </c>
      <c r="B4593" t="s">
        <v>178</v>
      </c>
      <c r="C4593">
        <v>1.3050021311703699</v>
      </c>
      <c r="D4593" t="s">
        <v>185</v>
      </c>
      <c r="E4593">
        <v>2976.7098611996198</v>
      </c>
      <c r="F4593">
        <v>2</v>
      </c>
      <c r="G4593">
        <v>20</v>
      </c>
      <c r="H4593">
        <v>9999</v>
      </c>
      <c r="I4593" t="s">
        <v>185</v>
      </c>
      <c r="J4593">
        <v>1</v>
      </c>
      <c r="K4593">
        <v>9999</v>
      </c>
      <c r="L4593" t="s">
        <v>220</v>
      </c>
      <c r="M4593">
        <v>0.196029563423857</v>
      </c>
      <c r="N4593">
        <v>0.18181818181818199</v>
      </c>
      <c r="O4593">
        <v>2.02765648778961E-3</v>
      </c>
    </row>
    <row r="4594" spans="1:15">
      <c r="A4594">
        <v>2021</v>
      </c>
      <c r="B4594" t="s">
        <v>187</v>
      </c>
      <c r="C4594">
        <v>1.3000251774662701</v>
      </c>
      <c r="D4594" t="s">
        <v>181</v>
      </c>
      <c r="E4594">
        <v>32652.732382420301</v>
      </c>
      <c r="F4594">
        <v>34</v>
      </c>
      <c r="G4594">
        <v>20</v>
      </c>
      <c r="H4594">
        <v>9999</v>
      </c>
      <c r="I4594" t="s">
        <v>185</v>
      </c>
      <c r="J4594">
        <v>1</v>
      </c>
      <c r="K4594">
        <v>9999</v>
      </c>
      <c r="L4594" t="s">
        <v>220</v>
      </c>
      <c r="M4594">
        <v>0.82469792487522997</v>
      </c>
      <c r="N4594">
        <v>0.85</v>
      </c>
      <c r="O4594">
        <v>1.6570058023241E-3</v>
      </c>
    </row>
    <row r="4595" spans="1:15">
      <c r="A4595">
        <v>2021</v>
      </c>
      <c r="B4595" t="s">
        <v>187</v>
      </c>
      <c r="C4595">
        <v>1.3000251774662701</v>
      </c>
      <c r="D4595" t="s">
        <v>185</v>
      </c>
      <c r="E4595">
        <v>6940.8344224924103</v>
      </c>
      <c r="F4595">
        <v>6</v>
      </c>
      <c r="G4595">
        <v>20</v>
      </c>
      <c r="H4595">
        <v>9999</v>
      </c>
      <c r="I4595" t="s">
        <v>185</v>
      </c>
      <c r="J4595">
        <v>1</v>
      </c>
      <c r="K4595">
        <v>9999</v>
      </c>
      <c r="L4595" t="s">
        <v>220</v>
      </c>
      <c r="M4595">
        <v>0.17530207512477</v>
      </c>
      <c r="N4595">
        <v>0.15</v>
      </c>
      <c r="O4595">
        <v>9.7572136950416601E-4</v>
      </c>
    </row>
    <row r="4596" spans="1:15">
      <c r="A4596">
        <v>2021</v>
      </c>
      <c r="B4596" t="s">
        <v>178</v>
      </c>
      <c r="C4596">
        <v>1.3050021311703699</v>
      </c>
      <c r="D4596" t="s">
        <v>181</v>
      </c>
      <c r="E4596">
        <v>37557.961335083302</v>
      </c>
      <c r="F4596">
        <v>18</v>
      </c>
      <c r="G4596">
        <v>21</v>
      </c>
      <c r="H4596">
        <v>9999</v>
      </c>
      <c r="I4596" t="s">
        <v>185</v>
      </c>
      <c r="J4596">
        <v>1</v>
      </c>
      <c r="K4596">
        <v>9999</v>
      </c>
      <c r="L4596" t="s">
        <v>220</v>
      </c>
      <c r="M4596">
        <v>0.83994863413495202</v>
      </c>
      <c r="N4596">
        <v>0.72</v>
      </c>
      <c r="O4596">
        <v>9.9329097178577404E-3</v>
      </c>
    </row>
    <row r="4597" spans="1:15">
      <c r="A4597">
        <v>2021</v>
      </c>
      <c r="B4597" t="s">
        <v>178</v>
      </c>
      <c r="C4597">
        <v>1.3050021311703699</v>
      </c>
      <c r="D4597" t="s">
        <v>185</v>
      </c>
      <c r="E4597">
        <v>7156.6316873383203</v>
      </c>
      <c r="F4597">
        <v>7</v>
      </c>
      <c r="G4597">
        <v>21</v>
      </c>
      <c r="H4597">
        <v>9999</v>
      </c>
      <c r="I4597" t="s">
        <v>185</v>
      </c>
      <c r="J4597">
        <v>1</v>
      </c>
      <c r="K4597">
        <v>9999</v>
      </c>
      <c r="L4597" t="s">
        <v>220</v>
      </c>
      <c r="M4597">
        <v>0.16005136586504801</v>
      </c>
      <c r="N4597">
        <v>0.28000000000000003</v>
      </c>
      <c r="O4597">
        <v>4.8749093288199203E-3</v>
      </c>
    </row>
    <row r="4598" spans="1:15">
      <c r="A4598">
        <v>2021</v>
      </c>
      <c r="B4598" t="s">
        <v>187</v>
      </c>
      <c r="C4598">
        <v>1.3000251774662701</v>
      </c>
      <c r="D4598" t="s">
        <v>181</v>
      </c>
      <c r="E4598">
        <v>34069.759825858499</v>
      </c>
      <c r="F4598">
        <v>35</v>
      </c>
      <c r="G4598">
        <v>21</v>
      </c>
      <c r="H4598">
        <v>9999</v>
      </c>
      <c r="I4598" t="s">
        <v>185</v>
      </c>
      <c r="J4598">
        <v>1</v>
      </c>
      <c r="K4598">
        <v>9999</v>
      </c>
      <c r="L4598" t="s">
        <v>220</v>
      </c>
      <c r="M4598">
        <v>0.74614924693220996</v>
      </c>
      <c r="N4598">
        <v>0.74468085106382997</v>
      </c>
      <c r="O4598">
        <v>1.72891472156339E-3</v>
      </c>
    </row>
    <row r="4599" spans="1:15">
      <c r="A4599">
        <v>2021</v>
      </c>
      <c r="B4599" t="s">
        <v>187</v>
      </c>
      <c r="C4599">
        <v>1.3000251774662701</v>
      </c>
      <c r="D4599" t="s">
        <v>185</v>
      </c>
      <c r="E4599">
        <v>11591.0244822893</v>
      </c>
      <c r="F4599">
        <v>12</v>
      </c>
      <c r="G4599">
        <v>21</v>
      </c>
      <c r="H4599">
        <v>9999</v>
      </c>
      <c r="I4599" t="s">
        <v>185</v>
      </c>
      <c r="J4599">
        <v>1</v>
      </c>
      <c r="K4599">
        <v>9999</v>
      </c>
      <c r="L4599" t="s">
        <v>220</v>
      </c>
      <c r="M4599">
        <v>0.25385075306778998</v>
      </c>
      <c r="N4599">
        <v>0.25531914893617003</v>
      </c>
      <c r="O4599">
        <v>1.6294309291064099E-3</v>
      </c>
    </row>
    <row r="4600" spans="1:15">
      <c r="A4600">
        <v>2021</v>
      </c>
      <c r="B4600" t="s">
        <v>179</v>
      </c>
      <c r="D4600" t="s">
        <v>179</v>
      </c>
      <c r="F4600">
        <v>12024</v>
      </c>
      <c r="G4600">
        <v>9999</v>
      </c>
      <c r="H4600">
        <v>-9</v>
      </c>
      <c r="I4600" t="s">
        <v>179</v>
      </c>
      <c r="J4600">
        <v>3</v>
      </c>
      <c r="K4600">
        <v>9999</v>
      </c>
      <c r="L4600" t="s">
        <v>220</v>
      </c>
      <c r="N4600">
        <v>1</v>
      </c>
    </row>
    <row r="4601" spans="1:15">
      <c r="A4601">
        <v>2021</v>
      </c>
      <c r="B4601" t="s">
        <v>179</v>
      </c>
      <c r="D4601" t="s">
        <v>179</v>
      </c>
      <c r="F4601">
        <v>11179</v>
      </c>
      <c r="G4601">
        <v>9999</v>
      </c>
      <c r="H4601">
        <v>-9</v>
      </c>
      <c r="I4601" t="s">
        <v>179</v>
      </c>
      <c r="J4601">
        <v>4</v>
      </c>
      <c r="K4601">
        <v>9999</v>
      </c>
      <c r="L4601" t="s">
        <v>220</v>
      </c>
      <c r="N4601">
        <v>1</v>
      </c>
    </row>
    <row r="4602" spans="1:15">
      <c r="A4602">
        <v>2021</v>
      </c>
      <c r="B4602" t="s">
        <v>179</v>
      </c>
      <c r="D4602" t="s">
        <v>179</v>
      </c>
      <c r="F4602">
        <v>1</v>
      </c>
      <c r="G4602">
        <v>9999</v>
      </c>
      <c r="H4602">
        <v>4</v>
      </c>
      <c r="I4602" t="s">
        <v>179</v>
      </c>
      <c r="J4602">
        <v>3</v>
      </c>
      <c r="K4602">
        <v>9999</v>
      </c>
      <c r="L4602" t="s">
        <v>220</v>
      </c>
      <c r="N4602">
        <v>1</v>
      </c>
    </row>
    <row r="4603" spans="1:15">
      <c r="A4603">
        <v>2021</v>
      </c>
      <c r="B4603" t="s">
        <v>179</v>
      </c>
      <c r="C4603">
        <v>1.3793881368988701</v>
      </c>
      <c r="D4603" t="s">
        <v>179</v>
      </c>
      <c r="E4603">
        <v>7557.6676020688901</v>
      </c>
      <c r="F4603">
        <v>5</v>
      </c>
      <c r="G4603">
        <v>9999</v>
      </c>
      <c r="H4603">
        <v>-9</v>
      </c>
      <c r="I4603" t="s">
        <v>181</v>
      </c>
      <c r="J4603">
        <v>1</v>
      </c>
      <c r="K4603">
        <v>9999</v>
      </c>
      <c r="L4603" t="s">
        <v>220</v>
      </c>
      <c r="M4603">
        <v>1</v>
      </c>
      <c r="N4603">
        <v>1</v>
      </c>
      <c r="O4603">
        <v>0.794633792603336</v>
      </c>
    </row>
    <row r="4604" spans="1:15">
      <c r="A4604">
        <v>2021</v>
      </c>
      <c r="B4604" t="s">
        <v>179</v>
      </c>
      <c r="D4604" t="s">
        <v>179</v>
      </c>
      <c r="F4604">
        <v>328</v>
      </c>
      <c r="G4604">
        <v>9999</v>
      </c>
      <c r="H4604">
        <v>-9</v>
      </c>
      <c r="I4604" t="s">
        <v>181</v>
      </c>
      <c r="J4604">
        <v>2</v>
      </c>
      <c r="K4604">
        <v>9999</v>
      </c>
      <c r="L4604" t="s">
        <v>220</v>
      </c>
      <c r="N4604">
        <v>1</v>
      </c>
    </row>
    <row r="4605" spans="1:15">
      <c r="A4605">
        <v>2021</v>
      </c>
      <c r="B4605" t="s">
        <v>179</v>
      </c>
      <c r="D4605" t="s">
        <v>179</v>
      </c>
      <c r="F4605">
        <v>3008</v>
      </c>
      <c r="G4605">
        <v>9999</v>
      </c>
      <c r="H4605">
        <v>-9</v>
      </c>
      <c r="I4605" t="s">
        <v>181</v>
      </c>
      <c r="J4605">
        <v>3</v>
      </c>
      <c r="K4605">
        <v>9999</v>
      </c>
      <c r="L4605" t="s">
        <v>220</v>
      </c>
      <c r="N4605">
        <v>1</v>
      </c>
    </row>
    <row r="4606" spans="1:15">
      <c r="A4606">
        <v>2021</v>
      </c>
      <c r="B4606" t="s">
        <v>179</v>
      </c>
      <c r="D4606" t="s">
        <v>179</v>
      </c>
      <c r="F4606">
        <v>3264</v>
      </c>
      <c r="G4606">
        <v>9999</v>
      </c>
      <c r="H4606">
        <v>-9</v>
      </c>
      <c r="I4606" t="s">
        <v>181</v>
      </c>
      <c r="J4606">
        <v>4</v>
      </c>
      <c r="K4606">
        <v>9999</v>
      </c>
      <c r="L4606" t="s">
        <v>220</v>
      </c>
      <c r="N4606">
        <v>1</v>
      </c>
    </row>
    <row r="4607" spans="1:15">
      <c r="A4607">
        <v>2021</v>
      </c>
      <c r="B4607" t="s">
        <v>178</v>
      </c>
      <c r="C4607">
        <v>1.3050021311703699</v>
      </c>
      <c r="D4607" t="s">
        <v>179</v>
      </c>
      <c r="E4607">
        <v>45056.503580788201</v>
      </c>
      <c r="F4607">
        <v>26</v>
      </c>
      <c r="G4607">
        <v>9999</v>
      </c>
      <c r="H4607">
        <v>-8</v>
      </c>
      <c r="I4607" t="s">
        <v>181</v>
      </c>
      <c r="J4607">
        <v>1</v>
      </c>
      <c r="K4607">
        <v>9999</v>
      </c>
      <c r="L4607" t="s">
        <v>220</v>
      </c>
      <c r="M4607">
        <v>1</v>
      </c>
      <c r="N4607">
        <v>1</v>
      </c>
      <c r="O4607">
        <v>2.81009668405987E-2</v>
      </c>
    </row>
    <row r="4608" spans="1:15">
      <c r="A4608">
        <v>2021</v>
      </c>
      <c r="B4608" t="s">
        <v>179</v>
      </c>
      <c r="C4608">
        <v>1.3793881368988701</v>
      </c>
      <c r="D4608" t="s">
        <v>179</v>
      </c>
      <c r="E4608">
        <v>776.59552107406205</v>
      </c>
      <c r="F4608">
        <v>1</v>
      </c>
      <c r="G4608">
        <v>9999</v>
      </c>
      <c r="H4608">
        <v>-8</v>
      </c>
      <c r="I4608" t="s">
        <v>181</v>
      </c>
      <c r="J4608">
        <v>1</v>
      </c>
      <c r="K4608">
        <v>9999</v>
      </c>
      <c r="L4608" t="s">
        <v>220</v>
      </c>
      <c r="M4608">
        <v>1</v>
      </c>
      <c r="N4608">
        <v>1</v>
      </c>
      <c r="O4608">
        <v>8.1653372008701999E-2</v>
      </c>
    </row>
    <row r="4609" spans="1:15">
      <c r="A4609">
        <v>2021</v>
      </c>
      <c r="B4609" t="s">
        <v>183</v>
      </c>
      <c r="C4609">
        <v>1.2448289601001801</v>
      </c>
      <c r="D4609" t="s">
        <v>179</v>
      </c>
      <c r="E4609">
        <v>2434.8854459559502</v>
      </c>
      <c r="F4609">
        <v>3</v>
      </c>
      <c r="G4609">
        <v>9999</v>
      </c>
      <c r="H4609">
        <v>-8</v>
      </c>
      <c r="I4609" t="s">
        <v>181</v>
      </c>
      <c r="J4609">
        <v>1</v>
      </c>
      <c r="K4609">
        <v>9999</v>
      </c>
      <c r="L4609" t="s">
        <v>220</v>
      </c>
      <c r="M4609">
        <v>0.95089936801166797</v>
      </c>
      <c r="N4609">
        <v>0.75</v>
      </c>
      <c r="O4609">
        <v>9.1376249649630897E-2</v>
      </c>
    </row>
    <row r="4610" spans="1:15">
      <c r="A4610">
        <v>2021</v>
      </c>
      <c r="B4610" t="s">
        <v>183</v>
      </c>
      <c r="C4610">
        <v>1.2448289601001801</v>
      </c>
      <c r="D4610" t="s">
        <v>183</v>
      </c>
      <c r="E4610">
        <v>125.727724970118</v>
      </c>
      <c r="F4610">
        <v>1</v>
      </c>
      <c r="G4610">
        <v>9999</v>
      </c>
      <c r="H4610">
        <v>-8</v>
      </c>
      <c r="I4610" t="s">
        <v>181</v>
      </c>
      <c r="J4610">
        <v>1</v>
      </c>
      <c r="K4610">
        <v>9999</v>
      </c>
      <c r="L4610" t="s">
        <v>220</v>
      </c>
      <c r="M4610">
        <v>4.9100631988332498E-2</v>
      </c>
      <c r="N4610">
        <v>0.25</v>
      </c>
      <c r="O4610">
        <v>1</v>
      </c>
    </row>
    <row r="4611" spans="1:15">
      <c r="A4611">
        <v>2021</v>
      </c>
      <c r="B4611" t="s">
        <v>187</v>
      </c>
      <c r="C4611">
        <v>1.3000251774662701</v>
      </c>
      <c r="D4611" t="s">
        <v>179</v>
      </c>
      <c r="E4611">
        <v>172253.336014281</v>
      </c>
      <c r="F4611">
        <v>158</v>
      </c>
      <c r="G4611">
        <v>9999</v>
      </c>
      <c r="H4611">
        <v>-8</v>
      </c>
      <c r="I4611" t="s">
        <v>181</v>
      </c>
      <c r="J4611">
        <v>1</v>
      </c>
      <c r="K4611">
        <v>9999</v>
      </c>
      <c r="L4611" t="s">
        <v>220</v>
      </c>
      <c r="M4611">
        <v>1</v>
      </c>
      <c r="N4611">
        <v>1</v>
      </c>
      <c r="O4611">
        <v>2.1627737826766601E-2</v>
      </c>
    </row>
    <row r="4612" spans="1:15">
      <c r="A4612">
        <v>2021</v>
      </c>
      <c r="B4612" t="s">
        <v>178</v>
      </c>
      <c r="C4612">
        <v>1.3050021311703699</v>
      </c>
      <c r="D4612" t="s">
        <v>179</v>
      </c>
      <c r="E4612">
        <v>205447.79051228301</v>
      </c>
      <c r="F4612">
        <v>164</v>
      </c>
      <c r="G4612">
        <v>9999</v>
      </c>
      <c r="H4612">
        <v>1</v>
      </c>
      <c r="I4612" t="s">
        <v>181</v>
      </c>
      <c r="J4612">
        <v>1</v>
      </c>
      <c r="K4612">
        <v>9999</v>
      </c>
      <c r="L4612" t="s">
        <v>220</v>
      </c>
      <c r="M4612">
        <v>1</v>
      </c>
      <c r="N4612">
        <v>1</v>
      </c>
      <c r="O4612">
        <v>0.128134255653197</v>
      </c>
    </row>
    <row r="4613" spans="1:15">
      <c r="A4613">
        <v>2021</v>
      </c>
      <c r="B4613" t="s">
        <v>183</v>
      </c>
      <c r="C4613">
        <v>1.2448289601001801</v>
      </c>
      <c r="D4613" t="s">
        <v>179</v>
      </c>
      <c r="E4613">
        <v>736.93874437930401</v>
      </c>
      <c r="F4613">
        <v>1</v>
      </c>
      <c r="G4613">
        <v>9999</v>
      </c>
      <c r="H4613">
        <v>1</v>
      </c>
      <c r="I4613" t="s">
        <v>181</v>
      </c>
      <c r="J4613">
        <v>1</v>
      </c>
      <c r="K4613">
        <v>9999</v>
      </c>
      <c r="L4613" t="s">
        <v>220</v>
      </c>
      <c r="M4613">
        <v>1</v>
      </c>
      <c r="N4613">
        <v>1</v>
      </c>
      <c r="O4613">
        <v>2.7655797439970101E-2</v>
      </c>
    </row>
    <row r="4614" spans="1:15">
      <c r="A4614">
        <v>2021</v>
      </c>
      <c r="B4614" t="s">
        <v>187</v>
      </c>
      <c r="C4614">
        <v>1.3000251774662701</v>
      </c>
      <c r="D4614" t="s">
        <v>179</v>
      </c>
      <c r="E4614">
        <v>750002.72523277497</v>
      </c>
      <c r="F4614">
        <v>891</v>
      </c>
      <c r="G4614">
        <v>9999</v>
      </c>
      <c r="H4614">
        <v>1</v>
      </c>
      <c r="I4614" t="s">
        <v>181</v>
      </c>
      <c r="J4614">
        <v>1</v>
      </c>
      <c r="K4614">
        <v>9999</v>
      </c>
      <c r="L4614" t="s">
        <v>220</v>
      </c>
      <c r="M4614">
        <v>0.991036397243237</v>
      </c>
      <c r="N4614">
        <v>0.97912087912087897</v>
      </c>
      <c r="O4614">
        <v>9.4168639551631697E-2</v>
      </c>
    </row>
    <row r="4615" spans="1:15">
      <c r="A4615">
        <v>2021</v>
      </c>
      <c r="B4615" t="s">
        <v>187</v>
      </c>
      <c r="C4615">
        <v>1.3000251774662701</v>
      </c>
      <c r="D4615" t="s">
        <v>181</v>
      </c>
      <c r="E4615">
        <v>6051.6172011054796</v>
      </c>
      <c r="F4615">
        <v>17</v>
      </c>
      <c r="G4615">
        <v>9999</v>
      </c>
      <c r="H4615">
        <v>1</v>
      </c>
      <c r="I4615" t="s">
        <v>181</v>
      </c>
      <c r="J4615">
        <v>1</v>
      </c>
      <c r="K4615">
        <v>9999</v>
      </c>
      <c r="L4615" t="s">
        <v>220</v>
      </c>
      <c r="M4615">
        <v>7.9964681549888998E-3</v>
      </c>
      <c r="N4615">
        <v>1.8681318681318702E-2</v>
      </c>
      <c r="O4615">
        <v>7.7258846179379906E-2</v>
      </c>
    </row>
    <row r="4616" spans="1:15">
      <c r="A4616">
        <v>2021</v>
      </c>
      <c r="B4616" t="s">
        <v>187</v>
      </c>
      <c r="C4616">
        <v>1.3000251774662701</v>
      </c>
      <c r="D4616" t="s">
        <v>185</v>
      </c>
      <c r="E4616">
        <v>731.91417491351001</v>
      </c>
      <c r="F4616">
        <v>2</v>
      </c>
      <c r="G4616">
        <v>9999</v>
      </c>
      <c r="H4616">
        <v>1</v>
      </c>
      <c r="I4616" t="s">
        <v>181</v>
      </c>
      <c r="J4616">
        <v>1</v>
      </c>
      <c r="K4616">
        <v>9999</v>
      </c>
      <c r="L4616" t="s">
        <v>220</v>
      </c>
      <c r="M4616">
        <v>9.6713460177416796E-4</v>
      </c>
      <c r="N4616">
        <v>2.1978021978022E-3</v>
      </c>
      <c r="O4616">
        <v>6.9929201341448297E-2</v>
      </c>
    </row>
    <row r="4617" spans="1:15">
      <c r="A4617">
        <v>2021</v>
      </c>
      <c r="B4617" t="s">
        <v>179</v>
      </c>
      <c r="D4617" t="s">
        <v>179</v>
      </c>
      <c r="F4617">
        <v>1</v>
      </c>
      <c r="G4617">
        <v>9999</v>
      </c>
      <c r="H4617">
        <v>1</v>
      </c>
      <c r="I4617" t="s">
        <v>181</v>
      </c>
      <c r="J4617">
        <v>3</v>
      </c>
      <c r="K4617">
        <v>9999</v>
      </c>
      <c r="L4617" t="s">
        <v>220</v>
      </c>
      <c r="N4617">
        <v>1</v>
      </c>
    </row>
    <row r="4618" spans="1:15">
      <c r="A4618">
        <v>2021</v>
      </c>
      <c r="B4618" t="s">
        <v>178</v>
      </c>
      <c r="C4618">
        <v>1.3050021311703699</v>
      </c>
      <c r="D4618" t="s">
        <v>179</v>
      </c>
      <c r="E4618">
        <v>527994.72725661402</v>
      </c>
      <c r="F4618">
        <v>373</v>
      </c>
      <c r="G4618">
        <v>9999</v>
      </c>
      <c r="H4618">
        <v>2</v>
      </c>
      <c r="I4618" t="s">
        <v>181</v>
      </c>
      <c r="J4618">
        <v>1</v>
      </c>
      <c r="K4618">
        <v>9999</v>
      </c>
      <c r="L4618" t="s">
        <v>220</v>
      </c>
      <c r="M4618">
        <v>1</v>
      </c>
      <c r="N4618">
        <v>1</v>
      </c>
      <c r="O4618">
        <v>0.32930123608116602</v>
      </c>
    </row>
    <row r="4619" spans="1:15">
      <c r="A4619">
        <v>2021</v>
      </c>
      <c r="B4619" t="s">
        <v>183</v>
      </c>
      <c r="C4619">
        <v>1.2448289601001801</v>
      </c>
      <c r="D4619" t="s">
        <v>179</v>
      </c>
      <c r="E4619">
        <v>6217.9206557003799</v>
      </c>
      <c r="F4619">
        <v>5</v>
      </c>
      <c r="G4619">
        <v>9999</v>
      </c>
      <c r="H4619">
        <v>2</v>
      </c>
      <c r="I4619" t="s">
        <v>181</v>
      </c>
      <c r="J4619">
        <v>1</v>
      </c>
      <c r="K4619">
        <v>9999</v>
      </c>
      <c r="L4619" t="s">
        <v>220</v>
      </c>
      <c r="M4619">
        <v>1</v>
      </c>
      <c r="N4619">
        <v>1</v>
      </c>
      <c r="O4619">
        <v>0.233345790899748</v>
      </c>
    </row>
    <row r="4620" spans="1:15">
      <c r="A4620">
        <v>2021</v>
      </c>
      <c r="B4620" t="s">
        <v>187</v>
      </c>
      <c r="C4620">
        <v>1.3000251774662701</v>
      </c>
      <c r="D4620" t="s">
        <v>179</v>
      </c>
      <c r="E4620">
        <v>1705850.1370403799</v>
      </c>
      <c r="F4620">
        <v>1869</v>
      </c>
      <c r="G4620">
        <v>9999</v>
      </c>
      <c r="H4620">
        <v>2</v>
      </c>
      <c r="I4620" t="s">
        <v>181</v>
      </c>
      <c r="J4620">
        <v>1</v>
      </c>
      <c r="K4620">
        <v>9999</v>
      </c>
      <c r="L4620" t="s">
        <v>220</v>
      </c>
      <c r="M4620">
        <v>0.98902786110750995</v>
      </c>
      <c r="N4620">
        <v>0.97751046025104604</v>
      </c>
      <c r="O4620">
        <v>0.214182670648564</v>
      </c>
    </row>
    <row r="4621" spans="1:15">
      <c r="A4621">
        <v>2021</v>
      </c>
      <c r="B4621" t="s">
        <v>187</v>
      </c>
      <c r="C4621">
        <v>1.3000251774662701</v>
      </c>
      <c r="D4621" t="s">
        <v>181</v>
      </c>
      <c r="E4621">
        <v>18767.163461903099</v>
      </c>
      <c r="F4621">
        <v>42</v>
      </c>
      <c r="G4621">
        <v>9999</v>
      </c>
      <c r="H4621">
        <v>2</v>
      </c>
      <c r="I4621" t="s">
        <v>181</v>
      </c>
      <c r="J4621">
        <v>1</v>
      </c>
      <c r="K4621">
        <v>9999</v>
      </c>
      <c r="L4621" t="s">
        <v>220</v>
      </c>
      <c r="M4621">
        <v>1.0880936803736099E-2</v>
      </c>
      <c r="N4621">
        <v>2.1966527196652701E-2</v>
      </c>
      <c r="O4621">
        <v>0.239593706432981</v>
      </c>
    </row>
    <row r="4622" spans="1:15">
      <c r="A4622">
        <v>2021</v>
      </c>
      <c r="B4622" t="s">
        <v>187</v>
      </c>
      <c r="C4622">
        <v>1.3000251774662701</v>
      </c>
      <c r="D4622" t="s">
        <v>185</v>
      </c>
      <c r="E4622">
        <v>157.30304647341899</v>
      </c>
      <c r="F4622">
        <v>1</v>
      </c>
      <c r="G4622">
        <v>9999</v>
      </c>
      <c r="H4622">
        <v>2</v>
      </c>
      <c r="I4622" t="s">
        <v>181</v>
      </c>
      <c r="J4622">
        <v>1</v>
      </c>
      <c r="K4622">
        <v>9999</v>
      </c>
      <c r="L4622" t="s">
        <v>220</v>
      </c>
      <c r="M4622">
        <v>9.1202088753953296E-5</v>
      </c>
      <c r="N4622">
        <v>5.2301255230125497E-4</v>
      </c>
      <c r="O4622">
        <v>1.5029188920630999E-2</v>
      </c>
    </row>
    <row r="4623" spans="1:15">
      <c r="A4623">
        <v>2021</v>
      </c>
      <c r="B4623" t="s">
        <v>179</v>
      </c>
      <c r="D4623" t="s">
        <v>179</v>
      </c>
      <c r="F4623">
        <v>2</v>
      </c>
      <c r="G4623">
        <v>9999</v>
      </c>
      <c r="H4623">
        <v>2</v>
      </c>
      <c r="I4623" t="s">
        <v>181</v>
      </c>
      <c r="J4623">
        <v>3</v>
      </c>
      <c r="K4623">
        <v>9999</v>
      </c>
      <c r="L4623" t="s">
        <v>220</v>
      </c>
      <c r="N4623">
        <v>1</v>
      </c>
    </row>
    <row r="4624" spans="1:15">
      <c r="A4624">
        <v>2021</v>
      </c>
      <c r="B4624" t="s">
        <v>178</v>
      </c>
      <c r="C4624">
        <v>1.3050021311703699</v>
      </c>
      <c r="D4624" t="s">
        <v>179</v>
      </c>
      <c r="E4624">
        <v>258537.887212556</v>
      </c>
      <c r="F4624">
        <v>201</v>
      </c>
      <c r="G4624">
        <v>9999</v>
      </c>
      <c r="H4624">
        <v>3</v>
      </c>
      <c r="I4624" t="s">
        <v>181</v>
      </c>
      <c r="J4624">
        <v>1</v>
      </c>
      <c r="K4624">
        <v>9999</v>
      </c>
      <c r="L4624" t="s">
        <v>220</v>
      </c>
      <c r="M4624">
        <v>1</v>
      </c>
      <c r="N4624">
        <v>1</v>
      </c>
      <c r="O4624">
        <v>0.16124563643896</v>
      </c>
    </row>
    <row r="4625" spans="1:15">
      <c r="A4625">
        <v>2021</v>
      </c>
      <c r="B4625" t="s">
        <v>183</v>
      </c>
      <c r="C4625">
        <v>1.2448289601001801</v>
      </c>
      <c r="D4625" t="s">
        <v>179</v>
      </c>
      <c r="E4625">
        <v>5812.1064147077204</v>
      </c>
      <c r="F4625">
        <v>5</v>
      </c>
      <c r="G4625">
        <v>9999</v>
      </c>
      <c r="H4625">
        <v>3</v>
      </c>
      <c r="I4625" t="s">
        <v>181</v>
      </c>
      <c r="J4625">
        <v>1</v>
      </c>
      <c r="K4625">
        <v>9999</v>
      </c>
      <c r="L4625" t="s">
        <v>220</v>
      </c>
      <c r="M4625">
        <v>1</v>
      </c>
      <c r="N4625">
        <v>1</v>
      </c>
      <c r="O4625">
        <v>0.21811641595814299</v>
      </c>
    </row>
    <row r="4626" spans="1:15">
      <c r="A4626">
        <v>2021</v>
      </c>
      <c r="B4626" t="s">
        <v>187</v>
      </c>
      <c r="C4626">
        <v>1.3000251774662701</v>
      </c>
      <c r="D4626" t="s">
        <v>179</v>
      </c>
      <c r="E4626">
        <v>1093790.4833382</v>
      </c>
      <c r="F4626">
        <v>1138</v>
      </c>
      <c r="G4626">
        <v>9999</v>
      </c>
      <c r="H4626">
        <v>3</v>
      </c>
      <c r="I4626" t="s">
        <v>181</v>
      </c>
      <c r="J4626">
        <v>1</v>
      </c>
      <c r="K4626">
        <v>9999</v>
      </c>
      <c r="L4626" t="s">
        <v>220</v>
      </c>
      <c r="M4626">
        <v>0.98995526522006205</v>
      </c>
      <c r="N4626">
        <v>0.97766323024055002</v>
      </c>
      <c r="O4626">
        <v>0.13733385000502699</v>
      </c>
    </row>
    <row r="4627" spans="1:15">
      <c r="A4627">
        <v>2021</v>
      </c>
      <c r="B4627" t="s">
        <v>187</v>
      </c>
      <c r="C4627">
        <v>1.3000251774662701</v>
      </c>
      <c r="D4627" t="s">
        <v>181</v>
      </c>
      <c r="E4627">
        <v>10625.105775431801</v>
      </c>
      <c r="F4627">
        <v>25</v>
      </c>
      <c r="G4627">
        <v>9999</v>
      </c>
      <c r="H4627">
        <v>3</v>
      </c>
      <c r="I4627" t="s">
        <v>181</v>
      </c>
      <c r="J4627">
        <v>1</v>
      </c>
      <c r="K4627">
        <v>9999</v>
      </c>
      <c r="L4627" t="s">
        <v>220</v>
      </c>
      <c r="M4627">
        <v>9.6164480914180308E-3</v>
      </c>
      <c r="N4627">
        <v>2.1477663230240501E-2</v>
      </c>
      <c r="O4627">
        <v>0.135646949478855</v>
      </c>
    </row>
    <row r="4628" spans="1:15">
      <c r="A4628">
        <v>2021</v>
      </c>
      <c r="B4628" t="s">
        <v>187</v>
      </c>
      <c r="C4628">
        <v>1.3000251774662701</v>
      </c>
      <c r="D4628" t="s">
        <v>185</v>
      </c>
      <c r="E4628">
        <v>473.20916459772201</v>
      </c>
      <c r="F4628">
        <v>1</v>
      </c>
      <c r="G4628">
        <v>9999</v>
      </c>
      <c r="H4628">
        <v>3</v>
      </c>
      <c r="I4628" t="s">
        <v>181</v>
      </c>
      <c r="J4628">
        <v>1</v>
      </c>
      <c r="K4628">
        <v>9999</v>
      </c>
      <c r="L4628" t="s">
        <v>220</v>
      </c>
      <c r="M4628">
        <v>4.2828668852026901E-4</v>
      </c>
      <c r="N4628">
        <v>8.5910652920962198E-4</v>
      </c>
      <c r="O4628">
        <v>4.5211774934790699E-2</v>
      </c>
    </row>
    <row r="4629" spans="1:15">
      <c r="A4629">
        <v>2021</v>
      </c>
      <c r="B4629" t="s">
        <v>179</v>
      </c>
      <c r="D4629" t="s">
        <v>179</v>
      </c>
      <c r="F4629">
        <v>2</v>
      </c>
      <c r="G4629">
        <v>9999</v>
      </c>
      <c r="H4629">
        <v>3</v>
      </c>
      <c r="I4629" t="s">
        <v>181</v>
      </c>
      <c r="J4629">
        <v>3</v>
      </c>
      <c r="K4629">
        <v>9999</v>
      </c>
      <c r="L4629" t="s">
        <v>220</v>
      </c>
      <c r="N4629">
        <v>1</v>
      </c>
    </row>
    <row r="4630" spans="1:15">
      <c r="A4630">
        <v>2021</v>
      </c>
      <c r="B4630" t="s">
        <v>178</v>
      </c>
      <c r="C4630">
        <v>1.3050021311703699</v>
      </c>
      <c r="D4630" t="s">
        <v>179</v>
      </c>
      <c r="E4630">
        <v>183919.17035436499</v>
      </c>
      <c r="F4630">
        <v>131</v>
      </c>
      <c r="G4630">
        <v>9999</v>
      </c>
      <c r="H4630">
        <v>4</v>
      </c>
      <c r="I4630" t="s">
        <v>181</v>
      </c>
      <c r="J4630">
        <v>1</v>
      </c>
      <c r="K4630">
        <v>9999</v>
      </c>
      <c r="L4630" t="s">
        <v>220</v>
      </c>
      <c r="M4630">
        <v>1</v>
      </c>
      <c r="N4630">
        <v>1</v>
      </c>
      <c r="O4630">
        <v>0.114707225300149</v>
      </c>
    </row>
    <row r="4631" spans="1:15">
      <c r="A4631">
        <v>2021</v>
      </c>
      <c r="B4631" t="s">
        <v>179</v>
      </c>
      <c r="C4631">
        <v>1.3793881368988701</v>
      </c>
      <c r="D4631" t="s">
        <v>179</v>
      </c>
      <c r="E4631">
        <v>1176.6180807747301</v>
      </c>
      <c r="F4631">
        <v>1</v>
      </c>
      <c r="G4631">
        <v>9999</v>
      </c>
      <c r="H4631">
        <v>4</v>
      </c>
      <c r="I4631" t="s">
        <v>181</v>
      </c>
      <c r="J4631">
        <v>1</v>
      </c>
      <c r="K4631">
        <v>9999</v>
      </c>
      <c r="L4631" t="s">
        <v>220</v>
      </c>
      <c r="M4631">
        <v>1</v>
      </c>
      <c r="N4631">
        <v>1</v>
      </c>
      <c r="O4631">
        <v>0.123712835387962</v>
      </c>
    </row>
    <row r="4632" spans="1:15">
      <c r="A4632">
        <v>2021</v>
      </c>
      <c r="B4632" t="s">
        <v>183</v>
      </c>
      <c r="C4632">
        <v>1.2448289601001801</v>
      </c>
      <c r="D4632" t="s">
        <v>179</v>
      </c>
      <c r="E4632">
        <v>2101.2712846490999</v>
      </c>
      <c r="F4632">
        <v>2</v>
      </c>
      <c r="G4632">
        <v>9999</v>
      </c>
      <c r="H4632">
        <v>4</v>
      </c>
      <c r="I4632" t="s">
        <v>181</v>
      </c>
      <c r="J4632">
        <v>1</v>
      </c>
      <c r="K4632">
        <v>9999</v>
      </c>
      <c r="L4632" t="s">
        <v>220</v>
      </c>
      <c r="M4632">
        <v>1</v>
      </c>
      <c r="N4632">
        <v>1</v>
      </c>
      <c r="O4632">
        <v>7.8856395403158003E-2</v>
      </c>
    </row>
    <row r="4633" spans="1:15">
      <c r="A4633">
        <v>2021</v>
      </c>
      <c r="B4633" t="s">
        <v>187</v>
      </c>
      <c r="C4633">
        <v>1.3000251774662701</v>
      </c>
      <c r="D4633" t="s">
        <v>179</v>
      </c>
      <c r="E4633">
        <v>801434.32130369602</v>
      </c>
      <c r="F4633">
        <v>848</v>
      </c>
      <c r="G4633">
        <v>9999</v>
      </c>
      <c r="H4633">
        <v>4</v>
      </c>
      <c r="I4633" t="s">
        <v>181</v>
      </c>
      <c r="J4633">
        <v>1</v>
      </c>
      <c r="K4633">
        <v>9999</v>
      </c>
      <c r="L4633" t="s">
        <v>220</v>
      </c>
      <c r="M4633">
        <v>0.98812599778163901</v>
      </c>
      <c r="N4633">
        <v>0.97359357060849605</v>
      </c>
      <c r="O4633">
        <v>0.100626273996179</v>
      </c>
    </row>
    <row r="4634" spans="1:15">
      <c r="A4634">
        <v>2021</v>
      </c>
      <c r="B4634" t="s">
        <v>187</v>
      </c>
      <c r="C4634">
        <v>1.3000251774662701</v>
      </c>
      <c r="D4634" t="s">
        <v>181</v>
      </c>
      <c r="E4634">
        <v>8794.6703255593093</v>
      </c>
      <c r="F4634">
        <v>22</v>
      </c>
      <c r="G4634">
        <v>9999</v>
      </c>
      <c r="H4634">
        <v>4</v>
      </c>
      <c r="I4634" t="s">
        <v>181</v>
      </c>
      <c r="J4634">
        <v>1</v>
      </c>
      <c r="K4634">
        <v>9999</v>
      </c>
      <c r="L4634" t="s">
        <v>220</v>
      </c>
      <c r="M4634">
        <v>1.08433619070212E-2</v>
      </c>
      <c r="N4634">
        <v>2.5258323765786499E-2</v>
      </c>
      <c r="O4634">
        <v>0.112278430591516</v>
      </c>
    </row>
    <row r="4635" spans="1:15">
      <c r="A4635">
        <v>2021</v>
      </c>
      <c r="B4635" t="s">
        <v>187</v>
      </c>
      <c r="C4635">
        <v>1.3000251774662701</v>
      </c>
      <c r="D4635" t="s">
        <v>185</v>
      </c>
      <c r="E4635">
        <v>835.91618911081105</v>
      </c>
      <c r="F4635">
        <v>1</v>
      </c>
      <c r="G4635">
        <v>9999</v>
      </c>
      <c r="H4635">
        <v>4</v>
      </c>
      <c r="I4635" t="s">
        <v>181</v>
      </c>
      <c r="J4635">
        <v>1</v>
      </c>
      <c r="K4635">
        <v>9999</v>
      </c>
      <c r="L4635" t="s">
        <v>220</v>
      </c>
      <c r="M4635">
        <v>1.03064031133993E-3</v>
      </c>
      <c r="N4635">
        <v>1.1481056257175699E-3</v>
      </c>
      <c r="O4635">
        <v>7.9865855173270398E-2</v>
      </c>
    </row>
    <row r="4636" spans="1:15">
      <c r="A4636">
        <v>2021</v>
      </c>
      <c r="B4636" t="s">
        <v>179</v>
      </c>
      <c r="D4636" t="s">
        <v>179</v>
      </c>
      <c r="F4636">
        <v>2</v>
      </c>
      <c r="G4636">
        <v>9999</v>
      </c>
      <c r="H4636">
        <v>4</v>
      </c>
      <c r="I4636" t="s">
        <v>181</v>
      </c>
      <c r="J4636">
        <v>3</v>
      </c>
      <c r="K4636">
        <v>9999</v>
      </c>
      <c r="L4636" t="s">
        <v>220</v>
      </c>
      <c r="N4636">
        <v>1</v>
      </c>
    </row>
    <row r="4637" spans="1:15">
      <c r="A4637">
        <v>2021</v>
      </c>
      <c r="B4637" t="s">
        <v>178</v>
      </c>
      <c r="C4637">
        <v>1.3050021311703699</v>
      </c>
      <c r="D4637" t="s">
        <v>179</v>
      </c>
      <c r="E4637">
        <v>79376.754628437804</v>
      </c>
      <c r="F4637">
        <v>57</v>
      </c>
      <c r="G4637">
        <v>9999</v>
      </c>
      <c r="H4637">
        <v>5</v>
      </c>
      <c r="I4637" t="s">
        <v>181</v>
      </c>
      <c r="J4637">
        <v>1</v>
      </c>
      <c r="K4637">
        <v>9999</v>
      </c>
      <c r="L4637" t="s">
        <v>220</v>
      </c>
      <c r="M4637">
        <v>1</v>
      </c>
      <c r="N4637">
        <v>1</v>
      </c>
      <c r="O4637">
        <v>4.9505917513740803E-2</v>
      </c>
    </row>
    <row r="4638" spans="1:15">
      <c r="A4638">
        <v>2021</v>
      </c>
      <c r="B4638" t="s">
        <v>183</v>
      </c>
      <c r="C4638">
        <v>1.2448289601001801</v>
      </c>
      <c r="D4638" t="s">
        <v>179</v>
      </c>
      <c r="E4638">
        <v>2754.8064887016899</v>
      </c>
      <c r="F4638">
        <v>4</v>
      </c>
      <c r="G4638">
        <v>9999</v>
      </c>
      <c r="H4638">
        <v>5</v>
      </c>
      <c r="I4638" t="s">
        <v>181</v>
      </c>
      <c r="J4638">
        <v>1</v>
      </c>
      <c r="K4638">
        <v>9999</v>
      </c>
      <c r="L4638" t="s">
        <v>220</v>
      </c>
      <c r="M4638">
        <v>1</v>
      </c>
      <c r="N4638">
        <v>1</v>
      </c>
      <c r="O4638">
        <v>0.10338222928151</v>
      </c>
    </row>
    <row r="4639" spans="1:15">
      <c r="A4639">
        <v>2021</v>
      </c>
      <c r="B4639" t="s">
        <v>187</v>
      </c>
      <c r="C4639">
        <v>1.3000251774662701</v>
      </c>
      <c r="D4639" t="s">
        <v>179</v>
      </c>
      <c r="E4639">
        <v>831355.70078825997</v>
      </c>
      <c r="F4639">
        <v>818</v>
      </c>
      <c r="G4639">
        <v>9999</v>
      </c>
      <c r="H4639">
        <v>5</v>
      </c>
      <c r="I4639" t="s">
        <v>181</v>
      </c>
      <c r="J4639">
        <v>1</v>
      </c>
      <c r="K4639">
        <v>9999</v>
      </c>
      <c r="L4639" t="s">
        <v>220</v>
      </c>
      <c r="M4639">
        <v>0.98785975459990005</v>
      </c>
      <c r="N4639">
        <v>0.97846889952153104</v>
      </c>
      <c r="O4639">
        <v>0.104383134477846</v>
      </c>
    </row>
    <row r="4640" spans="1:15">
      <c r="A4640">
        <v>2021</v>
      </c>
      <c r="B4640" t="s">
        <v>187</v>
      </c>
      <c r="C4640">
        <v>1.3000251774662701</v>
      </c>
      <c r="D4640" t="s">
        <v>181</v>
      </c>
      <c r="E4640">
        <v>9328.9806734979502</v>
      </c>
      <c r="F4640">
        <v>16</v>
      </c>
      <c r="G4640">
        <v>9999</v>
      </c>
      <c r="H4640">
        <v>5</v>
      </c>
      <c r="I4640" t="s">
        <v>181</v>
      </c>
      <c r="J4640">
        <v>1</v>
      </c>
      <c r="K4640">
        <v>9999</v>
      </c>
      <c r="L4640" t="s">
        <v>220</v>
      </c>
      <c r="M4640">
        <v>1.10851763571849E-2</v>
      </c>
      <c r="N4640">
        <v>1.9138755980861202E-2</v>
      </c>
      <c r="O4640">
        <v>0.119099780920135</v>
      </c>
    </row>
    <row r="4641" spans="1:15">
      <c r="A4641">
        <v>2021</v>
      </c>
      <c r="B4641" t="s">
        <v>187</v>
      </c>
      <c r="C4641">
        <v>1.3000251774662701</v>
      </c>
      <c r="D4641" t="s">
        <v>185</v>
      </c>
      <c r="E4641">
        <v>887.91719620946196</v>
      </c>
      <c r="F4641">
        <v>2</v>
      </c>
      <c r="G4641">
        <v>9999</v>
      </c>
      <c r="H4641">
        <v>5</v>
      </c>
      <c r="I4641" t="s">
        <v>181</v>
      </c>
      <c r="J4641">
        <v>1</v>
      </c>
      <c r="K4641">
        <v>9999</v>
      </c>
      <c r="L4641" t="s">
        <v>220</v>
      </c>
      <c r="M4641">
        <v>1.05506904291489E-3</v>
      </c>
      <c r="N4641">
        <v>2.3923444976076602E-3</v>
      </c>
      <c r="O4641">
        <v>8.4834182089181503E-2</v>
      </c>
    </row>
    <row r="4642" spans="1:15">
      <c r="A4642">
        <v>2021</v>
      </c>
      <c r="B4642" t="s">
        <v>179</v>
      </c>
      <c r="D4642" t="s">
        <v>179</v>
      </c>
      <c r="F4642">
        <v>2</v>
      </c>
      <c r="G4642">
        <v>9999</v>
      </c>
      <c r="H4642">
        <v>5</v>
      </c>
      <c r="I4642" t="s">
        <v>181</v>
      </c>
      <c r="J4642">
        <v>3</v>
      </c>
      <c r="K4642">
        <v>9999</v>
      </c>
      <c r="L4642" t="s">
        <v>220</v>
      </c>
      <c r="N4642">
        <v>1</v>
      </c>
    </row>
    <row r="4643" spans="1:15">
      <c r="A4643">
        <v>2021</v>
      </c>
      <c r="B4643" t="s">
        <v>178</v>
      </c>
      <c r="C4643">
        <v>1.3050021311703699</v>
      </c>
      <c r="D4643" t="s">
        <v>179</v>
      </c>
      <c r="E4643">
        <v>72697.753721107903</v>
      </c>
      <c r="F4643">
        <v>52</v>
      </c>
      <c r="G4643">
        <v>9999</v>
      </c>
      <c r="H4643">
        <v>6</v>
      </c>
      <c r="I4643" t="s">
        <v>181</v>
      </c>
      <c r="J4643">
        <v>1</v>
      </c>
      <c r="K4643">
        <v>9999</v>
      </c>
      <c r="L4643" t="s">
        <v>220</v>
      </c>
      <c r="M4643">
        <v>1</v>
      </c>
      <c r="N4643">
        <v>1</v>
      </c>
      <c r="O4643">
        <v>4.5340339448219601E-2</v>
      </c>
    </row>
    <row r="4644" spans="1:15">
      <c r="A4644">
        <v>2021</v>
      </c>
      <c r="B4644" t="s">
        <v>183</v>
      </c>
      <c r="C4644">
        <v>1.2448289601001801</v>
      </c>
      <c r="D4644" t="s">
        <v>179</v>
      </c>
      <c r="E4644">
        <v>2589.24423700837</v>
      </c>
      <c r="F4644">
        <v>2</v>
      </c>
      <c r="G4644">
        <v>9999</v>
      </c>
      <c r="H4644">
        <v>6</v>
      </c>
      <c r="I4644" t="s">
        <v>181</v>
      </c>
      <c r="J4644">
        <v>1</v>
      </c>
      <c r="K4644">
        <v>9999</v>
      </c>
      <c r="L4644" t="s">
        <v>220</v>
      </c>
      <c r="M4644">
        <v>1</v>
      </c>
      <c r="N4644">
        <v>1</v>
      </c>
      <c r="O4644">
        <v>9.7169018032327401E-2</v>
      </c>
    </row>
    <row r="4645" spans="1:15">
      <c r="A4645">
        <v>2021</v>
      </c>
      <c r="B4645" t="s">
        <v>187</v>
      </c>
      <c r="C4645">
        <v>1.3000251774662701</v>
      </c>
      <c r="D4645" t="s">
        <v>179</v>
      </c>
      <c r="E4645">
        <v>725172.24434316996</v>
      </c>
      <c r="F4645">
        <v>709</v>
      </c>
      <c r="G4645">
        <v>9999</v>
      </c>
      <c r="H4645">
        <v>6</v>
      </c>
      <c r="I4645" t="s">
        <v>181</v>
      </c>
      <c r="J4645">
        <v>1</v>
      </c>
      <c r="K4645">
        <v>9999</v>
      </c>
      <c r="L4645" t="s">
        <v>220</v>
      </c>
      <c r="M4645">
        <v>0.98692856713175103</v>
      </c>
      <c r="N4645">
        <v>0.97658402203856798</v>
      </c>
      <c r="O4645">
        <v>9.1050980740376999E-2</v>
      </c>
    </row>
    <row r="4646" spans="1:15">
      <c r="A4646">
        <v>2021</v>
      </c>
      <c r="B4646" t="s">
        <v>187</v>
      </c>
      <c r="C4646">
        <v>1.3000251774662701</v>
      </c>
      <c r="D4646" t="s">
        <v>181</v>
      </c>
      <c r="E4646">
        <v>5261.20189320599</v>
      </c>
      <c r="F4646">
        <v>10</v>
      </c>
      <c r="G4646">
        <v>9999</v>
      </c>
      <c r="H4646">
        <v>6</v>
      </c>
      <c r="I4646" t="s">
        <v>181</v>
      </c>
      <c r="J4646">
        <v>1</v>
      </c>
      <c r="K4646">
        <v>9999</v>
      </c>
      <c r="L4646" t="s">
        <v>220</v>
      </c>
      <c r="M4646">
        <v>7.1602719027887398E-3</v>
      </c>
      <c r="N4646">
        <v>1.37741046831956E-2</v>
      </c>
      <c r="O4646">
        <v>6.7167894841664993E-2</v>
      </c>
    </row>
    <row r="4647" spans="1:15">
      <c r="A4647">
        <v>2021</v>
      </c>
      <c r="B4647" t="s">
        <v>187</v>
      </c>
      <c r="C4647">
        <v>1.3000251774662701</v>
      </c>
      <c r="D4647" t="s">
        <v>183</v>
      </c>
      <c r="E4647">
        <v>845.016365353075</v>
      </c>
      <c r="F4647">
        <v>1</v>
      </c>
      <c r="G4647">
        <v>9999</v>
      </c>
      <c r="H4647">
        <v>6</v>
      </c>
      <c r="I4647" t="s">
        <v>181</v>
      </c>
      <c r="J4647">
        <v>1</v>
      </c>
      <c r="K4647">
        <v>9999</v>
      </c>
      <c r="L4647" t="s">
        <v>220</v>
      </c>
      <c r="M4647">
        <v>1.15003131623738E-3</v>
      </c>
      <c r="N4647">
        <v>1.3774104683195599E-3</v>
      </c>
      <c r="O4647">
        <v>1</v>
      </c>
    </row>
    <row r="4648" spans="1:15">
      <c r="A4648">
        <v>2021</v>
      </c>
      <c r="B4648" t="s">
        <v>187</v>
      </c>
      <c r="C4648">
        <v>1.3000251774662701</v>
      </c>
      <c r="D4648" t="s">
        <v>185</v>
      </c>
      <c r="E4648">
        <v>3498.36775256173</v>
      </c>
      <c r="F4648">
        <v>6</v>
      </c>
      <c r="G4648">
        <v>9999</v>
      </c>
      <c r="H4648">
        <v>6</v>
      </c>
      <c r="I4648" t="s">
        <v>181</v>
      </c>
      <c r="J4648">
        <v>1</v>
      </c>
      <c r="K4648">
        <v>9999</v>
      </c>
      <c r="L4648" t="s">
        <v>220</v>
      </c>
      <c r="M4648">
        <v>4.76112964922276E-3</v>
      </c>
      <c r="N4648">
        <v>8.2644628099173608E-3</v>
      </c>
      <c r="O4648">
        <v>0.33424419326791699</v>
      </c>
    </row>
    <row r="4649" spans="1:15">
      <c r="A4649">
        <v>2021</v>
      </c>
      <c r="B4649" t="s">
        <v>179</v>
      </c>
      <c r="D4649" t="s">
        <v>179</v>
      </c>
      <c r="F4649">
        <v>1</v>
      </c>
      <c r="G4649">
        <v>9999</v>
      </c>
      <c r="H4649">
        <v>6</v>
      </c>
      <c r="I4649" t="s">
        <v>181</v>
      </c>
      <c r="J4649">
        <v>3</v>
      </c>
      <c r="K4649">
        <v>9999</v>
      </c>
      <c r="L4649" t="s">
        <v>220</v>
      </c>
      <c r="N4649">
        <v>1</v>
      </c>
    </row>
    <row r="4650" spans="1:15">
      <c r="A4650">
        <v>2021</v>
      </c>
      <c r="B4650" t="s">
        <v>178</v>
      </c>
      <c r="C4650">
        <v>1.3050021311703699</v>
      </c>
      <c r="D4650" t="s">
        <v>179</v>
      </c>
      <c r="E4650">
        <v>75158.987740495199</v>
      </c>
      <c r="F4650">
        <v>41</v>
      </c>
      <c r="G4650">
        <v>9999</v>
      </c>
      <c r="H4650">
        <v>7</v>
      </c>
      <c r="I4650" t="s">
        <v>181</v>
      </c>
      <c r="J4650">
        <v>1</v>
      </c>
      <c r="K4650">
        <v>9999</v>
      </c>
      <c r="L4650" t="s">
        <v>220</v>
      </c>
      <c r="M4650">
        <v>1</v>
      </c>
      <c r="N4650">
        <v>1</v>
      </c>
      <c r="O4650">
        <v>4.6875368801789899E-2</v>
      </c>
    </row>
    <row r="4651" spans="1:15">
      <c r="A4651">
        <v>2021</v>
      </c>
      <c r="B4651" t="s">
        <v>183</v>
      </c>
      <c r="C4651">
        <v>1.2448289601001801</v>
      </c>
      <c r="D4651" t="s">
        <v>179</v>
      </c>
      <c r="E4651">
        <v>734.44908645910402</v>
      </c>
      <c r="F4651">
        <v>1</v>
      </c>
      <c r="G4651">
        <v>9999</v>
      </c>
      <c r="H4651">
        <v>7</v>
      </c>
      <c r="I4651" t="s">
        <v>181</v>
      </c>
      <c r="J4651">
        <v>1</v>
      </c>
      <c r="K4651">
        <v>9999</v>
      </c>
      <c r="L4651" t="s">
        <v>220</v>
      </c>
      <c r="M4651">
        <v>1</v>
      </c>
      <c r="N4651">
        <v>1</v>
      </c>
      <c r="O4651">
        <v>2.7562365691862101E-2</v>
      </c>
    </row>
    <row r="4652" spans="1:15">
      <c r="A4652">
        <v>2021</v>
      </c>
      <c r="B4652" t="s">
        <v>187</v>
      </c>
      <c r="C4652">
        <v>1.3000251774662701</v>
      </c>
      <c r="D4652" t="s">
        <v>179</v>
      </c>
      <c r="E4652">
        <v>613258.27691580798</v>
      </c>
      <c r="F4652">
        <v>547</v>
      </c>
      <c r="G4652">
        <v>9999</v>
      </c>
      <c r="H4652">
        <v>7</v>
      </c>
      <c r="I4652" t="s">
        <v>181</v>
      </c>
      <c r="J4652">
        <v>1</v>
      </c>
      <c r="K4652">
        <v>9999</v>
      </c>
      <c r="L4652" t="s">
        <v>220</v>
      </c>
      <c r="M4652">
        <v>0.98994583636749001</v>
      </c>
      <c r="N4652">
        <v>0.97853309481216499</v>
      </c>
      <c r="O4652">
        <v>7.69993170531693E-2</v>
      </c>
    </row>
    <row r="4653" spans="1:15">
      <c r="A4653">
        <v>2021</v>
      </c>
      <c r="B4653" t="s">
        <v>187</v>
      </c>
      <c r="C4653">
        <v>1.3000251774662701</v>
      </c>
      <c r="D4653" t="s">
        <v>181</v>
      </c>
      <c r="E4653">
        <v>4925.7953974196998</v>
      </c>
      <c r="F4653">
        <v>10</v>
      </c>
      <c r="G4653">
        <v>9999</v>
      </c>
      <c r="H4653">
        <v>7</v>
      </c>
      <c r="I4653" t="s">
        <v>181</v>
      </c>
      <c r="J4653">
        <v>1</v>
      </c>
      <c r="K4653">
        <v>9999</v>
      </c>
      <c r="L4653" t="s">
        <v>220</v>
      </c>
      <c r="M4653">
        <v>7.9514143192611405E-3</v>
      </c>
      <c r="N4653">
        <v>1.7889087656529499E-2</v>
      </c>
      <c r="O4653">
        <v>6.2885879306911002E-2</v>
      </c>
    </row>
    <row r="4654" spans="1:15">
      <c r="A4654">
        <v>2021</v>
      </c>
      <c r="B4654" t="s">
        <v>187</v>
      </c>
      <c r="C4654">
        <v>1.3000251774662701</v>
      </c>
      <c r="D4654" t="s">
        <v>185</v>
      </c>
      <c r="E4654">
        <v>1302.6252278212</v>
      </c>
      <c r="F4654">
        <v>2</v>
      </c>
      <c r="G4654">
        <v>9999</v>
      </c>
      <c r="H4654">
        <v>7</v>
      </c>
      <c r="I4654" t="s">
        <v>181</v>
      </c>
      <c r="J4654">
        <v>1</v>
      </c>
      <c r="K4654">
        <v>9999</v>
      </c>
      <c r="L4654" t="s">
        <v>220</v>
      </c>
      <c r="M4654">
        <v>2.1027493132487899E-3</v>
      </c>
      <c r="N4654">
        <v>3.5778175313058999E-3</v>
      </c>
      <c r="O4654">
        <v>0.124456589243572</v>
      </c>
    </row>
    <row r="4655" spans="1:15">
      <c r="A4655">
        <v>2021</v>
      </c>
      <c r="B4655" t="s">
        <v>179</v>
      </c>
      <c r="D4655" t="s">
        <v>179</v>
      </c>
      <c r="F4655">
        <v>3</v>
      </c>
      <c r="G4655">
        <v>9999</v>
      </c>
      <c r="H4655">
        <v>7</v>
      </c>
      <c r="I4655" t="s">
        <v>181</v>
      </c>
      <c r="J4655">
        <v>3</v>
      </c>
      <c r="K4655">
        <v>9999</v>
      </c>
      <c r="L4655" t="s">
        <v>220</v>
      </c>
      <c r="N4655">
        <v>1</v>
      </c>
    </row>
    <row r="4656" spans="1:15">
      <c r="A4656">
        <v>2021</v>
      </c>
      <c r="B4656" t="s">
        <v>178</v>
      </c>
      <c r="C4656">
        <v>1.3050021311703699</v>
      </c>
      <c r="D4656" t="s">
        <v>179</v>
      </c>
      <c r="E4656">
        <v>53493.342358804701</v>
      </c>
      <c r="F4656">
        <v>34</v>
      </c>
      <c r="G4656">
        <v>9999</v>
      </c>
      <c r="H4656">
        <v>8</v>
      </c>
      <c r="I4656" t="s">
        <v>181</v>
      </c>
      <c r="J4656">
        <v>1</v>
      </c>
      <c r="K4656">
        <v>9999</v>
      </c>
      <c r="L4656" t="s">
        <v>220</v>
      </c>
      <c r="M4656">
        <v>1</v>
      </c>
      <c r="N4656">
        <v>1</v>
      </c>
      <c r="O4656">
        <v>3.3362878171898903E-2</v>
      </c>
    </row>
    <row r="4657" spans="1:15">
      <c r="A4657">
        <v>2021</v>
      </c>
      <c r="B4657" t="s">
        <v>183</v>
      </c>
      <c r="C4657">
        <v>1.2448289601001801</v>
      </c>
      <c r="D4657" t="s">
        <v>179</v>
      </c>
      <c r="E4657">
        <v>1183.83234105527</v>
      </c>
      <c r="F4657">
        <v>2</v>
      </c>
      <c r="G4657">
        <v>9999</v>
      </c>
      <c r="H4657">
        <v>8</v>
      </c>
      <c r="I4657" t="s">
        <v>181</v>
      </c>
      <c r="J4657">
        <v>1</v>
      </c>
      <c r="K4657">
        <v>9999</v>
      </c>
      <c r="L4657" t="s">
        <v>220</v>
      </c>
      <c r="M4657">
        <v>1</v>
      </c>
      <c r="N4657">
        <v>1</v>
      </c>
      <c r="O4657">
        <v>4.4426796225357397E-2</v>
      </c>
    </row>
    <row r="4658" spans="1:15">
      <c r="A4658">
        <v>2021</v>
      </c>
      <c r="B4658" t="s">
        <v>187</v>
      </c>
      <c r="C4658">
        <v>1.3000251774662701</v>
      </c>
      <c r="D4658" t="s">
        <v>179</v>
      </c>
      <c r="E4658">
        <v>499356.57099210098</v>
      </c>
      <c r="F4658">
        <v>468</v>
      </c>
      <c r="G4658">
        <v>9999</v>
      </c>
      <c r="H4658">
        <v>8</v>
      </c>
      <c r="I4658" t="s">
        <v>181</v>
      </c>
      <c r="J4658">
        <v>1</v>
      </c>
      <c r="K4658">
        <v>9999</v>
      </c>
      <c r="L4658" t="s">
        <v>220</v>
      </c>
      <c r="M4658">
        <v>0.986736916737739</v>
      </c>
      <c r="N4658">
        <v>0.97297297297297303</v>
      </c>
      <c r="O4658">
        <v>6.2698077432851204E-2</v>
      </c>
    </row>
    <row r="4659" spans="1:15">
      <c r="A4659">
        <v>2021</v>
      </c>
      <c r="B4659" t="s">
        <v>187</v>
      </c>
      <c r="C4659">
        <v>1.3000251774662701</v>
      </c>
      <c r="D4659" t="s">
        <v>181</v>
      </c>
      <c r="E4659">
        <v>5326.2031520793098</v>
      </c>
      <c r="F4659">
        <v>11</v>
      </c>
      <c r="G4659">
        <v>9999</v>
      </c>
      <c r="H4659">
        <v>8</v>
      </c>
      <c r="I4659" t="s">
        <v>181</v>
      </c>
      <c r="J4659">
        <v>1</v>
      </c>
      <c r="K4659">
        <v>9999</v>
      </c>
      <c r="L4659" t="s">
        <v>220</v>
      </c>
      <c r="M4659">
        <v>1.05246663035995E-2</v>
      </c>
      <c r="N4659">
        <v>2.2869022869022902E-2</v>
      </c>
      <c r="O4659">
        <v>6.7997742813516601E-2</v>
      </c>
    </row>
    <row r="4660" spans="1:15">
      <c r="A4660">
        <v>2021</v>
      </c>
      <c r="B4660" t="s">
        <v>187</v>
      </c>
      <c r="C4660">
        <v>1.3000251774662701</v>
      </c>
      <c r="D4660" t="s">
        <v>185</v>
      </c>
      <c r="E4660">
        <v>1385.82683917904</v>
      </c>
      <c r="F4660">
        <v>2</v>
      </c>
      <c r="G4660">
        <v>9999</v>
      </c>
      <c r="H4660">
        <v>8</v>
      </c>
      <c r="I4660" t="s">
        <v>181</v>
      </c>
      <c r="J4660">
        <v>1</v>
      </c>
      <c r="K4660">
        <v>9999</v>
      </c>
      <c r="L4660" t="s">
        <v>220</v>
      </c>
      <c r="M4660">
        <v>2.7384169586617199E-3</v>
      </c>
      <c r="N4660">
        <v>4.15800415800416E-3</v>
      </c>
      <c r="O4660">
        <v>0.13240591230903001</v>
      </c>
    </row>
    <row r="4661" spans="1:15">
      <c r="A4661">
        <v>2021</v>
      </c>
      <c r="B4661" t="s">
        <v>178</v>
      </c>
      <c r="C4661">
        <v>1.3050021311703699</v>
      </c>
      <c r="D4661" t="s">
        <v>179</v>
      </c>
      <c r="E4661">
        <v>101696.206077845</v>
      </c>
      <c r="F4661">
        <v>58</v>
      </c>
      <c r="G4661">
        <v>9999</v>
      </c>
      <c r="H4661">
        <v>9</v>
      </c>
      <c r="I4661" t="s">
        <v>181</v>
      </c>
      <c r="J4661">
        <v>1</v>
      </c>
      <c r="K4661">
        <v>9999</v>
      </c>
      <c r="L4661" t="s">
        <v>220</v>
      </c>
      <c r="M4661">
        <v>1</v>
      </c>
      <c r="N4661">
        <v>1</v>
      </c>
      <c r="O4661">
        <v>6.34261757502802E-2</v>
      </c>
    </row>
    <row r="4662" spans="1:15">
      <c r="A4662">
        <v>2021</v>
      </c>
      <c r="B4662" t="s">
        <v>183</v>
      </c>
      <c r="C4662">
        <v>1.2448289601001801</v>
      </c>
      <c r="D4662" t="s">
        <v>179</v>
      </c>
      <c r="E4662">
        <v>2081.3540212875</v>
      </c>
      <c r="F4662">
        <v>3</v>
      </c>
      <c r="G4662">
        <v>9999</v>
      </c>
      <c r="H4662">
        <v>9</v>
      </c>
      <c r="I4662" t="s">
        <v>181</v>
      </c>
      <c r="J4662">
        <v>1</v>
      </c>
      <c r="K4662">
        <v>9999</v>
      </c>
      <c r="L4662" t="s">
        <v>220</v>
      </c>
      <c r="M4662">
        <v>1</v>
      </c>
      <c r="N4662">
        <v>1</v>
      </c>
      <c r="O4662">
        <v>7.8108941418293901E-2</v>
      </c>
    </row>
    <row r="4663" spans="1:15">
      <c r="A4663">
        <v>2021</v>
      </c>
      <c r="B4663" t="s">
        <v>187</v>
      </c>
      <c r="C4663">
        <v>1.3000251774662701</v>
      </c>
      <c r="D4663" t="s">
        <v>179</v>
      </c>
      <c r="E4663">
        <v>771990.05105926201</v>
      </c>
      <c r="F4663">
        <v>666</v>
      </c>
      <c r="G4663">
        <v>9999</v>
      </c>
      <c r="H4663">
        <v>9</v>
      </c>
      <c r="I4663" t="s">
        <v>181</v>
      </c>
      <c r="J4663">
        <v>1</v>
      </c>
      <c r="K4663">
        <v>9999</v>
      </c>
      <c r="L4663" t="s">
        <v>220</v>
      </c>
      <c r="M4663">
        <v>0.98665468157824299</v>
      </c>
      <c r="N4663">
        <v>0.97510980966325</v>
      </c>
      <c r="O4663">
        <v>9.6929318267587203E-2</v>
      </c>
    </row>
    <row r="4664" spans="1:15">
      <c r="A4664">
        <v>2021</v>
      </c>
      <c r="B4664" t="s">
        <v>187</v>
      </c>
      <c r="C4664">
        <v>1.3000251774662701</v>
      </c>
      <c r="D4664" t="s">
        <v>181</v>
      </c>
      <c r="E4664">
        <v>9248.3791124950403</v>
      </c>
      <c r="F4664">
        <v>16</v>
      </c>
      <c r="G4664">
        <v>9999</v>
      </c>
      <c r="H4664">
        <v>9</v>
      </c>
      <c r="I4664" t="s">
        <v>181</v>
      </c>
      <c r="J4664">
        <v>1</v>
      </c>
      <c r="K4664">
        <v>9999</v>
      </c>
      <c r="L4664" t="s">
        <v>220</v>
      </c>
      <c r="M4664">
        <v>1.18200442296285E-2</v>
      </c>
      <c r="N4664">
        <v>2.34260614934114E-2</v>
      </c>
      <c r="O4664">
        <v>0.118070769435039</v>
      </c>
    </row>
    <row r="4665" spans="1:15">
      <c r="A4665">
        <v>2021</v>
      </c>
      <c r="B4665" t="s">
        <v>187</v>
      </c>
      <c r="C4665">
        <v>1.3000251774662701</v>
      </c>
      <c r="D4665" t="s">
        <v>185</v>
      </c>
      <c r="E4665">
        <v>1193.4231129140401</v>
      </c>
      <c r="F4665">
        <v>1</v>
      </c>
      <c r="G4665">
        <v>9999</v>
      </c>
      <c r="H4665">
        <v>9</v>
      </c>
      <c r="I4665" t="s">
        <v>181</v>
      </c>
      <c r="J4665">
        <v>1</v>
      </c>
      <c r="K4665">
        <v>9999</v>
      </c>
      <c r="L4665" t="s">
        <v>220</v>
      </c>
      <c r="M4665">
        <v>1.5252741921280601E-3</v>
      </c>
      <c r="N4665">
        <v>1.4641288433382099E-3</v>
      </c>
      <c r="O4665">
        <v>0.114023102720159</v>
      </c>
    </row>
    <row r="4666" spans="1:15">
      <c r="A4666">
        <v>2021</v>
      </c>
      <c r="B4666" t="s">
        <v>179</v>
      </c>
      <c r="D4666" t="s">
        <v>179</v>
      </c>
      <c r="F4666">
        <v>1</v>
      </c>
      <c r="G4666">
        <v>9999</v>
      </c>
      <c r="H4666">
        <v>9</v>
      </c>
      <c r="I4666" t="s">
        <v>181</v>
      </c>
      <c r="J4666">
        <v>3</v>
      </c>
      <c r="K4666">
        <v>9999</v>
      </c>
      <c r="L4666" t="s">
        <v>220</v>
      </c>
      <c r="N4666">
        <v>1</v>
      </c>
    </row>
    <row r="4667" spans="1:15">
      <c r="A4667">
        <v>2021</v>
      </c>
      <c r="B4667" t="s">
        <v>179</v>
      </c>
      <c r="C4667">
        <v>1.3793881368988701</v>
      </c>
      <c r="D4667" t="s">
        <v>179</v>
      </c>
      <c r="E4667">
        <v>21475.693903378498</v>
      </c>
      <c r="F4667">
        <v>17</v>
      </c>
      <c r="G4667">
        <v>9999</v>
      </c>
      <c r="H4667">
        <v>-9</v>
      </c>
      <c r="I4667" t="s">
        <v>185</v>
      </c>
      <c r="J4667">
        <v>1</v>
      </c>
      <c r="K4667">
        <v>9999</v>
      </c>
      <c r="L4667" t="s">
        <v>220</v>
      </c>
      <c r="M4667">
        <v>1</v>
      </c>
      <c r="N4667">
        <v>1</v>
      </c>
      <c r="O4667">
        <v>1</v>
      </c>
    </row>
    <row r="4668" spans="1:15">
      <c r="A4668">
        <v>2021</v>
      </c>
      <c r="B4668" t="s">
        <v>179</v>
      </c>
      <c r="D4668" t="s">
        <v>179</v>
      </c>
      <c r="F4668">
        <v>1308</v>
      </c>
      <c r="G4668">
        <v>9999</v>
      </c>
      <c r="H4668">
        <v>-9</v>
      </c>
      <c r="I4668" t="s">
        <v>185</v>
      </c>
      <c r="J4668">
        <v>2</v>
      </c>
      <c r="K4668">
        <v>9999</v>
      </c>
      <c r="L4668" t="s">
        <v>220</v>
      </c>
      <c r="N4668">
        <v>1</v>
      </c>
    </row>
    <row r="4669" spans="1:15">
      <c r="A4669">
        <v>2021</v>
      </c>
      <c r="B4669" t="s">
        <v>179</v>
      </c>
      <c r="D4669" t="s">
        <v>179</v>
      </c>
      <c r="F4669">
        <v>14057</v>
      </c>
      <c r="G4669">
        <v>9999</v>
      </c>
      <c r="H4669">
        <v>-9</v>
      </c>
      <c r="I4669" t="s">
        <v>185</v>
      </c>
      <c r="J4669">
        <v>3</v>
      </c>
      <c r="K4669">
        <v>9999</v>
      </c>
      <c r="L4669" t="s">
        <v>220</v>
      </c>
      <c r="N4669">
        <v>1</v>
      </c>
    </row>
    <row r="4670" spans="1:15">
      <c r="A4670">
        <v>2021</v>
      </c>
      <c r="B4670" t="s">
        <v>178</v>
      </c>
      <c r="C4670">
        <v>1.3050021311703699</v>
      </c>
      <c r="D4670" t="s">
        <v>181</v>
      </c>
      <c r="E4670">
        <v>12802.0709067813</v>
      </c>
      <c r="F4670">
        <v>4</v>
      </c>
      <c r="G4670">
        <v>9999</v>
      </c>
      <c r="H4670">
        <v>-8</v>
      </c>
      <c r="I4670" t="s">
        <v>185</v>
      </c>
      <c r="J4670">
        <v>1</v>
      </c>
      <c r="K4670">
        <v>9999</v>
      </c>
      <c r="L4670" t="s">
        <v>220</v>
      </c>
      <c r="M4670">
        <v>0.68630194487197405</v>
      </c>
      <c r="N4670">
        <v>0.57142857142857095</v>
      </c>
      <c r="O4670">
        <v>3.38574858694178E-3</v>
      </c>
    </row>
    <row r="4671" spans="1:15">
      <c r="A4671">
        <v>2021</v>
      </c>
      <c r="B4671" t="s">
        <v>178</v>
      </c>
      <c r="C4671">
        <v>1.3050021311703699</v>
      </c>
      <c r="D4671" t="s">
        <v>185</v>
      </c>
      <c r="E4671">
        <v>5851.6295561679399</v>
      </c>
      <c r="F4671">
        <v>3</v>
      </c>
      <c r="G4671">
        <v>9999</v>
      </c>
      <c r="H4671">
        <v>-8</v>
      </c>
      <c r="I4671" t="s">
        <v>185</v>
      </c>
      <c r="J4671">
        <v>1</v>
      </c>
      <c r="K4671">
        <v>9999</v>
      </c>
      <c r="L4671" t="s">
        <v>220</v>
      </c>
      <c r="M4671">
        <v>0.31369805512802601</v>
      </c>
      <c r="N4671">
        <v>0.42857142857142899</v>
      </c>
      <c r="O4671">
        <v>3.9859761908148297E-3</v>
      </c>
    </row>
    <row r="4672" spans="1:15">
      <c r="A4672">
        <v>2021</v>
      </c>
      <c r="B4672" t="s">
        <v>183</v>
      </c>
      <c r="C4672">
        <v>1.2448289601001801</v>
      </c>
      <c r="D4672" t="s">
        <v>181</v>
      </c>
      <c r="E4672">
        <v>20626.8158688599</v>
      </c>
      <c r="F4672">
        <v>6</v>
      </c>
      <c r="G4672">
        <v>9999</v>
      </c>
      <c r="H4672">
        <v>-8</v>
      </c>
      <c r="I4672" t="s">
        <v>185</v>
      </c>
      <c r="J4672">
        <v>1</v>
      </c>
      <c r="K4672">
        <v>9999</v>
      </c>
      <c r="L4672" t="s">
        <v>220</v>
      </c>
      <c r="M4672">
        <v>0.98367468091421795</v>
      </c>
      <c r="N4672">
        <v>0.85714285714285698</v>
      </c>
      <c r="O4672">
        <v>0.26551508644863597</v>
      </c>
    </row>
    <row r="4673" spans="1:15">
      <c r="A4673">
        <v>2021</v>
      </c>
      <c r="B4673" t="s">
        <v>183</v>
      </c>
      <c r="C4673">
        <v>1.2448289601001801</v>
      </c>
      <c r="D4673" t="s">
        <v>183</v>
      </c>
      <c r="E4673">
        <v>342.327964027549</v>
      </c>
      <c r="F4673">
        <v>1</v>
      </c>
      <c r="G4673">
        <v>9999</v>
      </c>
      <c r="H4673">
        <v>-8</v>
      </c>
      <c r="I4673" t="s">
        <v>185</v>
      </c>
      <c r="J4673">
        <v>1</v>
      </c>
      <c r="K4673">
        <v>9999</v>
      </c>
      <c r="L4673" t="s">
        <v>220</v>
      </c>
      <c r="M4673">
        <v>1.6325319085782102E-2</v>
      </c>
      <c r="N4673">
        <v>0.14285714285714299</v>
      </c>
      <c r="O4673">
        <v>1</v>
      </c>
    </row>
    <row r="4674" spans="1:15">
      <c r="A4674">
        <v>2021</v>
      </c>
      <c r="B4674" t="s">
        <v>187</v>
      </c>
      <c r="C4674">
        <v>1.3000251774662701</v>
      </c>
      <c r="D4674" t="s">
        <v>181</v>
      </c>
      <c r="E4674">
        <v>10674.5067321755</v>
      </c>
      <c r="F4674">
        <v>11</v>
      </c>
      <c r="G4674">
        <v>9999</v>
      </c>
      <c r="H4674">
        <v>-8</v>
      </c>
      <c r="I4674" t="s">
        <v>185</v>
      </c>
      <c r="J4674">
        <v>1</v>
      </c>
      <c r="K4674">
        <v>9999</v>
      </c>
      <c r="L4674" t="s">
        <v>220</v>
      </c>
      <c r="M4674">
        <v>0.68339575530586805</v>
      </c>
      <c r="N4674">
        <v>0.73333333333333295</v>
      </c>
      <c r="O4674">
        <v>5.4169186777414298E-4</v>
      </c>
    </row>
    <row r="4675" spans="1:15">
      <c r="A4675">
        <v>2021</v>
      </c>
      <c r="B4675" t="s">
        <v>187</v>
      </c>
      <c r="C4675">
        <v>1.3000251774662701</v>
      </c>
      <c r="D4675" t="s">
        <v>185</v>
      </c>
      <c r="E4675">
        <v>4945.2957750816904</v>
      </c>
      <c r="F4675">
        <v>4</v>
      </c>
      <c r="G4675">
        <v>9999</v>
      </c>
      <c r="H4675">
        <v>-8</v>
      </c>
      <c r="I4675" t="s">
        <v>185</v>
      </c>
      <c r="J4675">
        <v>1</v>
      </c>
      <c r="K4675">
        <v>9999</v>
      </c>
      <c r="L4675" t="s">
        <v>220</v>
      </c>
      <c r="M4675">
        <v>0.31660424469413201</v>
      </c>
      <c r="N4675">
        <v>0.266666666666667</v>
      </c>
      <c r="O4675">
        <v>6.9519462251242702E-4</v>
      </c>
    </row>
    <row r="4676" spans="1:15">
      <c r="A4676">
        <v>2021</v>
      </c>
      <c r="B4676" t="s">
        <v>178</v>
      </c>
      <c r="C4676">
        <v>1.3050021311703699</v>
      </c>
      <c r="D4676" t="s">
        <v>181</v>
      </c>
      <c r="E4676">
        <v>514451.41513932799</v>
      </c>
      <c r="F4676">
        <v>440</v>
      </c>
      <c r="G4676">
        <v>9999</v>
      </c>
      <c r="H4676">
        <v>1</v>
      </c>
      <c r="I4676" t="s">
        <v>185</v>
      </c>
      <c r="J4676">
        <v>1</v>
      </c>
      <c r="K4676">
        <v>9999</v>
      </c>
      <c r="L4676" t="s">
        <v>220</v>
      </c>
      <c r="M4676">
        <v>0.72081206208036497</v>
      </c>
      <c r="N4676">
        <v>0.73825503355704702</v>
      </c>
      <c r="O4676">
        <v>0.13605635873611099</v>
      </c>
    </row>
    <row r="4677" spans="1:15">
      <c r="A4677">
        <v>2021</v>
      </c>
      <c r="B4677" t="s">
        <v>178</v>
      </c>
      <c r="C4677">
        <v>1.3050021311703699</v>
      </c>
      <c r="D4677" t="s">
        <v>183</v>
      </c>
      <c r="E4677">
        <v>2064.5133715115298</v>
      </c>
      <c r="F4677">
        <v>1</v>
      </c>
      <c r="G4677">
        <v>9999</v>
      </c>
      <c r="H4677">
        <v>1</v>
      </c>
      <c r="I4677" t="s">
        <v>185</v>
      </c>
      <c r="J4677">
        <v>1</v>
      </c>
      <c r="K4677">
        <v>9999</v>
      </c>
      <c r="L4677" t="s">
        <v>220</v>
      </c>
      <c r="M4677">
        <v>2.8926466070827799E-3</v>
      </c>
      <c r="N4677">
        <v>1.6778523489932901E-3</v>
      </c>
      <c r="O4677">
        <v>0.26722972972973003</v>
      </c>
    </row>
    <row r="4678" spans="1:15">
      <c r="A4678">
        <v>2021</v>
      </c>
      <c r="B4678" t="s">
        <v>178</v>
      </c>
      <c r="C4678">
        <v>1.3050021311703699</v>
      </c>
      <c r="D4678" t="s">
        <v>185</v>
      </c>
      <c r="E4678">
        <v>197194.957034761</v>
      </c>
      <c r="F4678">
        <v>155</v>
      </c>
      <c r="G4678">
        <v>9999</v>
      </c>
      <c r="H4678">
        <v>1</v>
      </c>
      <c r="I4678" t="s">
        <v>185</v>
      </c>
      <c r="J4678">
        <v>1</v>
      </c>
      <c r="K4678">
        <v>9999</v>
      </c>
      <c r="L4678" t="s">
        <v>220</v>
      </c>
      <c r="M4678">
        <v>0.27629529131255198</v>
      </c>
      <c r="N4678">
        <v>0.26006711409395999</v>
      </c>
      <c r="O4678">
        <v>0.134324019684535</v>
      </c>
    </row>
    <row r="4679" spans="1:15">
      <c r="A4679">
        <v>2021</v>
      </c>
      <c r="B4679" t="s">
        <v>183</v>
      </c>
      <c r="C4679">
        <v>1.2448289601001801</v>
      </c>
      <c r="D4679" t="s">
        <v>181</v>
      </c>
      <c r="E4679">
        <v>3646.1040241334199</v>
      </c>
      <c r="F4679">
        <v>3</v>
      </c>
      <c r="G4679">
        <v>9999</v>
      </c>
      <c r="H4679">
        <v>1</v>
      </c>
      <c r="I4679" t="s">
        <v>185</v>
      </c>
      <c r="J4679">
        <v>1</v>
      </c>
      <c r="K4679">
        <v>9999</v>
      </c>
      <c r="L4679" t="s">
        <v>220</v>
      </c>
      <c r="M4679">
        <v>0.42765367206891503</v>
      </c>
      <c r="N4679">
        <v>0.42857142857142899</v>
      </c>
      <c r="O4679">
        <v>4.6933837550274797E-2</v>
      </c>
    </row>
    <row r="4680" spans="1:15">
      <c r="A4680">
        <v>2021</v>
      </c>
      <c r="B4680" t="s">
        <v>183</v>
      </c>
      <c r="C4680">
        <v>1.2448289601001801</v>
      </c>
      <c r="D4680" t="s">
        <v>185</v>
      </c>
      <c r="E4680">
        <v>4879.7295235926904</v>
      </c>
      <c r="F4680">
        <v>4</v>
      </c>
      <c r="G4680">
        <v>9999</v>
      </c>
      <c r="H4680">
        <v>1</v>
      </c>
      <c r="I4680" t="s">
        <v>185</v>
      </c>
      <c r="J4680">
        <v>1</v>
      </c>
      <c r="K4680">
        <v>9999</v>
      </c>
      <c r="L4680" t="s">
        <v>220</v>
      </c>
      <c r="M4680">
        <v>0.57234632793108497</v>
      </c>
      <c r="N4680">
        <v>0.57142857142857095</v>
      </c>
      <c r="O4680">
        <v>0.155784286452331</v>
      </c>
    </row>
    <row r="4681" spans="1:15">
      <c r="A4681">
        <v>2021</v>
      </c>
      <c r="B4681" t="s">
        <v>187</v>
      </c>
      <c r="C4681">
        <v>1.3000251774662701</v>
      </c>
      <c r="D4681" t="s">
        <v>181</v>
      </c>
      <c r="E4681">
        <v>1964315.9427235201</v>
      </c>
      <c r="F4681">
        <v>2459</v>
      </c>
      <c r="G4681">
        <v>9999</v>
      </c>
      <c r="H4681">
        <v>1</v>
      </c>
      <c r="I4681" t="s">
        <v>185</v>
      </c>
      <c r="J4681">
        <v>1</v>
      </c>
      <c r="K4681">
        <v>9999</v>
      </c>
      <c r="L4681" t="s">
        <v>220</v>
      </c>
      <c r="M4681">
        <v>0.74471840357389996</v>
      </c>
      <c r="N4681">
        <v>0.75591761450968298</v>
      </c>
      <c r="O4681">
        <v>9.9681793136643299E-2</v>
      </c>
    </row>
    <row r="4682" spans="1:15">
      <c r="A4682">
        <v>2021</v>
      </c>
      <c r="B4682" t="s">
        <v>187</v>
      </c>
      <c r="C4682">
        <v>1.3000251774662701</v>
      </c>
      <c r="D4682" t="s">
        <v>183</v>
      </c>
      <c r="E4682">
        <v>881.41707032213105</v>
      </c>
      <c r="F4682">
        <v>1</v>
      </c>
      <c r="G4682">
        <v>9999</v>
      </c>
      <c r="H4682">
        <v>1</v>
      </c>
      <c r="I4682" t="s">
        <v>185</v>
      </c>
      <c r="J4682">
        <v>1</v>
      </c>
      <c r="K4682">
        <v>9999</v>
      </c>
      <c r="L4682" t="s">
        <v>220</v>
      </c>
      <c r="M4682">
        <v>3.3416595529076401E-4</v>
      </c>
      <c r="N4682">
        <v>3.0740854595757798E-4</v>
      </c>
      <c r="O4682">
        <v>3.9107111957086001E-2</v>
      </c>
    </row>
    <row r="4683" spans="1:15">
      <c r="A4683">
        <v>2021</v>
      </c>
      <c r="B4683" t="s">
        <v>187</v>
      </c>
      <c r="C4683">
        <v>1.3000251774662701</v>
      </c>
      <c r="D4683" t="s">
        <v>185</v>
      </c>
      <c r="E4683">
        <v>672465.32357315498</v>
      </c>
      <c r="F4683">
        <v>793</v>
      </c>
      <c r="G4683">
        <v>9999</v>
      </c>
      <c r="H4683">
        <v>1</v>
      </c>
      <c r="I4683" t="s">
        <v>185</v>
      </c>
      <c r="J4683">
        <v>1</v>
      </c>
      <c r="K4683">
        <v>9999</v>
      </c>
      <c r="L4683" t="s">
        <v>220</v>
      </c>
      <c r="M4683">
        <v>0.25494743047080898</v>
      </c>
      <c r="N4683">
        <v>0.24377497694435901</v>
      </c>
      <c r="O4683">
        <v>9.4533127650269597E-2</v>
      </c>
    </row>
    <row r="4684" spans="1:15">
      <c r="A4684">
        <v>2021</v>
      </c>
      <c r="B4684" t="s">
        <v>178</v>
      </c>
      <c r="C4684">
        <v>1.3050021311703699</v>
      </c>
      <c r="D4684" t="s">
        <v>181</v>
      </c>
      <c r="E4684">
        <v>1269721.3985541801</v>
      </c>
      <c r="F4684">
        <v>927</v>
      </c>
      <c r="G4684">
        <v>9999</v>
      </c>
      <c r="H4684">
        <v>2</v>
      </c>
      <c r="I4684" t="s">
        <v>185</v>
      </c>
      <c r="J4684">
        <v>1</v>
      </c>
      <c r="K4684">
        <v>9999</v>
      </c>
      <c r="L4684" t="s">
        <v>220</v>
      </c>
      <c r="M4684">
        <v>0.73518099855225305</v>
      </c>
      <c r="N4684">
        <v>0.72705882352941198</v>
      </c>
      <c r="O4684">
        <v>0.33580172007072501</v>
      </c>
    </row>
    <row r="4685" spans="1:15">
      <c r="A4685">
        <v>2021</v>
      </c>
      <c r="B4685" t="s">
        <v>178</v>
      </c>
      <c r="C4685">
        <v>1.3050021311703699</v>
      </c>
      <c r="D4685" t="s">
        <v>183</v>
      </c>
      <c r="E4685">
        <v>2021.4483011829</v>
      </c>
      <c r="F4685">
        <v>1</v>
      </c>
      <c r="G4685">
        <v>9999</v>
      </c>
      <c r="H4685">
        <v>2</v>
      </c>
      <c r="I4685" t="s">
        <v>185</v>
      </c>
      <c r="J4685">
        <v>1</v>
      </c>
      <c r="K4685">
        <v>9999</v>
      </c>
      <c r="L4685" t="s">
        <v>220</v>
      </c>
      <c r="M4685">
        <v>1.1704381624800899E-3</v>
      </c>
      <c r="N4685">
        <v>7.8431372549019605E-4</v>
      </c>
      <c r="O4685">
        <v>0.26165540540540499</v>
      </c>
    </row>
    <row r="4686" spans="1:15">
      <c r="A4686">
        <v>2021</v>
      </c>
      <c r="B4686" t="s">
        <v>178</v>
      </c>
      <c r="C4686">
        <v>1.3050021311703699</v>
      </c>
      <c r="D4686" t="s">
        <v>185</v>
      </c>
      <c r="E4686">
        <v>455343.95361222798</v>
      </c>
      <c r="F4686">
        <v>347</v>
      </c>
      <c r="G4686">
        <v>9999</v>
      </c>
      <c r="H4686">
        <v>2</v>
      </c>
      <c r="I4686" t="s">
        <v>185</v>
      </c>
      <c r="J4686">
        <v>1</v>
      </c>
      <c r="K4686">
        <v>9999</v>
      </c>
      <c r="L4686" t="s">
        <v>220</v>
      </c>
      <c r="M4686">
        <v>0.26364856328526698</v>
      </c>
      <c r="N4686">
        <v>0.27215686274509798</v>
      </c>
      <c r="O4686">
        <v>0.31016832837901298</v>
      </c>
    </row>
    <row r="4687" spans="1:15">
      <c r="A4687">
        <v>2021</v>
      </c>
      <c r="B4687" t="s">
        <v>183</v>
      </c>
      <c r="C4687">
        <v>1.2448289601001801</v>
      </c>
      <c r="D4687" t="s">
        <v>181</v>
      </c>
      <c r="E4687">
        <v>8718.7820365416392</v>
      </c>
      <c r="F4687">
        <v>8</v>
      </c>
      <c r="G4687">
        <v>9999</v>
      </c>
      <c r="H4687">
        <v>2</v>
      </c>
      <c r="I4687" t="s">
        <v>185</v>
      </c>
      <c r="J4687">
        <v>1</v>
      </c>
      <c r="K4687">
        <v>9999</v>
      </c>
      <c r="L4687" t="s">
        <v>220</v>
      </c>
      <c r="M4687">
        <v>0.52633952055309197</v>
      </c>
      <c r="N4687">
        <v>0.53333333333333299</v>
      </c>
      <c r="O4687">
        <v>0.112230999727595</v>
      </c>
    </row>
    <row r="4688" spans="1:15">
      <c r="A4688">
        <v>2021</v>
      </c>
      <c r="B4688" t="s">
        <v>183</v>
      </c>
      <c r="C4688">
        <v>1.2448289601001801</v>
      </c>
      <c r="D4688" t="s">
        <v>185</v>
      </c>
      <c r="E4688">
        <v>7846.1569355114098</v>
      </c>
      <c r="F4688">
        <v>7</v>
      </c>
      <c r="G4688">
        <v>9999</v>
      </c>
      <c r="H4688">
        <v>2</v>
      </c>
      <c r="I4688" t="s">
        <v>185</v>
      </c>
      <c r="J4688">
        <v>1</v>
      </c>
      <c r="K4688">
        <v>9999</v>
      </c>
      <c r="L4688" t="s">
        <v>220</v>
      </c>
      <c r="M4688">
        <v>0.47366047944690798</v>
      </c>
      <c r="N4688">
        <v>0.46666666666666701</v>
      </c>
      <c r="O4688">
        <v>0.25048682589516402</v>
      </c>
    </row>
    <row r="4689" spans="1:15">
      <c r="A4689">
        <v>2021</v>
      </c>
      <c r="B4689" t="s">
        <v>187</v>
      </c>
      <c r="C4689">
        <v>1.3000251774662701</v>
      </c>
      <c r="D4689" t="s">
        <v>181</v>
      </c>
      <c r="E4689">
        <v>4922281.4293649998</v>
      </c>
      <c r="F4689">
        <v>5654</v>
      </c>
      <c r="G4689">
        <v>9999</v>
      </c>
      <c r="H4689">
        <v>2</v>
      </c>
      <c r="I4689" t="s">
        <v>185</v>
      </c>
      <c r="J4689">
        <v>1</v>
      </c>
      <c r="K4689">
        <v>9999</v>
      </c>
      <c r="L4689" t="s">
        <v>220</v>
      </c>
      <c r="M4689">
        <v>0.76912234301872096</v>
      </c>
      <c r="N4689">
        <v>0.76799782667753302</v>
      </c>
      <c r="O4689">
        <v>0.249787637788045</v>
      </c>
    </row>
    <row r="4690" spans="1:15">
      <c r="A4690">
        <v>2021</v>
      </c>
      <c r="B4690" t="s">
        <v>187</v>
      </c>
      <c r="C4690">
        <v>1.3000251774662701</v>
      </c>
      <c r="D4690" t="s">
        <v>183</v>
      </c>
      <c r="E4690">
        <v>6095.8180571393405</v>
      </c>
      <c r="F4690">
        <v>5</v>
      </c>
      <c r="G4690">
        <v>9999</v>
      </c>
      <c r="H4690">
        <v>2</v>
      </c>
      <c r="I4690" t="s">
        <v>185</v>
      </c>
      <c r="J4690">
        <v>1</v>
      </c>
      <c r="K4690">
        <v>9999</v>
      </c>
      <c r="L4690" t="s">
        <v>220</v>
      </c>
      <c r="M4690">
        <v>9.5249122464898602E-4</v>
      </c>
      <c r="N4690">
        <v>6.79163270850312E-4</v>
      </c>
      <c r="O4690">
        <v>0.27046201765011302</v>
      </c>
    </row>
    <row r="4691" spans="1:15">
      <c r="A4691">
        <v>2021</v>
      </c>
      <c r="B4691" t="s">
        <v>187</v>
      </c>
      <c r="C4691">
        <v>1.3000251774662701</v>
      </c>
      <c r="D4691" t="s">
        <v>185</v>
      </c>
      <c r="E4691">
        <v>1471490.6982230099</v>
      </c>
      <c r="F4691">
        <v>1703</v>
      </c>
      <c r="G4691">
        <v>9999</v>
      </c>
      <c r="H4691">
        <v>2</v>
      </c>
      <c r="I4691" t="s">
        <v>185</v>
      </c>
      <c r="J4691">
        <v>1</v>
      </c>
      <c r="K4691">
        <v>9999</v>
      </c>
      <c r="L4691" t="s">
        <v>220</v>
      </c>
      <c r="M4691">
        <v>0.22992516575663</v>
      </c>
      <c r="N4691">
        <v>0.23132301005161601</v>
      </c>
      <c r="O4691">
        <v>0.206857681927992</v>
      </c>
    </row>
    <row r="4692" spans="1:15">
      <c r="A4692">
        <v>2021</v>
      </c>
      <c r="B4692" t="s">
        <v>178</v>
      </c>
      <c r="C4692">
        <v>1.3050021311703699</v>
      </c>
      <c r="D4692" t="s">
        <v>181</v>
      </c>
      <c r="E4692">
        <v>709675.81895602203</v>
      </c>
      <c r="F4692">
        <v>491</v>
      </c>
      <c r="G4692">
        <v>9999</v>
      </c>
      <c r="H4692">
        <v>3</v>
      </c>
      <c r="I4692" t="s">
        <v>185</v>
      </c>
      <c r="J4692">
        <v>1</v>
      </c>
      <c r="K4692">
        <v>9999</v>
      </c>
      <c r="L4692" t="s">
        <v>220</v>
      </c>
      <c r="M4692">
        <v>0.74114374573252095</v>
      </c>
      <c r="N4692">
        <v>0.72740740740740695</v>
      </c>
      <c r="O4692">
        <v>0.187687126458918</v>
      </c>
    </row>
    <row r="4693" spans="1:15">
      <c r="A4693">
        <v>2021</v>
      </c>
      <c r="B4693" t="s">
        <v>178</v>
      </c>
      <c r="C4693">
        <v>1.3050021311703699</v>
      </c>
      <c r="D4693" t="s">
        <v>185</v>
      </c>
      <c r="E4693">
        <v>247865.579783844</v>
      </c>
      <c r="F4693">
        <v>184</v>
      </c>
      <c r="G4693">
        <v>9999</v>
      </c>
      <c r="H4693">
        <v>3</v>
      </c>
      <c r="I4693" t="s">
        <v>185</v>
      </c>
      <c r="J4693">
        <v>1</v>
      </c>
      <c r="K4693">
        <v>9999</v>
      </c>
      <c r="L4693" t="s">
        <v>220</v>
      </c>
      <c r="M4693">
        <v>0.25885625426747899</v>
      </c>
      <c r="N4693">
        <v>0.272592592592593</v>
      </c>
      <c r="O4693">
        <v>0.168839515566997</v>
      </c>
    </row>
    <row r="4694" spans="1:15">
      <c r="A4694">
        <v>2021</v>
      </c>
      <c r="B4694" t="s">
        <v>183</v>
      </c>
      <c r="C4694">
        <v>1.2448289601001801</v>
      </c>
      <c r="D4694" t="s">
        <v>181</v>
      </c>
      <c r="E4694">
        <v>13522.5769935682</v>
      </c>
      <c r="F4694">
        <v>12</v>
      </c>
      <c r="G4694">
        <v>9999</v>
      </c>
      <c r="H4694">
        <v>3</v>
      </c>
      <c r="I4694" t="s">
        <v>185</v>
      </c>
      <c r="J4694">
        <v>1</v>
      </c>
      <c r="K4694">
        <v>9999</v>
      </c>
      <c r="L4694" t="s">
        <v>220</v>
      </c>
      <c r="M4694">
        <v>0.69270501211580104</v>
      </c>
      <c r="N4694">
        <v>0.63157894736842102</v>
      </c>
      <c r="O4694">
        <v>0.17406701171343</v>
      </c>
    </row>
    <row r="4695" spans="1:15">
      <c r="A4695">
        <v>2021</v>
      </c>
      <c r="B4695" t="s">
        <v>183</v>
      </c>
      <c r="C4695">
        <v>1.2448289601001801</v>
      </c>
      <c r="D4695" t="s">
        <v>185</v>
      </c>
      <c r="E4695">
        <v>5998.83075872275</v>
      </c>
      <c r="F4695">
        <v>7</v>
      </c>
      <c r="G4695">
        <v>9999</v>
      </c>
      <c r="H4695">
        <v>3</v>
      </c>
      <c r="I4695" t="s">
        <v>185</v>
      </c>
      <c r="J4695">
        <v>1</v>
      </c>
      <c r="K4695">
        <v>9999</v>
      </c>
      <c r="L4695" t="s">
        <v>220</v>
      </c>
      <c r="M4695">
        <v>0.30729498788419801</v>
      </c>
      <c r="N4695">
        <v>0.36842105263157898</v>
      </c>
      <c r="O4695">
        <v>0.191511346023924</v>
      </c>
    </row>
    <row r="4696" spans="1:15">
      <c r="A4696">
        <v>2021</v>
      </c>
      <c r="B4696" t="s">
        <v>187</v>
      </c>
      <c r="C4696">
        <v>1.3000251774662701</v>
      </c>
      <c r="D4696" t="s">
        <v>179</v>
      </c>
      <c r="E4696">
        <v>1833.03550022744</v>
      </c>
      <c r="F4696">
        <v>1</v>
      </c>
      <c r="G4696">
        <v>9999</v>
      </c>
      <c r="H4696">
        <v>3</v>
      </c>
      <c r="I4696" t="s">
        <v>185</v>
      </c>
      <c r="J4696">
        <v>1</v>
      </c>
      <c r="K4696">
        <v>9999</v>
      </c>
      <c r="L4696" t="s">
        <v>220</v>
      </c>
      <c r="M4696">
        <v>4.8640145713457799E-4</v>
      </c>
      <c r="N4696">
        <v>2.3946360153256701E-4</v>
      </c>
      <c r="O4696">
        <v>0.650669127826488</v>
      </c>
    </row>
    <row r="4697" spans="1:15">
      <c r="A4697">
        <v>2021</v>
      </c>
      <c r="B4697" t="s">
        <v>187</v>
      </c>
      <c r="C4697">
        <v>1.3000251774662701</v>
      </c>
      <c r="D4697" t="s">
        <v>181</v>
      </c>
      <c r="E4697">
        <v>2972113.66064785</v>
      </c>
      <c r="F4697">
        <v>3304</v>
      </c>
      <c r="G4697">
        <v>9999</v>
      </c>
      <c r="H4697">
        <v>3</v>
      </c>
      <c r="I4697" t="s">
        <v>185</v>
      </c>
      <c r="J4697">
        <v>1</v>
      </c>
      <c r="K4697">
        <v>9999</v>
      </c>
      <c r="L4697" t="s">
        <v>220</v>
      </c>
      <c r="M4697">
        <v>0.78865925680617099</v>
      </c>
      <c r="N4697">
        <v>0.79118773946360199</v>
      </c>
      <c r="O4697">
        <v>0.15082381232854</v>
      </c>
    </row>
    <row r="4698" spans="1:15">
      <c r="A4698">
        <v>2021</v>
      </c>
      <c r="B4698" t="s">
        <v>187</v>
      </c>
      <c r="C4698">
        <v>1.3000251774662701</v>
      </c>
      <c r="D4698" t="s">
        <v>183</v>
      </c>
      <c r="E4698">
        <v>1809.6350470330499</v>
      </c>
      <c r="F4698">
        <v>2</v>
      </c>
      <c r="G4698">
        <v>9999</v>
      </c>
      <c r="H4698">
        <v>3</v>
      </c>
      <c r="I4698" t="s">
        <v>185</v>
      </c>
      <c r="J4698">
        <v>1</v>
      </c>
      <c r="K4698">
        <v>9999</v>
      </c>
      <c r="L4698" t="s">
        <v>220</v>
      </c>
      <c r="M4698">
        <v>4.8019207683073199E-4</v>
      </c>
      <c r="N4698">
        <v>4.7892720306513402E-4</v>
      </c>
      <c r="O4698">
        <v>8.0290707734902197E-2</v>
      </c>
    </row>
    <row r="4699" spans="1:15">
      <c r="A4699">
        <v>2021</v>
      </c>
      <c r="B4699" t="s">
        <v>187</v>
      </c>
      <c r="C4699">
        <v>1.3000251774662701</v>
      </c>
      <c r="D4699" t="s">
        <v>185</v>
      </c>
      <c r="E4699">
        <v>792808.65425120702</v>
      </c>
      <c r="F4699">
        <v>869</v>
      </c>
      <c r="G4699">
        <v>9999</v>
      </c>
      <c r="H4699">
        <v>3</v>
      </c>
      <c r="I4699" t="s">
        <v>185</v>
      </c>
      <c r="J4699">
        <v>1</v>
      </c>
      <c r="K4699">
        <v>9999</v>
      </c>
      <c r="L4699" t="s">
        <v>220</v>
      </c>
      <c r="M4699">
        <v>0.21037414965986401</v>
      </c>
      <c r="N4699">
        <v>0.208093869731801</v>
      </c>
      <c r="O4699">
        <v>0.111450626652892</v>
      </c>
    </row>
    <row r="4700" spans="1:15">
      <c r="A4700">
        <v>2021</v>
      </c>
      <c r="B4700" t="s">
        <v>178</v>
      </c>
      <c r="C4700">
        <v>1.3050021311703699</v>
      </c>
      <c r="D4700" t="s">
        <v>181</v>
      </c>
      <c r="E4700">
        <v>483714.69994387199</v>
      </c>
      <c r="F4700">
        <v>371</v>
      </c>
      <c r="G4700">
        <v>9999</v>
      </c>
      <c r="H4700">
        <v>4</v>
      </c>
      <c r="I4700" t="s">
        <v>185</v>
      </c>
      <c r="J4700">
        <v>1</v>
      </c>
      <c r="K4700">
        <v>9999</v>
      </c>
      <c r="L4700" t="s">
        <v>220</v>
      </c>
      <c r="M4700">
        <v>0.86925178523269597</v>
      </c>
      <c r="N4700">
        <v>0.88755980861243999</v>
      </c>
      <c r="O4700">
        <v>0.12792745593608701</v>
      </c>
    </row>
    <row r="4701" spans="1:15">
      <c r="A4701">
        <v>2021</v>
      </c>
      <c r="B4701" t="s">
        <v>178</v>
      </c>
      <c r="C4701">
        <v>1.3050021311703699</v>
      </c>
      <c r="D4701" t="s">
        <v>185</v>
      </c>
      <c r="E4701">
        <v>72757.783819141696</v>
      </c>
      <c r="F4701">
        <v>47</v>
      </c>
      <c r="G4701">
        <v>9999</v>
      </c>
      <c r="H4701">
        <v>4</v>
      </c>
      <c r="I4701" t="s">
        <v>185</v>
      </c>
      <c r="J4701">
        <v>1</v>
      </c>
      <c r="K4701">
        <v>9999</v>
      </c>
      <c r="L4701" t="s">
        <v>220</v>
      </c>
      <c r="M4701">
        <v>0.130748214767304</v>
      </c>
      <c r="N4701">
        <v>0.11244019138756001</v>
      </c>
      <c r="O4701">
        <v>4.9560689243197897E-2</v>
      </c>
    </row>
    <row r="4702" spans="1:15">
      <c r="A4702">
        <v>2021</v>
      </c>
      <c r="B4702" t="s">
        <v>179</v>
      </c>
      <c r="C4702">
        <v>1.3793881368988701</v>
      </c>
      <c r="D4702" t="s">
        <v>181</v>
      </c>
      <c r="E4702">
        <v>1593.1932981181899</v>
      </c>
      <c r="F4702">
        <v>1</v>
      </c>
      <c r="G4702">
        <v>9999</v>
      </c>
      <c r="H4702">
        <v>4</v>
      </c>
      <c r="I4702" t="s">
        <v>185</v>
      </c>
      <c r="J4702">
        <v>1</v>
      </c>
      <c r="K4702">
        <v>9999</v>
      </c>
      <c r="L4702" t="s">
        <v>220</v>
      </c>
      <c r="M4702">
        <v>1</v>
      </c>
      <c r="N4702">
        <v>1</v>
      </c>
      <c r="O4702">
        <v>0.44337811900191898</v>
      </c>
    </row>
    <row r="4703" spans="1:15">
      <c r="A4703">
        <v>2021</v>
      </c>
      <c r="B4703" t="s">
        <v>183</v>
      </c>
      <c r="C4703">
        <v>1.2448289601001801</v>
      </c>
      <c r="D4703" t="s">
        <v>181</v>
      </c>
      <c r="E4703">
        <v>4099.2217656098801</v>
      </c>
      <c r="F4703">
        <v>3</v>
      </c>
      <c r="G4703">
        <v>9999</v>
      </c>
      <c r="H4703">
        <v>4</v>
      </c>
      <c r="I4703" t="s">
        <v>185</v>
      </c>
      <c r="J4703">
        <v>1</v>
      </c>
      <c r="K4703">
        <v>9999</v>
      </c>
      <c r="L4703" t="s">
        <v>220</v>
      </c>
      <c r="M4703">
        <v>1</v>
      </c>
      <c r="N4703">
        <v>1</v>
      </c>
      <c r="O4703">
        <v>5.2766516576666103E-2</v>
      </c>
    </row>
    <row r="4704" spans="1:15">
      <c r="A4704">
        <v>2021</v>
      </c>
      <c r="B4704" t="s">
        <v>187</v>
      </c>
      <c r="C4704">
        <v>1.3000251774662701</v>
      </c>
      <c r="D4704" t="s">
        <v>179</v>
      </c>
      <c r="E4704">
        <v>984.11905934196602</v>
      </c>
      <c r="F4704">
        <v>1</v>
      </c>
      <c r="G4704">
        <v>9999</v>
      </c>
      <c r="H4704">
        <v>4</v>
      </c>
      <c r="I4704" t="s">
        <v>185</v>
      </c>
      <c r="J4704">
        <v>1</v>
      </c>
      <c r="K4704">
        <v>9999</v>
      </c>
      <c r="L4704" t="s">
        <v>220</v>
      </c>
      <c r="M4704">
        <v>3.3568609226356601E-4</v>
      </c>
      <c r="N4704">
        <v>2.8860028860028898E-4</v>
      </c>
      <c r="O4704">
        <v>0.349330872173512</v>
      </c>
    </row>
    <row r="4705" spans="1:15">
      <c r="A4705">
        <v>2021</v>
      </c>
      <c r="B4705" t="s">
        <v>187</v>
      </c>
      <c r="C4705">
        <v>1.3000251774662701</v>
      </c>
      <c r="D4705" t="s">
        <v>181</v>
      </c>
      <c r="E4705">
        <v>2587532.41249872</v>
      </c>
      <c r="F4705">
        <v>3082</v>
      </c>
      <c r="G4705">
        <v>9999</v>
      </c>
      <c r="H4705">
        <v>4</v>
      </c>
      <c r="I4705" t="s">
        <v>185</v>
      </c>
      <c r="J4705">
        <v>1</v>
      </c>
      <c r="K4705">
        <v>9999</v>
      </c>
      <c r="L4705" t="s">
        <v>220</v>
      </c>
      <c r="M4705">
        <v>0.88261540706040498</v>
      </c>
      <c r="N4705">
        <v>0.88946608946608996</v>
      </c>
      <c r="O4705">
        <v>0.13130773164699699</v>
      </c>
    </row>
    <row r="4706" spans="1:15">
      <c r="A4706">
        <v>2021</v>
      </c>
      <c r="B4706" t="s">
        <v>187</v>
      </c>
      <c r="C4706">
        <v>1.3000251774662701</v>
      </c>
      <c r="D4706" t="s">
        <v>183</v>
      </c>
      <c r="E4706">
        <v>440.70853516106502</v>
      </c>
      <c r="F4706">
        <v>1</v>
      </c>
      <c r="G4706">
        <v>9999</v>
      </c>
      <c r="H4706">
        <v>4</v>
      </c>
      <c r="I4706" t="s">
        <v>185</v>
      </c>
      <c r="J4706">
        <v>1</v>
      </c>
      <c r="K4706">
        <v>9999</v>
      </c>
      <c r="L4706" t="s">
        <v>220</v>
      </c>
      <c r="M4706">
        <v>1.5032706113256099E-4</v>
      </c>
      <c r="N4706">
        <v>2.8860028860028898E-4</v>
      </c>
      <c r="O4706">
        <v>1.9553555978543E-2</v>
      </c>
    </row>
    <row r="4707" spans="1:15">
      <c r="A4707">
        <v>2021</v>
      </c>
      <c r="B4707" t="s">
        <v>187</v>
      </c>
      <c r="C4707">
        <v>1.3000251774662701</v>
      </c>
      <c r="D4707" t="s">
        <v>185</v>
      </c>
      <c r="E4707">
        <v>342707.43718294799</v>
      </c>
      <c r="F4707">
        <v>381</v>
      </c>
      <c r="G4707">
        <v>9999</v>
      </c>
      <c r="H4707">
        <v>4</v>
      </c>
      <c r="I4707" t="s">
        <v>185</v>
      </c>
      <c r="J4707">
        <v>1</v>
      </c>
      <c r="K4707">
        <v>9999</v>
      </c>
      <c r="L4707" t="s">
        <v>220</v>
      </c>
      <c r="M4707">
        <v>0.116898579786199</v>
      </c>
      <c r="N4707">
        <v>0.10995670995671</v>
      </c>
      <c r="O4707">
        <v>4.8176768035813902E-2</v>
      </c>
    </row>
    <row r="4708" spans="1:15">
      <c r="A4708">
        <v>2021</v>
      </c>
      <c r="B4708" t="s">
        <v>178</v>
      </c>
      <c r="C4708">
        <v>1.3050021311703699</v>
      </c>
      <c r="D4708" t="s">
        <v>181</v>
      </c>
      <c r="E4708">
        <v>198988.02996298901</v>
      </c>
      <c r="F4708">
        <v>142</v>
      </c>
      <c r="G4708">
        <v>9999</v>
      </c>
      <c r="H4708">
        <v>5</v>
      </c>
      <c r="I4708" t="s">
        <v>185</v>
      </c>
      <c r="J4708">
        <v>1</v>
      </c>
      <c r="K4708">
        <v>9999</v>
      </c>
      <c r="L4708" t="s">
        <v>220</v>
      </c>
      <c r="M4708">
        <v>0.66351764741718</v>
      </c>
      <c r="N4708">
        <v>0.72448979591836704</v>
      </c>
      <c r="O4708">
        <v>5.26261294888348E-2</v>
      </c>
    </row>
    <row r="4709" spans="1:15">
      <c r="A4709">
        <v>2021</v>
      </c>
      <c r="B4709" t="s">
        <v>178</v>
      </c>
      <c r="C4709">
        <v>1.3050021311703699</v>
      </c>
      <c r="D4709" t="s">
        <v>185</v>
      </c>
      <c r="E4709">
        <v>100910.59479488</v>
      </c>
      <c r="F4709">
        <v>54</v>
      </c>
      <c r="G4709">
        <v>9999</v>
      </c>
      <c r="H4709">
        <v>5</v>
      </c>
      <c r="I4709" t="s">
        <v>185</v>
      </c>
      <c r="J4709">
        <v>1</v>
      </c>
      <c r="K4709">
        <v>9999</v>
      </c>
      <c r="L4709" t="s">
        <v>220</v>
      </c>
      <c r="M4709">
        <v>0.336482352582819</v>
      </c>
      <c r="N4709">
        <v>0.27551020408163301</v>
      </c>
      <c r="O4709">
        <v>6.8737643829381703E-2</v>
      </c>
    </row>
    <row r="4710" spans="1:15">
      <c r="A4710">
        <v>2021</v>
      </c>
      <c r="B4710" t="s">
        <v>183</v>
      </c>
      <c r="C4710">
        <v>1.2448289601001801</v>
      </c>
      <c r="D4710" t="s">
        <v>181</v>
      </c>
      <c r="E4710">
        <v>5198.4057373783398</v>
      </c>
      <c r="F4710">
        <v>4</v>
      </c>
      <c r="G4710">
        <v>9999</v>
      </c>
      <c r="H4710">
        <v>5</v>
      </c>
      <c r="I4710" t="s">
        <v>185</v>
      </c>
      <c r="J4710">
        <v>1</v>
      </c>
      <c r="K4710">
        <v>9999</v>
      </c>
      <c r="L4710" t="s">
        <v>220</v>
      </c>
      <c r="M4710">
        <v>0.60051768766177704</v>
      </c>
      <c r="N4710">
        <v>0.57142857142857095</v>
      </c>
      <c r="O4710">
        <v>6.6915570368708599E-2</v>
      </c>
    </row>
    <row r="4711" spans="1:15">
      <c r="A4711">
        <v>2021</v>
      </c>
      <c r="B4711" t="s">
        <v>183</v>
      </c>
      <c r="C4711">
        <v>1.2448289601001801</v>
      </c>
      <c r="D4711" t="s">
        <v>185</v>
      </c>
      <c r="E4711">
        <v>3458.1348511582901</v>
      </c>
      <c r="F4711">
        <v>3</v>
      </c>
      <c r="G4711">
        <v>9999</v>
      </c>
      <c r="H4711">
        <v>5</v>
      </c>
      <c r="I4711" t="s">
        <v>185</v>
      </c>
      <c r="J4711">
        <v>1</v>
      </c>
      <c r="K4711">
        <v>9999</v>
      </c>
      <c r="L4711" t="s">
        <v>220</v>
      </c>
      <c r="M4711">
        <v>0.39948231233822301</v>
      </c>
      <c r="N4711">
        <v>0.42857142857142899</v>
      </c>
      <c r="O4711">
        <v>0.110400190756269</v>
      </c>
    </row>
    <row r="4712" spans="1:15">
      <c r="A4712">
        <v>2021</v>
      </c>
      <c r="B4712" t="s">
        <v>187</v>
      </c>
      <c r="C4712">
        <v>1.3000251774662701</v>
      </c>
      <c r="D4712" t="s">
        <v>181</v>
      </c>
      <c r="E4712">
        <v>1967337.20123595</v>
      </c>
      <c r="F4712">
        <v>2095</v>
      </c>
      <c r="G4712">
        <v>9999</v>
      </c>
      <c r="H4712">
        <v>5</v>
      </c>
      <c r="I4712" t="s">
        <v>185</v>
      </c>
      <c r="J4712">
        <v>1</v>
      </c>
      <c r="K4712">
        <v>9999</v>
      </c>
      <c r="L4712" t="s">
        <v>220</v>
      </c>
      <c r="M4712">
        <v>0.77229123915605102</v>
      </c>
      <c r="N4712">
        <v>0.77506474287828298</v>
      </c>
      <c r="O4712">
        <v>9.9835110869039706E-2</v>
      </c>
    </row>
    <row r="4713" spans="1:15">
      <c r="A4713">
        <v>2021</v>
      </c>
      <c r="B4713" t="s">
        <v>187</v>
      </c>
      <c r="C4713">
        <v>1.3000251774662701</v>
      </c>
      <c r="D4713" t="s">
        <v>183</v>
      </c>
      <c r="E4713">
        <v>1563.93028849192</v>
      </c>
      <c r="F4713">
        <v>2</v>
      </c>
      <c r="G4713">
        <v>9999</v>
      </c>
      <c r="H4713">
        <v>5</v>
      </c>
      <c r="I4713" t="s">
        <v>185</v>
      </c>
      <c r="J4713">
        <v>1</v>
      </c>
      <c r="K4713">
        <v>9999</v>
      </c>
      <c r="L4713" t="s">
        <v>220</v>
      </c>
      <c r="M4713">
        <v>6.13931185611862E-4</v>
      </c>
      <c r="N4713">
        <v>7.3991860895301497E-4</v>
      </c>
      <c r="O4713">
        <v>6.9389167676068494E-2</v>
      </c>
    </row>
    <row r="4714" spans="1:15">
      <c r="A4714">
        <v>2021</v>
      </c>
      <c r="B4714" t="s">
        <v>187</v>
      </c>
      <c r="C4714">
        <v>1.3000251774662701</v>
      </c>
      <c r="D4714" t="s">
        <v>185</v>
      </c>
      <c r="E4714">
        <v>578502.10379624797</v>
      </c>
      <c r="F4714">
        <v>606</v>
      </c>
      <c r="G4714">
        <v>9999</v>
      </c>
      <c r="H4714">
        <v>5</v>
      </c>
      <c r="I4714" t="s">
        <v>185</v>
      </c>
      <c r="J4714">
        <v>1</v>
      </c>
      <c r="K4714">
        <v>9999</v>
      </c>
      <c r="L4714" t="s">
        <v>220</v>
      </c>
      <c r="M4714">
        <v>0.22709482965833699</v>
      </c>
      <c r="N4714">
        <v>0.22419533851276399</v>
      </c>
      <c r="O4714">
        <v>8.13240643153713E-2</v>
      </c>
    </row>
    <row r="4715" spans="1:15">
      <c r="A4715">
        <v>2021</v>
      </c>
      <c r="B4715" t="s">
        <v>178</v>
      </c>
      <c r="C4715">
        <v>1.3050021311703699</v>
      </c>
      <c r="D4715" t="s">
        <v>181</v>
      </c>
      <c r="E4715">
        <v>195326.193982925</v>
      </c>
      <c r="F4715">
        <v>136</v>
      </c>
      <c r="G4715">
        <v>9999</v>
      </c>
      <c r="H4715">
        <v>6</v>
      </c>
      <c r="I4715" t="s">
        <v>185</v>
      </c>
      <c r="J4715">
        <v>1</v>
      </c>
      <c r="K4715">
        <v>9999</v>
      </c>
      <c r="L4715" t="s">
        <v>220</v>
      </c>
      <c r="M4715">
        <v>0.62854059320290101</v>
      </c>
      <c r="N4715">
        <v>0.64454976303317502</v>
      </c>
      <c r="O4715">
        <v>5.1657688047962398E-2</v>
      </c>
    </row>
    <row r="4716" spans="1:15">
      <c r="A4716">
        <v>2021</v>
      </c>
      <c r="B4716" t="s">
        <v>178</v>
      </c>
      <c r="C4716">
        <v>1.3050021311703699</v>
      </c>
      <c r="D4716" t="s">
        <v>185</v>
      </c>
      <c r="E4716">
        <v>115435.268514806</v>
      </c>
      <c r="F4716">
        <v>75</v>
      </c>
      <c r="G4716">
        <v>9999</v>
      </c>
      <c r="H4716">
        <v>6</v>
      </c>
      <c r="I4716" t="s">
        <v>185</v>
      </c>
      <c r="J4716">
        <v>1</v>
      </c>
      <c r="K4716">
        <v>9999</v>
      </c>
      <c r="L4716" t="s">
        <v>220</v>
      </c>
      <c r="M4716">
        <v>0.37145940679709899</v>
      </c>
      <c r="N4716">
        <v>0.35545023696682498</v>
      </c>
      <c r="O4716">
        <v>7.86314696553784E-2</v>
      </c>
    </row>
    <row r="4717" spans="1:15">
      <c r="A4717">
        <v>2021</v>
      </c>
      <c r="B4717" t="s">
        <v>183</v>
      </c>
      <c r="C4717">
        <v>1.2448289601001801</v>
      </c>
      <c r="D4717" t="s">
        <v>181</v>
      </c>
      <c r="E4717">
        <v>984.65970743924004</v>
      </c>
      <c r="F4717">
        <v>1</v>
      </c>
      <c r="G4717">
        <v>9999</v>
      </c>
      <c r="H4717">
        <v>6</v>
      </c>
      <c r="I4717" t="s">
        <v>185</v>
      </c>
      <c r="J4717">
        <v>1</v>
      </c>
      <c r="K4717">
        <v>9999</v>
      </c>
      <c r="L4717" t="s">
        <v>220</v>
      </c>
      <c r="M4717">
        <v>0.205989583333333</v>
      </c>
      <c r="N4717">
        <v>0.25</v>
      </c>
      <c r="O4717">
        <v>1.2674860191965599E-2</v>
      </c>
    </row>
    <row r="4718" spans="1:15">
      <c r="A4718">
        <v>2021</v>
      </c>
      <c r="B4718" t="s">
        <v>183</v>
      </c>
      <c r="C4718">
        <v>1.2448289601001801</v>
      </c>
      <c r="D4718" t="s">
        <v>185</v>
      </c>
      <c r="E4718">
        <v>3795.4834993454401</v>
      </c>
      <c r="F4718">
        <v>3</v>
      </c>
      <c r="G4718">
        <v>9999</v>
      </c>
      <c r="H4718">
        <v>6</v>
      </c>
      <c r="I4718" t="s">
        <v>185</v>
      </c>
      <c r="J4718">
        <v>1</v>
      </c>
      <c r="K4718">
        <v>9999</v>
      </c>
      <c r="L4718" t="s">
        <v>220</v>
      </c>
      <c r="M4718">
        <v>0.79401041666666705</v>
      </c>
      <c r="N4718">
        <v>0.75</v>
      </c>
      <c r="O4718">
        <v>0.121169971783969</v>
      </c>
    </row>
    <row r="4719" spans="1:15">
      <c r="A4719">
        <v>2021</v>
      </c>
      <c r="B4719" t="s">
        <v>187</v>
      </c>
      <c r="C4719">
        <v>1.3000251774662701</v>
      </c>
      <c r="D4719" t="s">
        <v>181</v>
      </c>
      <c r="E4719">
        <v>1375749.0440033199</v>
      </c>
      <c r="F4719">
        <v>1449</v>
      </c>
      <c r="G4719">
        <v>9999</v>
      </c>
      <c r="H4719">
        <v>6</v>
      </c>
      <c r="I4719" t="s">
        <v>185</v>
      </c>
      <c r="J4719">
        <v>1</v>
      </c>
      <c r="K4719">
        <v>9999</v>
      </c>
      <c r="L4719" t="s">
        <v>220</v>
      </c>
      <c r="M4719">
        <v>0.58743875110257704</v>
      </c>
      <c r="N4719">
        <v>0.61294416243654803</v>
      </c>
      <c r="O4719">
        <v>6.9814192630404504E-2</v>
      </c>
    </row>
    <row r="4720" spans="1:15">
      <c r="A4720">
        <v>2021</v>
      </c>
      <c r="B4720" t="s">
        <v>187</v>
      </c>
      <c r="C4720">
        <v>1.3000251774662701</v>
      </c>
      <c r="D4720" t="s">
        <v>183</v>
      </c>
      <c r="E4720">
        <v>639.61238731340495</v>
      </c>
      <c r="F4720">
        <v>1</v>
      </c>
      <c r="G4720">
        <v>9999</v>
      </c>
      <c r="H4720">
        <v>6</v>
      </c>
      <c r="I4720" t="s">
        <v>185</v>
      </c>
      <c r="J4720">
        <v>1</v>
      </c>
      <c r="K4720">
        <v>9999</v>
      </c>
      <c r="L4720" t="s">
        <v>220</v>
      </c>
      <c r="M4720">
        <v>2.7311165770449702E-4</v>
      </c>
      <c r="N4720">
        <v>4.23011844331641E-4</v>
      </c>
      <c r="O4720">
        <v>2.83786122166465E-2</v>
      </c>
    </row>
    <row r="4721" spans="1:15">
      <c r="A4721">
        <v>2021</v>
      </c>
      <c r="B4721" t="s">
        <v>187</v>
      </c>
      <c r="C4721">
        <v>1.3000251774662701</v>
      </c>
      <c r="D4721" t="s">
        <v>185</v>
      </c>
      <c r="E4721">
        <v>965555.99983292504</v>
      </c>
      <c r="F4721">
        <v>914</v>
      </c>
      <c r="G4721">
        <v>9999</v>
      </c>
      <c r="H4721">
        <v>6</v>
      </c>
      <c r="I4721" t="s">
        <v>185</v>
      </c>
      <c r="J4721">
        <v>1</v>
      </c>
      <c r="K4721">
        <v>9999</v>
      </c>
      <c r="L4721" t="s">
        <v>220</v>
      </c>
      <c r="M4721">
        <v>0.41228813723971802</v>
      </c>
      <c r="N4721">
        <v>0.38663282571912</v>
      </c>
      <c r="O4721">
        <v>0.13573492250974001</v>
      </c>
    </row>
    <row r="4722" spans="1:15">
      <c r="A4722">
        <v>2021</v>
      </c>
      <c r="B4722" t="s">
        <v>178</v>
      </c>
      <c r="C4722">
        <v>1.3050021311703699</v>
      </c>
      <c r="D4722" t="s">
        <v>181</v>
      </c>
      <c r="E4722">
        <v>168148.21959917099</v>
      </c>
      <c r="F4722">
        <v>105</v>
      </c>
      <c r="G4722">
        <v>9999</v>
      </c>
      <c r="H4722">
        <v>7</v>
      </c>
      <c r="I4722" t="s">
        <v>185</v>
      </c>
      <c r="J4722">
        <v>1</v>
      </c>
      <c r="K4722">
        <v>9999</v>
      </c>
      <c r="L4722" t="s">
        <v>220</v>
      </c>
      <c r="M4722">
        <v>0.65842079982012702</v>
      </c>
      <c r="N4722">
        <v>0.69536423841059603</v>
      </c>
      <c r="O4722">
        <v>4.44699612312804E-2</v>
      </c>
    </row>
    <row r="4723" spans="1:15">
      <c r="A4723">
        <v>2021</v>
      </c>
      <c r="B4723" t="s">
        <v>178</v>
      </c>
      <c r="C4723">
        <v>1.3050021311703699</v>
      </c>
      <c r="D4723" t="s">
        <v>185</v>
      </c>
      <c r="E4723">
        <v>87232.867458083507</v>
      </c>
      <c r="F4723">
        <v>46</v>
      </c>
      <c r="G4723">
        <v>9999</v>
      </c>
      <c r="H4723">
        <v>7</v>
      </c>
      <c r="I4723" t="s">
        <v>185</v>
      </c>
      <c r="J4723">
        <v>1</v>
      </c>
      <c r="K4723">
        <v>9999</v>
      </c>
      <c r="L4723" t="s">
        <v>220</v>
      </c>
      <c r="M4723">
        <v>0.34157920017987298</v>
      </c>
      <c r="N4723">
        <v>0.30463576158940397</v>
      </c>
      <c r="O4723">
        <v>5.9420735609950398E-2</v>
      </c>
    </row>
    <row r="4724" spans="1:15">
      <c r="A4724">
        <v>2021</v>
      </c>
      <c r="B4724" t="s">
        <v>183</v>
      </c>
      <c r="C4724">
        <v>1.2448289601001801</v>
      </c>
      <c r="D4724" t="s">
        <v>181</v>
      </c>
      <c r="E4724">
        <v>5153.59189481473</v>
      </c>
      <c r="F4724">
        <v>6</v>
      </c>
      <c r="G4724">
        <v>9999</v>
      </c>
      <c r="H4724">
        <v>7</v>
      </c>
      <c r="I4724" t="s">
        <v>185</v>
      </c>
      <c r="J4724">
        <v>1</v>
      </c>
      <c r="K4724">
        <v>9999</v>
      </c>
      <c r="L4724" t="s">
        <v>220</v>
      </c>
      <c r="M4724">
        <v>1</v>
      </c>
      <c r="N4724">
        <v>1</v>
      </c>
      <c r="O4724">
        <v>6.6338712003461198E-2</v>
      </c>
    </row>
    <row r="4725" spans="1:15">
      <c r="A4725">
        <v>2021</v>
      </c>
      <c r="B4725" t="s">
        <v>187</v>
      </c>
      <c r="C4725">
        <v>1.3000251774662701</v>
      </c>
      <c r="D4725" t="s">
        <v>181</v>
      </c>
      <c r="E4725">
        <v>1248564.9808414399</v>
      </c>
      <c r="F4725">
        <v>1282</v>
      </c>
      <c r="G4725">
        <v>9999</v>
      </c>
      <c r="H4725">
        <v>7</v>
      </c>
      <c r="I4725" t="s">
        <v>185</v>
      </c>
      <c r="J4725">
        <v>1</v>
      </c>
      <c r="K4725">
        <v>9999</v>
      </c>
      <c r="L4725" t="s">
        <v>220</v>
      </c>
      <c r="M4725">
        <v>0.65290938891717698</v>
      </c>
      <c r="N4725">
        <v>0.67509215376513998</v>
      </c>
      <c r="O4725">
        <v>6.3360070256993195E-2</v>
      </c>
    </row>
    <row r="4726" spans="1:15">
      <c r="A4726">
        <v>2021</v>
      </c>
      <c r="B4726" t="s">
        <v>187</v>
      </c>
      <c r="C4726">
        <v>1.3000251774662701</v>
      </c>
      <c r="D4726" t="s">
        <v>183</v>
      </c>
      <c r="E4726">
        <v>2710.5524950171698</v>
      </c>
      <c r="F4726">
        <v>3</v>
      </c>
      <c r="G4726">
        <v>9999</v>
      </c>
      <c r="H4726">
        <v>7</v>
      </c>
      <c r="I4726" t="s">
        <v>185</v>
      </c>
      <c r="J4726">
        <v>1</v>
      </c>
      <c r="K4726">
        <v>9999</v>
      </c>
      <c r="L4726" t="s">
        <v>220</v>
      </c>
      <c r="M4726">
        <v>1.4174233622641799E-3</v>
      </c>
      <c r="N4726">
        <v>1.5797788309636701E-3</v>
      </c>
      <c r="O4726">
        <v>0.12026302128395901</v>
      </c>
    </row>
    <row r="4727" spans="1:15">
      <c r="A4727">
        <v>2021</v>
      </c>
      <c r="B4727" t="s">
        <v>187</v>
      </c>
      <c r="C4727">
        <v>1.3000251774662701</v>
      </c>
      <c r="D4727" t="s">
        <v>185</v>
      </c>
      <c r="E4727">
        <v>661034.20218769403</v>
      </c>
      <c r="F4727">
        <v>614</v>
      </c>
      <c r="G4727">
        <v>9999</v>
      </c>
      <c r="H4727">
        <v>7</v>
      </c>
      <c r="I4727" t="s">
        <v>185</v>
      </c>
      <c r="J4727">
        <v>1</v>
      </c>
      <c r="K4727">
        <v>9999</v>
      </c>
      <c r="L4727" t="s">
        <v>220</v>
      </c>
      <c r="M4727">
        <v>0.34567318772055899</v>
      </c>
      <c r="N4727">
        <v>0.32332806740389702</v>
      </c>
      <c r="O4727">
        <v>9.2926175411638695E-2</v>
      </c>
    </row>
    <row r="4728" spans="1:15">
      <c r="A4728">
        <v>2021</v>
      </c>
      <c r="B4728" t="s">
        <v>178</v>
      </c>
      <c r="C4728">
        <v>1.3050021311703699</v>
      </c>
      <c r="D4728" t="s">
        <v>181</v>
      </c>
      <c r="E4728">
        <v>68256.831468735094</v>
      </c>
      <c r="F4728">
        <v>44</v>
      </c>
      <c r="G4728">
        <v>9999</v>
      </c>
      <c r="H4728">
        <v>8</v>
      </c>
      <c r="I4728" t="s">
        <v>185</v>
      </c>
      <c r="J4728">
        <v>1</v>
      </c>
      <c r="K4728">
        <v>9999</v>
      </c>
      <c r="L4728" t="s">
        <v>220</v>
      </c>
      <c r="M4728">
        <v>0.52276816055651099</v>
      </c>
      <c r="N4728">
        <v>0.49438202247190999</v>
      </c>
      <c r="O4728">
        <v>1.8051803679042099E-2</v>
      </c>
    </row>
    <row r="4729" spans="1:15">
      <c r="A4729">
        <v>2021</v>
      </c>
      <c r="B4729" t="s">
        <v>178</v>
      </c>
      <c r="C4729">
        <v>1.3050021311703699</v>
      </c>
      <c r="D4729" t="s">
        <v>183</v>
      </c>
      <c r="E4729">
        <v>2174.1335505298398</v>
      </c>
      <c r="F4729">
        <v>1</v>
      </c>
      <c r="G4729">
        <v>9999</v>
      </c>
      <c r="H4729">
        <v>8</v>
      </c>
      <c r="I4729" t="s">
        <v>185</v>
      </c>
      <c r="J4729">
        <v>1</v>
      </c>
      <c r="K4729">
        <v>9999</v>
      </c>
      <c r="L4729" t="s">
        <v>220</v>
      </c>
      <c r="M4729">
        <v>1.6651341302522701E-2</v>
      </c>
      <c r="N4729">
        <v>1.1235955056179799E-2</v>
      </c>
      <c r="O4729">
        <v>0.28141891891891901</v>
      </c>
    </row>
    <row r="4730" spans="1:15">
      <c r="A4730">
        <v>2021</v>
      </c>
      <c r="B4730" t="s">
        <v>178</v>
      </c>
      <c r="C4730">
        <v>1.3050021311703699</v>
      </c>
      <c r="D4730" t="s">
        <v>185</v>
      </c>
      <c r="E4730">
        <v>60137.108208593003</v>
      </c>
      <c r="F4730">
        <v>44</v>
      </c>
      <c r="G4730">
        <v>9999</v>
      </c>
      <c r="H4730">
        <v>8</v>
      </c>
      <c r="I4730" t="s">
        <v>185</v>
      </c>
      <c r="J4730">
        <v>1</v>
      </c>
      <c r="K4730">
        <v>9999</v>
      </c>
      <c r="L4730" t="s">
        <v>220</v>
      </c>
      <c r="M4730">
        <v>0.46058049814096702</v>
      </c>
      <c r="N4730">
        <v>0.49438202247190999</v>
      </c>
      <c r="O4730">
        <v>4.0963816865550597E-2</v>
      </c>
    </row>
    <row r="4731" spans="1:15">
      <c r="A4731">
        <v>2021</v>
      </c>
      <c r="B4731" t="s">
        <v>183</v>
      </c>
      <c r="C4731">
        <v>1.2448289601001801</v>
      </c>
      <c r="D4731" t="s">
        <v>181</v>
      </c>
      <c r="E4731">
        <v>7574.7842222095696</v>
      </c>
      <c r="F4731">
        <v>5</v>
      </c>
      <c r="G4731">
        <v>9999</v>
      </c>
      <c r="H4731">
        <v>8</v>
      </c>
      <c r="I4731" t="s">
        <v>185</v>
      </c>
      <c r="J4731">
        <v>1</v>
      </c>
      <c r="K4731">
        <v>9999</v>
      </c>
      <c r="L4731" t="s">
        <v>220</v>
      </c>
      <c r="M4731">
        <v>0.62015898899306998</v>
      </c>
      <c r="N4731">
        <v>0.5</v>
      </c>
      <c r="O4731">
        <v>9.7505087570304599E-2</v>
      </c>
    </row>
    <row r="4732" spans="1:15">
      <c r="A4732">
        <v>2021</v>
      </c>
      <c r="B4732" t="s">
        <v>183</v>
      </c>
      <c r="C4732">
        <v>1.2448289601001801</v>
      </c>
      <c r="D4732" t="s">
        <v>185</v>
      </c>
      <c r="E4732">
        <v>4639.4775342933599</v>
      </c>
      <c r="F4732">
        <v>5</v>
      </c>
      <c r="G4732">
        <v>9999</v>
      </c>
      <c r="H4732">
        <v>8</v>
      </c>
      <c r="I4732" t="s">
        <v>185</v>
      </c>
      <c r="J4732">
        <v>1</v>
      </c>
      <c r="K4732">
        <v>9999</v>
      </c>
      <c r="L4732" t="s">
        <v>220</v>
      </c>
      <c r="M4732">
        <v>0.37984101100693002</v>
      </c>
      <c r="N4732">
        <v>0.5</v>
      </c>
      <c r="O4732">
        <v>0.14811429479791799</v>
      </c>
    </row>
    <row r="4733" spans="1:15">
      <c r="A4733">
        <v>2021</v>
      </c>
      <c r="B4733" t="s">
        <v>187</v>
      </c>
      <c r="C4733">
        <v>1.3000251774662701</v>
      </c>
      <c r="D4733" t="s">
        <v>181</v>
      </c>
      <c r="E4733">
        <v>1042625.39242866</v>
      </c>
      <c r="F4733">
        <v>1059</v>
      </c>
      <c r="G4733">
        <v>9999</v>
      </c>
      <c r="H4733">
        <v>8</v>
      </c>
      <c r="I4733" t="s">
        <v>185</v>
      </c>
      <c r="J4733">
        <v>1</v>
      </c>
      <c r="K4733">
        <v>9999</v>
      </c>
      <c r="L4733" t="s">
        <v>220</v>
      </c>
      <c r="M4733">
        <v>0.63691398448065994</v>
      </c>
      <c r="N4733">
        <v>0.65129151291512899</v>
      </c>
      <c r="O4733">
        <v>5.2909395289530398E-2</v>
      </c>
    </row>
    <row r="4734" spans="1:15">
      <c r="A4734">
        <v>2021</v>
      </c>
      <c r="B4734" t="s">
        <v>187</v>
      </c>
      <c r="C4734">
        <v>1.3000251774662701</v>
      </c>
      <c r="D4734" t="s">
        <v>183</v>
      </c>
      <c r="E4734">
        <v>1925.33728782754</v>
      </c>
      <c r="F4734">
        <v>3</v>
      </c>
      <c r="G4734">
        <v>9999</v>
      </c>
      <c r="H4734">
        <v>8</v>
      </c>
      <c r="I4734" t="s">
        <v>185</v>
      </c>
      <c r="J4734">
        <v>1</v>
      </c>
      <c r="K4734">
        <v>9999</v>
      </c>
      <c r="L4734" t="s">
        <v>220</v>
      </c>
      <c r="M4734">
        <v>1.1761407811131299E-3</v>
      </c>
      <c r="N4734">
        <v>1.8450184501845001E-3</v>
      </c>
      <c r="O4734">
        <v>8.5424237180596399E-2</v>
      </c>
    </row>
    <row r="4735" spans="1:15">
      <c r="A4735">
        <v>2021</v>
      </c>
      <c r="B4735" t="s">
        <v>187</v>
      </c>
      <c r="C4735">
        <v>1.3000251774662701</v>
      </c>
      <c r="D4735" t="s">
        <v>185</v>
      </c>
      <c r="E4735">
        <v>592444.87382457301</v>
      </c>
      <c r="F4735">
        <v>564</v>
      </c>
      <c r="G4735">
        <v>9999</v>
      </c>
      <c r="H4735">
        <v>8</v>
      </c>
      <c r="I4735" t="s">
        <v>185</v>
      </c>
      <c r="J4735">
        <v>1</v>
      </c>
      <c r="K4735">
        <v>9999</v>
      </c>
      <c r="L4735" t="s">
        <v>220</v>
      </c>
      <c r="M4735">
        <v>0.361909874738227</v>
      </c>
      <c r="N4735">
        <v>0.34686346863468598</v>
      </c>
      <c r="O4735">
        <v>8.3284096472691402E-2</v>
      </c>
    </row>
    <row r="4736" spans="1:15">
      <c r="A4736">
        <v>2021</v>
      </c>
      <c r="B4736" t="s">
        <v>178</v>
      </c>
      <c r="C4736">
        <v>1.3050021311703699</v>
      </c>
      <c r="D4736" t="s">
        <v>181</v>
      </c>
      <c r="E4736">
        <v>160079.39142214501</v>
      </c>
      <c r="F4736">
        <v>100</v>
      </c>
      <c r="G4736">
        <v>9999</v>
      </c>
      <c r="H4736">
        <v>9</v>
      </c>
      <c r="I4736" t="s">
        <v>185</v>
      </c>
      <c r="J4736">
        <v>1</v>
      </c>
      <c r="K4736">
        <v>9999</v>
      </c>
      <c r="L4736" t="s">
        <v>220</v>
      </c>
      <c r="M4736">
        <v>0.55802168107977801</v>
      </c>
      <c r="N4736">
        <v>0.56497175141242895</v>
      </c>
      <c r="O4736">
        <v>4.2336007764097898E-2</v>
      </c>
    </row>
    <row r="4737" spans="1:15">
      <c r="A4737">
        <v>2021</v>
      </c>
      <c r="B4737" t="s">
        <v>178</v>
      </c>
      <c r="C4737">
        <v>1.3050021311703699</v>
      </c>
      <c r="D4737" t="s">
        <v>183</v>
      </c>
      <c r="E4737">
        <v>1465.51739330433</v>
      </c>
      <c r="F4737">
        <v>1</v>
      </c>
      <c r="G4737">
        <v>9999</v>
      </c>
      <c r="H4737">
        <v>9</v>
      </c>
      <c r="I4737" t="s">
        <v>185</v>
      </c>
      <c r="J4737">
        <v>1</v>
      </c>
      <c r="K4737">
        <v>9999</v>
      </c>
      <c r="L4737" t="s">
        <v>220</v>
      </c>
      <c r="M4737">
        <v>5.1086556001874199E-3</v>
      </c>
      <c r="N4737">
        <v>5.6497175141242903E-3</v>
      </c>
      <c r="O4737">
        <v>0.18969594594594599</v>
      </c>
    </row>
    <row r="4738" spans="1:15">
      <c r="A4738">
        <v>2021</v>
      </c>
      <c r="B4738" t="s">
        <v>178</v>
      </c>
      <c r="C4738">
        <v>1.3050021311703699</v>
      </c>
      <c r="D4738" t="s">
        <v>185</v>
      </c>
      <c r="E4738">
        <v>125324.57466481499</v>
      </c>
      <c r="F4738">
        <v>76</v>
      </c>
      <c r="G4738">
        <v>9999</v>
      </c>
      <c r="H4738">
        <v>9</v>
      </c>
      <c r="I4738" t="s">
        <v>185</v>
      </c>
      <c r="J4738">
        <v>1</v>
      </c>
      <c r="K4738">
        <v>9999</v>
      </c>
      <c r="L4738" t="s">
        <v>220</v>
      </c>
      <c r="M4738">
        <v>0.43686966332003502</v>
      </c>
      <c r="N4738">
        <v>0.42937853107344598</v>
      </c>
      <c r="O4738">
        <v>8.5367804975180997E-2</v>
      </c>
    </row>
    <row r="4739" spans="1:15">
      <c r="A4739">
        <v>2021</v>
      </c>
      <c r="B4739" t="s">
        <v>179</v>
      </c>
      <c r="C4739">
        <v>1.3793881368988701</v>
      </c>
      <c r="D4739" t="s">
        <v>181</v>
      </c>
      <c r="E4739">
        <v>2000.11279850336</v>
      </c>
      <c r="F4739">
        <v>1</v>
      </c>
      <c r="G4739">
        <v>9999</v>
      </c>
      <c r="H4739">
        <v>9</v>
      </c>
      <c r="I4739" t="s">
        <v>185</v>
      </c>
      <c r="J4739">
        <v>1</v>
      </c>
      <c r="K4739">
        <v>9999</v>
      </c>
      <c r="L4739" t="s">
        <v>220</v>
      </c>
      <c r="M4739">
        <v>1</v>
      </c>
      <c r="N4739">
        <v>1</v>
      </c>
      <c r="O4739">
        <v>0.55662188099808096</v>
      </c>
    </row>
    <row r="4740" spans="1:15">
      <c r="A4740">
        <v>2021</v>
      </c>
      <c r="B4740" t="s">
        <v>183</v>
      </c>
      <c r="C4740">
        <v>1.2448289601001801</v>
      </c>
      <c r="D4740" t="s">
        <v>181</v>
      </c>
      <c r="E4740">
        <v>8161.0986624167599</v>
      </c>
      <c r="F4740">
        <v>5</v>
      </c>
      <c r="G4740">
        <v>9999</v>
      </c>
      <c r="H4740">
        <v>9</v>
      </c>
      <c r="I4740" t="s">
        <v>185</v>
      </c>
      <c r="J4740">
        <v>1</v>
      </c>
      <c r="K4740">
        <v>9999</v>
      </c>
      <c r="L4740" t="s">
        <v>220</v>
      </c>
      <c r="M4740">
        <v>0.92039870840937799</v>
      </c>
      <c r="N4740">
        <v>0.83333333333333304</v>
      </c>
      <c r="O4740">
        <v>0.10505231784895901</v>
      </c>
    </row>
    <row r="4741" spans="1:15">
      <c r="A4741">
        <v>2021</v>
      </c>
      <c r="B4741" t="s">
        <v>183</v>
      </c>
      <c r="C4741">
        <v>1.2448289601001801</v>
      </c>
      <c r="D4741" t="s">
        <v>185</v>
      </c>
      <c r="E4741">
        <v>705.81802037679995</v>
      </c>
      <c r="F4741">
        <v>1</v>
      </c>
      <c r="G4741">
        <v>9999</v>
      </c>
      <c r="H4741">
        <v>9</v>
      </c>
      <c r="I4741" t="s">
        <v>185</v>
      </c>
      <c r="J4741">
        <v>1</v>
      </c>
      <c r="K4741">
        <v>9999</v>
      </c>
      <c r="L4741" t="s">
        <v>220</v>
      </c>
      <c r="M4741">
        <v>7.9601291590621903E-2</v>
      </c>
      <c r="N4741">
        <v>0.16666666666666699</v>
      </c>
      <c r="O4741">
        <v>2.25330842904264E-2</v>
      </c>
    </row>
    <row r="4742" spans="1:15">
      <c r="A4742">
        <v>2021</v>
      </c>
      <c r="B4742" t="s">
        <v>187</v>
      </c>
      <c r="C4742">
        <v>1.3000251774662701</v>
      </c>
      <c r="D4742" t="s">
        <v>181</v>
      </c>
      <c r="E4742">
        <v>1614670.2711684301</v>
      </c>
      <c r="F4742">
        <v>1581</v>
      </c>
      <c r="G4742">
        <v>9999</v>
      </c>
      <c r="H4742">
        <v>9</v>
      </c>
      <c r="I4742" t="s">
        <v>185</v>
      </c>
      <c r="J4742">
        <v>1</v>
      </c>
      <c r="K4742">
        <v>9999</v>
      </c>
      <c r="L4742" t="s">
        <v>220</v>
      </c>
      <c r="M4742">
        <v>0.60868278248545304</v>
      </c>
      <c r="N4742">
        <v>0.63570566948130303</v>
      </c>
      <c r="O4742">
        <v>8.1938564186033194E-2</v>
      </c>
    </row>
    <row r="4743" spans="1:15">
      <c r="A4743">
        <v>2021</v>
      </c>
      <c r="B4743" t="s">
        <v>187</v>
      </c>
      <c r="C4743">
        <v>1.3000251774662701</v>
      </c>
      <c r="D4743" t="s">
        <v>183</v>
      </c>
      <c r="E4743">
        <v>6471.5253334270901</v>
      </c>
      <c r="F4743">
        <v>5</v>
      </c>
      <c r="G4743">
        <v>9999</v>
      </c>
      <c r="H4743">
        <v>9</v>
      </c>
      <c r="I4743" t="s">
        <v>185</v>
      </c>
      <c r="J4743">
        <v>1</v>
      </c>
      <c r="K4743">
        <v>9999</v>
      </c>
      <c r="L4743" t="s">
        <v>220</v>
      </c>
      <c r="M4743">
        <v>2.4395730306132602E-3</v>
      </c>
      <c r="N4743">
        <v>2.0104543626859699E-3</v>
      </c>
      <c r="O4743">
        <v>0.28713156832208597</v>
      </c>
    </row>
    <row r="4744" spans="1:15">
      <c r="A4744">
        <v>2021</v>
      </c>
      <c r="B4744" t="s">
        <v>187</v>
      </c>
      <c r="C4744">
        <v>1.3000251774662701</v>
      </c>
      <c r="D4744" t="s">
        <v>185</v>
      </c>
      <c r="E4744">
        <v>1031586.87864679</v>
      </c>
      <c r="F4744">
        <v>901</v>
      </c>
      <c r="G4744">
        <v>9999</v>
      </c>
      <c r="H4744">
        <v>9</v>
      </c>
      <c r="I4744" t="s">
        <v>185</v>
      </c>
      <c r="J4744">
        <v>1</v>
      </c>
      <c r="K4744">
        <v>9999</v>
      </c>
      <c r="L4744" t="s">
        <v>220</v>
      </c>
      <c r="M4744">
        <v>0.38887764448393303</v>
      </c>
      <c r="N4744">
        <v>0.36228387615601099</v>
      </c>
      <c r="O4744">
        <v>0.145017342401079</v>
      </c>
    </row>
    <row r="4745" spans="1:15">
      <c r="A4745">
        <v>2021</v>
      </c>
      <c r="B4745" t="s">
        <v>179</v>
      </c>
      <c r="D4745" t="s">
        <v>179</v>
      </c>
      <c r="F4745">
        <v>12024</v>
      </c>
      <c r="G4745">
        <v>9999</v>
      </c>
      <c r="H4745">
        <v>9999</v>
      </c>
      <c r="I4745" t="s">
        <v>179</v>
      </c>
      <c r="J4745">
        <v>3</v>
      </c>
      <c r="K4745">
        <v>-1</v>
      </c>
      <c r="L4745" t="s">
        <v>220</v>
      </c>
      <c r="N4745">
        <v>1</v>
      </c>
    </row>
    <row r="4746" spans="1:15">
      <c r="A4746">
        <v>2021</v>
      </c>
      <c r="B4746" t="s">
        <v>179</v>
      </c>
      <c r="D4746" t="s">
        <v>179</v>
      </c>
      <c r="F4746">
        <v>11179</v>
      </c>
      <c r="G4746">
        <v>9999</v>
      </c>
      <c r="H4746">
        <v>9999</v>
      </c>
      <c r="I4746" t="s">
        <v>179</v>
      </c>
      <c r="J4746">
        <v>4</v>
      </c>
      <c r="K4746">
        <v>-1</v>
      </c>
      <c r="L4746" t="s">
        <v>220</v>
      </c>
      <c r="N4746">
        <v>1</v>
      </c>
    </row>
    <row r="4747" spans="1:15">
      <c r="A4747">
        <v>2021</v>
      </c>
      <c r="B4747" t="s">
        <v>179</v>
      </c>
      <c r="D4747" t="s">
        <v>179</v>
      </c>
      <c r="F4747">
        <v>1</v>
      </c>
      <c r="G4747">
        <v>9999</v>
      </c>
      <c r="H4747">
        <v>9999</v>
      </c>
      <c r="I4747" t="s">
        <v>179</v>
      </c>
      <c r="J4747">
        <v>3</v>
      </c>
      <c r="K4747">
        <v>42</v>
      </c>
      <c r="L4747" t="s">
        <v>220</v>
      </c>
      <c r="N4747">
        <v>1</v>
      </c>
    </row>
    <row r="4748" spans="1:15">
      <c r="A4748">
        <v>2021</v>
      </c>
      <c r="B4748" t="s">
        <v>178</v>
      </c>
      <c r="C4748">
        <v>1.3050021311703699</v>
      </c>
      <c r="D4748" t="s">
        <v>179</v>
      </c>
      <c r="E4748">
        <v>45056.503580788201</v>
      </c>
      <c r="F4748">
        <v>26</v>
      </c>
      <c r="G4748">
        <v>9999</v>
      </c>
      <c r="H4748">
        <v>9999</v>
      </c>
      <c r="I4748" t="s">
        <v>181</v>
      </c>
      <c r="J4748">
        <v>1</v>
      </c>
      <c r="K4748">
        <v>-1</v>
      </c>
      <c r="L4748" t="s">
        <v>220</v>
      </c>
      <c r="M4748">
        <v>1</v>
      </c>
      <c r="N4748">
        <v>1</v>
      </c>
      <c r="O4748">
        <v>2.81009668405987E-2</v>
      </c>
    </row>
    <row r="4749" spans="1:15">
      <c r="A4749">
        <v>2021</v>
      </c>
      <c r="B4749" t="s">
        <v>179</v>
      </c>
      <c r="C4749">
        <v>1.3793881368988701</v>
      </c>
      <c r="D4749" t="s">
        <v>179</v>
      </c>
      <c r="E4749">
        <v>8334.2631231429496</v>
      </c>
      <c r="F4749">
        <v>6</v>
      </c>
      <c r="G4749">
        <v>9999</v>
      </c>
      <c r="H4749">
        <v>9999</v>
      </c>
      <c r="I4749" t="s">
        <v>181</v>
      </c>
      <c r="J4749">
        <v>1</v>
      </c>
      <c r="K4749">
        <v>-1</v>
      </c>
      <c r="L4749" t="s">
        <v>220</v>
      </c>
      <c r="M4749">
        <v>1</v>
      </c>
      <c r="N4749">
        <v>1</v>
      </c>
      <c r="O4749">
        <v>0.87628716461203804</v>
      </c>
    </row>
    <row r="4750" spans="1:15">
      <c r="A4750">
        <v>2021</v>
      </c>
      <c r="B4750" t="s">
        <v>183</v>
      </c>
      <c r="C4750">
        <v>1.2448289601001801</v>
      </c>
      <c r="D4750" t="s">
        <v>179</v>
      </c>
      <c r="E4750">
        <v>2434.8854459559502</v>
      </c>
      <c r="F4750">
        <v>3</v>
      </c>
      <c r="G4750">
        <v>9999</v>
      </c>
      <c r="H4750">
        <v>9999</v>
      </c>
      <c r="I4750" t="s">
        <v>181</v>
      </c>
      <c r="J4750">
        <v>1</v>
      </c>
      <c r="K4750">
        <v>-1</v>
      </c>
      <c r="L4750" t="s">
        <v>220</v>
      </c>
      <c r="M4750">
        <v>0.95089936801166797</v>
      </c>
      <c r="N4750">
        <v>0.75</v>
      </c>
      <c r="O4750">
        <v>9.1376249649630897E-2</v>
      </c>
    </row>
    <row r="4751" spans="1:15">
      <c r="A4751">
        <v>2021</v>
      </c>
      <c r="B4751" t="s">
        <v>183</v>
      </c>
      <c r="C4751">
        <v>1.2448289601001801</v>
      </c>
      <c r="D4751" t="s">
        <v>183</v>
      </c>
      <c r="E4751">
        <v>125.727724970118</v>
      </c>
      <c r="F4751">
        <v>1</v>
      </c>
      <c r="G4751">
        <v>9999</v>
      </c>
      <c r="H4751">
        <v>9999</v>
      </c>
      <c r="I4751" t="s">
        <v>181</v>
      </c>
      <c r="J4751">
        <v>1</v>
      </c>
      <c r="K4751">
        <v>-1</v>
      </c>
      <c r="L4751" t="s">
        <v>220</v>
      </c>
      <c r="M4751">
        <v>4.9100631988332498E-2</v>
      </c>
      <c r="N4751">
        <v>0.25</v>
      </c>
      <c r="O4751">
        <v>1</v>
      </c>
    </row>
    <row r="4752" spans="1:15">
      <c r="A4752">
        <v>2021</v>
      </c>
      <c r="B4752" t="s">
        <v>187</v>
      </c>
      <c r="C4752">
        <v>1.3000251774662701</v>
      </c>
      <c r="D4752" t="s">
        <v>179</v>
      </c>
      <c r="E4752">
        <v>172253.336014281</v>
      </c>
      <c r="F4752">
        <v>158</v>
      </c>
      <c r="G4752">
        <v>9999</v>
      </c>
      <c r="H4752">
        <v>9999</v>
      </c>
      <c r="I4752" t="s">
        <v>181</v>
      </c>
      <c r="J4752">
        <v>1</v>
      </c>
      <c r="K4752">
        <v>-1</v>
      </c>
      <c r="L4752" t="s">
        <v>220</v>
      </c>
      <c r="M4752">
        <v>1</v>
      </c>
      <c r="N4752">
        <v>1</v>
      </c>
      <c r="O4752">
        <v>2.1627737826766601E-2</v>
      </c>
    </row>
    <row r="4753" spans="1:15">
      <c r="A4753">
        <v>2021</v>
      </c>
      <c r="B4753" t="s">
        <v>179</v>
      </c>
      <c r="D4753" t="s">
        <v>179</v>
      </c>
      <c r="F4753">
        <v>328</v>
      </c>
      <c r="G4753">
        <v>9999</v>
      </c>
      <c r="H4753">
        <v>9999</v>
      </c>
      <c r="I4753" t="s">
        <v>181</v>
      </c>
      <c r="J4753">
        <v>2</v>
      </c>
      <c r="K4753">
        <v>-1</v>
      </c>
      <c r="L4753" t="s">
        <v>220</v>
      </c>
      <c r="N4753">
        <v>1</v>
      </c>
    </row>
    <row r="4754" spans="1:15">
      <c r="A4754">
        <v>2021</v>
      </c>
      <c r="B4754" t="s">
        <v>179</v>
      </c>
      <c r="D4754" t="s">
        <v>179</v>
      </c>
      <c r="F4754">
        <v>3008</v>
      </c>
      <c r="G4754">
        <v>9999</v>
      </c>
      <c r="H4754">
        <v>9999</v>
      </c>
      <c r="I4754" t="s">
        <v>181</v>
      </c>
      <c r="J4754">
        <v>3</v>
      </c>
      <c r="K4754">
        <v>-1</v>
      </c>
      <c r="L4754" t="s">
        <v>220</v>
      </c>
      <c r="N4754">
        <v>1</v>
      </c>
    </row>
    <row r="4755" spans="1:15">
      <c r="A4755">
        <v>2021</v>
      </c>
      <c r="B4755" t="s">
        <v>179</v>
      </c>
      <c r="D4755" t="s">
        <v>179</v>
      </c>
      <c r="F4755">
        <v>3264</v>
      </c>
      <c r="G4755">
        <v>9999</v>
      </c>
      <c r="H4755">
        <v>9999</v>
      </c>
      <c r="I4755" t="s">
        <v>181</v>
      </c>
      <c r="J4755">
        <v>4</v>
      </c>
      <c r="K4755">
        <v>-1</v>
      </c>
      <c r="L4755" t="s">
        <v>220</v>
      </c>
      <c r="N4755">
        <v>1</v>
      </c>
    </row>
    <row r="4756" spans="1:15">
      <c r="A4756">
        <v>2021</v>
      </c>
      <c r="B4756" t="s">
        <v>178</v>
      </c>
      <c r="C4756">
        <v>1.3050021311703699</v>
      </c>
      <c r="D4756" t="s">
        <v>179</v>
      </c>
      <c r="E4756">
        <v>162702.445705797</v>
      </c>
      <c r="F4756">
        <v>129</v>
      </c>
      <c r="G4756">
        <v>9999</v>
      </c>
      <c r="H4756">
        <v>9999</v>
      </c>
      <c r="I4756" t="s">
        <v>181</v>
      </c>
      <c r="J4756">
        <v>1</v>
      </c>
      <c r="K4756">
        <v>11</v>
      </c>
      <c r="L4756" t="s">
        <v>220</v>
      </c>
      <c r="M4756">
        <v>1</v>
      </c>
      <c r="N4756">
        <v>1</v>
      </c>
      <c r="O4756">
        <v>0.10147471881534099</v>
      </c>
    </row>
    <row r="4757" spans="1:15">
      <c r="A4757">
        <v>2021</v>
      </c>
      <c r="B4757" t="s">
        <v>183</v>
      </c>
      <c r="C4757">
        <v>1.2448289601001801</v>
      </c>
      <c r="D4757" t="s">
        <v>179</v>
      </c>
      <c r="E4757">
        <v>736.93874437930401</v>
      </c>
      <c r="F4757">
        <v>1</v>
      </c>
      <c r="G4757">
        <v>9999</v>
      </c>
      <c r="H4757">
        <v>9999</v>
      </c>
      <c r="I4757" t="s">
        <v>181</v>
      </c>
      <c r="J4757">
        <v>1</v>
      </c>
      <c r="K4757">
        <v>11</v>
      </c>
      <c r="L4757" t="s">
        <v>220</v>
      </c>
      <c r="M4757">
        <v>1</v>
      </c>
      <c r="N4757">
        <v>1</v>
      </c>
      <c r="O4757">
        <v>2.7655797439970101E-2</v>
      </c>
    </row>
    <row r="4758" spans="1:15">
      <c r="A4758">
        <v>2021</v>
      </c>
      <c r="B4758" t="s">
        <v>187</v>
      </c>
      <c r="C4758">
        <v>1.3000251774662701</v>
      </c>
      <c r="D4758" t="s">
        <v>179</v>
      </c>
      <c r="E4758">
        <v>487803.24723995797</v>
      </c>
      <c r="F4758">
        <v>599</v>
      </c>
      <c r="G4758">
        <v>9999</v>
      </c>
      <c r="H4758">
        <v>9999</v>
      </c>
      <c r="I4758" t="s">
        <v>181</v>
      </c>
      <c r="J4758">
        <v>1</v>
      </c>
      <c r="K4758">
        <v>11</v>
      </c>
      <c r="L4758" t="s">
        <v>220</v>
      </c>
      <c r="M4758">
        <v>0.98871957566000102</v>
      </c>
      <c r="N4758">
        <v>0.97398373983739805</v>
      </c>
      <c r="O4758">
        <v>6.1247468330462698E-2</v>
      </c>
    </row>
    <row r="4759" spans="1:15">
      <c r="A4759">
        <v>2021</v>
      </c>
      <c r="B4759" t="s">
        <v>187</v>
      </c>
      <c r="C4759">
        <v>1.3000251774662701</v>
      </c>
      <c r="D4759" t="s">
        <v>181</v>
      </c>
      <c r="E4759">
        <v>5200.1007098650798</v>
      </c>
      <c r="F4759">
        <v>15</v>
      </c>
      <c r="G4759">
        <v>9999</v>
      </c>
      <c r="H4759">
        <v>9999</v>
      </c>
      <c r="I4759" t="s">
        <v>181</v>
      </c>
      <c r="J4759">
        <v>1</v>
      </c>
      <c r="K4759">
        <v>11</v>
      </c>
      <c r="L4759" t="s">
        <v>220</v>
      </c>
      <c r="M4759">
        <v>1.05399900397094E-2</v>
      </c>
      <c r="N4759">
        <v>2.4390243902439001E-2</v>
      </c>
      <c r="O4759">
        <v>6.6387837748124498E-2</v>
      </c>
    </row>
    <row r="4760" spans="1:15">
      <c r="A4760">
        <v>2021</v>
      </c>
      <c r="B4760" t="s">
        <v>187</v>
      </c>
      <c r="C4760">
        <v>1.3000251774662701</v>
      </c>
      <c r="D4760" t="s">
        <v>185</v>
      </c>
      <c r="E4760">
        <v>365.30707486802203</v>
      </c>
      <c r="F4760">
        <v>1</v>
      </c>
      <c r="G4760">
        <v>9999</v>
      </c>
      <c r="H4760">
        <v>9999</v>
      </c>
      <c r="I4760" t="s">
        <v>181</v>
      </c>
      <c r="J4760">
        <v>1</v>
      </c>
      <c r="K4760">
        <v>11</v>
      </c>
      <c r="L4760" t="s">
        <v>220</v>
      </c>
      <c r="M4760">
        <v>7.4043430028958605E-4</v>
      </c>
      <c r="N4760">
        <v>1.6260162601626001E-3</v>
      </c>
      <c r="O4760">
        <v>3.4902496584275203E-2</v>
      </c>
    </row>
    <row r="4761" spans="1:15">
      <c r="A4761">
        <v>2021</v>
      </c>
      <c r="B4761" t="s">
        <v>179</v>
      </c>
      <c r="D4761" t="s">
        <v>179</v>
      </c>
      <c r="F4761">
        <v>1</v>
      </c>
      <c r="G4761">
        <v>9999</v>
      </c>
      <c r="H4761">
        <v>9999</v>
      </c>
      <c r="I4761" t="s">
        <v>181</v>
      </c>
      <c r="J4761">
        <v>3</v>
      </c>
      <c r="K4761">
        <v>11</v>
      </c>
      <c r="L4761" t="s">
        <v>220</v>
      </c>
      <c r="N4761">
        <v>1</v>
      </c>
    </row>
    <row r="4762" spans="1:15">
      <c r="A4762">
        <v>2021</v>
      </c>
      <c r="B4762" t="s">
        <v>178</v>
      </c>
      <c r="C4762">
        <v>1.3050021311703699</v>
      </c>
      <c r="D4762" t="s">
        <v>179</v>
      </c>
      <c r="E4762">
        <v>42745.344806485497</v>
      </c>
      <c r="F4762">
        <v>35</v>
      </c>
      <c r="G4762">
        <v>9999</v>
      </c>
      <c r="H4762">
        <v>9999</v>
      </c>
      <c r="I4762" t="s">
        <v>181</v>
      </c>
      <c r="J4762">
        <v>1</v>
      </c>
      <c r="K4762">
        <v>12</v>
      </c>
      <c r="L4762" t="s">
        <v>220</v>
      </c>
      <c r="M4762">
        <v>1</v>
      </c>
      <c r="N4762">
        <v>1</v>
      </c>
      <c r="O4762">
        <v>2.66595368378558E-2</v>
      </c>
    </row>
    <row r="4763" spans="1:15">
      <c r="A4763">
        <v>2021</v>
      </c>
      <c r="B4763" t="s">
        <v>187</v>
      </c>
      <c r="C4763">
        <v>1.3000251774662701</v>
      </c>
      <c r="D4763" t="s">
        <v>179</v>
      </c>
      <c r="E4763">
        <v>262199.477992817</v>
      </c>
      <c r="F4763">
        <v>292</v>
      </c>
      <c r="G4763">
        <v>9999</v>
      </c>
      <c r="H4763">
        <v>9999</v>
      </c>
      <c r="I4763" t="s">
        <v>181</v>
      </c>
      <c r="J4763">
        <v>1</v>
      </c>
      <c r="K4763">
        <v>12</v>
      </c>
      <c r="L4763" t="s">
        <v>220</v>
      </c>
      <c r="M4763">
        <v>0.99537569401603898</v>
      </c>
      <c r="N4763">
        <v>0.98983050847457599</v>
      </c>
      <c r="O4763">
        <v>3.2921171221168999E-2</v>
      </c>
    </row>
    <row r="4764" spans="1:15">
      <c r="A4764">
        <v>2021</v>
      </c>
      <c r="B4764" t="s">
        <v>187</v>
      </c>
      <c r="C4764">
        <v>1.3000251774662701</v>
      </c>
      <c r="D4764" t="s">
        <v>181</v>
      </c>
      <c r="E4764">
        <v>851.51649124040603</v>
      </c>
      <c r="F4764">
        <v>2</v>
      </c>
      <c r="G4764">
        <v>9999</v>
      </c>
      <c r="H4764">
        <v>9999</v>
      </c>
      <c r="I4764" t="s">
        <v>181</v>
      </c>
      <c r="J4764">
        <v>1</v>
      </c>
      <c r="K4764">
        <v>12</v>
      </c>
      <c r="L4764" t="s">
        <v>220</v>
      </c>
      <c r="M4764">
        <v>3.2325724861196801E-3</v>
      </c>
      <c r="N4764">
        <v>6.7796610169491497E-3</v>
      </c>
      <c r="O4764">
        <v>1.0871008431255399E-2</v>
      </c>
    </row>
    <row r="4765" spans="1:15">
      <c r="A4765">
        <v>2021</v>
      </c>
      <c r="B4765" t="s">
        <v>187</v>
      </c>
      <c r="C4765">
        <v>1.3000251774662701</v>
      </c>
      <c r="D4765" t="s">
        <v>185</v>
      </c>
      <c r="E4765">
        <v>366.60710004548798</v>
      </c>
      <c r="F4765">
        <v>1</v>
      </c>
      <c r="G4765">
        <v>9999</v>
      </c>
      <c r="H4765">
        <v>9999</v>
      </c>
      <c r="I4765" t="s">
        <v>181</v>
      </c>
      <c r="J4765">
        <v>1</v>
      </c>
      <c r="K4765">
        <v>12</v>
      </c>
      <c r="L4765" t="s">
        <v>220</v>
      </c>
      <c r="M4765">
        <v>1.39173349784084E-3</v>
      </c>
      <c r="N4765">
        <v>3.3898305084745801E-3</v>
      </c>
      <c r="O4765">
        <v>3.5026704757172997E-2</v>
      </c>
    </row>
    <row r="4766" spans="1:15">
      <c r="A4766">
        <v>2021</v>
      </c>
      <c r="B4766" t="s">
        <v>178</v>
      </c>
      <c r="C4766">
        <v>1.3050021311703699</v>
      </c>
      <c r="D4766" t="s">
        <v>179</v>
      </c>
      <c r="E4766">
        <v>148055.10178554099</v>
      </c>
      <c r="F4766">
        <v>94</v>
      </c>
      <c r="G4766">
        <v>9999</v>
      </c>
      <c r="H4766">
        <v>9999</v>
      </c>
      <c r="I4766" t="s">
        <v>181</v>
      </c>
      <c r="J4766">
        <v>1</v>
      </c>
      <c r="K4766">
        <v>21</v>
      </c>
      <c r="L4766" t="s">
        <v>220</v>
      </c>
      <c r="M4766">
        <v>1</v>
      </c>
      <c r="N4766">
        <v>1</v>
      </c>
      <c r="O4766">
        <v>9.2339422174581506E-2</v>
      </c>
    </row>
    <row r="4767" spans="1:15">
      <c r="A4767">
        <v>2021</v>
      </c>
      <c r="B4767" t="s">
        <v>183</v>
      </c>
      <c r="C4767">
        <v>1.2448289601001801</v>
      </c>
      <c r="D4767" t="s">
        <v>179</v>
      </c>
      <c r="E4767">
        <v>3494.2348910012001</v>
      </c>
      <c r="F4767">
        <v>1</v>
      </c>
      <c r="G4767">
        <v>9999</v>
      </c>
      <c r="H4767">
        <v>9999</v>
      </c>
      <c r="I4767" t="s">
        <v>181</v>
      </c>
      <c r="J4767">
        <v>1</v>
      </c>
      <c r="K4767">
        <v>21</v>
      </c>
      <c r="L4767" t="s">
        <v>220</v>
      </c>
      <c r="M4767">
        <v>1</v>
      </c>
      <c r="N4767">
        <v>1</v>
      </c>
      <c r="O4767">
        <v>0.13113145846958801</v>
      </c>
    </row>
    <row r="4768" spans="1:15">
      <c r="A4768">
        <v>2021</v>
      </c>
      <c r="B4768" t="s">
        <v>187</v>
      </c>
      <c r="C4768">
        <v>1.3000251774662701</v>
      </c>
      <c r="D4768" t="s">
        <v>179</v>
      </c>
      <c r="E4768">
        <v>461111.130296221</v>
      </c>
      <c r="F4768">
        <v>469</v>
      </c>
      <c r="G4768">
        <v>9999</v>
      </c>
      <c r="H4768">
        <v>9999</v>
      </c>
      <c r="I4768" t="s">
        <v>181</v>
      </c>
      <c r="J4768">
        <v>1</v>
      </c>
      <c r="K4768">
        <v>21</v>
      </c>
      <c r="L4768" t="s">
        <v>220</v>
      </c>
      <c r="M4768">
        <v>0.984834349559635</v>
      </c>
      <c r="N4768">
        <v>0.97101449275362295</v>
      </c>
      <c r="O4768">
        <v>5.78960667224689E-2</v>
      </c>
    </row>
    <row r="4769" spans="1:15">
      <c r="A4769">
        <v>2021</v>
      </c>
      <c r="B4769" t="s">
        <v>187</v>
      </c>
      <c r="C4769">
        <v>1.3000251774662701</v>
      </c>
      <c r="D4769" t="s">
        <v>181</v>
      </c>
      <c r="E4769">
        <v>7100.7375193207599</v>
      </c>
      <c r="F4769">
        <v>14</v>
      </c>
      <c r="G4769">
        <v>9999</v>
      </c>
      <c r="H4769">
        <v>9999</v>
      </c>
      <c r="I4769" t="s">
        <v>181</v>
      </c>
      <c r="J4769">
        <v>1</v>
      </c>
      <c r="K4769">
        <v>21</v>
      </c>
      <c r="L4769" t="s">
        <v>220</v>
      </c>
      <c r="M4769">
        <v>1.5165650440364701E-2</v>
      </c>
      <c r="N4769">
        <v>2.8985507246376802E-2</v>
      </c>
      <c r="O4769">
        <v>9.0652592445064101E-2</v>
      </c>
    </row>
    <row r="4770" spans="1:15">
      <c r="A4770">
        <v>2021</v>
      </c>
      <c r="B4770" t="s">
        <v>178</v>
      </c>
      <c r="C4770">
        <v>1.3050021311703699</v>
      </c>
      <c r="D4770" t="s">
        <v>179</v>
      </c>
      <c r="E4770">
        <v>63954.2394422664</v>
      </c>
      <c r="F4770">
        <v>43</v>
      </c>
      <c r="G4770">
        <v>9999</v>
      </c>
      <c r="H4770">
        <v>9999</v>
      </c>
      <c r="I4770" t="s">
        <v>181</v>
      </c>
      <c r="J4770">
        <v>1</v>
      </c>
      <c r="K4770">
        <v>22</v>
      </c>
      <c r="L4770" t="s">
        <v>220</v>
      </c>
      <c r="M4770">
        <v>1</v>
      </c>
      <c r="N4770">
        <v>1</v>
      </c>
      <c r="O4770">
        <v>3.9887159878272002E-2</v>
      </c>
    </row>
    <row r="4771" spans="1:15">
      <c r="A4771">
        <v>2021</v>
      </c>
      <c r="B4771" t="s">
        <v>183</v>
      </c>
      <c r="C4771">
        <v>1.2448289601001801</v>
      </c>
      <c r="D4771" t="s">
        <v>179</v>
      </c>
      <c r="E4771">
        <v>764.32498150150798</v>
      </c>
      <c r="F4771">
        <v>1</v>
      </c>
      <c r="G4771">
        <v>9999</v>
      </c>
      <c r="H4771">
        <v>9999</v>
      </c>
      <c r="I4771" t="s">
        <v>181</v>
      </c>
      <c r="J4771">
        <v>1</v>
      </c>
      <c r="K4771">
        <v>22</v>
      </c>
      <c r="L4771" t="s">
        <v>220</v>
      </c>
      <c r="M4771">
        <v>1</v>
      </c>
      <c r="N4771">
        <v>1</v>
      </c>
      <c r="O4771">
        <v>2.8683546669158198E-2</v>
      </c>
    </row>
    <row r="4772" spans="1:15">
      <c r="A4772">
        <v>2021</v>
      </c>
      <c r="B4772" t="s">
        <v>187</v>
      </c>
      <c r="C4772">
        <v>1.3000251774662701</v>
      </c>
      <c r="D4772" t="s">
        <v>179</v>
      </c>
      <c r="E4772">
        <v>349780.87417354202</v>
      </c>
      <c r="F4772">
        <v>395</v>
      </c>
      <c r="G4772">
        <v>9999</v>
      </c>
      <c r="H4772">
        <v>9999</v>
      </c>
      <c r="I4772" t="s">
        <v>181</v>
      </c>
      <c r="J4772">
        <v>1</v>
      </c>
      <c r="K4772">
        <v>22</v>
      </c>
      <c r="L4772" t="s">
        <v>220</v>
      </c>
      <c r="M4772">
        <v>0.98827180899908196</v>
      </c>
      <c r="N4772">
        <v>0.97772277227722804</v>
      </c>
      <c r="O4772">
        <v>4.39176925015572E-2</v>
      </c>
    </row>
    <row r="4773" spans="1:15">
      <c r="A4773">
        <v>2021</v>
      </c>
      <c r="B4773" t="s">
        <v>187</v>
      </c>
      <c r="C4773">
        <v>1.3000251774662701</v>
      </c>
      <c r="D4773" t="s">
        <v>181</v>
      </c>
      <c r="E4773">
        <v>3993.6773451763802</v>
      </c>
      <c r="F4773">
        <v>8</v>
      </c>
      <c r="G4773">
        <v>9999</v>
      </c>
      <c r="H4773">
        <v>9999</v>
      </c>
      <c r="I4773" t="s">
        <v>181</v>
      </c>
      <c r="J4773">
        <v>1</v>
      </c>
      <c r="K4773">
        <v>22</v>
      </c>
      <c r="L4773" t="s">
        <v>220</v>
      </c>
      <c r="M4773">
        <v>1.12837465564738E-2</v>
      </c>
      <c r="N4773">
        <v>1.9801980198019799E-2</v>
      </c>
      <c r="O4773">
        <v>5.09858593905596E-2</v>
      </c>
    </row>
    <row r="4774" spans="1:15">
      <c r="A4774">
        <v>2021</v>
      </c>
      <c r="B4774" t="s">
        <v>187</v>
      </c>
      <c r="C4774">
        <v>1.3000251774662701</v>
      </c>
      <c r="D4774" t="s">
        <v>185</v>
      </c>
      <c r="E4774">
        <v>157.30304647341899</v>
      </c>
      <c r="F4774">
        <v>1</v>
      </c>
      <c r="G4774">
        <v>9999</v>
      </c>
      <c r="H4774">
        <v>9999</v>
      </c>
      <c r="I4774" t="s">
        <v>181</v>
      </c>
      <c r="J4774">
        <v>1</v>
      </c>
      <c r="K4774">
        <v>22</v>
      </c>
      <c r="L4774" t="s">
        <v>220</v>
      </c>
      <c r="M4774">
        <v>4.4444444444444398E-4</v>
      </c>
      <c r="N4774">
        <v>2.47524752475248E-3</v>
      </c>
      <c r="O4774">
        <v>1.5029188920630999E-2</v>
      </c>
    </row>
    <row r="4775" spans="1:15">
      <c r="A4775">
        <v>2021</v>
      </c>
      <c r="B4775" t="s">
        <v>179</v>
      </c>
      <c r="D4775" t="s">
        <v>179</v>
      </c>
      <c r="F4775">
        <v>1</v>
      </c>
      <c r="G4775">
        <v>9999</v>
      </c>
      <c r="H4775">
        <v>9999</v>
      </c>
      <c r="I4775" t="s">
        <v>181</v>
      </c>
      <c r="J4775">
        <v>3</v>
      </c>
      <c r="K4775">
        <v>22</v>
      </c>
      <c r="L4775" t="s">
        <v>220</v>
      </c>
      <c r="N4775">
        <v>1</v>
      </c>
    </row>
    <row r="4776" spans="1:15">
      <c r="A4776">
        <v>2021</v>
      </c>
      <c r="B4776" t="s">
        <v>178</v>
      </c>
      <c r="C4776">
        <v>1.3050021311703699</v>
      </c>
      <c r="D4776" t="s">
        <v>179</v>
      </c>
      <c r="E4776">
        <v>95741.481353314302</v>
      </c>
      <c r="F4776">
        <v>72</v>
      </c>
      <c r="G4776">
        <v>9999</v>
      </c>
      <c r="H4776">
        <v>9999</v>
      </c>
      <c r="I4776" t="s">
        <v>181</v>
      </c>
      <c r="J4776">
        <v>1</v>
      </c>
      <c r="K4776">
        <v>23</v>
      </c>
      <c r="L4776" t="s">
        <v>220</v>
      </c>
      <c r="M4776">
        <v>1</v>
      </c>
      <c r="N4776">
        <v>1</v>
      </c>
      <c r="O4776">
        <v>5.9712316290926298E-2</v>
      </c>
    </row>
    <row r="4777" spans="1:15">
      <c r="A4777">
        <v>2021</v>
      </c>
      <c r="B4777" t="s">
        <v>183</v>
      </c>
      <c r="C4777">
        <v>1.2448289601001801</v>
      </c>
      <c r="D4777" t="s">
        <v>179</v>
      </c>
      <c r="E4777">
        <v>1283.41865786328</v>
      </c>
      <c r="F4777">
        <v>2</v>
      </c>
      <c r="G4777">
        <v>9999</v>
      </c>
      <c r="H4777">
        <v>9999</v>
      </c>
      <c r="I4777" t="s">
        <v>181</v>
      </c>
      <c r="J4777">
        <v>1</v>
      </c>
      <c r="K4777">
        <v>23</v>
      </c>
      <c r="L4777" t="s">
        <v>220</v>
      </c>
      <c r="M4777">
        <v>1</v>
      </c>
      <c r="N4777">
        <v>1</v>
      </c>
      <c r="O4777">
        <v>4.8164066149677699E-2</v>
      </c>
    </row>
    <row r="4778" spans="1:15">
      <c r="A4778">
        <v>2021</v>
      </c>
      <c r="B4778" t="s">
        <v>187</v>
      </c>
      <c r="C4778">
        <v>1.3000251774662701</v>
      </c>
      <c r="D4778" t="s">
        <v>179</v>
      </c>
      <c r="E4778">
        <v>437225.76771063299</v>
      </c>
      <c r="F4778">
        <v>493</v>
      </c>
      <c r="G4778">
        <v>9999</v>
      </c>
      <c r="H4778">
        <v>9999</v>
      </c>
      <c r="I4778" t="s">
        <v>181</v>
      </c>
      <c r="J4778">
        <v>1</v>
      </c>
      <c r="K4778">
        <v>23</v>
      </c>
      <c r="L4778" t="s">
        <v>220</v>
      </c>
      <c r="M4778">
        <v>0.99125521680696005</v>
      </c>
      <c r="N4778">
        <v>0.97817460317460303</v>
      </c>
      <c r="O4778">
        <v>5.4897074819893997E-2</v>
      </c>
    </row>
    <row r="4779" spans="1:15">
      <c r="A4779">
        <v>2021</v>
      </c>
      <c r="B4779" t="s">
        <v>187</v>
      </c>
      <c r="C4779">
        <v>1.3000251774662701</v>
      </c>
      <c r="D4779" t="s">
        <v>181</v>
      </c>
      <c r="E4779">
        <v>3857.1747015424198</v>
      </c>
      <c r="F4779">
        <v>11</v>
      </c>
      <c r="G4779">
        <v>9999</v>
      </c>
      <c r="H4779">
        <v>9999</v>
      </c>
      <c r="I4779" t="s">
        <v>181</v>
      </c>
      <c r="J4779">
        <v>1</v>
      </c>
      <c r="K4779">
        <v>23</v>
      </c>
      <c r="L4779" t="s">
        <v>220</v>
      </c>
      <c r="M4779">
        <v>8.74478319303954E-3</v>
      </c>
      <c r="N4779">
        <v>2.18253968253968E-2</v>
      </c>
      <c r="O4779">
        <v>4.9243178649671399E-2</v>
      </c>
    </row>
    <row r="4780" spans="1:15">
      <c r="A4780">
        <v>2021</v>
      </c>
      <c r="B4780" t="s">
        <v>179</v>
      </c>
      <c r="D4780" t="s">
        <v>179</v>
      </c>
      <c r="F4780">
        <v>1</v>
      </c>
      <c r="G4780">
        <v>9999</v>
      </c>
      <c r="H4780">
        <v>9999</v>
      </c>
      <c r="I4780" t="s">
        <v>181</v>
      </c>
      <c r="J4780">
        <v>3</v>
      </c>
      <c r="K4780">
        <v>23</v>
      </c>
      <c r="L4780" t="s">
        <v>220</v>
      </c>
      <c r="N4780">
        <v>1</v>
      </c>
    </row>
    <row r="4781" spans="1:15">
      <c r="A4781">
        <v>2021</v>
      </c>
      <c r="B4781" t="s">
        <v>178</v>
      </c>
      <c r="C4781">
        <v>1.3050021311703699</v>
      </c>
      <c r="D4781" t="s">
        <v>179</v>
      </c>
      <c r="E4781">
        <v>220243.904675492</v>
      </c>
      <c r="F4781">
        <v>164</v>
      </c>
      <c r="G4781">
        <v>9999</v>
      </c>
      <c r="H4781">
        <v>9999</v>
      </c>
      <c r="I4781" t="s">
        <v>181</v>
      </c>
      <c r="J4781">
        <v>1</v>
      </c>
      <c r="K4781">
        <v>24</v>
      </c>
      <c r="L4781" t="s">
        <v>220</v>
      </c>
      <c r="M4781">
        <v>1</v>
      </c>
      <c r="N4781">
        <v>1</v>
      </c>
      <c r="O4781">
        <v>0.13736233773738599</v>
      </c>
    </row>
    <row r="4782" spans="1:15">
      <c r="A4782">
        <v>2021</v>
      </c>
      <c r="B4782" t="s">
        <v>183</v>
      </c>
      <c r="C4782">
        <v>1.2448289601001801</v>
      </c>
      <c r="D4782" t="s">
        <v>179</v>
      </c>
      <c r="E4782">
        <v>675.942125334396</v>
      </c>
      <c r="F4782">
        <v>1</v>
      </c>
      <c r="G4782">
        <v>9999</v>
      </c>
      <c r="H4782">
        <v>9999</v>
      </c>
      <c r="I4782" t="s">
        <v>181</v>
      </c>
      <c r="J4782">
        <v>1</v>
      </c>
      <c r="K4782">
        <v>24</v>
      </c>
      <c r="L4782" t="s">
        <v>220</v>
      </c>
      <c r="M4782">
        <v>1</v>
      </c>
      <c r="N4782">
        <v>1</v>
      </c>
      <c r="O4782">
        <v>2.5366719611323901E-2</v>
      </c>
    </row>
    <row r="4783" spans="1:15">
      <c r="A4783">
        <v>2021</v>
      </c>
      <c r="B4783" t="s">
        <v>187</v>
      </c>
      <c r="C4783">
        <v>1.3000251774662701</v>
      </c>
      <c r="D4783" t="s">
        <v>179</v>
      </c>
      <c r="E4783">
        <v>457732.364859986</v>
      </c>
      <c r="F4783">
        <v>512</v>
      </c>
      <c r="G4783">
        <v>9999</v>
      </c>
      <c r="H4783">
        <v>9999</v>
      </c>
      <c r="I4783" t="s">
        <v>181</v>
      </c>
      <c r="J4783">
        <v>1</v>
      </c>
      <c r="K4783">
        <v>24</v>
      </c>
      <c r="L4783" t="s">
        <v>220</v>
      </c>
      <c r="M4783">
        <v>0.99173309297805801</v>
      </c>
      <c r="N4783">
        <v>0.98272552783109401</v>
      </c>
      <c r="O4783">
        <v>5.7471836604644298E-2</v>
      </c>
    </row>
    <row r="4784" spans="1:15">
      <c r="A4784">
        <v>2021</v>
      </c>
      <c r="B4784" t="s">
        <v>187</v>
      </c>
      <c r="C4784">
        <v>1.3000251774662701</v>
      </c>
      <c r="D4784" t="s">
        <v>181</v>
      </c>
      <c r="E4784">
        <v>3815.5738958635002</v>
      </c>
      <c r="F4784">
        <v>9</v>
      </c>
      <c r="G4784">
        <v>9999</v>
      </c>
      <c r="H4784">
        <v>9999</v>
      </c>
      <c r="I4784" t="s">
        <v>181</v>
      </c>
      <c r="J4784">
        <v>1</v>
      </c>
      <c r="K4784">
        <v>24</v>
      </c>
      <c r="L4784" t="s">
        <v>220</v>
      </c>
      <c r="M4784">
        <v>8.2669070219418099E-3</v>
      </c>
      <c r="N4784">
        <v>1.7274472168905999E-2</v>
      </c>
      <c r="O4784">
        <v>4.8712075947686402E-2</v>
      </c>
    </row>
    <row r="4785" spans="1:15">
      <c r="A4785">
        <v>2021</v>
      </c>
      <c r="B4785" t="s">
        <v>178</v>
      </c>
      <c r="C4785">
        <v>1.3050021311703699</v>
      </c>
      <c r="D4785" t="s">
        <v>179</v>
      </c>
      <c r="E4785">
        <v>19085.656168366699</v>
      </c>
      <c r="F4785">
        <v>13</v>
      </c>
      <c r="G4785">
        <v>9999</v>
      </c>
      <c r="H4785">
        <v>9999</v>
      </c>
      <c r="I4785" t="s">
        <v>181</v>
      </c>
      <c r="J4785">
        <v>1</v>
      </c>
      <c r="K4785">
        <v>31</v>
      </c>
      <c r="L4785" t="s">
        <v>220</v>
      </c>
      <c r="M4785">
        <v>1</v>
      </c>
      <c r="N4785">
        <v>1</v>
      </c>
      <c r="O4785">
        <v>1.1903395703057301E-2</v>
      </c>
    </row>
    <row r="4786" spans="1:15">
      <c r="A4786">
        <v>2021</v>
      </c>
      <c r="B4786" t="s">
        <v>183</v>
      </c>
      <c r="C4786">
        <v>1.2448289601001801</v>
      </c>
      <c r="D4786" t="s">
        <v>179</v>
      </c>
      <c r="E4786">
        <v>1310.8048949854899</v>
      </c>
      <c r="F4786">
        <v>1</v>
      </c>
      <c r="G4786">
        <v>9999</v>
      </c>
      <c r="H4786">
        <v>9999</v>
      </c>
      <c r="I4786" t="s">
        <v>181</v>
      </c>
      <c r="J4786">
        <v>1</v>
      </c>
      <c r="K4786">
        <v>31</v>
      </c>
      <c r="L4786" t="s">
        <v>220</v>
      </c>
      <c r="M4786">
        <v>1</v>
      </c>
      <c r="N4786">
        <v>1</v>
      </c>
      <c r="O4786">
        <v>4.9191815378865703E-2</v>
      </c>
    </row>
    <row r="4787" spans="1:15">
      <c r="A4787">
        <v>2021</v>
      </c>
      <c r="B4787" t="s">
        <v>187</v>
      </c>
      <c r="C4787">
        <v>1.3000251774662701</v>
      </c>
      <c r="D4787" t="s">
        <v>179</v>
      </c>
      <c r="E4787">
        <v>156963.7399021</v>
      </c>
      <c r="F4787">
        <v>149</v>
      </c>
      <c r="G4787">
        <v>9999</v>
      </c>
      <c r="H4787">
        <v>9999</v>
      </c>
      <c r="I4787" t="s">
        <v>181</v>
      </c>
      <c r="J4787">
        <v>1</v>
      </c>
      <c r="K4787">
        <v>31</v>
      </c>
      <c r="L4787" t="s">
        <v>220</v>
      </c>
      <c r="M4787">
        <v>0.97768330701647799</v>
      </c>
      <c r="N4787">
        <v>0.95512820512820495</v>
      </c>
      <c r="O4787">
        <v>1.9708010848799799E-2</v>
      </c>
    </row>
    <row r="4788" spans="1:15">
      <c r="A4788">
        <v>2021</v>
      </c>
      <c r="B4788" t="s">
        <v>187</v>
      </c>
      <c r="C4788">
        <v>1.3000251774662701</v>
      </c>
      <c r="D4788" t="s">
        <v>181</v>
      </c>
      <c r="E4788">
        <v>3582.8693890970399</v>
      </c>
      <c r="F4788">
        <v>7</v>
      </c>
      <c r="G4788">
        <v>9999</v>
      </c>
      <c r="H4788">
        <v>9999</v>
      </c>
      <c r="I4788" t="s">
        <v>181</v>
      </c>
      <c r="J4788">
        <v>1</v>
      </c>
      <c r="K4788">
        <v>31</v>
      </c>
      <c r="L4788" t="s">
        <v>220</v>
      </c>
      <c r="M4788">
        <v>2.23166929835216E-2</v>
      </c>
      <c r="N4788">
        <v>4.48717948717949E-2</v>
      </c>
      <c r="O4788">
        <v>4.5741220208457799E-2</v>
      </c>
    </row>
    <row r="4789" spans="1:15">
      <c r="A4789">
        <v>2021</v>
      </c>
      <c r="B4789" t="s">
        <v>179</v>
      </c>
      <c r="D4789" t="s">
        <v>179</v>
      </c>
      <c r="F4789">
        <v>1</v>
      </c>
      <c r="G4789">
        <v>9999</v>
      </c>
      <c r="H4789">
        <v>9999</v>
      </c>
      <c r="I4789" t="s">
        <v>181</v>
      </c>
      <c r="J4789">
        <v>3</v>
      </c>
      <c r="K4789">
        <v>31</v>
      </c>
      <c r="L4789" t="s">
        <v>220</v>
      </c>
      <c r="N4789">
        <v>1</v>
      </c>
    </row>
    <row r="4790" spans="1:15">
      <c r="A4790">
        <v>2021</v>
      </c>
      <c r="B4790" t="s">
        <v>178</v>
      </c>
      <c r="C4790">
        <v>1.3050021311703699</v>
      </c>
      <c r="D4790" t="s">
        <v>179</v>
      </c>
      <c r="E4790">
        <v>26718.613633582201</v>
      </c>
      <c r="F4790">
        <v>20</v>
      </c>
      <c r="G4790">
        <v>9999</v>
      </c>
      <c r="H4790">
        <v>9999</v>
      </c>
      <c r="I4790" t="s">
        <v>181</v>
      </c>
      <c r="J4790">
        <v>1</v>
      </c>
      <c r="K4790">
        <v>32</v>
      </c>
      <c r="L4790" t="s">
        <v>220</v>
      </c>
      <c r="M4790">
        <v>1</v>
      </c>
      <c r="N4790">
        <v>1</v>
      </c>
      <c r="O4790">
        <v>1.6663940076881701E-2</v>
      </c>
    </row>
    <row r="4791" spans="1:15">
      <c r="A4791">
        <v>2021</v>
      </c>
      <c r="B4791" t="s">
        <v>183</v>
      </c>
      <c r="C4791">
        <v>1.2448289601001801</v>
      </c>
      <c r="D4791" t="s">
        <v>179</v>
      </c>
      <c r="E4791">
        <v>3156.8862428140501</v>
      </c>
      <c r="F4791">
        <v>2</v>
      </c>
      <c r="G4791">
        <v>9999</v>
      </c>
      <c r="H4791">
        <v>9999</v>
      </c>
      <c r="I4791" t="s">
        <v>181</v>
      </c>
      <c r="J4791">
        <v>1</v>
      </c>
      <c r="K4791">
        <v>32</v>
      </c>
      <c r="L4791" t="s">
        <v>220</v>
      </c>
      <c r="M4791">
        <v>1</v>
      </c>
      <c r="N4791">
        <v>1</v>
      </c>
      <c r="O4791">
        <v>0.118471456600953</v>
      </c>
    </row>
    <row r="4792" spans="1:15">
      <c r="A4792">
        <v>2021</v>
      </c>
      <c r="B4792" t="s">
        <v>187</v>
      </c>
      <c r="C4792">
        <v>1.3000251774662701</v>
      </c>
      <c r="D4792" t="s">
        <v>179</v>
      </c>
      <c r="E4792">
        <v>210345.37373922</v>
      </c>
      <c r="F4792">
        <v>229</v>
      </c>
      <c r="G4792">
        <v>9999</v>
      </c>
      <c r="H4792">
        <v>9999</v>
      </c>
      <c r="I4792" t="s">
        <v>181</v>
      </c>
      <c r="J4792">
        <v>1</v>
      </c>
      <c r="K4792">
        <v>32</v>
      </c>
      <c r="L4792" t="s">
        <v>220</v>
      </c>
      <c r="M4792">
        <v>1</v>
      </c>
      <c r="N4792">
        <v>1</v>
      </c>
      <c r="O4792">
        <v>2.64104876083672E-2</v>
      </c>
    </row>
    <row r="4793" spans="1:15">
      <c r="A4793">
        <v>2021</v>
      </c>
      <c r="B4793" t="s">
        <v>178</v>
      </c>
      <c r="C4793">
        <v>1.3050021311703699</v>
      </c>
      <c r="D4793" t="s">
        <v>179</v>
      </c>
      <c r="E4793">
        <v>16512.191965698701</v>
      </c>
      <c r="F4793">
        <v>16</v>
      </c>
      <c r="G4793">
        <v>9999</v>
      </c>
      <c r="H4793">
        <v>9999</v>
      </c>
      <c r="I4793" t="s">
        <v>181</v>
      </c>
      <c r="J4793">
        <v>1</v>
      </c>
      <c r="K4793">
        <v>33</v>
      </c>
      <c r="L4793" t="s">
        <v>220</v>
      </c>
      <c r="M4793">
        <v>1</v>
      </c>
      <c r="N4793">
        <v>1</v>
      </c>
      <c r="O4793">
        <v>1.0298370313215999E-2</v>
      </c>
    </row>
    <row r="4794" spans="1:15">
      <c r="A4794">
        <v>2021</v>
      </c>
      <c r="B4794" t="s">
        <v>187</v>
      </c>
      <c r="C4794">
        <v>1.3000251774662701</v>
      </c>
      <c r="D4794" t="s">
        <v>179</v>
      </c>
      <c r="E4794">
        <v>79776.045015217605</v>
      </c>
      <c r="F4794">
        <v>83</v>
      </c>
      <c r="G4794">
        <v>9999</v>
      </c>
      <c r="H4794">
        <v>9999</v>
      </c>
      <c r="I4794" t="s">
        <v>181</v>
      </c>
      <c r="J4794">
        <v>1</v>
      </c>
      <c r="K4794">
        <v>33</v>
      </c>
      <c r="L4794" t="s">
        <v>220</v>
      </c>
      <c r="M4794">
        <v>0.98959845186260298</v>
      </c>
      <c r="N4794">
        <v>0.97647058823529398</v>
      </c>
      <c r="O4794">
        <v>1.00164991074681E-2</v>
      </c>
    </row>
    <row r="4795" spans="1:15">
      <c r="A4795">
        <v>2021</v>
      </c>
      <c r="B4795" t="s">
        <v>187</v>
      </c>
      <c r="C4795">
        <v>1.3000251774662701</v>
      </c>
      <c r="D4795" t="s">
        <v>181</v>
      </c>
      <c r="E4795">
        <v>365.30707486802203</v>
      </c>
      <c r="F4795">
        <v>1</v>
      </c>
      <c r="G4795">
        <v>9999</v>
      </c>
      <c r="H4795">
        <v>9999</v>
      </c>
      <c r="I4795" t="s">
        <v>181</v>
      </c>
      <c r="J4795">
        <v>1</v>
      </c>
      <c r="K4795">
        <v>33</v>
      </c>
      <c r="L4795" t="s">
        <v>220</v>
      </c>
      <c r="M4795">
        <v>4.5315271730366098E-3</v>
      </c>
      <c r="N4795">
        <v>1.1764705882352899E-2</v>
      </c>
      <c r="O4795">
        <v>4.6637456018057497E-3</v>
      </c>
    </row>
    <row r="4796" spans="1:15">
      <c r="A4796">
        <v>2021</v>
      </c>
      <c r="B4796" t="s">
        <v>187</v>
      </c>
      <c r="C4796">
        <v>1.3000251774662701</v>
      </c>
      <c r="D4796" t="s">
        <v>185</v>
      </c>
      <c r="E4796">
        <v>473.20916459772201</v>
      </c>
      <c r="F4796">
        <v>1</v>
      </c>
      <c r="G4796">
        <v>9999</v>
      </c>
      <c r="H4796">
        <v>9999</v>
      </c>
      <c r="I4796" t="s">
        <v>181</v>
      </c>
      <c r="J4796">
        <v>1</v>
      </c>
      <c r="K4796">
        <v>33</v>
      </c>
      <c r="L4796" t="s">
        <v>220</v>
      </c>
      <c r="M4796">
        <v>5.8700209643605897E-3</v>
      </c>
      <c r="N4796">
        <v>1.1764705882352899E-2</v>
      </c>
      <c r="O4796">
        <v>4.5211774934790699E-2</v>
      </c>
    </row>
    <row r="4797" spans="1:15">
      <c r="A4797">
        <v>2021</v>
      </c>
      <c r="B4797" t="s">
        <v>179</v>
      </c>
      <c r="D4797" t="s">
        <v>179</v>
      </c>
      <c r="F4797">
        <v>1</v>
      </c>
      <c r="G4797">
        <v>9999</v>
      </c>
      <c r="H4797">
        <v>9999</v>
      </c>
      <c r="I4797" t="s">
        <v>181</v>
      </c>
      <c r="J4797">
        <v>3</v>
      </c>
      <c r="K4797">
        <v>33</v>
      </c>
      <c r="L4797" t="s">
        <v>220</v>
      </c>
      <c r="N4797">
        <v>1</v>
      </c>
    </row>
    <row r="4798" spans="1:15">
      <c r="A4798">
        <v>2021</v>
      </c>
      <c r="B4798" t="s">
        <v>178</v>
      </c>
      <c r="C4798">
        <v>1.3050021311703699</v>
      </c>
      <c r="D4798" t="s">
        <v>179</v>
      </c>
      <c r="E4798">
        <v>47763.078000835601</v>
      </c>
      <c r="F4798">
        <v>35</v>
      </c>
      <c r="G4798">
        <v>9999</v>
      </c>
      <c r="H4798">
        <v>9999</v>
      </c>
      <c r="I4798" t="s">
        <v>181</v>
      </c>
      <c r="J4798">
        <v>1</v>
      </c>
      <c r="K4798">
        <v>34</v>
      </c>
      <c r="L4798" t="s">
        <v>220</v>
      </c>
      <c r="M4798">
        <v>1</v>
      </c>
      <c r="N4798">
        <v>1</v>
      </c>
      <c r="O4798">
        <v>2.9789010785086899E-2</v>
      </c>
    </row>
    <row r="4799" spans="1:15">
      <c r="A4799">
        <v>2021</v>
      </c>
      <c r="B4799" t="s">
        <v>183</v>
      </c>
      <c r="C4799">
        <v>1.2448289601001801</v>
      </c>
      <c r="D4799" t="s">
        <v>179</v>
      </c>
      <c r="E4799">
        <v>787.97673174341196</v>
      </c>
      <c r="F4799">
        <v>1</v>
      </c>
      <c r="G4799">
        <v>9999</v>
      </c>
      <c r="H4799">
        <v>9999</v>
      </c>
      <c r="I4799" t="s">
        <v>181</v>
      </c>
      <c r="J4799">
        <v>1</v>
      </c>
      <c r="K4799">
        <v>34</v>
      </c>
      <c r="L4799" t="s">
        <v>220</v>
      </c>
      <c r="M4799">
        <v>1</v>
      </c>
      <c r="N4799">
        <v>1</v>
      </c>
      <c r="O4799">
        <v>2.9571148276184199E-2</v>
      </c>
    </row>
    <row r="4800" spans="1:15">
      <c r="A4800">
        <v>2021</v>
      </c>
      <c r="B4800" t="s">
        <v>187</v>
      </c>
      <c r="C4800">
        <v>1.3000251774662701</v>
      </c>
      <c r="D4800" t="s">
        <v>179</v>
      </c>
      <c r="E4800">
        <v>131106.23912229601</v>
      </c>
      <c r="F4800">
        <v>140</v>
      </c>
      <c r="G4800">
        <v>9999</v>
      </c>
      <c r="H4800">
        <v>9999</v>
      </c>
      <c r="I4800" t="s">
        <v>181</v>
      </c>
      <c r="J4800">
        <v>1</v>
      </c>
      <c r="K4800">
        <v>34</v>
      </c>
      <c r="L4800" t="s">
        <v>220</v>
      </c>
      <c r="M4800">
        <v>0.99071654517948005</v>
      </c>
      <c r="N4800">
        <v>0.97902097902097895</v>
      </c>
      <c r="O4800">
        <v>1.6461401751634599E-2</v>
      </c>
    </row>
    <row r="4801" spans="1:15">
      <c r="A4801">
        <v>2021</v>
      </c>
      <c r="B4801" t="s">
        <v>187</v>
      </c>
      <c r="C4801">
        <v>1.3000251774662701</v>
      </c>
      <c r="D4801" t="s">
        <v>181</v>
      </c>
      <c r="E4801">
        <v>1228.5237927056201</v>
      </c>
      <c r="F4801">
        <v>3</v>
      </c>
      <c r="G4801">
        <v>9999</v>
      </c>
      <c r="H4801">
        <v>9999</v>
      </c>
      <c r="I4801" t="s">
        <v>181</v>
      </c>
      <c r="J4801">
        <v>1</v>
      </c>
      <c r="K4801">
        <v>34</v>
      </c>
      <c r="L4801" t="s">
        <v>220</v>
      </c>
      <c r="M4801">
        <v>9.2834548205198708E-3</v>
      </c>
      <c r="N4801">
        <v>2.0979020979021001E-2</v>
      </c>
      <c r="O4801">
        <v>1.5684126667994399E-2</v>
      </c>
    </row>
    <row r="4802" spans="1:15">
      <c r="A4802">
        <v>2021</v>
      </c>
      <c r="B4802" t="s">
        <v>178</v>
      </c>
      <c r="C4802">
        <v>1.3050021311703699</v>
      </c>
      <c r="D4802" t="s">
        <v>179</v>
      </c>
      <c r="E4802">
        <v>148458.34744407301</v>
      </c>
      <c r="F4802">
        <v>117</v>
      </c>
      <c r="G4802">
        <v>9999</v>
      </c>
      <c r="H4802">
        <v>9999</v>
      </c>
      <c r="I4802" t="s">
        <v>181</v>
      </c>
      <c r="J4802">
        <v>1</v>
      </c>
      <c r="K4802">
        <v>35</v>
      </c>
      <c r="L4802" t="s">
        <v>220</v>
      </c>
      <c r="M4802">
        <v>1</v>
      </c>
      <c r="N4802">
        <v>1</v>
      </c>
      <c r="O4802">
        <v>9.2590919560717896E-2</v>
      </c>
    </row>
    <row r="4803" spans="1:15">
      <c r="A4803">
        <v>2021</v>
      </c>
      <c r="B4803" t="s">
        <v>183</v>
      </c>
      <c r="C4803">
        <v>1.2448289601001801</v>
      </c>
      <c r="D4803" t="s">
        <v>179</v>
      </c>
      <c r="E4803">
        <v>556.43854516477904</v>
      </c>
      <c r="F4803">
        <v>1</v>
      </c>
      <c r="G4803">
        <v>9999</v>
      </c>
      <c r="H4803">
        <v>9999</v>
      </c>
      <c r="I4803" t="s">
        <v>181</v>
      </c>
      <c r="J4803">
        <v>1</v>
      </c>
      <c r="K4803">
        <v>35</v>
      </c>
      <c r="L4803" t="s">
        <v>220</v>
      </c>
      <c r="M4803">
        <v>1</v>
      </c>
      <c r="N4803">
        <v>1</v>
      </c>
      <c r="O4803">
        <v>2.08819957021396E-2</v>
      </c>
    </row>
    <row r="4804" spans="1:15">
      <c r="A4804">
        <v>2021</v>
      </c>
      <c r="B4804" t="s">
        <v>187</v>
      </c>
      <c r="C4804">
        <v>1.3000251774662701</v>
      </c>
      <c r="D4804" t="s">
        <v>179</v>
      </c>
      <c r="E4804">
        <v>515599.08555936499</v>
      </c>
      <c r="F4804">
        <v>537</v>
      </c>
      <c r="G4804">
        <v>9999</v>
      </c>
      <c r="H4804">
        <v>9999</v>
      </c>
      <c r="I4804" t="s">
        <v>181</v>
      </c>
      <c r="J4804">
        <v>1</v>
      </c>
      <c r="K4804">
        <v>35</v>
      </c>
      <c r="L4804" t="s">
        <v>220</v>
      </c>
      <c r="M4804">
        <v>0.98954336099481499</v>
      </c>
      <c r="N4804">
        <v>0.97459165154265004</v>
      </c>
      <c r="O4804">
        <v>6.4737450688757706E-2</v>
      </c>
    </row>
    <row r="4805" spans="1:15">
      <c r="A4805">
        <v>2021</v>
      </c>
      <c r="B4805" t="s">
        <v>187</v>
      </c>
      <c r="C4805">
        <v>1.3000251774662701</v>
      </c>
      <c r="D4805" t="s">
        <v>181</v>
      </c>
      <c r="E4805">
        <v>5448.4055187611402</v>
      </c>
      <c r="F4805">
        <v>14</v>
      </c>
      <c r="G4805">
        <v>9999</v>
      </c>
      <c r="H4805">
        <v>9999</v>
      </c>
      <c r="I4805" t="s">
        <v>181</v>
      </c>
      <c r="J4805">
        <v>1</v>
      </c>
      <c r="K4805">
        <v>35</v>
      </c>
      <c r="L4805" t="s">
        <v>220</v>
      </c>
      <c r="M4805">
        <v>1.04566390051847E-2</v>
      </c>
      <c r="N4805">
        <v>2.5408348457350301E-2</v>
      </c>
      <c r="O4805">
        <v>6.9557857000597495E-2</v>
      </c>
    </row>
    <row r="4806" spans="1:15">
      <c r="A4806">
        <v>2021</v>
      </c>
      <c r="B4806" t="s">
        <v>178</v>
      </c>
      <c r="C4806">
        <v>1.3050021311703699</v>
      </c>
      <c r="D4806" t="s">
        <v>179</v>
      </c>
      <c r="E4806">
        <v>143873.87495727101</v>
      </c>
      <c r="F4806">
        <v>99</v>
      </c>
      <c r="G4806">
        <v>9999</v>
      </c>
      <c r="H4806">
        <v>9999</v>
      </c>
      <c r="I4806" t="s">
        <v>181</v>
      </c>
      <c r="J4806">
        <v>1</v>
      </c>
      <c r="K4806">
        <v>41</v>
      </c>
      <c r="L4806" t="s">
        <v>220</v>
      </c>
      <c r="M4806">
        <v>1</v>
      </c>
      <c r="N4806">
        <v>1</v>
      </c>
      <c r="O4806">
        <v>8.9731662869788606E-2</v>
      </c>
    </row>
    <row r="4807" spans="1:15">
      <c r="A4807">
        <v>2021</v>
      </c>
      <c r="B4807" t="s">
        <v>179</v>
      </c>
      <c r="C4807">
        <v>1.3793881368988701</v>
      </c>
      <c r="D4807" t="s">
        <v>179</v>
      </c>
      <c r="E4807">
        <v>1176.6180807747301</v>
      </c>
      <c r="F4807">
        <v>1</v>
      </c>
      <c r="G4807">
        <v>9999</v>
      </c>
      <c r="H4807">
        <v>9999</v>
      </c>
      <c r="I4807" t="s">
        <v>181</v>
      </c>
      <c r="J4807">
        <v>1</v>
      </c>
      <c r="K4807">
        <v>41</v>
      </c>
      <c r="L4807" t="s">
        <v>220</v>
      </c>
      <c r="M4807">
        <v>1</v>
      </c>
      <c r="N4807">
        <v>1</v>
      </c>
      <c r="O4807">
        <v>0.123712835387962</v>
      </c>
    </row>
    <row r="4808" spans="1:15">
      <c r="A4808">
        <v>2021</v>
      </c>
      <c r="B4808" t="s">
        <v>183</v>
      </c>
      <c r="C4808">
        <v>1.2448289601001801</v>
      </c>
      <c r="D4808" t="s">
        <v>179</v>
      </c>
      <c r="E4808">
        <v>2101.2712846490999</v>
      </c>
      <c r="F4808">
        <v>2</v>
      </c>
      <c r="G4808">
        <v>9999</v>
      </c>
      <c r="H4808">
        <v>9999</v>
      </c>
      <c r="I4808" t="s">
        <v>181</v>
      </c>
      <c r="J4808">
        <v>1</v>
      </c>
      <c r="K4808">
        <v>41</v>
      </c>
      <c r="L4808" t="s">
        <v>220</v>
      </c>
      <c r="M4808">
        <v>1</v>
      </c>
      <c r="N4808">
        <v>1</v>
      </c>
      <c r="O4808">
        <v>7.8856395403158003E-2</v>
      </c>
    </row>
    <row r="4809" spans="1:15">
      <c r="A4809">
        <v>2021</v>
      </c>
      <c r="B4809" t="s">
        <v>187</v>
      </c>
      <c r="C4809">
        <v>1.3000251774662701</v>
      </c>
      <c r="D4809" t="s">
        <v>179</v>
      </c>
      <c r="E4809">
        <v>665818.29484076996</v>
      </c>
      <c r="F4809">
        <v>684</v>
      </c>
      <c r="G4809">
        <v>9999</v>
      </c>
      <c r="H4809">
        <v>9999</v>
      </c>
      <c r="I4809" t="s">
        <v>181</v>
      </c>
      <c r="J4809">
        <v>1</v>
      </c>
      <c r="K4809">
        <v>41</v>
      </c>
      <c r="L4809" t="s">
        <v>220</v>
      </c>
      <c r="M4809">
        <v>0.98619749444472304</v>
      </c>
      <c r="N4809">
        <v>0.96883852691218098</v>
      </c>
      <c r="O4809">
        <v>8.3598633584008306E-2</v>
      </c>
    </row>
    <row r="4810" spans="1:15">
      <c r="A4810">
        <v>2021</v>
      </c>
      <c r="B4810" t="s">
        <v>187</v>
      </c>
      <c r="C4810">
        <v>1.3000251774662701</v>
      </c>
      <c r="D4810" t="s">
        <v>181</v>
      </c>
      <c r="E4810">
        <v>8482.6642829674092</v>
      </c>
      <c r="F4810">
        <v>21</v>
      </c>
      <c r="G4810">
        <v>9999</v>
      </c>
      <c r="H4810">
        <v>9999</v>
      </c>
      <c r="I4810" t="s">
        <v>181</v>
      </c>
      <c r="J4810">
        <v>1</v>
      </c>
      <c r="K4810">
        <v>41</v>
      </c>
      <c r="L4810" t="s">
        <v>220</v>
      </c>
      <c r="M4810">
        <v>1.25643622695571E-2</v>
      </c>
      <c r="N4810">
        <v>2.97450424929178E-2</v>
      </c>
      <c r="O4810">
        <v>0.108295160326628</v>
      </c>
    </row>
    <row r="4811" spans="1:15">
      <c r="A4811">
        <v>2021</v>
      </c>
      <c r="B4811" t="s">
        <v>187</v>
      </c>
      <c r="C4811">
        <v>1.3000251774662701</v>
      </c>
      <c r="D4811" t="s">
        <v>185</v>
      </c>
      <c r="E4811">
        <v>835.91618911081105</v>
      </c>
      <c r="F4811">
        <v>1</v>
      </c>
      <c r="G4811">
        <v>9999</v>
      </c>
      <c r="H4811">
        <v>9999</v>
      </c>
      <c r="I4811" t="s">
        <v>181</v>
      </c>
      <c r="J4811">
        <v>1</v>
      </c>
      <c r="K4811">
        <v>41</v>
      </c>
      <c r="L4811" t="s">
        <v>220</v>
      </c>
      <c r="M4811">
        <v>1.2381432857203399E-3</v>
      </c>
      <c r="N4811">
        <v>1.4164305949008499E-3</v>
      </c>
      <c r="O4811">
        <v>7.9865855173270398E-2</v>
      </c>
    </row>
    <row r="4812" spans="1:15">
      <c r="A4812">
        <v>2021</v>
      </c>
      <c r="B4812" t="s">
        <v>179</v>
      </c>
      <c r="D4812" t="s">
        <v>179</v>
      </c>
      <c r="F4812">
        <v>1</v>
      </c>
      <c r="G4812">
        <v>9999</v>
      </c>
      <c r="H4812">
        <v>9999</v>
      </c>
      <c r="I4812" t="s">
        <v>181</v>
      </c>
      <c r="J4812">
        <v>3</v>
      </c>
      <c r="K4812">
        <v>41</v>
      </c>
      <c r="L4812" t="s">
        <v>220</v>
      </c>
      <c r="N4812">
        <v>1</v>
      </c>
    </row>
    <row r="4813" spans="1:15">
      <c r="A4813">
        <v>2021</v>
      </c>
      <c r="B4813" t="s">
        <v>178</v>
      </c>
      <c r="C4813">
        <v>1.3050021311703699</v>
      </c>
      <c r="D4813" t="s">
        <v>179</v>
      </c>
      <c r="E4813">
        <v>40045.295397094</v>
      </c>
      <c r="F4813">
        <v>32</v>
      </c>
      <c r="G4813">
        <v>9999</v>
      </c>
      <c r="H4813">
        <v>9999</v>
      </c>
      <c r="I4813" t="s">
        <v>181</v>
      </c>
      <c r="J4813">
        <v>1</v>
      </c>
      <c r="K4813">
        <v>42</v>
      </c>
      <c r="L4813" t="s">
        <v>220</v>
      </c>
      <c r="M4813">
        <v>1</v>
      </c>
      <c r="N4813">
        <v>1</v>
      </c>
      <c r="O4813">
        <v>2.4975562430360001E-2</v>
      </c>
    </row>
    <row r="4814" spans="1:15">
      <c r="A4814">
        <v>2021</v>
      </c>
      <c r="B4814" t="s">
        <v>187</v>
      </c>
      <c r="C4814">
        <v>1.3000251774662701</v>
      </c>
      <c r="D4814" t="s">
        <v>179</v>
      </c>
      <c r="E4814">
        <v>135616.02646292601</v>
      </c>
      <c r="F4814">
        <v>164</v>
      </c>
      <c r="G4814">
        <v>9999</v>
      </c>
      <c r="H4814">
        <v>9999</v>
      </c>
      <c r="I4814" t="s">
        <v>181</v>
      </c>
      <c r="J4814">
        <v>1</v>
      </c>
      <c r="K4814">
        <v>42</v>
      </c>
      <c r="L4814" t="s">
        <v>220</v>
      </c>
      <c r="M4814">
        <v>0.99770462327129406</v>
      </c>
      <c r="N4814">
        <v>0.99393939393939401</v>
      </c>
      <c r="O4814">
        <v>1.7027640412170801E-2</v>
      </c>
    </row>
    <row r="4815" spans="1:15">
      <c r="A4815">
        <v>2021</v>
      </c>
      <c r="B4815" t="s">
        <v>187</v>
      </c>
      <c r="C4815">
        <v>1.3000251774662701</v>
      </c>
      <c r="D4815" t="s">
        <v>181</v>
      </c>
      <c r="E4815">
        <v>312.00604259190499</v>
      </c>
      <c r="F4815">
        <v>1</v>
      </c>
      <c r="G4815">
        <v>9999</v>
      </c>
      <c r="H4815">
        <v>9999</v>
      </c>
      <c r="I4815" t="s">
        <v>181</v>
      </c>
      <c r="J4815">
        <v>1</v>
      </c>
      <c r="K4815">
        <v>42</v>
      </c>
      <c r="L4815" t="s">
        <v>220</v>
      </c>
      <c r="M4815">
        <v>2.2953767287056002E-3</v>
      </c>
      <c r="N4815">
        <v>6.0606060606060597E-3</v>
      </c>
      <c r="O4815">
        <v>3.9832702648874702E-3</v>
      </c>
    </row>
    <row r="4816" spans="1:15">
      <c r="A4816">
        <v>2021</v>
      </c>
      <c r="B4816" t="s">
        <v>179</v>
      </c>
      <c r="D4816" t="s">
        <v>179</v>
      </c>
      <c r="F4816">
        <v>1</v>
      </c>
      <c r="G4816">
        <v>9999</v>
      </c>
      <c r="H4816">
        <v>9999</v>
      </c>
      <c r="I4816" t="s">
        <v>181</v>
      </c>
      <c r="J4816">
        <v>3</v>
      </c>
      <c r="K4816">
        <v>42</v>
      </c>
      <c r="L4816" t="s">
        <v>220</v>
      </c>
      <c r="N4816">
        <v>1</v>
      </c>
    </row>
    <row r="4817" spans="1:15">
      <c r="A4817">
        <v>2021</v>
      </c>
      <c r="B4817" t="s">
        <v>178</v>
      </c>
      <c r="C4817">
        <v>1.3050021311703699</v>
      </c>
      <c r="D4817" t="s">
        <v>179</v>
      </c>
      <c r="E4817">
        <v>8315.4735798176098</v>
      </c>
      <c r="F4817">
        <v>6</v>
      </c>
      <c r="G4817">
        <v>9999</v>
      </c>
      <c r="H4817">
        <v>9999</v>
      </c>
      <c r="I4817" t="s">
        <v>181</v>
      </c>
      <c r="J4817">
        <v>1</v>
      </c>
      <c r="K4817">
        <v>51</v>
      </c>
      <c r="L4817" t="s">
        <v>220</v>
      </c>
      <c r="M4817">
        <v>1</v>
      </c>
      <c r="N4817">
        <v>1</v>
      </c>
      <c r="O4817">
        <v>5.1862179432397302E-3</v>
      </c>
    </row>
    <row r="4818" spans="1:15">
      <c r="A4818">
        <v>2021</v>
      </c>
      <c r="B4818" t="s">
        <v>187</v>
      </c>
      <c r="C4818">
        <v>1.3000251774662701</v>
      </c>
      <c r="D4818" t="s">
        <v>179</v>
      </c>
      <c r="E4818">
        <v>89267.528835898906</v>
      </c>
      <c r="F4818">
        <v>112</v>
      </c>
      <c r="G4818">
        <v>9999</v>
      </c>
      <c r="H4818">
        <v>9999</v>
      </c>
      <c r="I4818" t="s">
        <v>181</v>
      </c>
      <c r="J4818">
        <v>1</v>
      </c>
      <c r="K4818">
        <v>51</v>
      </c>
      <c r="L4818" t="s">
        <v>220</v>
      </c>
      <c r="M4818">
        <v>1</v>
      </c>
      <c r="N4818">
        <v>0.99115044247787598</v>
      </c>
      <c r="O4818">
        <v>1.1208228268775501E-2</v>
      </c>
    </row>
    <row r="4819" spans="1:15">
      <c r="A4819">
        <v>2021</v>
      </c>
      <c r="B4819" t="s">
        <v>187</v>
      </c>
      <c r="C4819">
        <v>1.3000251774662701</v>
      </c>
      <c r="D4819" t="s">
        <v>181</v>
      </c>
      <c r="E4819">
        <v>0</v>
      </c>
      <c r="F4819">
        <v>1</v>
      </c>
      <c r="G4819">
        <v>9999</v>
      </c>
      <c r="H4819">
        <v>9999</v>
      </c>
      <c r="I4819" t="s">
        <v>181</v>
      </c>
      <c r="J4819">
        <v>1</v>
      </c>
      <c r="K4819">
        <v>51</v>
      </c>
      <c r="L4819" t="s">
        <v>220</v>
      </c>
      <c r="M4819">
        <v>0</v>
      </c>
      <c r="N4819">
        <v>8.8495575221238902E-3</v>
      </c>
      <c r="O4819">
        <v>0</v>
      </c>
    </row>
    <row r="4820" spans="1:15">
      <c r="A4820">
        <v>2021</v>
      </c>
      <c r="B4820" t="s">
        <v>178</v>
      </c>
      <c r="C4820">
        <v>1.3050021311703699</v>
      </c>
      <c r="D4820" t="s">
        <v>179</v>
      </c>
      <c r="E4820">
        <v>22496.931739246</v>
      </c>
      <c r="F4820">
        <v>19</v>
      </c>
      <c r="G4820">
        <v>9999</v>
      </c>
      <c r="H4820">
        <v>9999</v>
      </c>
      <c r="I4820" t="s">
        <v>181</v>
      </c>
      <c r="J4820">
        <v>1</v>
      </c>
      <c r="K4820">
        <v>52</v>
      </c>
      <c r="L4820" t="s">
        <v>220</v>
      </c>
      <c r="M4820">
        <v>1</v>
      </c>
      <c r="N4820">
        <v>1</v>
      </c>
      <c r="O4820">
        <v>1.40309496427353E-2</v>
      </c>
    </row>
    <row r="4821" spans="1:15">
      <c r="A4821">
        <v>2021</v>
      </c>
      <c r="B4821" t="s">
        <v>183</v>
      </c>
      <c r="C4821">
        <v>1.2448289601001801</v>
      </c>
      <c r="D4821" t="s">
        <v>179</v>
      </c>
      <c r="E4821">
        <v>1597.11555580853</v>
      </c>
      <c r="F4821">
        <v>2</v>
      </c>
      <c r="G4821">
        <v>9999</v>
      </c>
      <c r="H4821">
        <v>9999</v>
      </c>
      <c r="I4821" t="s">
        <v>181</v>
      </c>
      <c r="J4821">
        <v>1</v>
      </c>
      <c r="K4821">
        <v>52</v>
      </c>
      <c r="L4821" t="s">
        <v>220</v>
      </c>
      <c r="M4821">
        <v>1</v>
      </c>
      <c r="N4821">
        <v>1</v>
      </c>
      <c r="O4821">
        <v>5.9936466411286603E-2</v>
      </c>
    </row>
    <row r="4822" spans="1:15">
      <c r="A4822">
        <v>2021</v>
      </c>
      <c r="B4822" t="s">
        <v>187</v>
      </c>
      <c r="C4822">
        <v>1.3000251774662701</v>
      </c>
      <c r="D4822" t="s">
        <v>179</v>
      </c>
      <c r="E4822">
        <v>295413.82125190302</v>
      </c>
      <c r="F4822">
        <v>283</v>
      </c>
      <c r="G4822">
        <v>9999</v>
      </c>
      <c r="H4822">
        <v>9999</v>
      </c>
      <c r="I4822" t="s">
        <v>181</v>
      </c>
      <c r="J4822">
        <v>1</v>
      </c>
      <c r="K4822">
        <v>52</v>
      </c>
      <c r="L4822" t="s">
        <v>220</v>
      </c>
      <c r="M4822">
        <v>0.98425960817946001</v>
      </c>
      <c r="N4822">
        <v>0.97250859106529197</v>
      </c>
      <c r="O4822">
        <v>3.7091488758799598E-2</v>
      </c>
    </row>
    <row r="4823" spans="1:15">
      <c r="A4823">
        <v>2021</v>
      </c>
      <c r="B4823" t="s">
        <v>187</v>
      </c>
      <c r="C4823">
        <v>1.3000251774662701</v>
      </c>
      <c r="D4823" t="s">
        <v>181</v>
      </c>
      <c r="E4823">
        <v>3836.37429870296</v>
      </c>
      <c r="F4823">
        <v>6</v>
      </c>
      <c r="G4823">
        <v>9999</v>
      </c>
      <c r="H4823">
        <v>9999</v>
      </c>
      <c r="I4823" t="s">
        <v>181</v>
      </c>
      <c r="J4823">
        <v>1</v>
      </c>
      <c r="K4823">
        <v>52</v>
      </c>
      <c r="L4823" t="s">
        <v>220</v>
      </c>
      <c r="M4823">
        <v>1.27820297915286E-2</v>
      </c>
      <c r="N4823">
        <v>2.06185567010309E-2</v>
      </c>
      <c r="O4823">
        <v>4.8977627298678897E-2</v>
      </c>
    </row>
    <row r="4824" spans="1:15">
      <c r="A4824">
        <v>2021</v>
      </c>
      <c r="B4824" t="s">
        <v>187</v>
      </c>
      <c r="C4824">
        <v>1.3000251774662701</v>
      </c>
      <c r="D4824" t="s">
        <v>185</v>
      </c>
      <c r="E4824">
        <v>887.91719620946196</v>
      </c>
      <c r="F4824">
        <v>2</v>
      </c>
      <c r="G4824">
        <v>9999</v>
      </c>
      <c r="H4824">
        <v>9999</v>
      </c>
      <c r="I4824" t="s">
        <v>181</v>
      </c>
      <c r="J4824">
        <v>1</v>
      </c>
      <c r="K4824">
        <v>52</v>
      </c>
      <c r="L4824" t="s">
        <v>220</v>
      </c>
      <c r="M4824">
        <v>2.9583620290118701E-3</v>
      </c>
      <c r="N4824">
        <v>6.8728522336769802E-3</v>
      </c>
      <c r="O4824">
        <v>8.4834182089181503E-2</v>
      </c>
    </row>
    <row r="4825" spans="1:15">
      <c r="A4825">
        <v>2021</v>
      </c>
      <c r="B4825" t="s">
        <v>179</v>
      </c>
      <c r="D4825" t="s">
        <v>179</v>
      </c>
      <c r="F4825">
        <v>1</v>
      </c>
      <c r="G4825">
        <v>9999</v>
      </c>
      <c r="H4825">
        <v>9999</v>
      </c>
      <c r="I4825" t="s">
        <v>181</v>
      </c>
      <c r="J4825">
        <v>3</v>
      </c>
      <c r="K4825">
        <v>52</v>
      </c>
      <c r="L4825" t="s">
        <v>220</v>
      </c>
      <c r="N4825">
        <v>1</v>
      </c>
    </row>
    <row r="4826" spans="1:15">
      <c r="A4826">
        <v>2021</v>
      </c>
      <c r="B4826" t="s">
        <v>178</v>
      </c>
      <c r="C4826">
        <v>1.3050021311703699</v>
      </c>
      <c r="D4826" t="s">
        <v>179</v>
      </c>
      <c r="E4826">
        <v>34726.106710443601</v>
      </c>
      <c r="F4826">
        <v>22</v>
      </c>
      <c r="G4826">
        <v>9999</v>
      </c>
      <c r="H4826">
        <v>9999</v>
      </c>
      <c r="I4826" t="s">
        <v>181</v>
      </c>
      <c r="J4826">
        <v>1</v>
      </c>
      <c r="K4826">
        <v>53</v>
      </c>
      <c r="L4826" t="s">
        <v>220</v>
      </c>
      <c r="M4826">
        <v>1</v>
      </c>
      <c r="N4826">
        <v>1</v>
      </c>
      <c r="O4826">
        <v>2.1658075874075498E-2</v>
      </c>
    </row>
    <row r="4827" spans="1:15">
      <c r="A4827">
        <v>2021</v>
      </c>
      <c r="B4827" t="s">
        <v>183</v>
      </c>
      <c r="C4827">
        <v>1.2448289601001801</v>
      </c>
      <c r="D4827" t="s">
        <v>179</v>
      </c>
      <c r="E4827">
        <v>1157.6909328931599</v>
      </c>
      <c r="F4827">
        <v>2</v>
      </c>
      <c r="G4827">
        <v>9999</v>
      </c>
      <c r="H4827">
        <v>9999</v>
      </c>
      <c r="I4827" t="s">
        <v>181</v>
      </c>
      <c r="J4827">
        <v>1</v>
      </c>
      <c r="K4827">
        <v>53</v>
      </c>
      <c r="L4827" t="s">
        <v>220</v>
      </c>
      <c r="M4827">
        <v>1</v>
      </c>
      <c r="N4827">
        <v>1</v>
      </c>
      <c r="O4827">
        <v>4.3445762870223302E-2</v>
      </c>
    </row>
    <row r="4828" spans="1:15">
      <c r="A4828">
        <v>2021</v>
      </c>
      <c r="B4828" t="s">
        <v>187</v>
      </c>
      <c r="C4828">
        <v>1.3000251774662701</v>
      </c>
      <c r="D4828" t="s">
        <v>179</v>
      </c>
      <c r="E4828">
        <v>279263.60847223899</v>
      </c>
      <c r="F4828">
        <v>269</v>
      </c>
      <c r="G4828">
        <v>9999</v>
      </c>
      <c r="H4828">
        <v>9999</v>
      </c>
      <c r="I4828" t="s">
        <v>181</v>
      </c>
      <c r="J4828">
        <v>1</v>
      </c>
      <c r="K4828">
        <v>53</v>
      </c>
      <c r="L4828" t="s">
        <v>220</v>
      </c>
      <c r="M4828">
        <v>0.987010719487597</v>
      </c>
      <c r="N4828">
        <v>0.97818181818181804</v>
      </c>
      <c r="O4828">
        <v>3.5063704705804E-2</v>
      </c>
    </row>
    <row r="4829" spans="1:15">
      <c r="A4829">
        <v>2021</v>
      </c>
      <c r="B4829" t="s">
        <v>187</v>
      </c>
      <c r="C4829">
        <v>1.3000251774662701</v>
      </c>
      <c r="D4829" t="s">
        <v>181</v>
      </c>
      <c r="E4829">
        <v>3675.1711766971398</v>
      </c>
      <c r="F4829">
        <v>6</v>
      </c>
      <c r="G4829">
        <v>9999</v>
      </c>
      <c r="H4829">
        <v>9999</v>
      </c>
      <c r="I4829" t="s">
        <v>181</v>
      </c>
      <c r="J4829">
        <v>1</v>
      </c>
      <c r="K4829">
        <v>53</v>
      </c>
      <c r="L4829" t="s">
        <v>220</v>
      </c>
      <c r="M4829">
        <v>1.29892805124035E-2</v>
      </c>
      <c r="N4829">
        <v>2.1818181818181799E-2</v>
      </c>
      <c r="O4829">
        <v>4.6919604328486998E-2</v>
      </c>
    </row>
    <row r="4830" spans="1:15">
      <c r="A4830">
        <v>2021</v>
      </c>
      <c r="B4830" t="s">
        <v>179</v>
      </c>
      <c r="D4830" t="s">
        <v>179</v>
      </c>
      <c r="F4830">
        <v>1</v>
      </c>
      <c r="G4830">
        <v>9999</v>
      </c>
      <c r="H4830">
        <v>9999</v>
      </c>
      <c r="I4830" t="s">
        <v>181</v>
      </c>
      <c r="J4830">
        <v>3</v>
      </c>
      <c r="K4830">
        <v>53</v>
      </c>
      <c r="L4830" t="s">
        <v>220</v>
      </c>
      <c r="N4830">
        <v>1</v>
      </c>
    </row>
    <row r="4831" spans="1:15">
      <c r="A4831">
        <v>2021</v>
      </c>
      <c r="B4831" t="s">
        <v>178</v>
      </c>
      <c r="C4831">
        <v>1.3050021311703699</v>
      </c>
      <c r="D4831" t="s">
        <v>179</v>
      </c>
      <c r="E4831">
        <v>13838.242598930599</v>
      </c>
      <c r="F4831">
        <v>10</v>
      </c>
      <c r="G4831">
        <v>9999</v>
      </c>
      <c r="H4831">
        <v>9999</v>
      </c>
      <c r="I4831" t="s">
        <v>181</v>
      </c>
      <c r="J4831">
        <v>1</v>
      </c>
      <c r="K4831">
        <v>54</v>
      </c>
      <c r="L4831" t="s">
        <v>220</v>
      </c>
      <c r="M4831">
        <v>1</v>
      </c>
      <c r="N4831">
        <v>1</v>
      </c>
      <c r="O4831">
        <v>8.6306740536902203E-3</v>
      </c>
    </row>
    <row r="4832" spans="1:15">
      <c r="A4832">
        <v>2021</v>
      </c>
      <c r="B4832" t="s">
        <v>187</v>
      </c>
      <c r="C4832">
        <v>1.3000251774662701</v>
      </c>
      <c r="D4832" t="s">
        <v>179</v>
      </c>
      <c r="E4832">
        <v>167410.74222821899</v>
      </c>
      <c r="F4832">
        <v>154</v>
      </c>
      <c r="G4832">
        <v>9999</v>
      </c>
      <c r="H4832">
        <v>9999</v>
      </c>
      <c r="I4832" t="s">
        <v>181</v>
      </c>
      <c r="J4832">
        <v>1</v>
      </c>
      <c r="K4832">
        <v>54</v>
      </c>
      <c r="L4832" t="s">
        <v>220</v>
      </c>
      <c r="M4832">
        <v>0.98926044571454896</v>
      </c>
      <c r="N4832">
        <v>0.98089171974522305</v>
      </c>
      <c r="O4832">
        <v>2.1019712744466901E-2</v>
      </c>
    </row>
    <row r="4833" spans="1:15">
      <c r="A4833">
        <v>2021</v>
      </c>
      <c r="B4833" t="s">
        <v>187</v>
      </c>
      <c r="C4833">
        <v>1.3000251774662701</v>
      </c>
      <c r="D4833" t="s">
        <v>181</v>
      </c>
      <c r="E4833">
        <v>1817.4351980978399</v>
      </c>
      <c r="F4833">
        <v>3</v>
      </c>
      <c r="G4833">
        <v>9999</v>
      </c>
      <c r="H4833">
        <v>9999</v>
      </c>
      <c r="I4833" t="s">
        <v>181</v>
      </c>
      <c r="J4833">
        <v>1</v>
      </c>
      <c r="K4833">
        <v>54</v>
      </c>
      <c r="L4833" t="s">
        <v>220</v>
      </c>
      <c r="M4833">
        <v>1.0739554285450899E-2</v>
      </c>
      <c r="N4833">
        <v>1.9108280254777101E-2</v>
      </c>
      <c r="O4833">
        <v>2.3202549292969499E-2</v>
      </c>
    </row>
    <row r="4834" spans="1:15">
      <c r="A4834">
        <v>2021</v>
      </c>
      <c r="B4834" t="s">
        <v>178</v>
      </c>
      <c r="C4834">
        <v>1.3050021311703699</v>
      </c>
      <c r="D4834" t="s">
        <v>179</v>
      </c>
      <c r="E4834">
        <v>53600.352533560697</v>
      </c>
      <c r="F4834">
        <v>39</v>
      </c>
      <c r="G4834">
        <v>9999</v>
      </c>
      <c r="H4834">
        <v>9999</v>
      </c>
      <c r="I4834" t="s">
        <v>181</v>
      </c>
      <c r="J4834">
        <v>1</v>
      </c>
      <c r="K4834">
        <v>61</v>
      </c>
      <c r="L4834" t="s">
        <v>220</v>
      </c>
      <c r="M4834">
        <v>1</v>
      </c>
      <c r="N4834">
        <v>1</v>
      </c>
      <c r="O4834">
        <v>3.34296185785758E-2</v>
      </c>
    </row>
    <row r="4835" spans="1:15">
      <c r="A4835">
        <v>2021</v>
      </c>
      <c r="B4835" t="s">
        <v>183</v>
      </c>
      <c r="C4835">
        <v>1.2448289601001801</v>
      </c>
      <c r="D4835" t="s">
        <v>179</v>
      </c>
      <c r="E4835">
        <v>1524.9154761227201</v>
      </c>
      <c r="F4835">
        <v>1</v>
      </c>
      <c r="G4835">
        <v>9999</v>
      </c>
      <c r="H4835">
        <v>9999</v>
      </c>
      <c r="I4835" t="s">
        <v>181</v>
      </c>
      <c r="J4835">
        <v>1</v>
      </c>
      <c r="K4835">
        <v>61</v>
      </c>
      <c r="L4835" t="s">
        <v>220</v>
      </c>
      <c r="M4835">
        <v>1</v>
      </c>
      <c r="N4835">
        <v>1</v>
      </c>
      <c r="O4835">
        <v>5.7226945716154297E-2</v>
      </c>
    </row>
    <row r="4836" spans="1:15">
      <c r="A4836">
        <v>2021</v>
      </c>
      <c r="B4836" t="s">
        <v>187</v>
      </c>
      <c r="C4836">
        <v>1.3000251774662701</v>
      </c>
      <c r="D4836" t="s">
        <v>179</v>
      </c>
      <c r="E4836">
        <v>556409.47593038599</v>
      </c>
      <c r="F4836">
        <v>535</v>
      </c>
      <c r="G4836">
        <v>9999</v>
      </c>
      <c r="H4836">
        <v>9999</v>
      </c>
      <c r="I4836" t="s">
        <v>181</v>
      </c>
      <c r="J4836">
        <v>1</v>
      </c>
      <c r="K4836">
        <v>61</v>
      </c>
      <c r="L4836" t="s">
        <v>220</v>
      </c>
      <c r="M4836">
        <v>0.98699834193115399</v>
      </c>
      <c r="N4836">
        <v>0.97806215722120704</v>
      </c>
      <c r="O4836">
        <v>6.9861510657496295E-2</v>
      </c>
    </row>
    <row r="4837" spans="1:15">
      <c r="A4837">
        <v>2021</v>
      </c>
      <c r="B4837" t="s">
        <v>187</v>
      </c>
      <c r="C4837">
        <v>1.3000251774662701</v>
      </c>
      <c r="D4837" t="s">
        <v>181</v>
      </c>
      <c r="E4837">
        <v>4002.7775214186399</v>
      </c>
      <c r="F4837">
        <v>7</v>
      </c>
      <c r="G4837">
        <v>9999</v>
      </c>
      <c r="H4837">
        <v>9999</v>
      </c>
      <c r="I4837" t="s">
        <v>181</v>
      </c>
      <c r="J4837">
        <v>1</v>
      </c>
      <c r="K4837">
        <v>61</v>
      </c>
      <c r="L4837" t="s">
        <v>220</v>
      </c>
      <c r="M4837">
        <v>7.1004088673245098E-3</v>
      </c>
      <c r="N4837">
        <v>1.27970749542962E-2</v>
      </c>
      <c r="O4837">
        <v>5.1102038106618897E-2</v>
      </c>
    </row>
    <row r="4838" spans="1:15">
      <c r="A4838">
        <v>2021</v>
      </c>
      <c r="B4838" t="s">
        <v>187</v>
      </c>
      <c r="C4838">
        <v>1.3000251774662701</v>
      </c>
      <c r="D4838" t="s">
        <v>183</v>
      </c>
      <c r="E4838">
        <v>845.016365353075</v>
      </c>
      <c r="F4838">
        <v>1</v>
      </c>
      <c r="G4838">
        <v>9999</v>
      </c>
      <c r="H4838">
        <v>9999</v>
      </c>
      <c r="I4838" t="s">
        <v>181</v>
      </c>
      <c r="J4838">
        <v>1</v>
      </c>
      <c r="K4838">
        <v>61</v>
      </c>
      <c r="L4838" t="s">
        <v>220</v>
      </c>
      <c r="M4838">
        <v>1.49894958225428E-3</v>
      </c>
      <c r="N4838">
        <v>1.82815356489945E-3</v>
      </c>
      <c r="O4838">
        <v>1</v>
      </c>
    </row>
    <row r="4839" spans="1:15">
      <c r="A4839">
        <v>2021</v>
      </c>
      <c r="B4839" t="s">
        <v>187</v>
      </c>
      <c r="C4839">
        <v>1.3000251774662701</v>
      </c>
      <c r="D4839" t="s">
        <v>185</v>
      </c>
      <c r="E4839">
        <v>2481.74806378311</v>
      </c>
      <c r="F4839">
        <v>4</v>
      </c>
      <c r="G4839">
        <v>9999</v>
      </c>
      <c r="H4839">
        <v>9999</v>
      </c>
      <c r="I4839" t="s">
        <v>181</v>
      </c>
      <c r="J4839">
        <v>1</v>
      </c>
      <c r="K4839">
        <v>61</v>
      </c>
      <c r="L4839" t="s">
        <v>220</v>
      </c>
      <c r="M4839">
        <v>4.4022996192668098E-3</v>
      </c>
      <c r="N4839">
        <v>7.3126142595978097E-3</v>
      </c>
      <c r="O4839">
        <v>0.23711340206185599</v>
      </c>
    </row>
    <row r="4840" spans="1:15">
      <c r="A4840">
        <v>2021</v>
      </c>
      <c r="B4840" t="s">
        <v>179</v>
      </c>
      <c r="D4840" t="s">
        <v>179</v>
      </c>
      <c r="F4840">
        <v>1</v>
      </c>
      <c r="G4840">
        <v>9999</v>
      </c>
      <c r="H4840">
        <v>9999</v>
      </c>
      <c r="I4840" t="s">
        <v>181</v>
      </c>
      <c r="J4840">
        <v>3</v>
      </c>
      <c r="K4840">
        <v>61</v>
      </c>
      <c r="L4840" t="s">
        <v>220</v>
      </c>
      <c r="N4840">
        <v>1</v>
      </c>
    </row>
    <row r="4841" spans="1:15">
      <c r="A4841">
        <v>2021</v>
      </c>
      <c r="B4841" t="s">
        <v>178</v>
      </c>
      <c r="C4841">
        <v>1.3050021311703699</v>
      </c>
      <c r="D4841" t="s">
        <v>179</v>
      </c>
      <c r="E4841">
        <v>19097.401187547199</v>
      </c>
      <c r="F4841">
        <v>13</v>
      </c>
      <c r="G4841">
        <v>9999</v>
      </c>
      <c r="H4841">
        <v>9999</v>
      </c>
      <c r="I4841" t="s">
        <v>181</v>
      </c>
      <c r="J4841">
        <v>1</v>
      </c>
      <c r="K4841">
        <v>62</v>
      </c>
      <c r="L4841" t="s">
        <v>220</v>
      </c>
      <c r="M4841">
        <v>1</v>
      </c>
      <c r="N4841">
        <v>1</v>
      </c>
      <c r="O4841">
        <v>1.1910720869643799E-2</v>
      </c>
    </row>
    <row r="4842" spans="1:15">
      <c r="A4842">
        <v>2021</v>
      </c>
      <c r="B4842" t="s">
        <v>183</v>
      </c>
      <c r="C4842">
        <v>1.2448289601001801</v>
      </c>
      <c r="D4842" t="s">
        <v>179</v>
      </c>
      <c r="E4842">
        <v>1064.3287608856499</v>
      </c>
      <c r="F4842">
        <v>1</v>
      </c>
      <c r="G4842">
        <v>9999</v>
      </c>
      <c r="H4842">
        <v>9999</v>
      </c>
      <c r="I4842" t="s">
        <v>181</v>
      </c>
      <c r="J4842">
        <v>1</v>
      </c>
      <c r="K4842">
        <v>62</v>
      </c>
      <c r="L4842" t="s">
        <v>220</v>
      </c>
      <c r="M4842">
        <v>1</v>
      </c>
      <c r="N4842">
        <v>1</v>
      </c>
      <c r="O4842">
        <v>3.9942072316173E-2</v>
      </c>
    </row>
    <row r="4843" spans="1:15">
      <c r="A4843">
        <v>2021</v>
      </c>
      <c r="B4843" t="s">
        <v>187</v>
      </c>
      <c r="C4843">
        <v>1.3000251774662701</v>
      </c>
      <c r="D4843" t="s">
        <v>179</v>
      </c>
      <c r="E4843">
        <v>163588.66820646799</v>
      </c>
      <c r="F4843">
        <v>168</v>
      </c>
      <c r="G4843">
        <v>9999</v>
      </c>
      <c r="H4843">
        <v>9999</v>
      </c>
      <c r="I4843" t="s">
        <v>181</v>
      </c>
      <c r="J4843">
        <v>1</v>
      </c>
      <c r="K4843">
        <v>62</v>
      </c>
      <c r="L4843" t="s">
        <v>220</v>
      </c>
      <c r="M4843">
        <v>0.98628365403456497</v>
      </c>
      <c r="N4843">
        <v>0.97109826589595405</v>
      </c>
      <c r="O4843">
        <v>2.0539821807027701E-2</v>
      </c>
    </row>
    <row r="4844" spans="1:15">
      <c r="A4844">
        <v>2021</v>
      </c>
      <c r="B4844" t="s">
        <v>187</v>
      </c>
      <c r="C4844">
        <v>1.3000251774662701</v>
      </c>
      <c r="D4844" t="s">
        <v>181</v>
      </c>
      <c r="E4844">
        <v>1258.4243717873501</v>
      </c>
      <c r="F4844">
        <v>3</v>
      </c>
      <c r="G4844">
        <v>9999</v>
      </c>
      <c r="H4844">
        <v>9999</v>
      </c>
      <c r="I4844" t="s">
        <v>181</v>
      </c>
      <c r="J4844">
        <v>1</v>
      </c>
      <c r="K4844">
        <v>62</v>
      </c>
      <c r="L4844" t="s">
        <v>220</v>
      </c>
      <c r="M4844">
        <v>7.5870987968805099E-3</v>
      </c>
      <c r="N4844">
        <v>1.7341040462427699E-2</v>
      </c>
      <c r="O4844">
        <v>1.60658567350461E-2</v>
      </c>
    </row>
    <row r="4845" spans="1:15">
      <c r="A4845">
        <v>2021</v>
      </c>
      <c r="B4845" t="s">
        <v>187</v>
      </c>
      <c r="C4845">
        <v>1.3000251774662701</v>
      </c>
      <c r="D4845" t="s">
        <v>185</v>
      </c>
      <c r="E4845">
        <v>1016.61968877862</v>
      </c>
      <c r="F4845">
        <v>2</v>
      </c>
      <c r="G4845">
        <v>9999</v>
      </c>
      <c r="H4845">
        <v>9999</v>
      </c>
      <c r="I4845" t="s">
        <v>181</v>
      </c>
      <c r="J4845">
        <v>1</v>
      </c>
      <c r="K4845">
        <v>62</v>
      </c>
      <c r="L4845" t="s">
        <v>220</v>
      </c>
      <c r="M4845">
        <v>6.1292471685542999E-3</v>
      </c>
      <c r="N4845">
        <v>1.15606936416185E-2</v>
      </c>
      <c r="O4845">
        <v>9.7130791206061398E-2</v>
      </c>
    </row>
    <row r="4846" spans="1:15">
      <c r="A4846">
        <v>2021</v>
      </c>
      <c r="B4846" t="s">
        <v>187</v>
      </c>
      <c r="C4846">
        <v>1.3000251774662701</v>
      </c>
      <c r="D4846" t="s">
        <v>179</v>
      </c>
      <c r="E4846">
        <v>5174.1002063157503</v>
      </c>
      <c r="F4846">
        <v>6</v>
      </c>
      <c r="G4846">
        <v>9999</v>
      </c>
      <c r="H4846">
        <v>9999</v>
      </c>
      <c r="I4846" t="s">
        <v>181</v>
      </c>
      <c r="J4846">
        <v>1</v>
      </c>
      <c r="K4846">
        <v>63</v>
      </c>
      <c r="L4846" t="s">
        <v>220</v>
      </c>
      <c r="M4846">
        <v>1</v>
      </c>
      <c r="N4846">
        <v>1</v>
      </c>
      <c r="O4846">
        <v>6.4964827585306301E-4</v>
      </c>
    </row>
    <row r="4847" spans="1:15">
      <c r="A4847">
        <v>2021</v>
      </c>
      <c r="B4847" t="s">
        <v>178</v>
      </c>
      <c r="C4847">
        <v>1.3050021311703699</v>
      </c>
      <c r="D4847" t="s">
        <v>179</v>
      </c>
      <c r="E4847">
        <v>51819.024624513098</v>
      </c>
      <c r="F4847">
        <v>29</v>
      </c>
      <c r="G4847">
        <v>9999</v>
      </c>
      <c r="H4847">
        <v>9999</v>
      </c>
      <c r="I4847" t="s">
        <v>181</v>
      </c>
      <c r="J4847">
        <v>1</v>
      </c>
      <c r="K4847">
        <v>71</v>
      </c>
      <c r="L4847" t="s">
        <v>220</v>
      </c>
      <c r="M4847">
        <v>1</v>
      </c>
      <c r="N4847">
        <v>1</v>
      </c>
      <c r="O4847">
        <v>3.2318634979623798E-2</v>
      </c>
    </row>
    <row r="4848" spans="1:15">
      <c r="A4848">
        <v>2021</v>
      </c>
      <c r="B4848" t="s">
        <v>183</v>
      </c>
      <c r="C4848">
        <v>1.2448289601001801</v>
      </c>
      <c r="D4848" t="s">
        <v>179</v>
      </c>
      <c r="E4848">
        <v>734.44908645910402</v>
      </c>
      <c r="F4848">
        <v>1</v>
      </c>
      <c r="G4848">
        <v>9999</v>
      </c>
      <c r="H4848">
        <v>9999</v>
      </c>
      <c r="I4848" t="s">
        <v>181</v>
      </c>
      <c r="J4848">
        <v>1</v>
      </c>
      <c r="K4848">
        <v>71</v>
      </c>
      <c r="L4848" t="s">
        <v>220</v>
      </c>
      <c r="M4848">
        <v>1</v>
      </c>
      <c r="N4848">
        <v>1</v>
      </c>
      <c r="O4848">
        <v>2.7562365691862101E-2</v>
      </c>
    </row>
    <row r="4849" spans="1:15">
      <c r="A4849">
        <v>2021</v>
      </c>
      <c r="B4849" t="s">
        <v>187</v>
      </c>
      <c r="C4849">
        <v>1.3000251774662701</v>
      </c>
      <c r="D4849" t="s">
        <v>179</v>
      </c>
      <c r="E4849">
        <v>467561.85522680898</v>
      </c>
      <c r="F4849">
        <v>422</v>
      </c>
      <c r="G4849">
        <v>9999</v>
      </c>
      <c r="H4849">
        <v>9999</v>
      </c>
      <c r="I4849" t="s">
        <v>181</v>
      </c>
      <c r="J4849">
        <v>1</v>
      </c>
      <c r="K4849">
        <v>71</v>
      </c>
      <c r="L4849" t="s">
        <v>220</v>
      </c>
      <c r="M4849">
        <v>0.98888094583447905</v>
      </c>
      <c r="N4849">
        <v>0.97685185185185197</v>
      </c>
      <c r="O4849">
        <v>5.8706005100555098E-2</v>
      </c>
    </row>
    <row r="4850" spans="1:15">
      <c r="A4850">
        <v>2021</v>
      </c>
      <c r="B4850" t="s">
        <v>187</v>
      </c>
      <c r="C4850">
        <v>1.3000251774662701</v>
      </c>
      <c r="D4850" t="s">
        <v>181</v>
      </c>
      <c r="E4850">
        <v>3954.67658985239</v>
      </c>
      <c r="F4850">
        <v>8</v>
      </c>
      <c r="G4850">
        <v>9999</v>
      </c>
      <c r="H4850">
        <v>9999</v>
      </c>
      <c r="I4850" t="s">
        <v>181</v>
      </c>
      <c r="J4850">
        <v>1</v>
      </c>
      <c r="K4850">
        <v>71</v>
      </c>
      <c r="L4850" t="s">
        <v>220</v>
      </c>
      <c r="M4850">
        <v>8.3640362936486107E-3</v>
      </c>
      <c r="N4850">
        <v>1.85185185185185E-2</v>
      </c>
      <c r="O4850">
        <v>5.0487950607448699E-2</v>
      </c>
    </row>
    <row r="4851" spans="1:15">
      <c r="A4851">
        <v>2021</v>
      </c>
      <c r="B4851" t="s">
        <v>187</v>
      </c>
      <c r="C4851">
        <v>1.3000251774662701</v>
      </c>
      <c r="D4851" t="s">
        <v>185</v>
      </c>
      <c r="E4851">
        <v>1302.6252278212</v>
      </c>
      <c r="F4851">
        <v>2</v>
      </c>
      <c r="G4851">
        <v>9999</v>
      </c>
      <c r="H4851">
        <v>9999</v>
      </c>
      <c r="I4851" t="s">
        <v>181</v>
      </c>
      <c r="J4851">
        <v>1</v>
      </c>
      <c r="K4851">
        <v>71</v>
      </c>
      <c r="L4851" t="s">
        <v>220</v>
      </c>
      <c r="M4851">
        <v>2.75501787187242E-3</v>
      </c>
      <c r="N4851">
        <v>4.6296296296296302E-3</v>
      </c>
      <c r="O4851">
        <v>0.124456589243572</v>
      </c>
    </row>
    <row r="4852" spans="1:15">
      <c r="A4852">
        <v>2021</v>
      </c>
      <c r="B4852" t="s">
        <v>179</v>
      </c>
      <c r="D4852" t="s">
        <v>179</v>
      </c>
      <c r="F4852">
        <v>2</v>
      </c>
      <c r="G4852">
        <v>9999</v>
      </c>
      <c r="H4852">
        <v>9999</v>
      </c>
      <c r="I4852" t="s">
        <v>181</v>
      </c>
      <c r="J4852">
        <v>3</v>
      </c>
      <c r="K4852">
        <v>71</v>
      </c>
      <c r="L4852" t="s">
        <v>220</v>
      </c>
      <c r="N4852">
        <v>1</v>
      </c>
    </row>
    <row r="4853" spans="1:15">
      <c r="A4853">
        <v>2021</v>
      </c>
      <c r="B4853" t="s">
        <v>178</v>
      </c>
      <c r="C4853">
        <v>1.3050021311703699</v>
      </c>
      <c r="D4853" t="s">
        <v>179</v>
      </c>
      <c r="E4853">
        <v>23339.9631159821</v>
      </c>
      <c r="F4853">
        <v>12</v>
      </c>
      <c r="G4853">
        <v>9999</v>
      </c>
      <c r="H4853">
        <v>9999</v>
      </c>
      <c r="I4853" t="s">
        <v>181</v>
      </c>
      <c r="J4853">
        <v>1</v>
      </c>
      <c r="K4853">
        <v>72</v>
      </c>
      <c r="L4853" t="s">
        <v>220</v>
      </c>
      <c r="M4853">
        <v>1</v>
      </c>
      <c r="N4853">
        <v>1</v>
      </c>
      <c r="O4853">
        <v>1.45567338221661E-2</v>
      </c>
    </row>
    <row r="4854" spans="1:15">
      <c r="A4854">
        <v>2021</v>
      </c>
      <c r="B4854" t="s">
        <v>187</v>
      </c>
      <c r="C4854">
        <v>1.3000251774662701</v>
      </c>
      <c r="D4854" t="s">
        <v>179</v>
      </c>
      <c r="E4854">
        <v>145696.42168900001</v>
      </c>
      <c r="F4854">
        <v>125</v>
      </c>
      <c r="G4854">
        <v>9999</v>
      </c>
      <c r="H4854">
        <v>9999</v>
      </c>
      <c r="I4854" t="s">
        <v>181</v>
      </c>
      <c r="J4854">
        <v>1</v>
      </c>
      <c r="K4854">
        <v>72</v>
      </c>
      <c r="L4854" t="s">
        <v>220</v>
      </c>
      <c r="M4854">
        <v>0.99337877485175397</v>
      </c>
      <c r="N4854">
        <v>0.98425196850393704</v>
      </c>
      <c r="O4854">
        <v>1.8293311952614199E-2</v>
      </c>
    </row>
    <row r="4855" spans="1:15">
      <c r="A4855">
        <v>2021</v>
      </c>
      <c r="B4855" t="s">
        <v>187</v>
      </c>
      <c r="C4855">
        <v>1.3000251774662701</v>
      </c>
      <c r="D4855" t="s">
        <v>181</v>
      </c>
      <c r="E4855">
        <v>971.11880756730295</v>
      </c>
      <c r="F4855">
        <v>2</v>
      </c>
      <c r="G4855">
        <v>9999</v>
      </c>
      <c r="H4855">
        <v>9999</v>
      </c>
      <c r="I4855" t="s">
        <v>181</v>
      </c>
      <c r="J4855">
        <v>1</v>
      </c>
      <c r="K4855">
        <v>72</v>
      </c>
      <c r="L4855" t="s">
        <v>220</v>
      </c>
      <c r="M4855">
        <v>6.6212251482463099E-3</v>
      </c>
      <c r="N4855">
        <v>1.5748031496062999E-2</v>
      </c>
      <c r="O4855">
        <v>1.23979286994623E-2</v>
      </c>
    </row>
    <row r="4856" spans="1:15">
      <c r="A4856">
        <v>2021</v>
      </c>
      <c r="B4856" t="s">
        <v>179</v>
      </c>
      <c r="D4856" t="s">
        <v>179</v>
      </c>
      <c r="F4856">
        <v>1</v>
      </c>
      <c r="G4856">
        <v>9999</v>
      </c>
      <c r="H4856">
        <v>9999</v>
      </c>
      <c r="I4856" t="s">
        <v>181</v>
      </c>
      <c r="J4856">
        <v>3</v>
      </c>
      <c r="K4856">
        <v>72</v>
      </c>
      <c r="L4856" t="s">
        <v>220</v>
      </c>
      <c r="N4856">
        <v>1</v>
      </c>
    </row>
    <row r="4857" spans="1:15">
      <c r="A4857">
        <v>2021</v>
      </c>
      <c r="B4857" t="s">
        <v>178</v>
      </c>
      <c r="C4857">
        <v>1.3050021311703699</v>
      </c>
      <c r="D4857" t="s">
        <v>179</v>
      </c>
      <c r="E4857">
        <v>5855.5445625614602</v>
      </c>
      <c r="F4857">
        <v>6</v>
      </c>
      <c r="G4857">
        <v>9999</v>
      </c>
      <c r="H4857">
        <v>9999</v>
      </c>
      <c r="I4857" t="s">
        <v>181</v>
      </c>
      <c r="J4857">
        <v>1</v>
      </c>
      <c r="K4857">
        <v>81</v>
      </c>
      <c r="L4857" t="s">
        <v>220</v>
      </c>
      <c r="M4857">
        <v>1</v>
      </c>
      <c r="N4857">
        <v>1</v>
      </c>
      <c r="O4857">
        <v>3.6520024970679E-3</v>
      </c>
    </row>
    <row r="4858" spans="1:15">
      <c r="A4858">
        <v>2021</v>
      </c>
      <c r="B4858" t="s">
        <v>187</v>
      </c>
      <c r="C4858">
        <v>1.3000251774662701</v>
      </c>
      <c r="D4858" t="s">
        <v>179</v>
      </c>
      <c r="E4858">
        <v>218371.72918489701</v>
      </c>
      <c r="F4858">
        <v>197</v>
      </c>
      <c r="G4858">
        <v>9999</v>
      </c>
      <c r="H4858">
        <v>9999</v>
      </c>
      <c r="I4858" t="s">
        <v>181</v>
      </c>
      <c r="J4858">
        <v>1</v>
      </c>
      <c r="K4858">
        <v>81</v>
      </c>
      <c r="L4858" t="s">
        <v>220</v>
      </c>
      <c r="M4858">
        <v>0.99072239129921902</v>
      </c>
      <c r="N4858">
        <v>0.98009950248756195</v>
      </c>
      <c r="O4858">
        <v>2.7418258576989499E-2</v>
      </c>
    </row>
    <row r="4859" spans="1:15">
      <c r="A4859">
        <v>2021</v>
      </c>
      <c r="B4859" t="s">
        <v>187</v>
      </c>
      <c r="C4859">
        <v>1.3000251774662701</v>
      </c>
      <c r="D4859" t="s">
        <v>181</v>
      </c>
      <c r="E4859">
        <v>1400.1271161311699</v>
      </c>
      <c r="F4859">
        <v>3</v>
      </c>
      <c r="G4859">
        <v>9999</v>
      </c>
      <c r="H4859">
        <v>9999</v>
      </c>
      <c r="I4859" t="s">
        <v>181</v>
      </c>
      <c r="J4859">
        <v>1</v>
      </c>
      <c r="K4859">
        <v>81</v>
      </c>
      <c r="L4859" t="s">
        <v>220</v>
      </c>
      <c r="M4859">
        <v>6.3521834524736401E-3</v>
      </c>
      <c r="N4859">
        <v>1.49253731343284E-2</v>
      </c>
      <c r="O4859">
        <v>1.78749253136825E-2</v>
      </c>
    </row>
    <row r="4860" spans="1:15">
      <c r="A4860">
        <v>2021</v>
      </c>
      <c r="B4860" t="s">
        <v>187</v>
      </c>
      <c r="C4860">
        <v>1.3000251774662701</v>
      </c>
      <c r="D4860" t="s">
        <v>185</v>
      </c>
      <c r="E4860">
        <v>644.81248802327002</v>
      </c>
      <c r="F4860">
        <v>1</v>
      </c>
      <c r="G4860">
        <v>9999</v>
      </c>
      <c r="H4860">
        <v>9999</v>
      </c>
      <c r="I4860" t="s">
        <v>181</v>
      </c>
      <c r="J4860">
        <v>1</v>
      </c>
      <c r="K4860">
        <v>81</v>
      </c>
      <c r="L4860" t="s">
        <v>220</v>
      </c>
      <c r="M4860">
        <v>2.9254252483072599E-3</v>
      </c>
      <c r="N4860">
        <v>4.97512437810945E-3</v>
      </c>
      <c r="O4860">
        <v>6.1607253757297198E-2</v>
      </c>
    </row>
    <row r="4861" spans="1:15">
      <c r="A4861">
        <v>2021</v>
      </c>
      <c r="B4861" t="s">
        <v>178</v>
      </c>
      <c r="C4861">
        <v>1.3050021311703699</v>
      </c>
      <c r="D4861" t="s">
        <v>179</v>
      </c>
      <c r="E4861">
        <v>47637.797796243198</v>
      </c>
      <c r="F4861">
        <v>28</v>
      </c>
      <c r="G4861">
        <v>9999</v>
      </c>
      <c r="H4861">
        <v>9999</v>
      </c>
      <c r="I4861" t="s">
        <v>181</v>
      </c>
      <c r="J4861">
        <v>1</v>
      </c>
      <c r="K4861">
        <v>82</v>
      </c>
      <c r="L4861" t="s">
        <v>220</v>
      </c>
      <c r="M4861">
        <v>1</v>
      </c>
      <c r="N4861">
        <v>1</v>
      </c>
      <c r="O4861">
        <v>2.9710875674831001E-2</v>
      </c>
    </row>
    <row r="4862" spans="1:15">
      <c r="A4862">
        <v>2021</v>
      </c>
      <c r="B4862" t="s">
        <v>183</v>
      </c>
      <c r="C4862">
        <v>1.2448289601001801</v>
      </c>
      <c r="D4862" t="s">
        <v>179</v>
      </c>
      <c r="E4862">
        <v>1183.83234105527</v>
      </c>
      <c r="F4862">
        <v>2</v>
      </c>
      <c r="G4862">
        <v>9999</v>
      </c>
      <c r="H4862">
        <v>9999</v>
      </c>
      <c r="I4862" t="s">
        <v>181</v>
      </c>
      <c r="J4862">
        <v>1</v>
      </c>
      <c r="K4862">
        <v>82</v>
      </c>
      <c r="L4862" t="s">
        <v>220</v>
      </c>
      <c r="M4862">
        <v>1</v>
      </c>
      <c r="N4862">
        <v>1</v>
      </c>
      <c r="O4862">
        <v>4.4426796225357397E-2</v>
      </c>
    </row>
    <row r="4863" spans="1:15">
      <c r="A4863">
        <v>2021</v>
      </c>
      <c r="B4863" t="s">
        <v>187</v>
      </c>
      <c r="C4863">
        <v>1.3000251774662701</v>
      </c>
      <c r="D4863" t="s">
        <v>179</v>
      </c>
      <c r="E4863">
        <v>280984.841807205</v>
      </c>
      <c r="F4863">
        <v>271</v>
      </c>
      <c r="G4863">
        <v>9999</v>
      </c>
      <c r="H4863">
        <v>9999</v>
      </c>
      <c r="I4863" t="s">
        <v>181</v>
      </c>
      <c r="J4863">
        <v>1</v>
      </c>
      <c r="K4863">
        <v>82</v>
      </c>
      <c r="L4863" t="s">
        <v>220</v>
      </c>
      <c r="M4863">
        <v>0.98366161800043705</v>
      </c>
      <c r="N4863">
        <v>0.96785714285714297</v>
      </c>
      <c r="O4863">
        <v>3.5279818855861698E-2</v>
      </c>
    </row>
    <row r="4864" spans="1:15">
      <c r="A4864">
        <v>2021</v>
      </c>
      <c r="B4864" t="s">
        <v>187</v>
      </c>
      <c r="C4864">
        <v>1.3000251774662701</v>
      </c>
      <c r="D4864" t="s">
        <v>181</v>
      </c>
      <c r="E4864">
        <v>3926.0760359481301</v>
      </c>
      <c r="F4864">
        <v>8</v>
      </c>
      <c r="G4864">
        <v>9999</v>
      </c>
      <c r="H4864">
        <v>9999</v>
      </c>
      <c r="I4864" t="s">
        <v>181</v>
      </c>
      <c r="J4864">
        <v>1</v>
      </c>
      <c r="K4864">
        <v>82</v>
      </c>
      <c r="L4864" t="s">
        <v>220</v>
      </c>
      <c r="M4864">
        <v>1.3744265637515501E-2</v>
      </c>
      <c r="N4864">
        <v>2.8571428571428598E-2</v>
      </c>
      <c r="O4864">
        <v>5.0122817499834001E-2</v>
      </c>
    </row>
    <row r="4865" spans="1:15">
      <c r="A4865">
        <v>2021</v>
      </c>
      <c r="B4865" t="s">
        <v>187</v>
      </c>
      <c r="C4865">
        <v>1.3000251774662701</v>
      </c>
      <c r="D4865" t="s">
        <v>185</v>
      </c>
      <c r="E4865">
        <v>741.01435115577397</v>
      </c>
      <c r="F4865">
        <v>1</v>
      </c>
      <c r="G4865">
        <v>9999</v>
      </c>
      <c r="H4865">
        <v>9999</v>
      </c>
      <c r="I4865" t="s">
        <v>181</v>
      </c>
      <c r="J4865">
        <v>1</v>
      </c>
      <c r="K4865">
        <v>82</v>
      </c>
      <c r="L4865" t="s">
        <v>220</v>
      </c>
      <c r="M4865">
        <v>2.5941163620476198E-3</v>
      </c>
      <c r="N4865">
        <v>3.57142857142857E-3</v>
      </c>
      <c r="O4865">
        <v>7.0798658551732702E-2</v>
      </c>
    </row>
    <row r="4866" spans="1:15">
      <c r="A4866">
        <v>2021</v>
      </c>
      <c r="B4866" t="s">
        <v>178</v>
      </c>
      <c r="C4866">
        <v>1.3050021311703699</v>
      </c>
      <c r="D4866" t="s">
        <v>179</v>
      </c>
      <c r="E4866">
        <v>7601.6374140674097</v>
      </c>
      <c r="F4866">
        <v>4</v>
      </c>
      <c r="G4866">
        <v>9999</v>
      </c>
      <c r="H4866">
        <v>9999</v>
      </c>
      <c r="I4866" t="s">
        <v>181</v>
      </c>
      <c r="J4866">
        <v>1</v>
      </c>
      <c r="K4866">
        <v>91</v>
      </c>
      <c r="L4866" t="s">
        <v>220</v>
      </c>
      <c r="M4866">
        <v>1</v>
      </c>
      <c r="N4866">
        <v>1</v>
      </c>
      <c r="O4866">
        <v>4.7410105962604199E-3</v>
      </c>
    </row>
    <row r="4867" spans="1:15">
      <c r="A4867">
        <v>2021</v>
      </c>
      <c r="B4867" t="s">
        <v>187</v>
      </c>
      <c r="C4867">
        <v>1.3000251774662701</v>
      </c>
      <c r="D4867" t="s">
        <v>179</v>
      </c>
      <c r="E4867">
        <v>169674.086062188</v>
      </c>
      <c r="F4867">
        <v>145</v>
      </c>
      <c r="G4867">
        <v>9999</v>
      </c>
      <c r="H4867">
        <v>9999</v>
      </c>
      <c r="I4867" t="s">
        <v>181</v>
      </c>
      <c r="J4867">
        <v>1</v>
      </c>
      <c r="K4867">
        <v>91</v>
      </c>
      <c r="L4867" t="s">
        <v>220</v>
      </c>
      <c r="M4867">
        <v>0.99564411421422405</v>
      </c>
      <c r="N4867">
        <v>0.99315068493150704</v>
      </c>
      <c r="O4867">
        <v>2.1303893058100098E-2</v>
      </c>
    </row>
    <row r="4868" spans="1:15">
      <c r="A4868">
        <v>2021</v>
      </c>
      <c r="B4868" t="s">
        <v>187</v>
      </c>
      <c r="C4868">
        <v>1.3000251774662701</v>
      </c>
      <c r="D4868" t="s">
        <v>181</v>
      </c>
      <c r="E4868">
        <v>742.31437633324003</v>
      </c>
      <c r="F4868">
        <v>1</v>
      </c>
      <c r="G4868">
        <v>9999</v>
      </c>
      <c r="H4868">
        <v>9999</v>
      </c>
      <c r="I4868" t="s">
        <v>181</v>
      </c>
      <c r="J4868">
        <v>1</v>
      </c>
      <c r="K4868">
        <v>91</v>
      </c>
      <c r="L4868" t="s">
        <v>220</v>
      </c>
      <c r="M4868">
        <v>4.3558857857758596E-3</v>
      </c>
      <c r="N4868">
        <v>6.8493150684931503E-3</v>
      </c>
      <c r="O4868">
        <v>9.4768638385447808E-3</v>
      </c>
    </row>
    <row r="4869" spans="1:15">
      <c r="A4869">
        <v>2021</v>
      </c>
      <c r="B4869" t="s">
        <v>178</v>
      </c>
      <c r="C4869">
        <v>1.3050021311703699</v>
      </c>
      <c r="D4869" t="s">
        <v>179</v>
      </c>
      <c r="E4869">
        <v>94094.568663777303</v>
      </c>
      <c r="F4869">
        <v>54</v>
      </c>
      <c r="G4869">
        <v>9999</v>
      </c>
      <c r="H4869">
        <v>9999</v>
      </c>
      <c r="I4869" t="s">
        <v>181</v>
      </c>
      <c r="J4869">
        <v>1</v>
      </c>
      <c r="K4869">
        <v>92</v>
      </c>
      <c r="L4869" t="s">
        <v>220</v>
      </c>
      <c r="M4869">
        <v>1</v>
      </c>
      <c r="N4869">
        <v>1</v>
      </c>
      <c r="O4869">
        <v>5.8685165154019801E-2</v>
      </c>
    </row>
    <row r="4870" spans="1:15">
      <c r="A4870">
        <v>2021</v>
      </c>
      <c r="B4870" t="s">
        <v>183</v>
      </c>
      <c r="C4870">
        <v>1.2448289601001801</v>
      </c>
      <c r="D4870" t="s">
        <v>179</v>
      </c>
      <c r="E4870">
        <v>2081.3540212875</v>
      </c>
      <c r="F4870">
        <v>3</v>
      </c>
      <c r="G4870">
        <v>9999</v>
      </c>
      <c r="H4870">
        <v>9999</v>
      </c>
      <c r="I4870" t="s">
        <v>181</v>
      </c>
      <c r="J4870">
        <v>1</v>
      </c>
      <c r="K4870">
        <v>92</v>
      </c>
      <c r="L4870" t="s">
        <v>220</v>
      </c>
      <c r="M4870">
        <v>1</v>
      </c>
      <c r="N4870">
        <v>1</v>
      </c>
      <c r="O4870">
        <v>7.8108941418293901E-2</v>
      </c>
    </row>
    <row r="4871" spans="1:15">
      <c r="A4871">
        <v>2021</v>
      </c>
      <c r="B4871" t="s">
        <v>187</v>
      </c>
      <c r="C4871">
        <v>1.3000251774662701</v>
      </c>
      <c r="D4871" t="s">
        <v>179</v>
      </c>
      <c r="E4871">
        <v>602315.96499707503</v>
      </c>
      <c r="F4871">
        <v>521</v>
      </c>
      <c r="G4871">
        <v>9999</v>
      </c>
      <c r="H4871">
        <v>9999</v>
      </c>
      <c r="I4871" t="s">
        <v>181</v>
      </c>
      <c r="J4871">
        <v>1</v>
      </c>
      <c r="K4871">
        <v>92</v>
      </c>
      <c r="L4871" t="s">
        <v>220</v>
      </c>
      <c r="M4871">
        <v>0.984151563814331</v>
      </c>
      <c r="N4871">
        <v>0.97020484171322197</v>
      </c>
      <c r="O4871">
        <v>7.5625425209487104E-2</v>
      </c>
    </row>
    <row r="4872" spans="1:15">
      <c r="A4872">
        <v>2021</v>
      </c>
      <c r="B4872" t="s">
        <v>187</v>
      </c>
      <c r="C4872">
        <v>1.3000251774662701</v>
      </c>
      <c r="D4872" t="s">
        <v>181</v>
      </c>
      <c r="E4872">
        <v>8506.0647361617994</v>
      </c>
      <c r="F4872">
        <v>15</v>
      </c>
      <c r="G4872">
        <v>9999</v>
      </c>
      <c r="H4872">
        <v>9999</v>
      </c>
      <c r="I4872" t="s">
        <v>181</v>
      </c>
      <c r="J4872">
        <v>1</v>
      </c>
      <c r="K4872">
        <v>92</v>
      </c>
      <c r="L4872" t="s">
        <v>220</v>
      </c>
      <c r="M4872">
        <v>1.38984476561903E-2</v>
      </c>
      <c r="N4872">
        <v>2.7932960893854698E-2</v>
      </c>
      <c r="O4872">
        <v>0.108593905596495</v>
      </c>
    </row>
    <row r="4873" spans="1:15">
      <c r="A4873">
        <v>2021</v>
      </c>
      <c r="B4873" t="s">
        <v>187</v>
      </c>
      <c r="C4873">
        <v>1.3000251774662701</v>
      </c>
      <c r="D4873" t="s">
        <v>185</v>
      </c>
      <c r="E4873">
        <v>1193.4231129140401</v>
      </c>
      <c r="F4873">
        <v>1</v>
      </c>
      <c r="G4873">
        <v>9999</v>
      </c>
      <c r="H4873">
        <v>9999</v>
      </c>
      <c r="I4873" t="s">
        <v>181</v>
      </c>
      <c r="J4873">
        <v>1</v>
      </c>
      <c r="K4873">
        <v>92</v>
      </c>
      <c r="L4873" t="s">
        <v>220</v>
      </c>
      <c r="M4873">
        <v>1.9499885294792399E-3</v>
      </c>
      <c r="N4873">
        <v>1.8621973929236499E-3</v>
      </c>
      <c r="O4873">
        <v>0.114023102720159</v>
      </c>
    </row>
    <row r="4874" spans="1:15">
      <c r="A4874">
        <v>2021</v>
      </c>
      <c r="B4874" t="s">
        <v>179</v>
      </c>
      <c r="D4874" t="s">
        <v>179</v>
      </c>
      <c r="F4874">
        <v>1</v>
      </c>
      <c r="G4874">
        <v>9999</v>
      </c>
      <c r="H4874">
        <v>9999</v>
      </c>
      <c r="I4874" t="s">
        <v>181</v>
      </c>
      <c r="J4874">
        <v>3</v>
      </c>
      <c r="K4874">
        <v>92</v>
      </c>
      <c r="L4874" t="s">
        <v>220</v>
      </c>
      <c r="N4874">
        <v>1</v>
      </c>
    </row>
    <row r="4875" spans="1:15">
      <c r="A4875">
        <v>2021</v>
      </c>
      <c r="B4875" t="s">
        <v>178</v>
      </c>
      <c r="C4875">
        <v>1.3050021311703699</v>
      </c>
      <c r="D4875" t="s">
        <v>181</v>
      </c>
      <c r="E4875">
        <v>12802.0709067813</v>
      </c>
      <c r="F4875">
        <v>4</v>
      </c>
      <c r="G4875">
        <v>9999</v>
      </c>
      <c r="H4875">
        <v>9999</v>
      </c>
      <c r="I4875" t="s">
        <v>185</v>
      </c>
      <c r="J4875">
        <v>1</v>
      </c>
      <c r="K4875">
        <v>-1</v>
      </c>
      <c r="L4875" t="s">
        <v>220</v>
      </c>
      <c r="M4875">
        <v>0.68630194487197405</v>
      </c>
      <c r="N4875">
        <v>0.57142857142857095</v>
      </c>
      <c r="O4875">
        <v>3.38574858694178E-3</v>
      </c>
    </row>
    <row r="4876" spans="1:15">
      <c r="A4876">
        <v>2021</v>
      </c>
      <c r="B4876" t="s">
        <v>178</v>
      </c>
      <c r="C4876">
        <v>1.3050021311703699</v>
      </c>
      <c r="D4876" t="s">
        <v>185</v>
      </c>
      <c r="E4876">
        <v>5851.6295561679399</v>
      </c>
      <c r="F4876">
        <v>3</v>
      </c>
      <c r="G4876">
        <v>9999</v>
      </c>
      <c r="H4876">
        <v>9999</v>
      </c>
      <c r="I4876" t="s">
        <v>185</v>
      </c>
      <c r="J4876">
        <v>1</v>
      </c>
      <c r="K4876">
        <v>-1</v>
      </c>
      <c r="L4876" t="s">
        <v>220</v>
      </c>
      <c r="M4876">
        <v>0.31369805512802601</v>
      </c>
      <c r="N4876">
        <v>0.42857142857142899</v>
      </c>
      <c r="O4876">
        <v>3.9859761908148297E-3</v>
      </c>
    </row>
    <row r="4877" spans="1:15">
      <c r="A4877">
        <v>2021</v>
      </c>
      <c r="B4877" t="s">
        <v>179</v>
      </c>
      <c r="C4877">
        <v>1.3793881368988701</v>
      </c>
      <c r="D4877" t="s">
        <v>179</v>
      </c>
      <c r="E4877">
        <v>21475.693903378498</v>
      </c>
      <c r="F4877">
        <v>17</v>
      </c>
      <c r="G4877">
        <v>9999</v>
      </c>
      <c r="H4877">
        <v>9999</v>
      </c>
      <c r="I4877" t="s">
        <v>185</v>
      </c>
      <c r="J4877">
        <v>1</v>
      </c>
      <c r="K4877">
        <v>-1</v>
      </c>
      <c r="L4877" t="s">
        <v>220</v>
      </c>
      <c r="M4877">
        <v>1</v>
      </c>
      <c r="N4877">
        <v>1</v>
      </c>
      <c r="O4877">
        <v>1</v>
      </c>
    </row>
    <row r="4878" spans="1:15">
      <c r="A4878">
        <v>2021</v>
      </c>
      <c r="B4878" t="s">
        <v>183</v>
      </c>
      <c r="C4878">
        <v>1.2448289601001801</v>
      </c>
      <c r="D4878" t="s">
        <v>181</v>
      </c>
      <c r="E4878">
        <v>20626.8158688599</v>
      </c>
      <c r="F4878">
        <v>6</v>
      </c>
      <c r="G4878">
        <v>9999</v>
      </c>
      <c r="H4878">
        <v>9999</v>
      </c>
      <c r="I4878" t="s">
        <v>185</v>
      </c>
      <c r="J4878">
        <v>1</v>
      </c>
      <c r="K4878">
        <v>-1</v>
      </c>
      <c r="L4878" t="s">
        <v>220</v>
      </c>
      <c r="M4878">
        <v>0.98367468091421795</v>
      </c>
      <c r="N4878">
        <v>0.85714285714285698</v>
      </c>
      <c r="O4878">
        <v>0.26551508644863597</v>
      </c>
    </row>
    <row r="4879" spans="1:15">
      <c r="A4879">
        <v>2021</v>
      </c>
      <c r="B4879" t="s">
        <v>183</v>
      </c>
      <c r="C4879">
        <v>1.2448289601001801</v>
      </c>
      <c r="D4879" t="s">
        <v>183</v>
      </c>
      <c r="E4879">
        <v>342.327964027549</v>
      </c>
      <c r="F4879">
        <v>1</v>
      </c>
      <c r="G4879">
        <v>9999</v>
      </c>
      <c r="H4879">
        <v>9999</v>
      </c>
      <c r="I4879" t="s">
        <v>185</v>
      </c>
      <c r="J4879">
        <v>1</v>
      </c>
      <c r="K4879">
        <v>-1</v>
      </c>
      <c r="L4879" t="s">
        <v>220</v>
      </c>
      <c r="M4879">
        <v>1.6325319085782102E-2</v>
      </c>
      <c r="N4879">
        <v>0.14285714285714299</v>
      </c>
      <c r="O4879">
        <v>1</v>
      </c>
    </row>
    <row r="4880" spans="1:15">
      <c r="A4880">
        <v>2021</v>
      </c>
      <c r="B4880" t="s">
        <v>187</v>
      </c>
      <c r="C4880">
        <v>1.3000251774662701</v>
      </c>
      <c r="D4880" t="s">
        <v>181</v>
      </c>
      <c r="E4880">
        <v>10674.5067321755</v>
      </c>
      <c r="F4880">
        <v>11</v>
      </c>
      <c r="G4880">
        <v>9999</v>
      </c>
      <c r="H4880">
        <v>9999</v>
      </c>
      <c r="I4880" t="s">
        <v>185</v>
      </c>
      <c r="J4880">
        <v>1</v>
      </c>
      <c r="K4880">
        <v>-1</v>
      </c>
      <c r="L4880" t="s">
        <v>220</v>
      </c>
      <c r="M4880">
        <v>0.68339575530586805</v>
      </c>
      <c r="N4880">
        <v>0.73333333333333295</v>
      </c>
      <c r="O4880">
        <v>5.4169186777414298E-4</v>
      </c>
    </row>
    <row r="4881" spans="1:15">
      <c r="A4881">
        <v>2021</v>
      </c>
      <c r="B4881" t="s">
        <v>187</v>
      </c>
      <c r="C4881">
        <v>1.3000251774662701</v>
      </c>
      <c r="D4881" t="s">
        <v>185</v>
      </c>
      <c r="E4881">
        <v>4945.2957750816904</v>
      </c>
      <c r="F4881">
        <v>4</v>
      </c>
      <c r="G4881">
        <v>9999</v>
      </c>
      <c r="H4881">
        <v>9999</v>
      </c>
      <c r="I4881" t="s">
        <v>185</v>
      </c>
      <c r="J4881">
        <v>1</v>
      </c>
      <c r="K4881">
        <v>-1</v>
      </c>
      <c r="L4881" t="s">
        <v>220</v>
      </c>
      <c r="M4881">
        <v>0.31660424469413201</v>
      </c>
      <c r="N4881">
        <v>0.266666666666667</v>
      </c>
      <c r="O4881">
        <v>6.9519462251242702E-4</v>
      </c>
    </row>
    <row r="4882" spans="1:15">
      <c r="A4882">
        <v>2021</v>
      </c>
      <c r="B4882" t="s">
        <v>179</v>
      </c>
      <c r="D4882" t="s">
        <v>179</v>
      </c>
      <c r="F4882">
        <v>1308</v>
      </c>
      <c r="G4882">
        <v>9999</v>
      </c>
      <c r="H4882">
        <v>9999</v>
      </c>
      <c r="I4882" t="s">
        <v>185</v>
      </c>
      <c r="J4882">
        <v>2</v>
      </c>
      <c r="K4882">
        <v>-1</v>
      </c>
      <c r="L4882" t="s">
        <v>220</v>
      </c>
      <c r="N4882">
        <v>1</v>
      </c>
    </row>
    <row r="4883" spans="1:15">
      <c r="A4883">
        <v>2021</v>
      </c>
      <c r="B4883" t="s">
        <v>179</v>
      </c>
      <c r="D4883" t="s">
        <v>179</v>
      </c>
      <c r="F4883">
        <v>14057</v>
      </c>
      <c r="G4883">
        <v>9999</v>
      </c>
      <c r="H4883">
        <v>9999</v>
      </c>
      <c r="I4883" t="s">
        <v>185</v>
      </c>
      <c r="J4883">
        <v>3</v>
      </c>
      <c r="K4883">
        <v>-1</v>
      </c>
      <c r="L4883" t="s">
        <v>220</v>
      </c>
      <c r="N4883">
        <v>1</v>
      </c>
    </row>
    <row r="4884" spans="1:15">
      <c r="A4884">
        <v>2021</v>
      </c>
      <c r="B4884" t="s">
        <v>178</v>
      </c>
      <c r="C4884">
        <v>1.3050021311703699</v>
      </c>
      <c r="D4884" t="s">
        <v>181</v>
      </c>
      <c r="E4884">
        <v>386143.60560265701</v>
      </c>
      <c r="F4884">
        <v>336</v>
      </c>
      <c r="G4884">
        <v>9999</v>
      </c>
      <c r="H4884">
        <v>9999</v>
      </c>
      <c r="I4884" t="s">
        <v>185</v>
      </c>
      <c r="J4884">
        <v>1</v>
      </c>
      <c r="K4884">
        <v>11</v>
      </c>
      <c r="L4884" t="s">
        <v>220</v>
      </c>
      <c r="M4884">
        <v>0.72010737301170102</v>
      </c>
      <c r="N4884">
        <v>0.73684210526315796</v>
      </c>
      <c r="O4884">
        <v>0.102122943744458</v>
      </c>
    </row>
    <row r="4885" spans="1:15">
      <c r="A4885">
        <v>2021</v>
      </c>
      <c r="B4885" t="s">
        <v>178</v>
      </c>
      <c r="C4885">
        <v>1.3050021311703699</v>
      </c>
      <c r="D4885" t="s">
        <v>183</v>
      </c>
      <c r="E4885">
        <v>2064.5133715115298</v>
      </c>
      <c r="F4885">
        <v>1</v>
      </c>
      <c r="G4885">
        <v>9999</v>
      </c>
      <c r="H4885">
        <v>9999</v>
      </c>
      <c r="I4885" t="s">
        <v>185</v>
      </c>
      <c r="J4885">
        <v>1</v>
      </c>
      <c r="K4885">
        <v>11</v>
      </c>
      <c r="L4885" t="s">
        <v>220</v>
      </c>
      <c r="M4885">
        <v>3.8500476997060098E-3</v>
      </c>
      <c r="N4885">
        <v>2.1929824561403499E-3</v>
      </c>
      <c r="O4885">
        <v>0.26722972972973003</v>
      </c>
    </row>
    <row r="4886" spans="1:15">
      <c r="A4886">
        <v>2021</v>
      </c>
      <c r="B4886" t="s">
        <v>178</v>
      </c>
      <c r="C4886">
        <v>1.3050021311703699</v>
      </c>
      <c r="D4886" t="s">
        <v>185</v>
      </c>
      <c r="E4886">
        <v>148022.476732262</v>
      </c>
      <c r="F4886">
        <v>119</v>
      </c>
      <c r="G4886">
        <v>9999</v>
      </c>
      <c r="H4886">
        <v>9999</v>
      </c>
      <c r="I4886" t="s">
        <v>185</v>
      </c>
      <c r="J4886">
        <v>1</v>
      </c>
      <c r="K4886">
        <v>11</v>
      </c>
      <c r="L4886" t="s">
        <v>220</v>
      </c>
      <c r="M4886">
        <v>0.27604257928859299</v>
      </c>
      <c r="N4886">
        <v>0.26096491228070201</v>
      </c>
      <c r="O4886">
        <v>0.100829019044504</v>
      </c>
    </row>
    <row r="4887" spans="1:15">
      <c r="A4887">
        <v>2021</v>
      </c>
      <c r="B4887" t="s">
        <v>183</v>
      </c>
      <c r="C4887">
        <v>1.2448289601001801</v>
      </c>
      <c r="D4887" t="s">
        <v>181</v>
      </c>
      <c r="E4887">
        <v>2822.0272525471</v>
      </c>
      <c r="F4887">
        <v>2</v>
      </c>
      <c r="G4887">
        <v>9999</v>
      </c>
      <c r="H4887">
        <v>9999</v>
      </c>
      <c r="I4887" t="s">
        <v>185</v>
      </c>
      <c r="J4887">
        <v>1</v>
      </c>
      <c r="K4887">
        <v>11</v>
      </c>
      <c r="L4887" t="s">
        <v>220</v>
      </c>
      <c r="M4887">
        <v>0.54364508393285405</v>
      </c>
      <c r="N4887">
        <v>0.5</v>
      </c>
      <c r="O4887">
        <v>3.6326053167112703E-2</v>
      </c>
    </row>
    <row r="4888" spans="1:15">
      <c r="A4888">
        <v>2021</v>
      </c>
      <c r="B4888" t="s">
        <v>183</v>
      </c>
      <c r="C4888">
        <v>1.2448289601001801</v>
      </c>
      <c r="D4888" t="s">
        <v>185</v>
      </c>
      <c r="E4888">
        <v>2368.9095110706398</v>
      </c>
      <c r="F4888">
        <v>2</v>
      </c>
      <c r="G4888">
        <v>9999</v>
      </c>
      <c r="H4888">
        <v>9999</v>
      </c>
      <c r="I4888" t="s">
        <v>185</v>
      </c>
      <c r="J4888">
        <v>1</v>
      </c>
      <c r="K4888">
        <v>11</v>
      </c>
      <c r="L4888" t="s">
        <v>220</v>
      </c>
      <c r="M4888">
        <v>0.45635491606714601</v>
      </c>
      <c r="N4888">
        <v>0.5</v>
      </c>
      <c r="O4888">
        <v>7.5626912530302404E-2</v>
      </c>
    </row>
    <row r="4889" spans="1:15">
      <c r="A4889">
        <v>2021</v>
      </c>
      <c r="B4889" t="s">
        <v>187</v>
      </c>
      <c r="C4889">
        <v>1.3000251774662701</v>
      </c>
      <c r="D4889" t="s">
        <v>181</v>
      </c>
      <c r="E4889">
        <v>1333794.6314761301</v>
      </c>
      <c r="F4889">
        <v>1706</v>
      </c>
      <c r="G4889">
        <v>9999</v>
      </c>
      <c r="H4889">
        <v>9999</v>
      </c>
      <c r="I4889" t="s">
        <v>185</v>
      </c>
      <c r="J4889">
        <v>1</v>
      </c>
      <c r="K4889">
        <v>11</v>
      </c>
      <c r="L4889" t="s">
        <v>220</v>
      </c>
      <c r="M4889">
        <v>0.77936355045623495</v>
      </c>
      <c r="N4889">
        <v>0.78400735294117696</v>
      </c>
      <c r="O4889">
        <v>6.7685160849037196E-2</v>
      </c>
    </row>
    <row r="4890" spans="1:15">
      <c r="A4890">
        <v>2021</v>
      </c>
      <c r="B4890" t="s">
        <v>187</v>
      </c>
      <c r="C4890">
        <v>1.3000251774662701</v>
      </c>
      <c r="D4890" t="s">
        <v>185</v>
      </c>
      <c r="E4890">
        <v>377594.91284543299</v>
      </c>
      <c r="F4890">
        <v>470</v>
      </c>
      <c r="G4890">
        <v>9999</v>
      </c>
      <c r="H4890">
        <v>9999</v>
      </c>
      <c r="I4890" t="s">
        <v>185</v>
      </c>
      <c r="J4890">
        <v>1</v>
      </c>
      <c r="K4890">
        <v>11</v>
      </c>
      <c r="L4890" t="s">
        <v>220</v>
      </c>
      <c r="M4890">
        <v>0.22063644954376499</v>
      </c>
      <c r="N4890">
        <v>0.21599264705882401</v>
      </c>
      <c r="O4890">
        <v>5.3081143138270101E-2</v>
      </c>
    </row>
    <row r="4891" spans="1:15">
      <c r="A4891">
        <v>2021</v>
      </c>
      <c r="B4891" t="s">
        <v>178</v>
      </c>
      <c r="C4891">
        <v>1.3050021311703699</v>
      </c>
      <c r="D4891" t="s">
        <v>181</v>
      </c>
      <c r="E4891">
        <v>128307.809536671</v>
      </c>
      <c r="F4891">
        <v>104</v>
      </c>
      <c r="G4891">
        <v>9999</v>
      </c>
      <c r="H4891">
        <v>9999</v>
      </c>
      <c r="I4891" t="s">
        <v>185</v>
      </c>
      <c r="J4891">
        <v>1</v>
      </c>
      <c r="K4891">
        <v>12</v>
      </c>
      <c r="L4891" t="s">
        <v>220</v>
      </c>
      <c r="M4891">
        <v>0.72294117647058798</v>
      </c>
      <c r="N4891">
        <v>0.74285714285714299</v>
      </c>
      <c r="O4891">
        <v>3.3933414991652998E-2</v>
      </c>
    </row>
    <row r="4892" spans="1:15">
      <c r="A4892">
        <v>2021</v>
      </c>
      <c r="B4892" t="s">
        <v>178</v>
      </c>
      <c r="C4892">
        <v>1.3050021311703699</v>
      </c>
      <c r="D4892" t="s">
        <v>185</v>
      </c>
      <c r="E4892">
        <v>49172.4803024996</v>
      </c>
      <c r="F4892">
        <v>36</v>
      </c>
      <c r="G4892">
        <v>9999</v>
      </c>
      <c r="H4892">
        <v>9999</v>
      </c>
      <c r="I4892" t="s">
        <v>185</v>
      </c>
      <c r="J4892">
        <v>1</v>
      </c>
      <c r="K4892">
        <v>12</v>
      </c>
      <c r="L4892" t="s">
        <v>220</v>
      </c>
      <c r="M4892">
        <v>0.27705882352941202</v>
      </c>
      <c r="N4892">
        <v>0.25714285714285701</v>
      </c>
      <c r="O4892">
        <v>3.3495000640031899E-2</v>
      </c>
    </row>
    <row r="4893" spans="1:15">
      <c r="A4893">
        <v>2021</v>
      </c>
      <c r="B4893" t="s">
        <v>183</v>
      </c>
      <c r="C4893">
        <v>1.2448289601001801</v>
      </c>
      <c r="D4893" t="s">
        <v>181</v>
      </c>
      <c r="E4893">
        <v>824.07677158631702</v>
      </c>
      <c r="F4893">
        <v>1</v>
      </c>
      <c r="G4893">
        <v>9999</v>
      </c>
      <c r="H4893">
        <v>9999</v>
      </c>
      <c r="I4893" t="s">
        <v>185</v>
      </c>
      <c r="J4893">
        <v>1</v>
      </c>
      <c r="K4893">
        <v>12</v>
      </c>
      <c r="L4893" t="s">
        <v>220</v>
      </c>
      <c r="M4893">
        <v>0.24710712952594299</v>
      </c>
      <c r="N4893">
        <v>0.33333333333333298</v>
      </c>
      <c r="O4893">
        <v>1.06077843831621E-2</v>
      </c>
    </row>
    <row r="4894" spans="1:15">
      <c r="A4894">
        <v>2021</v>
      </c>
      <c r="B4894" t="s">
        <v>183</v>
      </c>
      <c r="C4894">
        <v>1.2448289601001801</v>
      </c>
      <c r="D4894" t="s">
        <v>185</v>
      </c>
      <c r="E4894">
        <v>2510.8200125220601</v>
      </c>
      <c r="F4894">
        <v>2</v>
      </c>
      <c r="G4894">
        <v>9999</v>
      </c>
      <c r="H4894">
        <v>9999</v>
      </c>
      <c r="I4894" t="s">
        <v>185</v>
      </c>
      <c r="J4894">
        <v>1</v>
      </c>
      <c r="K4894">
        <v>12</v>
      </c>
      <c r="L4894" t="s">
        <v>220</v>
      </c>
      <c r="M4894">
        <v>0.75289287047405795</v>
      </c>
      <c r="N4894">
        <v>0.66666666666666696</v>
      </c>
      <c r="O4894">
        <v>8.0157373922028402E-2</v>
      </c>
    </row>
    <row r="4895" spans="1:15">
      <c r="A4895">
        <v>2021</v>
      </c>
      <c r="B4895" t="s">
        <v>187</v>
      </c>
      <c r="C4895">
        <v>1.3000251774662701</v>
      </c>
      <c r="D4895" t="s">
        <v>181</v>
      </c>
      <c r="E4895">
        <v>630521.31124738301</v>
      </c>
      <c r="F4895">
        <v>753</v>
      </c>
      <c r="G4895">
        <v>9999</v>
      </c>
      <c r="H4895">
        <v>9999</v>
      </c>
      <c r="I4895" t="s">
        <v>185</v>
      </c>
      <c r="J4895">
        <v>1</v>
      </c>
      <c r="K4895">
        <v>12</v>
      </c>
      <c r="L4895" t="s">
        <v>220</v>
      </c>
      <c r="M4895">
        <v>0.68070775743013401</v>
      </c>
      <c r="N4895">
        <v>0.69916434540390004</v>
      </c>
      <c r="O4895">
        <v>3.1996632287606103E-2</v>
      </c>
    </row>
    <row r="4896" spans="1:15">
      <c r="A4896">
        <v>2021</v>
      </c>
      <c r="B4896" t="s">
        <v>187</v>
      </c>
      <c r="C4896">
        <v>1.3000251774662701</v>
      </c>
      <c r="D4896" t="s">
        <v>183</v>
      </c>
      <c r="E4896">
        <v>881.41707032213105</v>
      </c>
      <c r="F4896">
        <v>1</v>
      </c>
      <c r="G4896">
        <v>9999</v>
      </c>
      <c r="H4896">
        <v>9999</v>
      </c>
      <c r="I4896" t="s">
        <v>185</v>
      </c>
      <c r="J4896">
        <v>1</v>
      </c>
      <c r="K4896">
        <v>12</v>
      </c>
      <c r="L4896" t="s">
        <v>220</v>
      </c>
      <c r="M4896">
        <v>9.5157360520081301E-4</v>
      </c>
      <c r="N4896">
        <v>9.2850510677808696E-4</v>
      </c>
      <c r="O4896">
        <v>3.9107111957086001E-2</v>
      </c>
    </row>
    <row r="4897" spans="1:15">
      <c r="A4897">
        <v>2021</v>
      </c>
      <c r="B4897" t="s">
        <v>187</v>
      </c>
      <c r="C4897">
        <v>1.3000251774662701</v>
      </c>
      <c r="D4897" t="s">
        <v>185</v>
      </c>
      <c r="E4897">
        <v>294870.41072772199</v>
      </c>
      <c r="F4897">
        <v>323</v>
      </c>
      <c r="G4897">
        <v>9999</v>
      </c>
      <c r="H4897">
        <v>9999</v>
      </c>
      <c r="I4897" t="s">
        <v>185</v>
      </c>
      <c r="J4897">
        <v>1</v>
      </c>
      <c r="K4897">
        <v>12</v>
      </c>
      <c r="L4897" t="s">
        <v>220</v>
      </c>
      <c r="M4897">
        <v>0.31834066896466601</v>
      </c>
      <c r="N4897">
        <v>0.29990714948932201</v>
      </c>
      <c r="O4897">
        <v>4.1451984511999503E-2</v>
      </c>
    </row>
    <row r="4898" spans="1:15">
      <c r="A4898">
        <v>2021</v>
      </c>
      <c r="B4898" t="s">
        <v>178</v>
      </c>
      <c r="C4898">
        <v>1.3050021311703699</v>
      </c>
      <c r="D4898" t="s">
        <v>181</v>
      </c>
      <c r="E4898">
        <v>457221.85167898203</v>
      </c>
      <c r="F4898">
        <v>302</v>
      </c>
      <c r="G4898">
        <v>9999</v>
      </c>
      <c r="H4898">
        <v>9999</v>
      </c>
      <c r="I4898" t="s">
        <v>185</v>
      </c>
      <c r="J4898">
        <v>1</v>
      </c>
      <c r="K4898">
        <v>21</v>
      </c>
      <c r="L4898" t="s">
        <v>220</v>
      </c>
      <c r="M4898">
        <v>0.84709696761621101</v>
      </c>
      <c r="N4898">
        <v>0.83888888888888902</v>
      </c>
      <c r="O4898">
        <v>0.120920923615648</v>
      </c>
    </row>
    <row r="4899" spans="1:15">
      <c r="A4899">
        <v>2021</v>
      </c>
      <c r="B4899" t="s">
        <v>178</v>
      </c>
      <c r="C4899">
        <v>1.3050021311703699</v>
      </c>
      <c r="D4899" t="s">
        <v>185</v>
      </c>
      <c r="E4899">
        <v>82529.639777345496</v>
      </c>
      <c r="F4899">
        <v>58</v>
      </c>
      <c r="G4899">
        <v>9999</v>
      </c>
      <c r="H4899">
        <v>9999</v>
      </c>
      <c r="I4899" t="s">
        <v>185</v>
      </c>
      <c r="J4899">
        <v>1</v>
      </c>
      <c r="K4899">
        <v>21</v>
      </c>
      <c r="L4899" t="s">
        <v>220</v>
      </c>
      <c r="M4899">
        <v>0.15290303238378899</v>
      </c>
      <c r="N4899">
        <v>0.16111111111111101</v>
      </c>
      <c r="O4899">
        <v>5.621702058058E-2</v>
      </c>
    </row>
    <row r="4900" spans="1:15">
      <c r="A4900">
        <v>2021</v>
      </c>
      <c r="B4900" t="s">
        <v>183</v>
      </c>
      <c r="C4900">
        <v>1.2448289601001801</v>
      </c>
      <c r="D4900" t="s">
        <v>181</v>
      </c>
      <c r="E4900">
        <v>3870.1732369514498</v>
      </c>
      <c r="F4900">
        <v>3</v>
      </c>
      <c r="G4900">
        <v>9999</v>
      </c>
      <c r="H4900">
        <v>9999</v>
      </c>
      <c r="I4900" t="s">
        <v>185</v>
      </c>
      <c r="J4900">
        <v>1</v>
      </c>
      <c r="K4900">
        <v>21</v>
      </c>
      <c r="L4900" t="s">
        <v>220</v>
      </c>
      <c r="M4900">
        <v>0.712746446584136</v>
      </c>
      <c r="N4900">
        <v>0.75</v>
      </c>
      <c r="O4900">
        <v>4.9818129376512199E-2</v>
      </c>
    </row>
    <row r="4901" spans="1:15">
      <c r="A4901">
        <v>2021</v>
      </c>
      <c r="B4901" t="s">
        <v>183</v>
      </c>
      <c r="C4901">
        <v>1.2448289601001801</v>
      </c>
      <c r="D4901" t="s">
        <v>185</v>
      </c>
      <c r="E4901">
        <v>1559.7706870055199</v>
      </c>
      <c r="F4901">
        <v>1</v>
      </c>
      <c r="G4901">
        <v>9999</v>
      </c>
      <c r="H4901">
        <v>9999</v>
      </c>
      <c r="I4901" t="s">
        <v>185</v>
      </c>
      <c r="J4901">
        <v>1</v>
      </c>
      <c r="K4901">
        <v>21</v>
      </c>
      <c r="L4901" t="s">
        <v>220</v>
      </c>
      <c r="M4901">
        <v>0.287253553415864</v>
      </c>
      <c r="N4901">
        <v>0.25</v>
      </c>
      <c r="O4901">
        <v>4.9795334419584301E-2</v>
      </c>
    </row>
    <row r="4902" spans="1:15">
      <c r="A4902">
        <v>2021</v>
      </c>
      <c r="B4902" t="s">
        <v>187</v>
      </c>
      <c r="C4902">
        <v>1.3000251774662701</v>
      </c>
      <c r="D4902" t="s">
        <v>181</v>
      </c>
      <c r="E4902">
        <v>1738710.8734512001</v>
      </c>
      <c r="F4902">
        <v>1827</v>
      </c>
      <c r="G4902">
        <v>9999</v>
      </c>
      <c r="H4902">
        <v>9999</v>
      </c>
      <c r="I4902" t="s">
        <v>185</v>
      </c>
      <c r="J4902">
        <v>1</v>
      </c>
      <c r="K4902">
        <v>21</v>
      </c>
      <c r="L4902" t="s">
        <v>220</v>
      </c>
      <c r="M4902">
        <v>0.857434832224231</v>
      </c>
      <c r="N4902">
        <v>0.85095482068001904</v>
      </c>
      <c r="O4902">
        <v>8.8233167507407298E-2</v>
      </c>
    </row>
    <row r="4903" spans="1:15">
      <c r="A4903">
        <v>2021</v>
      </c>
      <c r="B4903" t="s">
        <v>187</v>
      </c>
      <c r="C4903">
        <v>1.3000251774662701</v>
      </c>
      <c r="D4903" t="s">
        <v>183</v>
      </c>
      <c r="E4903">
        <v>4251.0823303146999</v>
      </c>
      <c r="F4903">
        <v>3</v>
      </c>
      <c r="G4903">
        <v>9999</v>
      </c>
      <c r="H4903">
        <v>9999</v>
      </c>
      <c r="I4903" t="s">
        <v>185</v>
      </c>
      <c r="J4903">
        <v>1</v>
      </c>
      <c r="K4903">
        <v>21</v>
      </c>
      <c r="L4903" t="s">
        <v>220</v>
      </c>
      <c r="M4903">
        <v>2.09639573796977E-3</v>
      </c>
      <c r="N4903">
        <v>1.3972985561248299E-3</v>
      </c>
      <c r="O4903">
        <v>0.188613947049663</v>
      </c>
    </row>
    <row r="4904" spans="1:15">
      <c r="A4904">
        <v>2021</v>
      </c>
      <c r="B4904" t="s">
        <v>187</v>
      </c>
      <c r="C4904">
        <v>1.3000251774662701</v>
      </c>
      <c r="D4904" t="s">
        <v>185</v>
      </c>
      <c r="E4904">
        <v>284843.31653392402</v>
      </c>
      <c r="F4904">
        <v>317</v>
      </c>
      <c r="G4904">
        <v>9999</v>
      </c>
      <c r="H4904">
        <v>9999</v>
      </c>
      <c r="I4904" t="s">
        <v>185</v>
      </c>
      <c r="J4904">
        <v>1</v>
      </c>
      <c r="K4904">
        <v>21</v>
      </c>
      <c r="L4904" t="s">
        <v>220</v>
      </c>
      <c r="M4904">
        <v>0.14046877203779901</v>
      </c>
      <c r="N4904">
        <v>0.14764788076385699</v>
      </c>
      <c r="O4904">
        <v>4.00424061409589E-2</v>
      </c>
    </row>
    <row r="4905" spans="1:15">
      <c r="A4905">
        <v>2021</v>
      </c>
      <c r="B4905" t="s">
        <v>178</v>
      </c>
      <c r="C4905">
        <v>1.3050021311703699</v>
      </c>
      <c r="D4905" t="s">
        <v>181</v>
      </c>
      <c r="E4905">
        <v>109262.608434371</v>
      </c>
      <c r="F4905">
        <v>91</v>
      </c>
      <c r="G4905">
        <v>9999</v>
      </c>
      <c r="H4905">
        <v>9999</v>
      </c>
      <c r="I4905" t="s">
        <v>185</v>
      </c>
      <c r="J4905">
        <v>1</v>
      </c>
      <c r="K4905">
        <v>22</v>
      </c>
      <c r="L4905" t="s">
        <v>220</v>
      </c>
      <c r="M4905">
        <v>0.53518876005164895</v>
      </c>
      <c r="N4905">
        <v>0.565217391304348</v>
      </c>
      <c r="O4905">
        <v>2.8896553128469699E-2</v>
      </c>
    </row>
    <row r="4906" spans="1:15">
      <c r="A4906">
        <v>2021</v>
      </c>
      <c r="B4906" t="s">
        <v>178</v>
      </c>
      <c r="C4906">
        <v>1.3050021311703699</v>
      </c>
      <c r="D4906" t="s">
        <v>185</v>
      </c>
      <c r="E4906">
        <v>94894.534970184701</v>
      </c>
      <c r="F4906">
        <v>70</v>
      </c>
      <c r="G4906">
        <v>9999</v>
      </c>
      <c r="H4906">
        <v>9999</v>
      </c>
      <c r="I4906" t="s">
        <v>185</v>
      </c>
      <c r="J4906">
        <v>1</v>
      </c>
      <c r="K4906">
        <v>22</v>
      </c>
      <c r="L4906" t="s">
        <v>220</v>
      </c>
      <c r="M4906">
        <v>0.464811239948351</v>
      </c>
      <c r="N4906">
        <v>0.434782608695652</v>
      </c>
      <c r="O4906">
        <v>6.4639662063178296E-2</v>
      </c>
    </row>
    <row r="4907" spans="1:15">
      <c r="A4907">
        <v>2021</v>
      </c>
      <c r="B4907" t="s">
        <v>183</v>
      </c>
      <c r="C4907">
        <v>1.2448289601001801</v>
      </c>
      <c r="D4907" t="s">
        <v>181</v>
      </c>
      <c r="E4907">
        <v>115.769093289316</v>
      </c>
      <c r="F4907">
        <v>1</v>
      </c>
      <c r="G4907">
        <v>9999</v>
      </c>
      <c r="H4907">
        <v>9999</v>
      </c>
      <c r="I4907" t="s">
        <v>185</v>
      </c>
      <c r="J4907">
        <v>1</v>
      </c>
      <c r="K4907">
        <v>22</v>
      </c>
      <c r="L4907" t="s">
        <v>220</v>
      </c>
      <c r="M4907">
        <v>9.60743801652892E-2</v>
      </c>
      <c r="N4907">
        <v>0.5</v>
      </c>
      <c r="O4907">
        <v>1.4902174435560099E-3</v>
      </c>
    </row>
    <row r="4908" spans="1:15">
      <c r="A4908">
        <v>2021</v>
      </c>
      <c r="B4908" t="s">
        <v>183</v>
      </c>
      <c r="C4908">
        <v>1.2448289601001801</v>
      </c>
      <c r="D4908" t="s">
        <v>185</v>
      </c>
      <c r="E4908">
        <v>1089.22534008765</v>
      </c>
      <c r="F4908">
        <v>1</v>
      </c>
      <c r="G4908">
        <v>9999</v>
      </c>
      <c r="H4908">
        <v>9999</v>
      </c>
      <c r="I4908" t="s">
        <v>185</v>
      </c>
      <c r="J4908">
        <v>1</v>
      </c>
      <c r="K4908">
        <v>22</v>
      </c>
      <c r="L4908" t="s">
        <v>220</v>
      </c>
      <c r="M4908">
        <v>0.90392561983471098</v>
      </c>
      <c r="N4908">
        <v>0.5</v>
      </c>
      <c r="O4908">
        <v>3.4773278225966701E-2</v>
      </c>
    </row>
    <row r="4909" spans="1:15">
      <c r="A4909">
        <v>2021</v>
      </c>
      <c r="B4909" t="s">
        <v>187</v>
      </c>
      <c r="C4909">
        <v>1.3000251774662701</v>
      </c>
      <c r="D4909" t="s">
        <v>181</v>
      </c>
      <c r="E4909">
        <v>737835.78959686903</v>
      </c>
      <c r="F4909">
        <v>916</v>
      </c>
      <c r="G4909">
        <v>9999</v>
      </c>
      <c r="H4909">
        <v>9999</v>
      </c>
      <c r="I4909" t="s">
        <v>185</v>
      </c>
      <c r="J4909">
        <v>1</v>
      </c>
      <c r="K4909">
        <v>22</v>
      </c>
      <c r="L4909" t="s">
        <v>220</v>
      </c>
      <c r="M4909">
        <v>0.61861485120348403</v>
      </c>
      <c r="N4909">
        <v>0.64325842696629199</v>
      </c>
      <c r="O4909">
        <v>3.7442446476014399E-2</v>
      </c>
    </row>
    <row r="4910" spans="1:15">
      <c r="A4910">
        <v>2021</v>
      </c>
      <c r="B4910" t="s">
        <v>187</v>
      </c>
      <c r="C4910">
        <v>1.3000251774662701</v>
      </c>
      <c r="D4910" t="s">
        <v>185</v>
      </c>
      <c r="E4910">
        <v>454886.60974651203</v>
      </c>
      <c r="F4910">
        <v>508</v>
      </c>
      <c r="G4910">
        <v>9999</v>
      </c>
      <c r="H4910">
        <v>9999</v>
      </c>
      <c r="I4910" t="s">
        <v>185</v>
      </c>
      <c r="J4910">
        <v>1</v>
      </c>
      <c r="K4910">
        <v>22</v>
      </c>
      <c r="L4910" t="s">
        <v>220</v>
      </c>
      <c r="M4910">
        <v>0.38138514879651603</v>
      </c>
      <c r="N4910">
        <v>0.35674157303370801</v>
      </c>
      <c r="O4910">
        <v>6.3946574549114898E-2</v>
      </c>
    </row>
    <row r="4911" spans="1:15">
      <c r="A4911">
        <v>2021</v>
      </c>
      <c r="B4911" t="s">
        <v>178</v>
      </c>
      <c r="C4911">
        <v>1.3050021311703699</v>
      </c>
      <c r="D4911" t="s">
        <v>181</v>
      </c>
      <c r="E4911">
        <v>200179.496908748</v>
      </c>
      <c r="F4911">
        <v>147</v>
      </c>
      <c r="G4911">
        <v>9999</v>
      </c>
      <c r="H4911">
        <v>9999</v>
      </c>
      <c r="I4911" t="s">
        <v>185</v>
      </c>
      <c r="J4911">
        <v>1</v>
      </c>
      <c r="K4911">
        <v>23</v>
      </c>
      <c r="L4911" t="s">
        <v>220</v>
      </c>
      <c r="M4911">
        <v>0.74062235955869904</v>
      </c>
      <c r="N4911">
        <v>0.7</v>
      </c>
      <c r="O4911">
        <v>5.2941235346110803E-2</v>
      </c>
    </row>
    <row r="4912" spans="1:15">
      <c r="A4912">
        <v>2021</v>
      </c>
      <c r="B4912" t="s">
        <v>178</v>
      </c>
      <c r="C4912">
        <v>1.3050021311703699</v>
      </c>
      <c r="D4912" t="s">
        <v>183</v>
      </c>
      <c r="E4912">
        <v>2021.4483011829</v>
      </c>
      <c r="F4912">
        <v>1</v>
      </c>
      <c r="G4912">
        <v>9999</v>
      </c>
      <c r="H4912">
        <v>9999</v>
      </c>
      <c r="I4912" t="s">
        <v>185</v>
      </c>
      <c r="J4912">
        <v>1</v>
      </c>
      <c r="K4912">
        <v>23</v>
      </c>
      <c r="L4912" t="s">
        <v>220</v>
      </c>
      <c r="M4912">
        <v>7.4789368225382001E-3</v>
      </c>
      <c r="N4912">
        <v>4.7619047619047597E-3</v>
      </c>
      <c r="O4912">
        <v>0.26165540540540499</v>
      </c>
    </row>
    <row r="4913" spans="1:15">
      <c r="A4913">
        <v>2021</v>
      </c>
      <c r="B4913" t="s">
        <v>178</v>
      </c>
      <c r="C4913">
        <v>1.3050021311703699</v>
      </c>
      <c r="D4913" t="s">
        <v>185</v>
      </c>
      <c r="E4913">
        <v>68084.571187420603</v>
      </c>
      <c r="F4913">
        <v>62</v>
      </c>
      <c r="G4913">
        <v>9999</v>
      </c>
      <c r="H4913">
        <v>9999</v>
      </c>
      <c r="I4913" t="s">
        <v>185</v>
      </c>
      <c r="J4913">
        <v>1</v>
      </c>
      <c r="K4913">
        <v>23</v>
      </c>
      <c r="L4913" t="s">
        <v>220</v>
      </c>
      <c r="M4913">
        <v>0.25189870361876299</v>
      </c>
      <c r="N4913">
        <v>0.29523809523809502</v>
      </c>
      <c r="O4913">
        <v>4.6377419676001598E-2</v>
      </c>
    </row>
    <row r="4914" spans="1:15">
      <c r="A4914">
        <v>2021</v>
      </c>
      <c r="B4914" t="s">
        <v>183</v>
      </c>
      <c r="C4914">
        <v>1.2448289601001801</v>
      </c>
      <c r="D4914" t="s">
        <v>181</v>
      </c>
      <c r="E4914">
        <v>1973.0539017587801</v>
      </c>
      <c r="F4914">
        <v>1</v>
      </c>
      <c r="G4914">
        <v>9999</v>
      </c>
      <c r="H4914">
        <v>9999</v>
      </c>
      <c r="I4914" t="s">
        <v>185</v>
      </c>
      <c r="J4914">
        <v>1</v>
      </c>
      <c r="K4914">
        <v>23</v>
      </c>
      <c r="L4914" t="s">
        <v>220</v>
      </c>
      <c r="M4914">
        <v>0.77468230694037199</v>
      </c>
      <c r="N4914">
        <v>0.5</v>
      </c>
      <c r="O4914">
        <v>2.5397791914368601E-2</v>
      </c>
    </row>
    <row r="4915" spans="1:15">
      <c r="A4915">
        <v>2021</v>
      </c>
      <c r="B4915" t="s">
        <v>183</v>
      </c>
      <c r="C4915">
        <v>1.2448289601001801</v>
      </c>
      <c r="D4915" t="s">
        <v>185</v>
      </c>
      <c r="E4915">
        <v>573.86615060618101</v>
      </c>
      <c r="F4915">
        <v>1</v>
      </c>
      <c r="G4915">
        <v>9999</v>
      </c>
      <c r="H4915">
        <v>9999</v>
      </c>
      <c r="I4915" t="s">
        <v>185</v>
      </c>
      <c r="J4915">
        <v>1</v>
      </c>
      <c r="K4915">
        <v>23</v>
      </c>
      <c r="L4915" t="s">
        <v>220</v>
      </c>
      <c r="M4915">
        <v>0.22531769305962901</v>
      </c>
      <c r="N4915">
        <v>0.5</v>
      </c>
      <c r="O4915">
        <v>1.8320550013909299E-2</v>
      </c>
    </row>
    <row r="4916" spans="1:15">
      <c r="A4916">
        <v>2021</v>
      </c>
      <c r="B4916" t="s">
        <v>187</v>
      </c>
      <c r="C4916">
        <v>1.3000251774662701</v>
      </c>
      <c r="D4916" t="s">
        <v>181</v>
      </c>
      <c r="E4916">
        <v>991062.49381481297</v>
      </c>
      <c r="F4916">
        <v>1205</v>
      </c>
      <c r="G4916">
        <v>9999</v>
      </c>
      <c r="H4916">
        <v>9999</v>
      </c>
      <c r="I4916" t="s">
        <v>185</v>
      </c>
      <c r="J4916">
        <v>1</v>
      </c>
      <c r="K4916">
        <v>23</v>
      </c>
      <c r="L4916" t="s">
        <v>220</v>
      </c>
      <c r="M4916">
        <v>0.72834338736459503</v>
      </c>
      <c r="N4916">
        <v>0.72897761645492998</v>
      </c>
      <c r="O4916">
        <v>5.0292768258532197E-2</v>
      </c>
    </row>
    <row r="4917" spans="1:15">
      <c r="A4917">
        <v>2021</v>
      </c>
      <c r="B4917" t="s">
        <v>187</v>
      </c>
      <c r="C4917">
        <v>1.3000251774662701</v>
      </c>
      <c r="D4917" t="s">
        <v>185</v>
      </c>
      <c r="E4917">
        <v>369645.25888522703</v>
      </c>
      <c r="F4917">
        <v>448</v>
      </c>
      <c r="G4917">
        <v>9999</v>
      </c>
      <c r="H4917">
        <v>9999</v>
      </c>
      <c r="I4917" t="s">
        <v>185</v>
      </c>
      <c r="J4917">
        <v>1</v>
      </c>
      <c r="K4917">
        <v>23</v>
      </c>
      <c r="L4917" t="s">
        <v>220</v>
      </c>
      <c r="M4917">
        <v>0.27165661263540503</v>
      </c>
      <c r="N4917">
        <v>0.27102238354507002</v>
      </c>
      <c r="O4917">
        <v>5.19636049898307E-2</v>
      </c>
    </row>
    <row r="4918" spans="1:15">
      <c r="A4918">
        <v>2021</v>
      </c>
      <c r="B4918" t="s">
        <v>178</v>
      </c>
      <c r="C4918">
        <v>1.3050021311703699</v>
      </c>
      <c r="D4918" t="s">
        <v>181</v>
      </c>
      <c r="E4918">
        <v>503057.44153207901</v>
      </c>
      <c r="F4918">
        <v>387</v>
      </c>
      <c r="G4918">
        <v>9999</v>
      </c>
      <c r="H4918">
        <v>9999</v>
      </c>
      <c r="I4918" t="s">
        <v>185</v>
      </c>
      <c r="J4918">
        <v>1</v>
      </c>
      <c r="K4918">
        <v>24</v>
      </c>
      <c r="L4918" t="s">
        <v>220</v>
      </c>
      <c r="M4918">
        <v>0.70565665404181399</v>
      </c>
      <c r="N4918">
        <v>0.71139705882352899</v>
      </c>
      <c r="O4918">
        <v>0.13304300798049601</v>
      </c>
    </row>
    <row r="4919" spans="1:15">
      <c r="A4919">
        <v>2021</v>
      </c>
      <c r="B4919" t="s">
        <v>178</v>
      </c>
      <c r="C4919">
        <v>1.3050021311703699</v>
      </c>
      <c r="D4919" t="s">
        <v>185</v>
      </c>
      <c r="E4919">
        <v>209835.207677278</v>
      </c>
      <c r="F4919">
        <v>157</v>
      </c>
      <c r="G4919">
        <v>9999</v>
      </c>
      <c r="H4919">
        <v>9999</v>
      </c>
      <c r="I4919" t="s">
        <v>185</v>
      </c>
      <c r="J4919">
        <v>1</v>
      </c>
      <c r="K4919">
        <v>24</v>
      </c>
      <c r="L4919" t="s">
        <v>220</v>
      </c>
      <c r="M4919">
        <v>0.29434334595818601</v>
      </c>
      <c r="N4919">
        <v>0.28860294117647101</v>
      </c>
      <c r="O4919">
        <v>0.14293422605925299</v>
      </c>
    </row>
    <row r="4920" spans="1:15">
      <c r="A4920">
        <v>2021</v>
      </c>
      <c r="B4920" t="s">
        <v>183</v>
      </c>
      <c r="C4920">
        <v>1.2448289601001801</v>
      </c>
      <c r="D4920" t="s">
        <v>181</v>
      </c>
      <c r="E4920">
        <v>2759.7858045420899</v>
      </c>
      <c r="F4920">
        <v>3</v>
      </c>
      <c r="G4920">
        <v>9999</v>
      </c>
      <c r="H4920">
        <v>9999</v>
      </c>
      <c r="I4920" t="s">
        <v>185</v>
      </c>
      <c r="J4920">
        <v>1</v>
      </c>
      <c r="K4920">
        <v>24</v>
      </c>
      <c r="L4920" t="s">
        <v>220</v>
      </c>
      <c r="M4920">
        <v>0.37379868487607498</v>
      </c>
      <c r="N4920">
        <v>0.42857142857142899</v>
      </c>
      <c r="O4920">
        <v>3.5524860993157797E-2</v>
      </c>
    </row>
    <row r="4921" spans="1:15">
      <c r="A4921">
        <v>2021</v>
      </c>
      <c r="B4921" t="s">
        <v>183</v>
      </c>
      <c r="C4921">
        <v>1.2448289601001801</v>
      </c>
      <c r="D4921" t="s">
        <v>185</v>
      </c>
      <c r="E4921">
        <v>4623.2947578120602</v>
      </c>
      <c r="F4921">
        <v>4</v>
      </c>
      <c r="G4921">
        <v>9999</v>
      </c>
      <c r="H4921">
        <v>9999</v>
      </c>
      <c r="I4921" t="s">
        <v>185</v>
      </c>
      <c r="J4921">
        <v>1</v>
      </c>
      <c r="K4921">
        <v>24</v>
      </c>
      <c r="L4921" t="s">
        <v>220</v>
      </c>
      <c r="M4921">
        <v>0.62620131512392496</v>
      </c>
      <c r="N4921">
        <v>0.57142857142857095</v>
      </c>
      <c r="O4921">
        <v>0.147597663235703</v>
      </c>
    </row>
    <row r="4922" spans="1:15">
      <c r="A4922">
        <v>2021</v>
      </c>
      <c r="B4922" t="s">
        <v>187</v>
      </c>
      <c r="C4922">
        <v>1.3000251774662701</v>
      </c>
      <c r="D4922" t="s">
        <v>181</v>
      </c>
      <c r="E4922">
        <v>1454672.2725021199</v>
      </c>
      <c r="F4922">
        <v>1706</v>
      </c>
      <c r="G4922">
        <v>9999</v>
      </c>
      <c r="H4922">
        <v>9999</v>
      </c>
      <c r="I4922" t="s">
        <v>185</v>
      </c>
      <c r="J4922">
        <v>1</v>
      </c>
      <c r="K4922">
        <v>24</v>
      </c>
      <c r="L4922" t="s">
        <v>220</v>
      </c>
      <c r="M4922">
        <v>0.79987147237049105</v>
      </c>
      <c r="N4922">
        <v>0.79794200187090703</v>
      </c>
      <c r="O4922">
        <v>7.3819255546090895E-2</v>
      </c>
    </row>
    <row r="4923" spans="1:15">
      <c r="A4923">
        <v>2021</v>
      </c>
      <c r="B4923" t="s">
        <v>187</v>
      </c>
      <c r="C4923">
        <v>1.3000251774662701</v>
      </c>
      <c r="D4923" t="s">
        <v>183</v>
      </c>
      <c r="E4923">
        <v>1844.7357268246401</v>
      </c>
      <c r="F4923">
        <v>2</v>
      </c>
      <c r="G4923">
        <v>9999</v>
      </c>
      <c r="H4923">
        <v>9999</v>
      </c>
      <c r="I4923" t="s">
        <v>185</v>
      </c>
      <c r="J4923">
        <v>1</v>
      </c>
      <c r="K4923">
        <v>24</v>
      </c>
      <c r="L4923" t="s">
        <v>220</v>
      </c>
      <c r="M4923">
        <v>1.01435320507734E-3</v>
      </c>
      <c r="N4923">
        <v>9.3545369504209499E-4</v>
      </c>
      <c r="O4923">
        <v>8.1848070600449893E-2</v>
      </c>
    </row>
    <row r="4924" spans="1:15">
      <c r="A4924">
        <v>2021</v>
      </c>
      <c r="B4924" t="s">
        <v>187</v>
      </c>
      <c r="C4924">
        <v>1.3000251774662701</v>
      </c>
      <c r="D4924" t="s">
        <v>185</v>
      </c>
      <c r="E4924">
        <v>362115.51305734197</v>
      </c>
      <c r="F4924">
        <v>430</v>
      </c>
      <c r="G4924">
        <v>9999</v>
      </c>
      <c r="H4924">
        <v>9999</v>
      </c>
      <c r="I4924" t="s">
        <v>185</v>
      </c>
      <c r="J4924">
        <v>1</v>
      </c>
      <c r="K4924">
        <v>24</v>
      </c>
      <c r="L4924" t="s">
        <v>220</v>
      </c>
      <c r="M4924">
        <v>0.199114174424431</v>
      </c>
      <c r="N4924">
        <v>0.201122544434051</v>
      </c>
      <c r="O4924">
        <v>5.0905096248087298E-2</v>
      </c>
    </row>
    <row r="4925" spans="1:15">
      <c r="A4925">
        <v>2021</v>
      </c>
      <c r="B4925" t="s">
        <v>178</v>
      </c>
      <c r="C4925">
        <v>1.3050021311703699</v>
      </c>
      <c r="D4925" t="s">
        <v>181</v>
      </c>
      <c r="E4925">
        <v>74257.231267856507</v>
      </c>
      <c r="F4925">
        <v>51</v>
      </c>
      <c r="G4925">
        <v>9999</v>
      </c>
      <c r="H4925">
        <v>9999</v>
      </c>
      <c r="I4925" t="s">
        <v>185</v>
      </c>
      <c r="J4925">
        <v>1</v>
      </c>
      <c r="K4925">
        <v>31</v>
      </c>
      <c r="L4925" t="s">
        <v>220</v>
      </c>
      <c r="M4925">
        <v>0.74733385868137603</v>
      </c>
      <c r="N4925">
        <v>0.75</v>
      </c>
      <c r="O4925">
        <v>1.9638722333757502E-2</v>
      </c>
    </row>
    <row r="4926" spans="1:15">
      <c r="A4926">
        <v>2021</v>
      </c>
      <c r="B4926" t="s">
        <v>178</v>
      </c>
      <c r="C4926">
        <v>1.3050021311703699</v>
      </c>
      <c r="D4926" t="s">
        <v>185</v>
      </c>
      <c r="E4926">
        <v>25105.6309994556</v>
      </c>
      <c r="F4926">
        <v>17</v>
      </c>
      <c r="G4926">
        <v>9999</v>
      </c>
      <c r="H4926">
        <v>9999</v>
      </c>
      <c r="I4926" t="s">
        <v>185</v>
      </c>
      <c r="J4926">
        <v>1</v>
      </c>
      <c r="K4926">
        <v>31</v>
      </c>
      <c r="L4926" t="s">
        <v>220</v>
      </c>
      <c r="M4926">
        <v>0.25266614131862403</v>
      </c>
      <c r="N4926">
        <v>0.25</v>
      </c>
      <c r="O4926">
        <v>1.7101295708942001E-2</v>
      </c>
    </row>
    <row r="4927" spans="1:15">
      <c r="A4927">
        <v>2021</v>
      </c>
      <c r="B4927" t="s">
        <v>183</v>
      </c>
      <c r="C4927">
        <v>1.2448289601001801</v>
      </c>
      <c r="D4927" t="s">
        <v>181</v>
      </c>
      <c r="E4927">
        <v>3512.9073254026998</v>
      </c>
      <c r="F4927">
        <v>3</v>
      </c>
      <c r="G4927">
        <v>9999</v>
      </c>
      <c r="H4927">
        <v>9999</v>
      </c>
      <c r="I4927" t="s">
        <v>185</v>
      </c>
      <c r="J4927">
        <v>1</v>
      </c>
      <c r="K4927">
        <v>31</v>
      </c>
      <c r="L4927" t="s">
        <v>220</v>
      </c>
      <c r="M4927">
        <v>1</v>
      </c>
      <c r="N4927">
        <v>1</v>
      </c>
      <c r="O4927">
        <v>4.5219286298011398E-2</v>
      </c>
    </row>
    <row r="4928" spans="1:15">
      <c r="A4928">
        <v>2021</v>
      </c>
      <c r="B4928" t="s">
        <v>187</v>
      </c>
      <c r="C4928">
        <v>1.3000251774662701</v>
      </c>
      <c r="D4928" t="s">
        <v>181</v>
      </c>
      <c r="E4928">
        <v>420290.33972377999</v>
      </c>
      <c r="F4928">
        <v>440</v>
      </c>
      <c r="G4928">
        <v>9999</v>
      </c>
      <c r="H4928">
        <v>9999</v>
      </c>
      <c r="I4928" t="s">
        <v>185</v>
      </c>
      <c r="J4928">
        <v>1</v>
      </c>
      <c r="K4928">
        <v>31</v>
      </c>
      <c r="L4928" t="s">
        <v>220</v>
      </c>
      <c r="M4928">
        <v>0.80619934664970905</v>
      </c>
      <c r="N4928">
        <v>0.81936685288640598</v>
      </c>
      <c r="O4928">
        <v>2.1328185446373601E-2</v>
      </c>
    </row>
    <row r="4929" spans="1:15">
      <c r="A4929">
        <v>2021</v>
      </c>
      <c r="B4929" t="s">
        <v>187</v>
      </c>
      <c r="C4929">
        <v>1.3000251774662701</v>
      </c>
      <c r="D4929" t="s">
        <v>185</v>
      </c>
      <c r="E4929">
        <v>101032.756691969</v>
      </c>
      <c r="F4929">
        <v>97</v>
      </c>
      <c r="G4929">
        <v>9999</v>
      </c>
      <c r="H4929">
        <v>9999</v>
      </c>
      <c r="I4929" t="s">
        <v>185</v>
      </c>
      <c r="J4929">
        <v>1</v>
      </c>
      <c r="K4929">
        <v>31</v>
      </c>
      <c r="L4929" t="s">
        <v>220</v>
      </c>
      <c r="M4929">
        <v>0.19380065335029101</v>
      </c>
      <c r="N4929">
        <v>0.18063314711359399</v>
      </c>
      <c r="O4929">
        <v>1.42028773089316E-2</v>
      </c>
    </row>
    <row r="4930" spans="1:15">
      <c r="A4930">
        <v>2021</v>
      </c>
      <c r="B4930" t="s">
        <v>178</v>
      </c>
      <c r="C4930">
        <v>1.3050021311703699</v>
      </c>
      <c r="D4930" t="s">
        <v>181</v>
      </c>
      <c r="E4930">
        <v>90591.942943716</v>
      </c>
      <c r="F4930">
        <v>65</v>
      </c>
      <c r="G4930">
        <v>9999</v>
      </c>
      <c r="H4930">
        <v>9999</v>
      </c>
      <c r="I4930" t="s">
        <v>185</v>
      </c>
      <c r="J4930">
        <v>1</v>
      </c>
      <c r="K4930">
        <v>32</v>
      </c>
      <c r="L4930" t="s">
        <v>220</v>
      </c>
      <c r="M4930">
        <v>0.82332918223329199</v>
      </c>
      <c r="N4930">
        <v>0.8125</v>
      </c>
      <c r="O4930">
        <v>2.3958744256565901E-2</v>
      </c>
    </row>
    <row r="4931" spans="1:15">
      <c r="A4931">
        <v>2021</v>
      </c>
      <c r="B4931" t="s">
        <v>178</v>
      </c>
      <c r="C4931">
        <v>1.3050021311703699</v>
      </c>
      <c r="D4931" t="s">
        <v>185</v>
      </c>
      <c r="E4931">
        <v>19439.311745913801</v>
      </c>
      <c r="F4931">
        <v>15</v>
      </c>
      <c r="G4931">
        <v>9999</v>
      </c>
      <c r="H4931">
        <v>9999</v>
      </c>
      <c r="I4931" t="s">
        <v>185</v>
      </c>
      <c r="J4931">
        <v>1</v>
      </c>
      <c r="K4931">
        <v>32</v>
      </c>
      <c r="L4931" t="s">
        <v>220</v>
      </c>
      <c r="M4931">
        <v>0.17667081776670801</v>
      </c>
      <c r="N4931">
        <v>0.1875</v>
      </c>
      <c r="O4931">
        <v>1.32415480237238E-2</v>
      </c>
    </row>
    <row r="4932" spans="1:15">
      <c r="A4932">
        <v>2021</v>
      </c>
      <c r="B4932" t="s">
        <v>183</v>
      </c>
      <c r="C4932">
        <v>1.2448289601001801</v>
      </c>
      <c r="D4932" t="s">
        <v>181</v>
      </c>
      <c r="E4932">
        <v>4654.4154818145598</v>
      </c>
      <c r="F4932">
        <v>4</v>
      </c>
      <c r="G4932">
        <v>9999</v>
      </c>
      <c r="H4932">
        <v>9999</v>
      </c>
      <c r="I4932" t="s">
        <v>185</v>
      </c>
      <c r="J4932">
        <v>1</v>
      </c>
      <c r="K4932">
        <v>32</v>
      </c>
      <c r="L4932" t="s">
        <v>220</v>
      </c>
      <c r="M4932">
        <v>1</v>
      </c>
      <c r="N4932">
        <v>1</v>
      </c>
      <c r="O4932">
        <v>5.9913150768343297E-2</v>
      </c>
    </row>
    <row r="4933" spans="1:15">
      <c r="A4933">
        <v>2021</v>
      </c>
      <c r="B4933" t="s">
        <v>187</v>
      </c>
      <c r="C4933">
        <v>1.3000251774662701</v>
      </c>
      <c r="D4933" t="s">
        <v>181</v>
      </c>
      <c r="E4933">
        <v>685876.38330389699</v>
      </c>
      <c r="F4933">
        <v>745</v>
      </c>
      <c r="G4933">
        <v>9999</v>
      </c>
      <c r="H4933">
        <v>9999</v>
      </c>
      <c r="I4933" t="s">
        <v>185</v>
      </c>
      <c r="J4933">
        <v>1</v>
      </c>
      <c r="K4933">
        <v>32</v>
      </c>
      <c r="L4933" t="s">
        <v>220</v>
      </c>
      <c r="M4933">
        <v>0.88529329838609505</v>
      </c>
      <c r="N4933">
        <v>0.88270142180094802</v>
      </c>
      <c r="O4933">
        <v>3.48056981419263E-2</v>
      </c>
    </row>
    <row r="4934" spans="1:15">
      <c r="A4934">
        <v>2021</v>
      </c>
      <c r="B4934" t="s">
        <v>187</v>
      </c>
      <c r="C4934">
        <v>1.3000251774662701</v>
      </c>
      <c r="D4934" t="s">
        <v>185</v>
      </c>
      <c r="E4934">
        <v>88868.421106416703</v>
      </c>
      <c r="F4934">
        <v>99</v>
      </c>
      <c r="G4934">
        <v>9999</v>
      </c>
      <c r="H4934">
        <v>9999</v>
      </c>
      <c r="I4934" t="s">
        <v>185</v>
      </c>
      <c r="J4934">
        <v>1</v>
      </c>
      <c r="K4934">
        <v>32</v>
      </c>
      <c r="L4934" t="s">
        <v>220</v>
      </c>
      <c r="M4934">
        <v>0.114706701613905</v>
      </c>
      <c r="N4934">
        <v>0.117298578199052</v>
      </c>
      <c r="O4934">
        <v>1.2492852050559101E-2</v>
      </c>
    </row>
    <row r="4935" spans="1:15">
      <c r="A4935">
        <v>2021</v>
      </c>
      <c r="B4935" t="s">
        <v>178</v>
      </c>
      <c r="C4935">
        <v>1.3050021311703699</v>
      </c>
      <c r="D4935" t="s">
        <v>181</v>
      </c>
      <c r="E4935">
        <v>18285.689861959199</v>
      </c>
      <c r="F4935">
        <v>19</v>
      </c>
      <c r="G4935">
        <v>9999</v>
      </c>
      <c r="H4935">
        <v>9999</v>
      </c>
      <c r="I4935" t="s">
        <v>185</v>
      </c>
      <c r="J4935">
        <v>1</v>
      </c>
      <c r="K4935">
        <v>33</v>
      </c>
      <c r="L4935" t="s">
        <v>220</v>
      </c>
      <c r="M4935">
        <v>0.32001827109740799</v>
      </c>
      <c r="N4935">
        <v>0.38</v>
      </c>
      <c r="O4935">
        <v>4.8359948216338596E-3</v>
      </c>
    </row>
    <row r="4936" spans="1:15">
      <c r="A4936">
        <v>2021</v>
      </c>
      <c r="B4936" t="s">
        <v>178</v>
      </c>
      <c r="C4936">
        <v>1.3050021311703699</v>
      </c>
      <c r="D4936" t="s">
        <v>185</v>
      </c>
      <c r="E4936">
        <v>38853.828451335503</v>
      </c>
      <c r="F4936">
        <v>31</v>
      </c>
      <c r="G4936">
        <v>9999</v>
      </c>
      <c r="H4936">
        <v>9999</v>
      </c>
      <c r="I4936" t="s">
        <v>185</v>
      </c>
      <c r="J4936">
        <v>1</v>
      </c>
      <c r="K4936">
        <v>33</v>
      </c>
      <c r="L4936" t="s">
        <v>220</v>
      </c>
      <c r="M4936">
        <v>0.67998172890259201</v>
      </c>
      <c r="N4936">
        <v>0.62</v>
      </c>
      <c r="O4936">
        <v>2.6466206317825602E-2</v>
      </c>
    </row>
    <row r="4937" spans="1:15">
      <c r="A4937">
        <v>2021</v>
      </c>
      <c r="B4937" t="s">
        <v>183</v>
      </c>
      <c r="C4937">
        <v>1.2448289601001801</v>
      </c>
      <c r="D4937" t="s">
        <v>185</v>
      </c>
      <c r="E4937">
        <v>668.47315157379501</v>
      </c>
      <c r="F4937">
        <v>1</v>
      </c>
      <c r="G4937">
        <v>9999</v>
      </c>
      <c r="H4937">
        <v>9999</v>
      </c>
      <c r="I4937" t="s">
        <v>185</v>
      </c>
      <c r="J4937">
        <v>1</v>
      </c>
      <c r="K4937">
        <v>33</v>
      </c>
      <c r="L4937" t="s">
        <v>220</v>
      </c>
      <c r="M4937">
        <v>1</v>
      </c>
      <c r="N4937">
        <v>1</v>
      </c>
      <c r="O4937">
        <v>2.1340857608393299E-2</v>
      </c>
    </row>
    <row r="4938" spans="1:15">
      <c r="A4938">
        <v>2021</v>
      </c>
      <c r="B4938" t="s">
        <v>187</v>
      </c>
      <c r="C4938">
        <v>1.3000251774662701</v>
      </c>
      <c r="D4938" t="s">
        <v>181</v>
      </c>
      <c r="E4938">
        <v>117749.780449007</v>
      </c>
      <c r="F4938">
        <v>130</v>
      </c>
      <c r="G4938">
        <v>9999</v>
      </c>
      <c r="H4938">
        <v>9999</v>
      </c>
      <c r="I4938" t="s">
        <v>185</v>
      </c>
      <c r="J4938">
        <v>1</v>
      </c>
      <c r="K4938">
        <v>33</v>
      </c>
      <c r="L4938" t="s">
        <v>220</v>
      </c>
      <c r="M4938">
        <v>0.45864242853887599</v>
      </c>
      <c r="N4938">
        <v>0.476190476190476</v>
      </c>
      <c r="O4938">
        <v>5.9753673028428997E-3</v>
      </c>
    </row>
    <row r="4939" spans="1:15">
      <c r="A4939">
        <v>2021</v>
      </c>
      <c r="B4939" t="s">
        <v>187</v>
      </c>
      <c r="C4939">
        <v>1.3000251774662701</v>
      </c>
      <c r="D4939" t="s">
        <v>185</v>
      </c>
      <c r="E4939">
        <v>138985.691722919</v>
      </c>
      <c r="F4939">
        <v>143</v>
      </c>
      <c r="G4939">
        <v>9999</v>
      </c>
      <c r="H4939">
        <v>9999</v>
      </c>
      <c r="I4939" t="s">
        <v>185</v>
      </c>
      <c r="J4939">
        <v>1</v>
      </c>
      <c r="K4939">
        <v>33</v>
      </c>
      <c r="L4939" t="s">
        <v>220</v>
      </c>
      <c r="M4939">
        <v>0.54135757146112395</v>
      </c>
      <c r="N4939">
        <v>0.52380952380952395</v>
      </c>
      <c r="O4939">
        <v>1.9538185355626601E-2</v>
      </c>
    </row>
    <row r="4940" spans="1:15">
      <c r="A4940">
        <v>2021</v>
      </c>
      <c r="B4940" t="s">
        <v>178</v>
      </c>
      <c r="C4940">
        <v>1.3050021311703699</v>
      </c>
      <c r="D4940" t="s">
        <v>181</v>
      </c>
      <c r="E4940">
        <v>131655.140003123</v>
      </c>
      <c r="F4940">
        <v>86</v>
      </c>
      <c r="G4940">
        <v>9999</v>
      </c>
      <c r="H4940">
        <v>9999</v>
      </c>
      <c r="I4940" t="s">
        <v>185</v>
      </c>
      <c r="J4940">
        <v>1</v>
      </c>
      <c r="K4940">
        <v>34</v>
      </c>
      <c r="L4940" t="s">
        <v>220</v>
      </c>
      <c r="M4940">
        <v>0.61007468327638903</v>
      </c>
      <c r="N4940">
        <v>0.58503401360544205</v>
      </c>
      <c r="O4940">
        <v>3.4818679530440502E-2</v>
      </c>
    </row>
    <row r="4941" spans="1:15">
      <c r="A4941">
        <v>2021</v>
      </c>
      <c r="B4941" t="s">
        <v>178</v>
      </c>
      <c r="C4941">
        <v>1.3050021311703699</v>
      </c>
      <c r="D4941" t="s">
        <v>185</v>
      </c>
      <c r="E4941">
        <v>84146.537417865504</v>
      </c>
      <c r="F4941">
        <v>61</v>
      </c>
      <c r="G4941">
        <v>9999</v>
      </c>
      <c r="H4941">
        <v>9999</v>
      </c>
      <c r="I4941" t="s">
        <v>185</v>
      </c>
      <c r="J4941">
        <v>1</v>
      </c>
      <c r="K4941">
        <v>34</v>
      </c>
      <c r="L4941" t="s">
        <v>220</v>
      </c>
      <c r="M4941">
        <v>0.38992531672361103</v>
      </c>
      <c r="N4941">
        <v>0.41496598639455801</v>
      </c>
      <c r="O4941">
        <v>5.7318408738568298E-2</v>
      </c>
    </row>
    <row r="4942" spans="1:15">
      <c r="A4942">
        <v>2021</v>
      </c>
      <c r="B4942" t="s">
        <v>183</v>
      </c>
      <c r="C4942">
        <v>1.2448289601001801</v>
      </c>
      <c r="D4942" t="s">
        <v>181</v>
      </c>
      <c r="E4942">
        <v>1236.11515737948</v>
      </c>
      <c r="F4942">
        <v>1</v>
      </c>
      <c r="G4942">
        <v>9999</v>
      </c>
      <c r="H4942">
        <v>9999</v>
      </c>
      <c r="I4942" t="s">
        <v>185</v>
      </c>
      <c r="J4942">
        <v>1</v>
      </c>
      <c r="K4942">
        <v>34</v>
      </c>
      <c r="L4942" t="s">
        <v>220</v>
      </c>
      <c r="M4942">
        <v>0.298916315472607</v>
      </c>
      <c r="N4942">
        <v>0.2</v>
      </c>
      <c r="O4942">
        <v>1.5911676574743201E-2</v>
      </c>
    </row>
    <row r="4943" spans="1:15">
      <c r="A4943">
        <v>2021</v>
      </c>
      <c r="B4943" t="s">
        <v>183</v>
      </c>
      <c r="C4943">
        <v>1.2448289601001801</v>
      </c>
      <c r="D4943" t="s">
        <v>185</v>
      </c>
      <c r="E4943">
        <v>2899.2066480733101</v>
      </c>
      <c r="F4943">
        <v>4</v>
      </c>
      <c r="G4943">
        <v>9999</v>
      </c>
      <c r="H4943">
        <v>9999</v>
      </c>
      <c r="I4943" t="s">
        <v>185</v>
      </c>
      <c r="J4943">
        <v>1</v>
      </c>
      <c r="K4943">
        <v>34</v>
      </c>
      <c r="L4943" t="s">
        <v>220</v>
      </c>
      <c r="M4943">
        <v>0.701083684527393</v>
      </c>
      <c r="N4943">
        <v>0.8</v>
      </c>
      <c r="O4943">
        <v>9.2556531415173102E-2</v>
      </c>
    </row>
    <row r="4944" spans="1:15">
      <c r="A4944">
        <v>2021</v>
      </c>
      <c r="B4944" t="s">
        <v>187</v>
      </c>
      <c r="C4944">
        <v>1.3000251774662701</v>
      </c>
      <c r="D4944" t="s">
        <v>181</v>
      </c>
      <c r="E4944">
        <v>267333.27741863101</v>
      </c>
      <c r="F4944">
        <v>301</v>
      </c>
      <c r="G4944">
        <v>9999</v>
      </c>
      <c r="H4944">
        <v>9999</v>
      </c>
      <c r="I4944" t="s">
        <v>185</v>
      </c>
      <c r="J4944">
        <v>1</v>
      </c>
      <c r="K4944">
        <v>34</v>
      </c>
      <c r="L4944" t="s">
        <v>220</v>
      </c>
      <c r="M4944">
        <v>0.54255636320462297</v>
      </c>
      <c r="N4944">
        <v>0.53749999999999998</v>
      </c>
      <c r="O4944">
        <v>1.3566178372119301E-2</v>
      </c>
    </row>
    <row r="4945" spans="1:15">
      <c r="A4945">
        <v>2021</v>
      </c>
      <c r="B4945" t="s">
        <v>187</v>
      </c>
      <c r="C4945">
        <v>1.3000251774662701</v>
      </c>
      <c r="D4945" t="s">
        <v>185</v>
      </c>
      <c r="E4945">
        <v>225395.76521874699</v>
      </c>
      <c r="F4945">
        <v>259</v>
      </c>
      <c r="G4945">
        <v>9999</v>
      </c>
      <c r="H4945">
        <v>9999</v>
      </c>
      <c r="I4945" t="s">
        <v>185</v>
      </c>
      <c r="J4945">
        <v>1</v>
      </c>
      <c r="K4945">
        <v>34</v>
      </c>
      <c r="L4945" t="s">
        <v>220</v>
      </c>
      <c r="M4945">
        <v>0.45744363679537797</v>
      </c>
      <c r="N4945">
        <v>0.46250000000000002</v>
      </c>
      <c r="O4945">
        <v>3.1685450384321599E-2</v>
      </c>
    </row>
    <row r="4946" spans="1:15">
      <c r="A4946">
        <v>2021</v>
      </c>
      <c r="B4946" t="s">
        <v>178</v>
      </c>
      <c r="C4946">
        <v>1.3050021311703699</v>
      </c>
      <c r="D4946" t="s">
        <v>181</v>
      </c>
      <c r="E4946">
        <v>394885.81487936701</v>
      </c>
      <c r="F4946">
        <v>270</v>
      </c>
      <c r="G4946">
        <v>9999</v>
      </c>
      <c r="H4946">
        <v>9999</v>
      </c>
      <c r="I4946" t="s">
        <v>185</v>
      </c>
      <c r="J4946">
        <v>1</v>
      </c>
      <c r="K4946">
        <v>35</v>
      </c>
      <c r="L4946" t="s">
        <v>220</v>
      </c>
      <c r="M4946">
        <v>0.83097802505615903</v>
      </c>
      <c r="N4946">
        <v>0.81818181818181801</v>
      </c>
      <c r="O4946">
        <v>0.10443498551652</v>
      </c>
    </row>
    <row r="4947" spans="1:15">
      <c r="A4947">
        <v>2021</v>
      </c>
      <c r="B4947" t="s">
        <v>178</v>
      </c>
      <c r="C4947">
        <v>1.3050021311703699</v>
      </c>
      <c r="D4947" t="s">
        <v>185</v>
      </c>
      <c r="E4947">
        <v>80320.271169273998</v>
      </c>
      <c r="F4947">
        <v>60</v>
      </c>
      <c r="G4947">
        <v>9999</v>
      </c>
      <c r="H4947">
        <v>9999</v>
      </c>
      <c r="I4947" t="s">
        <v>185</v>
      </c>
      <c r="J4947">
        <v>1</v>
      </c>
      <c r="K4947">
        <v>35</v>
      </c>
      <c r="L4947" t="s">
        <v>220</v>
      </c>
      <c r="M4947">
        <v>0.169021974943841</v>
      </c>
      <c r="N4947">
        <v>0.18181818181818199</v>
      </c>
      <c r="O4947">
        <v>5.4712056777937397E-2</v>
      </c>
    </row>
    <row r="4948" spans="1:15">
      <c r="A4948">
        <v>2021</v>
      </c>
      <c r="B4948" t="s">
        <v>183</v>
      </c>
      <c r="C4948">
        <v>1.2448289601001801</v>
      </c>
      <c r="D4948" t="s">
        <v>181</v>
      </c>
      <c r="E4948">
        <v>4119.13902897148</v>
      </c>
      <c r="F4948">
        <v>4</v>
      </c>
      <c r="G4948">
        <v>9999</v>
      </c>
      <c r="H4948">
        <v>9999</v>
      </c>
      <c r="I4948" t="s">
        <v>185</v>
      </c>
      <c r="J4948">
        <v>1</v>
      </c>
      <c r="K4948">
        <v>35</v>
      </c>
      <c r="L4948" t="s">
        <v>220</v>
      </c>
      <c r="M4948">
        <v>0.62884834663625999</v>
      </c>
      <c r="N4948">
        <v>0.66666666666666696</v>
      </c>
      <c r="O4948">
        <v>5.3022898072331598E-2</v>
      </c>
    </row>
    <row r="4949" spans="1:15">
      <c r="A4949">
        <v>2021</v>
      </c>
      <c r="B4949" t="s">
        <v>183</v>
      </c>
      <c r="C4949">
        <v>1.2448289601001801</v>
      </c>
      <c r="D4949" t="s">
        <v>185</v>
      </c>
      <c r="E4949">
        <v>2431.15095907565</v>
      </c>
      <c r="F4949">
        <v>2</v>
      </c>
      <c r="G4949">
        <v>9999</v>
      </c>
      <c r="H4949">
        <v>9999</v>
      </c>
      <c r="I4949" t="s">
        <v>185</v>
      </c>
      <c r="J4949">
        <v>1</v>
      </c>
      <c r="K4949">
        <v>35</v>
      </c>
      <c r="L4949" t="s">
        <v>220</v>
      </c>
      <c r="M4949">
        <v>0.37115165336374001</v>
      </c>
      <c r="N4949">
        <v>0.33333333333333298</v>
      </c>
      <c r="O4949">
        <v>7.7613957000357697E-2</v>
      </c>
    </row>
    <row r="4950" spans="1:15">
      <c r="A4950">
        <v>2021</v>
      </c>
      <c r="B4950" t="s">
        <v>187</v>
      </c>
      <c r="C4950">
        <v>1.3000251774662701</v>
      </c>
      <c r="D4950" t="s">
        <v>179</v>
      </c>
      <c r="E4950">
        <v>1833.03550022744</v>
      </c>
      <c r="F4950">
        <v>1</v>
      </c>
      <c r="G4950">
        <v>9999</v>
      </c>
      <c r="H4950">
        <v>9999</v>
      </c>
      <c r="I4950" t="s">
        <v>185</v>
      </c>
      <c r="J4950">
        <v>1</v>
      </c>
      <c r="K4950">
        <v>35</v>
      </c>
      <c r="L4950" t="s">
        <v>220</v>
      </c>
      <c r="M4950">
        <v>1.06384262975862E-3</v>
      </c>
      <c r="N4950">
        <v>5.0968399592252796E-4</v>
      </c>
      <c r="O4950">
        <v>0.650669127826488</v>
      </c>
    </row>
    <row r="4951" spans="1:15">
      <c r="A4951">
        <v>2021</v>
      </c>
      <c r="B4951" t="s">
        <v>187</v>
      </c>
      <c r="C4951">
        <v>1.3000251774662701</v>
      </c>
      <c r="D4951" t="s">
        <v>181</v>
      </c>
      <c r="E4951">
        <v>1480863.87975254</v>
      </c>
      <c r="F4951">
        <v>1688</v>
      </c>
      <c r="G4951">
        <v>9999</v>
      </c>
      <c r="H4951">
        <v>9999</v>
      </c>
      <c r="I4951" t="s">
        <v>185</v>
      </c>
      <c r="J4951">
        <v>1</v>
      </c>
      <c r="K4951">
        <v>35</v>
      </c>
      <c r="L4951" t="s">
        <v>220</v>
      </c>
      <c r="M4951">
        <v>0.85945205314082596</v>
      </c>
      <c r="N4951">
        <v>0.86034658511722695</v>
      </c>
      <c r="O4951">
        <v>7.5148383065278004E-2</v>
      </c>
    </row>
    <row r="4952" spans="1:15">
      <c r="A4952">
        <v>2021</v>
      </c>
      <c r="B4952" t="s">
        <v>187</v>
      </c>
      <c r="C4952">
        <v>1.3000251774662701</v>
      </c>
      <c r="D4952" t="s">
        <v>183</v>
      </c>
      <c r="E4952">
        <v>1809.6350470330499</v>
      </c>
      <c r="F4952">
        <v>2</v>
      </c>
      <c r="G4952">
        <v>9999</v>
      </c>
      <c r="H4952">
        <v>9999</v>
      </c>
      <c r="I4952" t="s">
        <v>185</v>
      </c>
      <c r="J4952">
        <v>1</v>
      </c>
      <c r="K4952">
        <v>35</v>
      </c>
      <c r="L4952" t="s">
        <v>220</v>
      </c>
      <c r="M4952">
        <v>1.05026166001702E-3</v>
      </c>
      <c r="N4952">
        <v>1.01936799184506E-3</v>
      </c>
      <c r="O4952">
        <v>8.0290707734902197E-2</v>
      </c>
    </row>
    <row r="4953" spans="1:15">
      <c r="A4953">
        <v>2021</v>
      </c>
      <c r="B4953" t="s">
        <v>187</v>
      </c>
      <c r="C4953">
        <v>1.3000251774662701</v>
      </c>
      <c r="D4953" t="s">
        <v>185</v>
      </c>
      <c r="E4953">
        <v>238526.01951115599</v>
      </c>
      <c r="F4953">
        <v>271</v>
      </c>
      <c r="G4953">
        <v>9999</v>
      </c>
      <c r="H4953">
        <v>9999</v>
      </c>
      <c r="I4953" t="s">
        <v>185</v>
      </c>
      <c r="J4953">
        <v>1</v>
      </c>
      <c r="K4953">
        <v>35</v>
      </c>
      <c r="L4953" t="s">
        <v>220</v>
      </c>
      <c r="M4953">
        <v>0.138433842569399</v>
      </c>
      <c r="N4953">
        <v>0.13812436289500499</v>
      </c>
      <c r="O4953">
        <v>3.3531261553452998E-2</v>
      </c>
    </row>
    <row r="4954" spans="1:15">
      <c r="A4954">
        <v>2021</v>
      </c>
      <c r="B4954" t="s">
        <v>178</v>
      </c>
      <c r="C4954">
        <v>1.3050021311703699</v>
      </c>
      <c r="D4954" t="s">
        <v>181</v>
      </c>
      <c r="E4954">
        <v>390131.69211551402</v>
      </c>
      <c r="F4954">
        <v>297</v>
      </c>
      <c r="G4954">
        <v>9999</v>
      </c>
      <c r="H4954">
        <v>9999</v>
      </c>
      <c r="I4954" t="s">
        <v>185</v>
      </c>
      <c r="J4954">
        <v>1</v>
      </c>
      <c r="K4954">
        <v>41</v>
      </c>
      <c r="L4954" t="s">
        <v>220</v>
      </c>
      <c r="M4954">
        <v>0.85699092415390499</v>
      </c>
      <c r="N4954">
        <v>0.88130563798219597</v>
      </c>
      <c r="O4954">
        <v>0.10317766827878</v>
      </c>
    </row>
    <row r="4955" spans="1:15">
      <c r="A4955">
        <v>2021</v>
      </c>
      <c r="B4955" t="s">
        <v>178</v>
      </c>
      <c r="C4955">
        <v>1.3050021311703699</v>
      </c>
      <c r="D4955" t="s">
        <v>185</v>
      </c>
      <c r="E4955">
        <v>65102.641317696303</v>
      </c>
      <c r="F4955">
        <v>40</v>
      </c>
      <c r="G4955">
        <v>9999</v>
      </c>
      <c r="H4955">
        <v>9999</v>
      </c>
      <c r="I4955" t="s">
        <v>185</v>
      </c>
      <c r="J4955">
        <v>1</v>
      </c>
      <c r="K4955">
        <v>41</v>
      </c>
      <c r="L4955" t="s">
        <v>220</v>
      </c>
      <c r="M4955">
        <v>0.14300907584609501</v>
      </c>
      <c r="N4955">
        <v>0.11869436201780401</v>
      </c>
      <c r="O4955">
        <v>4.4346207455660001E-2</v>
      </c>
    </row>
    <row r="4956" spans="1:15">
      <c r="A4956">
        <v>2021</v>
      </c>
      <c r="B4956" t="s">
        <v>179</v>
      </c>
      <c r="C4956">
        <v>1.3793881368988701</v>
      </c>
      <c r="D4956" t="s">
        <v>181</v>
      </c>
      <c r="E4956">
        <v>1593.1932981181899</v>
      </c>
      <c r="F4956">
        <v>1</v>
      </c>
      <c r="G4956">
        <v>9999</v>
      </c>
      <c r="H4956">
        <v>9999</v>
      </c>
      <c r="I4956" t="s">
        <v>185</v>
      </c>
      <c r="J4956">
        <v>1</v>
      </c>
      <c r="K4956">
        <v>41</v>
      </c>
      <c r="L4956" t="s">
        <v>220</v>
      </c>
      <c r="M4956">
        <v>1</v>
      </c>
      <c r="N4956">
        <v>1</v>
      </c>
      <c r="O4956">
        <v>0.44337811900191898</v>
      </c>
    </row>
    <row r="4957" spans="1:15">
      <c r="A4957">
        <v>2021</v>
      </c>
      <c r="B4957" t="s">
        <v>183</v>
      </c>
      <c r="C4957">
        <v>1.2448289601001801</v>
      </c>
      <c r="D4957" t="s">
        <v>181</v>
      </c>
      <c r="E4957">
        <v>1585.91209516763</v>
      </c>
      <c r="F4957">
        <v>2</v>
      </c>
      <c r="G4957">
        <v>9999</v>
      </c>
      <c r="H4957">
        <v>9999</v>
      </c>
      <c r="I4957" t="s">
        <v>185</v>
      </c>
      <c r="J4957">
        <v>1</v>
      </c>
      <c r="K4957">
        <v>41</v>
      </c>
      <c r="L4957" t="s">
        <v>220</v>
      </c>
      <c r="M4957">
        <v>1</v>
      </c>
      <c r="N4957">
        <v>1</v>
      </c>
      <c r="O4957">
        <v>2.0414376592369401E-2</v>
      </c>
    </row>
    <row r="4958" spans="1:15">
      <c r="A4958">
        <v>2021</v>
      </c>
      <c r="B4958" t="s">
        <v>187</v>
      </c>
      <c r="C4958">
        <v>1.3000251774662701</v>
      </c>
      <c r="D4958" t="s">
        <v>179</v>
      </c>
      <c r="E4958">
        <v>984.11905934196602</v>
      </c>
      <c r="F4958">
        <v>1</v>
      </c>
      <c r="G4958">
        <v>9999</v>
      </c>
      <c r="H4958">
        <v>9999</v>
      </c>
      <c r="I4958" t="s">
        <v>185</v>
      </c>
      <c r="J4958">
        <v>1</v>
      </c>
      <c r="K4958">
        <v>41</v>
      </c>
      <c r="L4958" t="s">
        <v>220</v>
      </c>
      <c r="M4958">
        <v>3.9641290829351301E-4</v>
      </c>
      <c r="N4958">
        <v>3.4650034650034699E-4</v>
      </c>
      <c r="O4958">
        <v>0.349330872173512</v>
      </c>
    </row>
    <row r="4959" spans="1:15">
      <c r="A4959">
        <v>2021</v>
      </c>
      <c r="B4959" t="s">
        <v>187</v>
      </c>
      <c r="C4959">
        <v>1.3000251774662701</v>
      </c>
      <c r="D4959" t="s">
        <v>181</v>
      </c>
      <c r="E4959">
        <v>2207145.04557209</v>
      </c>
      <c r="F4959">
        <v>2584</v>
      </c>
      <c r="G4959">
        <v>9999</v>
      </c>
      <c r="H4959">
        <v>9999</v>
      </c>
      <c r="I4959" t="s">
        <v>185</v>
      </c>
      <c r="J4959">
        <v>1</v>
      </c>
      <c r="K4959">
        <v>41</v>
      </c>
      <c r="L4959" t="s">
        <v>220</v>
      </c>
      <c r="M4959">
        <v>0.88905989395823803</v>
      </c>
      <c r="N4959">
        <v>0.895356895356895</v>
      </c>
      <c r="O4959">
        <v>0.11200447497780699</v>
      </c>
    </row>
    <row r="4960" spans="1:15">
      <c r="A4960">
        <v>2021</v>
      </c>
      <c r="B4960" t="s">
        <v>187</v>
      </c>
      <c r="C4960">
        <v>1.3000251774662701</v>
      </c>
      <c r="D4960" t="s">
        <v>183</v>
      </c>
      <c r="E4960">
        <v>440.70853516106502</v>
      </c>
      <c r="F4960">
        <v>1</v>
      </c>
      <c r="G4960">
        <v>9999</v>
      </c>
      <c r="H4960">
        <v>9999</v>
      </c>
      <c r="I4960" t="s">
        <v>185</v>
      </c>
      <c r="J4960">
        <v>1</v>
      </c>
      <c r="K4960">
        <v>41</v>
      </c>
      <c r="L4960" t="s">
        <v>220</v>
      </c>
      <c r="M4960">
        <v>1.7752176474438699E-4</v>
      </c>
      <c r="N4960">
        <v>3.4650034650034699E-4</v>
      </c>
      <c r="O4960">
        <v>1.9553555978543E-2</v>
      </c>
    </row>
    <row r="4961" spans="1:15">
      <c r="A4961">
        <v>2021</v>
      </c>
      <c r="B4961" t="s">
        <v>187</v>
      </c>
      <c r="C4961">
        <v>1.3000251774662701</v>
      </c>
      <c r="D4961" t="s">
        <v>185</v>
      </c>
      <c r="E4961">
        <v>273990.70635243598</v>
      </c>
      <c r="F4961">
        <v>300</v>
      </c>
      <c r="G4961">
        <v>9999</v>
      </c>
      <c r="H4961">
        <v>9999</v>
      </c>
      <c r="I4961" t="s">
        <v>185</v>
      </c>
      <c r="J4961">
        <v>1</v>
      </c>
      <c r="K4961">
        <v>41</v>
      </c>
      <c r="L4961" t="s">
        <v>220</v>
      </c>
      <c r="M4961">
        <v>0.11036617136872399</v>
      </c>
      <c r="N4961">
        <v>0.103950103950104</v>
      </c>
      <c r="O4961">
        <v>3.8516779245918502E-2</v>
      </c>
    </row>
    <row r="4962" spans="1:15">
      <c r="A4962">
        <v>2021</v>
      </c>
      <c r="B4962" t="s">
        <v>178</v>
      </c>
      <c r="C4962">
        <v>1.3050021311703699</v>
      </c>
      <c r="D4962" t="s">
        <v>181</v>
      </c>
      <c r="E4962">
        <v>93583.007828358503</v>
      </c>
      <c r="F4962">
        <v>74</v>
      </c>
      <c r="G4962">
        <v>9999</v>
      </c>
      <c r="H4962">
        <v>9999</v>
      </c>
      <c r="I4962" t="s">
        <v>185</v>
      </c>
      <c r="J4962">
        <v>1</v>
      </c>
      <c r="K4962">
        <v>42</v>
      </c>
      <c r="L4962" t="s">
        <v>220</v>
      </c>
      <c r="M4962">
        <v>0.92438480477461105</v>
      </c>
      <c r="N4962">
        <v>0.91358024691357997</v>
      </c>
      <c r="O4962">
        <v>2.4749787657306999E-2</v>
      </c>
    </row>
    <row r="4963" spans="1:15">
      <c r="A4963">
        <v>2021</v>
      </c>
      <c r="B4963" t="s">
        <v>178</v>
      </c>
      <c r="C4963">
        <v>1.3050021311703699</v>
      </c>
      <c r="D4963" t="s">
        <v>185</v>
      </c>
      <c r="E4963">
        <v>7655.1425014453998</v>
      </c>
      <c r="F4963">
        <v>7</v>
      </c>
      <c r="G4963">
        <v>9999</v>
      </c>
      <c r="H4963">
        <v>9999</v>
      </c>
      <c r="I4963" t="s">
        <v>185</v>
      </c>
      <c r="J4963">
        <v>1</v>
      </c>
      <c r="K4963">
        <v>42</v>
      </c>
      <c r="L4963" t="s">
        <v>220</v>
      </c>
      <c r="M4963">
        <v>7.5615195225388995E-2</v>
      </c>
      <c r="N4963">
        <v>8.6419753086419707E-2</v>
      </c>
      <c r="O4963">
        <v>5.21448178753787E-3</v>
      </c>
    </row>
    <row r="4964" spans="1:15">
      <c r="A4964">
        <v>2021</v>
      </c>
      <c r="B4964" t="s">
        <v>183</v>
      </c>
      <c r="C4964">
        <v>1.2448289601001801</v>
      </c>
      <c r="D4964" t="s">
        <v>181</v>
      </c>
      <c r="E4964">
        <v>2513.3096704422601</v>
      </c>
      <c r="F4964">
        <v>1</v>
      </c>
      <c r="G4964">
        <v>9999</v>
      </c>
      <c r="H4964">
        <v>9999</v>
      </c>
      <c r="I4964" t="s">
        <v>185</v>
      </c>
      <c r="J4964">
        <v>1</v>
      </c>
      <c r="K4964">
        <v>42</v>
      </c>
      <c r="L4964" t="s">
        <v>220</v>
      </c>
      <c r="M4964">
        <v>1</v>
      </c>
      <c r="N4964">
        <v>1</v>
      </c>
      <c r="O4964">
        <v>3.2352139984296598E-2</v>
      </c>
    </row>
    <row r="4965" spans="1:15">
      <c r="A4965">
        <v>2021</v>
      </c>
      <c r="B4965" t="s">
        <v>187</v>
      </c>
      <c r="C4965">
        <v>1.3000251774662701</v>
      </c>
      <c r="D4965" t="s">
        <v>181</v>
      </c>
      <c r="E4965">
        <v>380387.36692663003</v>
      </c>
      <c r="F4965">
        <v>498</v>
      </c>
      <c r="G4965">
        <v>9999</v>
      </c>
      <c r="H4965">
        <v>9999</v>
      </c>
      <c r="I4965" t="s">
        <v>185</v>
      </c>
      <c r="J4965">
        <v>1</v>
      </c>
      <c r="K4965">
        <v>42</v>
      </c>
      <c r="L4965" t="s">
        <v>220</v>
      </c>
      <c r="M4965">
        <v>0.84699153008469896</v>
      </c>
      <c r="N4965">
        <v>0.86010362694300502</v>
      </c>
      <c r="O4965">
        <v>1.93032566691894E-2</v>
      </c>
    </row>
    <row r="4966" spans="1:15">
      <c r="A4966">
        <v>2021</v>
      </c>
      <c r="B4966" t="s">
        <v>187</v>
      </c>
      <c r="C4966">
        <v>1.3000251774662701</v>
      </c>
      <c r="D4966" t="s">
        <v>185</v>
      </c>
      <c r="E4966">
        <v>68716.730830512097</v>
      </c>
      <c r="F4966">
        <v>81</v>
      </c>
      <c r="G4966">
        <v>9999</v>
      </c>
      <c r="H4966">
        <v>9999</v>
      </c>
      <c r="I4966" t="s">
        <v>185</v>
      </c>
      <c r="J4966">
        <v>1</v>
      </c>
      <c r="K4966">
        <v>42</v>
      </c>
      <c r="L4966" t="s">
        <v>220</v>
      </c>
      <c r="M4966">
        <v>0.15300846991530101</v>
      </c>
      <c r="N4966">
        <v>0.13989637305699501</v>
      </c>
      <c r="O4966">
        <v>9.6599887898953293E-3</v>
      </c>
    </row>
    <row r="4967" spans="1:15">
      <c r="A4967">
        <v>2021</v>
      </c>
      <c r="B4967" t="s">
        <v>178</v>
      </c>
      <c r="C4967">
        <v>1.3050021311703699</v>
      </c>
      <c r="D4967" t="s">
        <v>181</v>
      </c>
      <c r="E4967">
        <v>15579.115441911899</v>
      </c>
      <c r="F4967">
        <v>13</v>
      </c>
      <c r="G4967">
        <v>9999</v>
      </c>
      <c r="H4967">
        <v>9999</v>
      </c>
      <c r="I4967" t="s">
        <v>185</v>
      </c>
      <c r="J4967">
        <v>1</v>
      </c>
      <c r="K4967">
        <v>51</v>
      </c>
      <c r="L4967" t="s">
        <v>220</v>
      </c>
      <c r="M4967">
        <v>0.686841953857661</v>
      </c>
      <c r="N4967">
        <v>0.8125</v>
      </c>
      <c r="O4967">
        <v>4.1201902783803198E-3</v>
      </c>
    </row>
    <row r="4968" spans="1:15">
      <c r="A4968">
        <v>2021</v>
      </c>
      <c r="B4968" t="s">
        <v>178</v>
      </c>
      <c r="C4968">
        <v>1.3050021311703699</v>
      </c>
      <c r="D4968" t="s">
        <v>185</v>
      </c>
      <c r="E4968">
        <v>7103.1265999603302</v>
      </c>
      <c r="F4968">
        <v>3</v>
      </c>
      <c r="G4968">
        <v>9999</v>
      </c>
      <c r="H4968">
        <v>9999</v>
      </c>
      <c r="I4968" t="s">
        <v>185</v>
      </c>
      <c r="J4968">
        <v>1</v>
      </c>
      <c r="K4968">
        <v>51</v>
      </c>
      <c r="L4968" t="s">
        <v>220</v>
      </c>
      <c r="M4968">
        <v>0.313158046142339</v>
      </c>
      <c r="N4968">
        <v>0.1875</v>
      </c>
      <c r="O4968">
        <v>4.8384630701617101E-3</v>
      </c>
    </row>
    <row r="4969" spans="1:15">
      <c r="A4969">
        <v>2021</v>
      </c>
      <c r="B4969" t="s">
        <v>187</v>
      </c>
      <c r="C4969">
        <v>1.3000251774662701</v>
      </c>
      <c r="D4969" t="s">
        <v>181</v>
      </c>
      <c r="E4969">
        <v>234048.73279996199</v>
      </c>
      <c r="F4969">
        <v>286</v>
      </c>
      <c r="G4969">
        <v>9999</v>
      </c>
      <c r="H4969">
        <v>9999</v>
      </c>
      <c r="I4969" t="s">
        <v>185</v>
      </c>
      <c r="J4969">
        <v>1</v>
      </c>
      <c r="K4969">
        <v>51</v>
      </c>
      <c r="L4969" t="s">
        <v>220</v>
      </c>
      <c r="M4969">
        <v>0.75844026725757696</v>
      </c>
      <c r="N4969">
        <v>0.71859296482412105</v>
      </c>
      <c r="O4969">
        <v>1.1877110427822401E-2</v>
      </c>
    </row>
    <row r="4970" spans="1:15">
      <c r="A4970">
        <v>2021</v>
      </c>
      <c r="B4970" t="s">
        <v>187</v>
      </c>
      <c r="C4970">
        <v>1.3000251774662701</v>
      </c>
      <c r="D4970" t="s">
        <v>183</v>
      </c>
      <c r="E4970">
        <v>640.91241249087102</v>
      </c>
      <c r="F4970">
        <v>1</v>
      </c>
      <c r="G4970">
        <v>9999</v>
      </c>
      <c r="H4970">
        <v>9999</v>
      </c>
      <c r="I4970" t="s">
        <v>185</v>
      </c>
      <c r="J4970">
        <v>1</v>
      </c>
      <c r="K4970">
        <v>51</v>
      </c>
      <c r="L4970" t="s">
        <v>220</v>
      </c>
      <c r="M4970">
        <v>2.0768913191840702E-3</v>
      </c>
      <c r="N4970">
        <v>2.5125628140703501E-3</v>
      </c>
      <c r="O4970">
        <v>2.84362923227779E-2</v>
      </c>
    </row>
    <row r="4971" spans="1:15">
      <c r="A4971">
        <v>2021</v>
      </c>
      <c r="B4971" t="s">
        <v>187</v>
      </c>
      <c r="C4971">
        <v>1.3000251774662701</v>
      </c>
      <c r="D4971" t="s">
        <v>185</v>
      </c>
      <c r="E4971">
        <v>73902.531263425</v>
      </c>
      <c r="F4971">
        <v>111</v>
      </c>
      <c r="G4971">
        <v>9999</v>
      </c>
      <c r="H4971">
        <v>9999</v>
      </c>
      <c r="I4971" t="s">
        <v>185</v>
      </c>
      <c r="J4971">
        <v>1</v>
      </c>
      <c r="K4971">
        <v>51</v>
      </c>
      <c r="L4971" t="s">
        <v>220</v>
      </c>
      <c r="M4971">
        <v>0.239482841423239</v>
      </c>
      <c r="N4971">
        <v>0.27889447236180898</v>
      </c>
      <c r="O4971">
        <v>1.0388992824911699E-2</v>
      </c>
    </row>
    <row r="4972" spans="1:15">
      <c r="A4972">
        <v>2021</v>
      </c>
      <c r="B4972" t="s">
        <v>178</v>
      </c>
      <c r="C4972">
        <v>1.3050021311703699</v>
      </c>
      <c r="D4972" t="s">
        <v>181</v>
      </c>
      <c r="E4972">
        <v>69273.428128916799</v>
      </c>
      <c r="F4972">
        <v>45</v>
      </c>
      <c r="G4972">
        <v>9999</v>
      </c>
      <c r="H4972">
        <v>9999</v>
      </c>
      <c r="I4972" t="s">
        <v>185</v>
      </c>
      <c r="J4972">
        <v>1</v>
      </c>
      <c r="K4972">
        <v>52</v>
      </c>
      <c r="L4972" t="s">
        <v>220</v>
      </c>
      <c r="M4972">
        <v>0.66616886702474798</v>
      </c>
      <c r="N4972">
        <v>0.66176470588235303</v>
      </c>
      <c r="O4972">
        <v>1.8320661798229401E-2</v>
      </c>
    </row>
    <row r="4973" spans="1:15">
      <c r="A4973">
        <v>2021</v>
      </c>
      <c r="B4973" t="s">
        <v>178</v>
      </c>
      <c r="C4973">
        <v>1.3050021311703699</v>
      </c>
      <c r="D4973" t="s">
        <v>185</v>
      </c>
      <c r="E4973">
        <v>34714.361691263002</v>
      </c>
      <c r="F4973">
        <v>23</v>
      </c>
      <c r="G4973">
        <v>9999</v>
      </c>
      <c r="H4973">
        <v>9999</v>
      </c>
      <c r="I4973" t="s">
        <v>185</v>
      </c>
      <c r="J4973">
        <v>1</v>
      </c>
      <c r="K4973">
        <v>52</v>
      </c>
      <c r="L4973" t="s">
        <v>220</v>
      </c>
      <c r="M4973">
        <v>0.33383113297525202</v>
      </c>
      <c r="N4973">
        <v>0.33823529411764702</v>
      </c>
      <c r="O4973">
        <v>2.3646510404073399E-2</v>
      </c>
    </row>
    <row r="4974" spans="1:15">
      <c r="A4974">
        <v>2021</v>
      </c>
      <c r="B4974" t="s">
        <v>183</v>
      </c>
      <c r="C4974">
        <v>1.2448289601001801</v>
      </c>
      <c r="D4974" t="s">
        <v>181</v>
      </c>
      <c r="E4974">
        <v>1129.0598668108601</v>
      </c>
      <c r="F4974">
        <v>1</v>
      </c>
      <c r="G4974">
        <v>9999</v>
      </c>
      <c r="H4974">
        <v>9999</v>
      </c>
      <c r="I4974" t="s">
        <v>185</v>
      </c>
      <c r="J4974">
        <v>1</v>
      </c>
      <c r="K4974">
        <v>52</v>
      </c>
      <c r="L4974" t="s">
        <v>220</v>
      </c>
      <c r="M4974">
        <v>0.26842261023971598</v>
      </c>
      <c r="N4974">
        <v>0.33333333333333298</v>
      </c>
      <c r="O4974">
        <v>1.4533626035540899E-2</v>
      </c>
    </row>
    <row r="4975" spans="1:15">
      <c r="A4975">
        <v>2021</v>
      </c>
      <c r="B4975" t="s">
        <v>183</v>
      </c>
      <c r="C4975">
        <v>1.2448289601001801</v>
      </c>
      <c r="D4975" t="s">
        <v>185</v>
      </c>
      <c r="E4975">
        <v>3077.21718936764</v>
      </c>
      <c r="F4975">
        <v>2</v>
      </c>
      <c r="G4975">
        <v>9999</v>
      </c>
      <c r="H4975">
        <v>9999</v>
      </c>
      <c r="I4975" t="s">
        <v>185</v>
      </c>
      <c r="J4975">
        <v>1</v>
      </c>
      <c r="K4975">
        <v>52</v>
      </c>
      <c r="L4975" t="s">
        <v>220</v>
      </c>
      <c r="M4975">
        <v>0.73157738976028397</v>
      </c>
      <c r="N4975">
        <v>0.66666666666666696</v>
      </c>
      <c r="O4975">
        <v>9.8239478599531097E-2</v>
      </c>
    </row>
    <row r="4976" spans="1:15">
      <c r="A4976">
        <v>2021</v>
      </c>
      <c r="B4976" t="s">
        <v>187</v>
      </c>
      <c r="C4976">
        <v>1.3000251774662701</v>
      </c>
      <c r="D4976" t="s">
        <v>181</v>
      </c>
      <c r="E4976">
        <v>708630.72398508899</v>
      </c>
      <c r="F4976">
        <v>732</v>
      </c>
      <c r="G4976">
        <v>9999</v>
      </c>
      <c r="H4976">
        <v>9999</v>
      </c>
      <c r="I4976" t="s">
        <v>185</v>
      </c>
      <c r="J4976">
        <v>1</v>
      </c>
      <c r="K4976">
        <v>52</v>
      </c>
      <c r="L4976" t="s">
        <v>220</v>
      </c>
      <c r="M4976">
        <v>0.79415539856376305</v>
      </c>
      <c r="N4976">
        <v>0.79306608884073704</v>
      </c>
      <c r="O4976">
        <v>3.5960397053344001E-2</v>
      </c>
    </row>
    <row r="4977" spans="1:15">
      <c r="A4977">
        <v>2021</v>
      </c>
      <c r="B4977" t="s">
        <v>187</v>
      </c>
      <c r="C4977">
        <v>1.3000251774662701</v>
      </c>
      <c r="D4977" t="s">
        <v>183</v>
      </c>
      <c r="E4977">
        <v>923.01787600105104</v>
      </c>
      <c r="F4977">
        <v>1</v>
      </c>
      <c r="G4977">
        <v>9999</v>
      </c>
      <c r="H4977">
        <v>9999</v>
      </c>
      <c r="I4977" t="s">
        <v>185</v>
      </c>
      <c r="J4977">
        <v>1</v>
      </c>
      <c r="K4977">
        <v>52</v>
      </c>
      <c r="L4977" t="s">
        <v>220</v>
      </c>
      <c r="M4977">
        <v>1.0344169457892701E-3</v>
      </c>
      <c r="N4977">
        <v>1.0834236186348901E-3</v>
      </c>
      <c r="O4977">
        <v>4.0952875353290598E-2</v>
      </c>
    </row>
    <row r="4978" spans="1:15">
      <c r="A4978">
        <v>2021</v>
      </c>
      <c r="B4978" t="s">
        <v>187</v>
      </c>
      <c r="C4978">
        <v>1.3000251774662701</v>
      </c>
      <c r="D4978" t="s">
        <v>185</v>
      </c>
      <c r="E4978">
        <v>182753.639372676</v>
      </c>
      <c r="F4978">
        <v>190</v>
      </c>
      <c r="G4978">
        <v>9999</v>
      </c>
      <c r="H4978">
        <v>9999</v>
      </c>
      <c r="I4978" t="s">
        <v>185</v>
      </c>
      <c r="J4978">
        <v>1</v>
      </c>
      <c r="K4978">
        <v>52</v>
      </c>
      <c r="L4978" t="s">
        <v>220</v>
      </c>
      <c r="M4978">
        <v>0.20481018449044799</v>
      </c>
      <c r="N4978">
        <v>0.20585048754062801</v>
      </c>
      <c r="O4978">
        <v>2.5690950170591299E-2</v>
      </c>
    </row>
    <row r="4979" spans="1:15">
      <c r="A4979">
        <v>2021</v>
      </c>
      <c r="B4979" t="s">
        <v>178</v>
      </c>
      <c r="C4979">
        <v>1.3050021311703699</v>
      </c>
      <c r="D4979" t="s">
        <v>181</v>
      </c>
      <c r="E4979">
        <v>74938.442380327397</v>
      </c>
      <c r="F4979">
        <v>52</v>
      </c>
      <c r="G4979">
        <v>9999</v>
      </c>
      <c r="H4979">
        <v>9999</v>
      </c>
      <c r="I4979" t="s">
        <v>185</v>
      </c>
      <c r="J4979">
        <v>1</v>
      </c>
      <c r="K4979">
        <v>53</v>
      </c>
      <c r="L4979" t="s">
        <v>220</v>
      </c>
      <c r="M4979">
        <v>0.83221982290111696</v>
      </c>
      <c r="N4979">
        <v>0.86666666666666703</v>
      </c>
      <c r="O4979">
        <v>1.9818881432879201E-2</v>
      </c>
    </row>
    <row r="4980" spans="1:15">
      <c r="A4980">
        <v>2021</v>
      </c>
      <c r="B4980" t="s">
        <v>178</v>
      </c>
      <c r="C4980">
        <v>1.3050021311703699</v>
      </c>
      <c r="D4980" t="s">
        <v>185</v>
      </c>
      <c r="E4980">
        <v>15108.009672559399</v>
      </c>
      <c r="F4980">
        <v>8</v>
      </c>
      <c r="G4980">
        <v>9999</v>
      </c>
      <c r="H4980">
        <v>9999</v>
      </c>
      <c r="I4980" t="s">
        <v>185</v>
      </c>
      <c r="J4980">
        <v>1</v>
      </c>
      <c r="K4980">
        <v>53</v>
      </c>
      <c r="L4980" t="s">
        <v>220</v>
      </c>
      <c r="M4980">
        <v>0.16778017709888299</v>
      </c>
      <c r="N4980">
        <v>0.133333333333333</v>
      </c>
      <c r="O4980">
        <v>1.02911789386849E-2</v>
      </c>
    </row>
    <row r="4981" spans="1:15">
      <c r="A4981">
        <v>2021</v>
      </c>
      <c r="B4981" t="s">
        <v>183</v>
      </c>
      <c r="C4981">
        <v>1.2448289601001801</v>
      </c>
      <c r="D4981" t="s">
        <v>181</v>
      </c>
      <c r="E4981">
        <v>4069.3458705674798</v>
      </c>
      <c r="F4981">
        <v>3</v>
      </c>
      <c r="G4981">
        <v>9999</v>
      </c>
      <c r="H4981">
        <v>9999</v>
      </c>
      <c r="I4981" t="s">
        <v>185</v>
      </c>
      <c r="J4981">
        <v>1</v>
      </c>
      <c r="K4981">
        <v>53</v>
      </c>
      <c r="L4981" t="s">
        <v>220</v>
      </c>
      <c r="M4981">
        <v>1</v>
      </c>
      <c r="N4981">
        <v>1</v>
      </c>
      <c r="O4981">
        <v>5.2381944333167799E-2</v>
      </c>
    </row>
    <row r="4982" spans="1:15">
      <c r="A4982">
        <v>2021</v>
      </c>
      <c r="B4982" t="s">
        <v>187</v>
      </c>
      <c r="C4982">
        <v>1.3000251774662701</v>
      </c>
      <c r="D4982" t="s">
        <v>181</v>
      </c>
      <c r="E4982">
        <v>707917.01016266004</v>
      </c>
      <c r="F4982">
        <v>740</v>
      </c>
      <c r="G4982">
        <v>9999</v>
      </c>
      <c r="H4982">
        <v>9999</v>
      </c>
      <c r="I4982" t="s">
        <v>185</v>
      </c>
      <c r="J4982">
        <v>1</v>
      </c>
      <c r="K4982">
        <v>53</v>
      </c>
      <c r="L4982" t="s">
        <v>220</v>
      </c>
      <c r="M4982">
        <v>0.88305616592746305</v>
      </c>
      <c r="N4982">
        <v>0.87781731909845795</v>
      </c>
      <c r="O4982">
        <v>3.5924178707782202E-2</v>
      </c>
    </row>
    <row r="4983" spans="1:15">
      <c r="A4983">
        <v>2021</v>
      </c>
      <c r="B4983" t="s">
        <v>187</v>
      </c>
      <c r="C4983">
        <v>1.3000251774662701</v>
      </c>
      <c r="D4983" t="s">
        <v>185</v>
      </c>
      <c r="E4983">
        <v>93750.015647802604</v>
      </c>
      <c r="F4983">
        <v>103</v>
      </c>
      <c r="G4983">
        <v>9999</v>
      </c>
      <c r="H4983">
        <v>9999</v>
      </c>
      <c r="I4983" t="s">
        <v>185</v>
      </c>
      <c r="J4983">
        <v>1</v>
      </c>
      <c r="K4983">
        <v>53</v>
      </c>
      <c r="L4983" t="s">
        <v>220</v>
      </c>
      <c r="M4983">
        <v>0.116943834072537</v>
      </c>
      <c r="N4983">
        <v>0.122182680901542</v>
      </c>
      <c r="O4983">
        <v>1.3179091747597601E-2</v>
      </c>
    </row>
    <row r="4984" spans="1:15">
      <c r="A4984">
        <v>2021</v>
      </c>
      <c r="B4984" t="s">
        <v>178</v>
      </c>
      <c r="C4984">
        <v>1.3050021311703699</v>
      </c>
      <c r="D4984" t="s">
        <v>181</v>
      </c>
      <c r="E4984">
        <v>39197.044011833299</v>
      </c>
      <c r="F4984">
        <v>32</v>
      </c>
      <c r="G4984">
        <v>9999</v>
      </c>
      <c r="H4984">
        <v>9999</v>
      </c>
      <c r="I4984" t="s">
        <v>185</v>
      </c>
      <c r="J4984">
        <v>1</v>
      </c>
      <c r="K4984">
        <v>54</v>
      </c>
      <c r="L4984" t="s">
        <v>220</v>
      </c>
      <c r="M4984">
        <v>0.47121946627759198</v>
      </c>
      <c r="N4984">
        <v>0.61538461538461497</v>
      </c>
      <c r="O4984">
        <v>1.03663959793459E-2</v>
      </c>
    </row>
    <row r="4985" spans="1:15">
      <c r="A4985">
        <v>2021</v>
      </c>
      <c r="B4985" t="s">
        <v>178</v>
      </c>
      <c r="C4985">
        <v>1.3050021311703699</v>
      </c>
      <c r="D4985" t="s">
        <v>185</v>
      </c>
      <c r="E4985">
        <v>43985.096831097399</v>
      </c>
      <c r="F4985">
        <v>20</v>
      </c>
      <c r="G4985">
        <v>9999</v>
      </c>
      <c r="H4985">
        <v>9999</v>
      </c>
      <c r="I4985" t="s">
        <v>185</v>
      </c>
      <c r="J4985">
        <v>1</v>
      </c>
      <c r="K4985">
        <v>54</v>
      </c>
      <c r="L4985" t="s">
        <v>220</v>
      </c>
      <c r="M4985">
        <v>0.52878053372240796</v>
      </c>
      <c r="N4985">
        <v>0.38461538461538503</v>
      </c>
      <c r="O4985">
        <v>2.9961491416461601E-2</v>
      </c>
    </row>
    <row r="4986" spans="1:15">
      <c r="A4986">
        <v>2021</v>
      </c>
      <c r="B4986" t="s">
        <v>183</v>
      </c>
      <c r="C4986">
        <v>1.2448289601001801</v>
      </c>
      <c r="D4986" t="s">
        <v>185</v>
      </c>
      <c r="E4986">
        <v>380.91766179065399</v>
      </c>
      <c r="F4986">
        <v>1</v>
      </c>
      <c r="G4986">
        <v>9999</v>
      </c>
      <c r="H4986">
        <v>9999</v>
      </c>
      <c r="I4986" t="s">
        <v>185</v>
      </c>
      <c r="J4986">
        <v>1</v>
      </c>
      <c r="K4986">
        <v>54</v>
      </c>
      <c r="L4986" t="s">
        <v>220</v>
      </c>
      <c r="M4986">
        <v>1</v>
      </c>
      <c r="N4986">
        <v>1</v>
      </c>
      <c r="O4986">
        <v>1.2160712156738101E-2</v>
      </c>
    </row>
    <row r="4987" spans="1:15">
      <c r="A4987">
        <v>2021</v>
      </c>
      <c r="B4987" t="s">
        <v>187</v>
      </c>
      <c r="C4987">
        <v>1.3000251774662701</v>
      </c>
      <c r="D4987" t="s">
        <v>181</v>
      </c>
      <c r="E4987">
        <v>316740.734288237</v>
      </c>
      <c r="F4987">
        <v>337</v>
      </c>
      <c r="G4987">
        <v>9999</v>
      </c>
      <c r="H4987">
        <v>9999</v>
      </c>
      <c r="I4987" t="s">
        <v>185</v>
      </c>
      <c r="J4987">
        <v>1</v>
      </c>
      <c r="K4987">
        <v>54</v>
      </c>
      <c r="L4987" t="s">
        <v>220</v>
      </c>
      <c r="M4987">
        <v>0.581349902289923</v>
      </c>
      <c r="N4987">
        <v>0.62523191094619701</v>
      </c>
      <c r="O4987">
        <v>1.6073424680091101E-2</v>
      </c>
    </row>
    <row r="4988" spans="1:15">
      <c r="A4988">
        <v>2021</v>
      </c>
      <c r="B4988" t="s">
        <v>187</v>
      </c>
      <c r="C4988">
        <v>1.3000251774662701</v>
      </c>
      <c r="D4988" t="s">
        <v>185</v>
      </c>
      <c r="E4988">
        <v>228095.91751234399</v>
      </c>
      <c r="F4988">
        <v>202</v>
      </c>
      <c r="G4988">
        <v>9999</v>
      </c>
      <c r="H4988">
        <v>9999</v>
      </c>
      <c r="I4988" t="s">
        <v>185</v>
      </c>
      <c r="J4988">
        <v>1</v>
      </c>
      <c r="K4988">
        <v>54</v>
      </c>
      <c r="L4988" t="s">
        <v>220</v>
      </c>
      <c r="M4988">
        <v>0.418650097710077</v>
      </c>
      <c r="N4988">
        <v>0.37476808905380299</v>
      </c>
      <c r="O4988">
        <v>3.2065029572270698E-2</v>
      </c>
    </row>
    <row r="4989" spans="1:15">
      <c r="A4989">
        <v>2021</v>
      </c>
      <c r="B4989" t="s">
        <v>178</v>
      </c>
      <c r="C4989">
        <v>1.3050021311703699</v>
      </c>
      <c r="D4989" t="s">
        <v>181</v>
      </c>
      <c r="E4989">
        <v>143545.014420216</v>
      </c>
      <c r="F4989">
        <v>104</v>
      </c>
      <c r="G4989">
        <v>9999</v>
      </c>
      <c r="H4989">
        <v>9999</v>
      </c>
      <c r="I4989" t="s">
        <v>185</v>
      </c>
      <c r="J4989">
        <v>1</v>
      </c>
      <c r="K4989">
        <v>61</v>
      </c>
      <c r="L4989" t="s">
        <v>220</v>
      </c>
      <c r="M4989">
        <v>0.65168912113563904</v>
      </c>
      <c r="N4989">
        <v>0.68874172185430504</v>
      </c>
      <c r="O4989">
        <v>3.7963180588098701E-2</v>
      </c>
    </row>
    <row r="4990" spans="1:15">
      <c r="A4990">
        <v>2021</v>
      </c>
      <c r="B4990" t="s">
        <v>178</v>
      </c>
      <c r="C4990">
        <v>1.3050021311703699</v>
      </c>
      <c r="D4990" t="s">
        <v>185</v>
      </c>
      <c r="E4990">
        <v>76721.075291506102</v>
      </c>
      <c r="F4990">
        <v>47</v>
      </c>
      <c r="G4990">
        <v>9999</v>
      </c>
      <c r="H4990">
        <v>9999</v>
      </c>
      <c r="I4990" t="s">
        <v>185</v>
      </c>
      <c r="J4990">
        <v>1</v>
      </c>
      <c r="K4990">
        <v>61</v>
      </c>
      <c r="L4990" t="s">
        <v>220</v>
      </c>
      <c r="M4990">
        <v>0.34831087886436102</v>
      </c>
      <c r="N4990">
        <v>0.31125827814569501</v>
      </c>
      <c r="O4990">
        <v>5.22603791833193E-2</v>
      </c>
    </row>
    <row r="4991" spans="1:15">
      <c r="A4991">
        <v>2021</v>
      </c>
      <c r="B4991" t="s">
        <v>183</v>
      </c>
      <c r="C4991">
        <v>1.2448289601001801</v>
      </c>
      <c r="D4991" t="s">
        <v>181</v>
      </c>
      <c r="E4991">
        <v>984.65970743924004</v>
      </c>
      <c r="F4991">
        <v>1</v>
      </c>
      <c r="G4991">
        <v>9999</v>
      </c>
      <c r="H4991">
        <v>9999</v>
      </c>
      <c r="I4991" t="s">
        <v>185</v>
      </c>
      <c r="J4991">
        <v>1</v>
      </c>
      <c r="K4991">
        <v>61</v>
      </c>
      <c r="L4991" t="s">
        <v>220</v>
      </c>
      <c r="M4991">
        <v>0.26786318997629499</v>
      </c>
      <c r="N4991">
        <v>0.33333333333333298</v>
      </c>
      <c r="O4991">
        <v>1.2674860191965599E-2</v>
      </c>
    </row>
    <row r="4992" spans="1:15">
      <c r="A4992">
        <v>2021</v>
      </c>
      <c r="B4992" t="s">
        <v>183</v>
      </c>
      <c r="C4992">
        <v>1.2448289601001801</v>
      </c>
      <c r="D4992" t="s">
        <v>185</v>
      </c>
      <c r="E4992">
        <v>2691.3202117365799</v>
      </c>
      <c r="F4992">
        <v>2</v>
      </c>
      <c r="G4992">
        <v>9999</v>
      </c>
      <c r="H4992">
        <v>9999</v>
      </c>
      <c r="I4992" t="s">
        <v>185</v>
      </c>
      <c r="J4992">
        <v>1</v>
      </c>
      <c r="K4992">
        <v>61</v>
      </c>
      <c r="L4992" t="s">
        <v>220</v>
      </c>
      <c r="M4992">
        <v>0.73213681002370501</v>
      </c>
      <c r="N4992">
        <v>0.66666666666666696</v>
      </c>
      <c r="O4992">
        <v>8.5919802885188606E-2</v>
      </c>
    </row>
    <row r="4993" spans="1:15">
      <c r="A4993">
        <v>2021</v>
      </c>
      <c r="B4993" t="s">
        <v>187</v>
      </c>
      <c r="C4993">
        <v>1.3000251774662701</v>
      </c>
      <c r="D4993" t="s">
        <v>181</v>
      </c>
      <c r="E4993">
        <v>1005917.8815177199</v>
      </c>
      <c r="F4993">
        <v>1078</v>
      </c>
      <c r="G4993">
        <v>9999</v>
      </c>
      <c r="H4993">
        <v>9999</v>
      </c>
      <c r="I4993" t="s">
        <v>185</v>
      </c>
      <c r="J4993">
        <v>1</v>
      </c>
      <c r="K4993">
        <v>61</v>
      </c>
      <c r="L4993" t="s">
        <v>220</v>
      </c>
      <c r="M4993">
        <v>0.56074614643196197</v>
      </c>
      <c r="N4993">
        <v>0.59165751920966003</v>
      </c>
      <c r="O4993">
        <v>5.1046624423804997E-2</v>
      </c>
    </row>
    <row r="4994" spans="1:15">
      <c r="A4994">
        <v>2021</v>
      </c>
      <c r="B4994" t="s">
        <v>187</v>
      </c>
      <c r="C4994">
        <v>1.3000251774662701</v>
      </c>
      <c r="D4994" t="s">
        <v>185</v>
      </c>
      <c r="E4994">
        <v>787973.86061621003</v>
      </c>
      <c r="F4994">
        <v>744</v>
      </c>
      <c r="G4994">
        <v>9999</v>
      </c>
      <c r="H4994">
        <v>9999</v>
      </c>
      <c r="I4994" t="s">
        <v>185</v>
      </c>
      <c r="J4994">
        <v>1</v>
      </c>
      <c r="K4994">
        <v>61</v>
      </c>
      <c r="L4994" t="s">
        <v>220</v>
      </c>
      <c r="M4994">
        <v>0.43925385356803798</v>
      </c>
      <c r="N4994">
        <v>0.40834248079034002</v>
      </c>
      <c r="O4994">
        <v>0.11077096608477301</v>
      </c>
    </row>
    <row r="4995" spans="1:15">
      <c r="A4995">
        <v>2021</v>
      </c>
      <c r="B4995" t="s">
        <v>178</v>
      </c>
      <c r="C4995">
        <v>1.3050021311703699</v>
      </c>
      <c r="D4995" t="s">
        <v>181</v>
      </c>
      <c r="E4995">
        <v>47803.533066901902</v>
      </c>
      <c r="F4995">
        <v>29</v>
      </c>
      <c r="G4995">
        <v>9999</v>
      </c>
      <c r="H4995">
        <v>9999</v>
      </c>
      <c r="I4995" t="s">
        <v>185</v>
      </c>
      <c r="J4995">
        <v>1</v>
      </c>
      <c r="K4995">
        <v>62</v>
      </c>
      <c r="L4995" t="s">
        <v>220</v>
      </c>
      <c r="M4995">
        <v>0.59270585570279799</v>
      </c>
      <c r="N4995">
        <v>0.54716981132075504</v>
      </c>
      <c r="O4995">
        <v>1.26425439845325E-2</v>
      </c>
    </row>
    <row r="4996" spans="1:15">
      <c r="A4996">
        <v>2021</v>
      </c>
      <c r="B4996" t="s">
        <v>178</v>
      </c>
      <c r="C4996">
        <v>1.3050021311703699</v>
      </c>
      <c r="D4996" t="s">
        <v>185</v>
      </c>
      <c r="E4996">
        <v>32849.513645820603</v>
      </c>
      <c r="F4996">
        <v>24</v>
      </c>
      <c r="G4996">
        <v>9999</v>
      </c>
      <c r="H4996">
        <v>9999</v>
      </c>
      <c r="I4996" t="s">
        <v>185</v>
      </c>
      <c r="J4996">
        <v>1</v>
      </c>
      <c r="K4996">
        <v>62</v>
      </c>
      <c r="L4996" t="s">
        <v>220</v>
      </c>
      <c r="M4996">
        <v>0.40729414429720201</v>
      </c>
      <c r="N4996">
        <v>0.45283018867924502</v>
      </c>
      <c r="O4996">
        <v>2.2376224949864201E-2</v>
      </c>
    </row>
    <row r="4997" spans="1:15">
      <c r="A4997">
        <v>2021</v>
      </c>
      <c r="B4997" t="s">
        <v>183</v>
      </c>
      <c r="C4997">
        <v>1.2448289601001801</v>
      </c>
      <c r="D4997" t="s">
        <v>185</v>
      </c>
      <c r="E4997">
        <v>1104.1632876088599</v>
      </c>
      <c r="F4997">
        <v>1</v>
      </c>
      <c r="G4997">
        <v>9999</v>
      </c>
      <c r="H4997">
        <v>9999</v>
      </c>
      <c r="I4997" t="s">
        <v>185</v>
      </c>
      <c r="J4997">
        <v>1</v>
      </c>
      <c r="K4997">
        <v>62</v>
      </c>
      <c r="L4997" t="s">
        <v>220</v>
      </c>
      <c r="M4997">
        <v>1</v>
      </c>
      <c r="N4997">
        <v>1</v>
      </c>
      <c r="O4997">
        <v>3.525016889878E-2</v>
      </c>
    </row>
    <row r="4998" spans="1:15">
      <c r="A4998">
        <v>2021</v>
      </c>
      <c r="B4998" t="s">
        <v>187</v>
      </c>
      <c r="C4998">
        <v>1.3000251774662701</v>
      </c>
      <c r="D4998" t="s">
        <v>181</v>
      </c>
      <c r="E4998">
        <v>359356.85963075899</v>
      </c>
      <c r="F4998">
        <v>359</v>
      </c>
      <c r="G4998">
        <v>9999</v>
      </c>
      <c r="H4998">
        <v>9999</v>
      </c>
      <c r="I4998" t="s">
        <v>185</v>
      </c>
      <c r="J4998">
        <v>1</v>
      </c>
      <c r="K4998">
        <v>62</v>
      </c>
      <c r="L4998" t="s">
        <v>220</v>
      </c>
      <c r="M4998">
        <v>0.67309265698506804</v>
      </c>
      <c r="N4998">
        <v>0.68380952380952398</v>
      </c>
      <c r="O4998">
        <v>1.8236035947598601E-2</v>
      </c>
    </row>
    <row r="4999" spans="1:15">
      <c r="A4999">
        <v>2021</v>
      </c>
      <c r="B4999" t="s">
        <v>187</v>
      </c>
      <c r="C4999">
        <v>1.3000251774662701</v>
      </c>
      <c r="D4999" t="s">
        <v>183</v>
      </c>
      <c r="E4999">
        <v>639.61238731340495</v>
      </c>
      <c r="F4999">
        <v>1</v>
      </c>
      <c r="G4999">
        <v>9999</v>
      </c>
      <c r="H4999">
        <v>9999</v>
      </c>
      <c r="I4999" t="s">
        <v>185</v>
      </c>
      <c r="J4999">
        <v>1</v>
      </c>
      <c r="K4999">
        <v>62</v>
      </c>
      <c r="L4999" t="s">
        <v>220</v>
      </c>
      <c r="M4999">
        <v>1.1980247202174E-3</v>
      </c>
      <c r="N4999">
        <v>1.9047619047619E-3</v>
      </c>
      <c r="O4999">
        <v>2.83786122166465E-2</v>
      </c>
    </row>
    <row r="5000" spans="1:15">
      <c r="A5000">
        <v>2021</v>
      </c>
      <c r="B5000" t="s">
        <v>187</v>
      </c>
      <c r="C5000">
        <v>1.3000251774662701</v>
      </c>
      <c r="D5000" t="s">
        <v>185</v>
      </c>
      <c r="E5000">
        <v>173892.66776306601</v>
      </c>
      <c r="F5000">
        <v>165</v>
      </c>
      <c r="G5000">
        <v>9999</v>
      </c>
      <c r="H5000">
        <v>9999</v>
      </c>
      <c r="I5000" t="s">
        <v>185</v>
      </c>
      <c r="J5000">
        <v>1</v>
      </c>
      <c r="K5000">
        <v>62</v>
      </c>
      <c r="L5000" t="s">
        <v>220</v>
      </c>
      <c r="M5000">
        <v>0.325709318294714</v>
      </c>
      <c r="N5000">
        <v>0.314285714285714</v>
      </c>
      <c r="O5000">
        <v>2.44453017617993E-2</v>
      </c>
    </row>
    <row r="5001" spans="1:15">
      <c r="A5001">
        <v>2021</v>
      </c>
      <c r="B5001" t="s">
        <v>178</v>
      </c>
      <c r="C5001">
        <v>1.3050021311703699</v>
      </c>
      <c r="D5001" t="s">
        <v>181</v>
      </c>
      <c r="E5001">
        <v>3977.6464958072902</v>
      </c>
      <c r="F5001">
        <v>3</v>
      </c>
      <c r="G5001">
        <v>9999</v>
      </c>
      <c r="H5001">
        <v>9999</v>
      </c>
      <c r="I5001" t="s">
        <v>185</v>
      </c>
      <c r="J5001">
        <v>1</v>
      </c>
      <c r="K5001">
        <v>63</v>
      </c>
      <c r="L5001" t="s">
        <v>220</v>
      </c>
      <c r="M5001">
        <v>0.40413683373110598</v>
      </c>
      <c r="N5001">
        <v>0.42857142857142899</v>
      </c>
      <c r="O5001">
        <v>1.05196347533115E-3</v>
      </c>
    </row>
    <row r="5002" spans="1:15">
      <c r="A5002">
        <v>2021</v>
      </c>
      <c r="B5002" t="s">
        <v>178</v>
      </c>
      <c r="C5002">
        <v>1.3050021311703699</v>
      </c>
      <c r="D5002" t="s">
        <v>185</v>
      </c>
      <c r="E5002">
        <v>5864.6795774796501</v>
      </c>
      <c r="F5002">
        <v>4</v>
      </c>
      <c r="G5002">
        <v>9999</v>
      </c>
      <c r="H5002">
        <v>9999</v>
      </c>
      <c r="I5002" t="s">
        <v>185</v>
      </c>
      <c r="J5002">
        <v>1</v>
      </c>
      <c r="K5002">
        <v>63</v>
      </c>
      <c r="L5002" t="s">
        <v>220</v>
      </c>
      <c r="M5002">
        <v>0.59586316626889402</v>
      </c>
      <c r="N5002">
        <v>0.57142857142857095</v>
      </c>
      <c r="O5002">
        <v>3.9948655221948796E-3</v>
      </c>
    </row>
    <row r="5003" spans="1:15">
      <c r="A5003">
        <v>2021</v>
      </c>
      <c r="B5003" t="s">
        <v>187</v>
      </c>
      <c r="C5003">
        <v>1.3000251774662701</v>
      </c>
      <c r="D5003" t="s">
        <v>181</v>
      </c>
      <c r="E5003">
        <v>10474.3028548457</v>
      </c>
      <c r="F5003">
        <v>12</v>
      </c>
      <c r="G5003">
        <v>9999</v>
      </c>
      <c r="H5003">
        <v>9999</v>
      </c>
      <c r="I5003" t="s">
        <v>185</v>
      </c>
      <c r="J5003">
        <v>1</v>
      </c>
      <c r="K5003">
        <v>63</v>
      </c>
      <c r="L5003" t="s">
        <v>220</v>
      </c>
      <c r="M5003">
        <v>0.73951353832033095</v>
      </c>
      <c r="N5003">
        <v>0.70588235294117696</v>
      </c>
      <c r="O5003">
        <v>5.3153225900088598E-4</v>
      </c>
    </row>
    <row r="5004" spans="1:15">
      <c r="A5004">
        <v>2021</v>
      </c>
      <c r="B5004" t="s">
        <v>187</v>
      </c>
      <c r="C5004">
        <v>1.3000251774662701</v>
      </c>
      <c r="D5004" t="s">
        <v>185</v>
      </c>
      <c r="E5004">
        <v>3689.4714536492702</v>
      </c>
      <c r="F5004">
        <v>5</v>
      </c>
      <c r="G5004">
        <v>9999</v>
      </c>
      <c r="H5004">
        <v>9999</v>
      </c>
      <c r="I5004" t="s">
        <v>185</v>
      </c>
      <c r="J5004">
        <v>1</v>
      </c>
      <c r="K5004">
        <v>63</v>
      </c>
      <c r="L5004" t="s">
        <v>220</v>
      </c>
      <c r="M5004">
        <v>0.26048646167966999</v>
      </c>
      <c r="N5004">
        <v>0.29411764705882398</v>
      </c>
      <c r="O5004">
        <v>5.1865466316778795E-4</v>
      </c>
    </row>
    <row r="5005" spans="1:15">
      <c r="A5005">
        <v>2021</v>
      </c>
      <c r="B5005" t="s">
        <v>178</v>
      </c>
      <c r="C5005">
        <v>1.3050021311703699</v>
      </c>
      <c r="D5005" t="s">
        <v>181</v>
      </c>
      <c r="E5005">
        <v>116504.065260235</v>
      </c>
      <c r="F5005">
        <v>77</v>
      </c>
      <c r="G5005">
        <v>9999</v>
      </c>
      <c r="H5005">
        <v>9999</v>
      </c>
      <c r="I5005" t="s">
        <v>185</v>
      </c>
      <c r="J5005">
        <v>1</v>
      </c>
      <c r="K5005">
        <v>71</v>
      </c>
      <c r="L5005" t="s">
        <v>220</v>
      </c>
      <c r="M5005">
        <v>0.68948339910875001</v>
      </c>
      <c r="N5005">
        <v>0.71296296296296302</v>
      </c>
      <c r="O5005">
        <v>3.08116926706654E-2</v>
      </c>
    </row>
    <row r="5006" spans="1:15">
      <c r="A5006">
        <v>2021</v>
      </c>
      <c r="B5006" t="s">
        <v>178</v>
      </c>
      <c r="C5006">
        <v>1.3050021311703699</v>
      </c>
      <c r="D5006" t="s">
        <v>185</v>
      </c>
      <c r="E5006">
        <v>52468.915685835898</v>
      </c>
      <c r="F5006">
        <v>31</v>
      </c>
      <c r="G5006">
        <v>9999</v>
      </c>
      <c r="H5006">
        <v>9999</v>
      </c>
      <c r="I5006" t="s">
        <v>185</v>
      </c>
      <c r="J5006">
        <v>1</v>
      </c>
      <c r="K5006">
        <v>71</v>
      </c>
      <c r="L5006" t="s">
        <v>220</v>
      </c>
      <c r="M5006">
        <v>0.31051660089124999</v>
      </c>
      <c r="N5006">
        <v>0.28703703703703698</v>
      </c>
      <c r="O5006">
        <v>3.5740445746632703E-2</v>
      </c>
    </row>
    <row r="5007" spans="1:15">
      <c r="A5007">
        <v>2021</v>
      </c>
      <c r="B5007" t="s">
        <v>183</v>
      </c>
      <c r="C5007">
        <v>1.2448289601001801</v>
      </c>
      <c r="D5007" t="s">
        <v>181</v>
      </c>
      <c r="E5007">
        <v>5153.59189481473</v>
      </c>
      <c r="F5007">
        <v>6</v>
      </c>
      <c r="G5007">
        <v>9999</v>
      </c>
      <c r="H5007">
        <v>9999</v>
      </c>
      <c r="I5007" t="s">
        <v>185</v>
      </c>
      <c r="J5007">
        <v>1</v>
      </c>
      <c r="K5007">
        <v>71</v>
      </c>
      <c r="L5007" t="s">
        <v>220</v>
      </c>
      <c r="M5007">
        <v>1</v>
      </c>
      <c r="N5007">
        <v>1</v>
      </c>
      <c r="O5007">
        <v>6.6338712003461198E-2</v>
      </c>
    </row>
    <row r="5008" spans="1:15">
      <c r="A5008">
        <v>2021</v>
      </c>
      <c r="B5008" t="s">
        <v>187</v>
      </c>
      <c r="C5008">
        <v>1.3000251774662701</v>
      </c>
      <c r="D5008" t="s">
        <v>181</v>
      </c>
      <c r="E5008">
        <v>929843.00818274904</v>
      </c>
      <c r="F5008">
        <v>968</v>
      </c>
      <c r="G5008">
        <v>9999</v>
      </c>
      <c r="H5008">
        <v>9999</v>
      </c>
      <c r="I5008" t="s">
        <v>185</v>
      </c>
      <c r="J5008">
        <v>1</v>
      </c>
      <c r="K5008">
        <v>71</v>
      </c>
      <c r="L5008" t="s">
        <v>220</v>
      </c>
      <c r="M5008">
        <v>0.65238845776371901</v>
      </c>
      <c r="N5008">
        <v>0.67929824561403496</v>
      </c>
      <c r="O5008">
        <v>4.71861050329382E-2</v>
      </c>
    </row>
    <row r="5009" spans="1:15">
      <c r="A5009">
        <v>2021</v>
      </c>
      <c r="B5009" t="s">
        <v>187</v>
      </c>
      <c r="C5009">
        <v>1.3000251774662701</v>
      </c>
      <c r="D5009" t="s">
        <v>183</v>
      </c>
      <c r="E5009">
        <v>2710.5524950171698</v>
      </c>
      <c r="F5009">
        <v>3</v>
      </c>
      <c r="G5009">
        <v>9999</v>
      </c>
      <c r="H5009">
        <v>9999</v>
      </c>
      <c r="I5009" t="s">
        <v>185</v>
      </c>
      <c r="J5009">
        <v>1</v>
      </c>
      <c r="K5009">
        <v>71</v>
      </c>
      <c r="L5009" t="s">
        <v>220</v>
      </c>
      <c r="M5009">
        <v>1.9017545395838601E-3</v>
      </c>
      <c r="N5009">
        <v>2.1052631578947398E-3</v>
      </c>
      <c r="O5009">
        <v>0.12026302128395901</v>
      </c>
    </row>
    <row r="5010" spans="1:15">
      <c r="A5010">
        <v>2021</v>
      </c>
      <c r="B5010" t="s">
        <v>187</v>
      </c>
      <c r="C5010">
        <v>1.3000251774662701</v>
      </c>
      <c r="D5010" t="s">
        <v>185</v>
      </c>
      <c r="E5010">
        <v>492736.84278844303</v>
      </c>
      <c r="F5010">
        <v>454</v>
      </c>
      <c r="G5010">
        <v>9999</v>
      </c>
      <c r="H5010">
        <v>9999</v>
      </c>
      <c r="I5010" t="s">
        <v>185</v>
      </c>
      <c r="J5010">
        <v>1</v>
      </c>
      <c r="K5010">
        <v>71</v>
      </c>
      <c r="L5010" t="s">
        <v>220</v>
      </c>
      <c r="M5010">
        <v>0.34570978769669702</v>
      </c>
      <c r="N5010">
        <v>0.31859649122806999</v>
      </c>
      <c r="O5010">
        <v>6.9267445062902902E-2</v>
      </c>
    </row>
    <row r="5011" spans="1:15">
      <c r="A5011">
        <v>2021</v>
      </c>
      <c r="B5011" t="s">
        <v>178</v>
      </c>
      <c r="C5011">
        <v>1.3050021311703699</v>
      </c>
      <c r="D5011" t="s">
        <v>181</v>
      </c>
      <c r="E5011">
        <v>51644.1543389363</v>
      </c>
      <c r="F5011">
        <v>28</v>
      </c>
      <c r="G5011">
        <v>9999</v>
      </c>
      <c r="H5011">
        <v>9999</v>
      </c>
      <c r="I5011" t="s">
        <v>185</v>
      </c>
      <c r="J5011">
        <v>1</v>
      </c>
      <c r="K5011">
        <v>72</v>
      </c>
      <c r="L5011" t="s">
        <v>220</v>
      </c>
      <c r="M5011">
        <v>0.59767719330040903</v>
      </c>
      <c r="N5011">
        <v>0.65116279069767402</v>
      </c>
      <c r="O5011">
        <v>1.3658268560615101E-2</v>
      </c>
    </row>
    <row r="5012" spans="1:15">
      <c r="A5012">
        <v>2021</v>
      </c>
      <c r="B5012" t="s">
        <v>178</v>
      </c>
      <c r="C5012">
        <v>1.3050021311703699</v>
      </c>
      <c r="D5012" t="s">
        <v>185</v>
      </c>
      <c r="E5012">
        <v>34763.951772247499</v>
      </c>
      <c r="F5012">
        <v>15</v>
      </c>
      <c r="G5012">
        <v>9999</v>
      </c>
      <c r="H5012">
        <v>9999</v>
      </c>
      <c r="I5012" t="s">
        <v>185</v>
      </c>
      <c r="J5012">
        <v>1</v>
      </c>
      <c r="K5012">
        <v>72</v>
      </c>
      <c r="L5012" t="s">
        <v>220</v>
      </c>
      <c r="M5012">
        <v>0.40232280669959097</v>
      </c>
      <c r="N5012">
        <v>0.34883720930232598</v>
      </c>
      <c r="O5012">
        <v>2.3680289863317602E-2</v>
      </c>
    </row>
    <row r="5013" spans="1:15">
      <c r="A5013">
        <v>2021</v>
      </c>
      <c r="B5013" t="s">
        <v>187</v>
      </c>
      <c r="C5013">
        <v>1.3000251774662701</v>
      </c>
      <c r="D5013" t="s">
        <v>181</v>
      </c>
      <c r="E5013">
        <v>318721.97265869501</v>
      </c>
      <c r="F5013">
        <v>314</v>
      </c>
      <c r="G5013">
        <v>9999</v>
      </c>
      <c r="H5013">
        <v>9999</v>
      </c>
      <c r="I5013" t="s">
        <v>185</v>
      </c>
      <c r="J5013">
        <v>1</v>
      </c>
      <c r="K5013">
        <v>72</v>
      </c>
      <c r="L5013" t="s">
        <v>220</v>
      </c>
      <c r="M5013">
        <v>0.654433924238501</v>
      </c>
      <c r="N5013">
        <v>0.66244725738396604</v>
      </c>
      <c r="O5013">
        <v>1.6173965224054999E-2</v>
      </c>
    </row>
    <row r="5014" spans="1:15">
      <c r="A5014">
        <v>2021</v>
      </c>
      <c r="B5014" t="s">
        <v>187</v>
      </c>
      <c r="C5014">
        <v>1.3000251774662701</v>
      </c>
      <c r="D5014" t="s">
        <v>185</v>
      </c>
      <c r="E5014">
        <v>168297.359399251</v>
      </c>
      <c r="F5014">
        <v>160</v>
      </c>
      <c r="G5014">
        <v>9999</v>
      </c>
      <c r="H5014">
        <v>9999</v>
      </c>
      <c r="I5014" t="s">
        <v>185</v>
      </c>
      <c r="J5014">
        <v>1</v>
      </c>
      <c r="K5014">
        <v>72</v>
      </c>
      <c r="L5014" t="s">
        <v>220</v>
      </c>
      <c r="M5014">
        <v>0.345566075761499</v>
      </c>
      <c r="N5014">
        <v>0.33755274261603402</v>
      </c>
      <c r="O5014">
        <v>2.3658730348735901E-2</v>
      </c>
    </row>
    <row r="5015" spans="1:15">
      <c r="A5015">
        <v>2021</v>
      </c>
      <c r="B5015" t="s">
        <v>178</v>
      </c>
      <c r="C5015">
        <v>1.3050021311703699</v>
      </c>
      <c r="D5015" t="s">
        <v>181</v>
      </c>
      <c r="E5015">
        <v>26056.977553078799</v>
      </c>
      <c r="F5015">
        <v>18</v>
      </c>
      <c r="G5015">
        <v>9999</v>
      </c>
      <c r="H5015">
        <v>9999</v>
      </c>
      <c r="I5015" t="s">
        <v>185</v>
      </c>
      <c r="J5015">
        <v>1</v>
      </c>
      <c r="K5015">
        <v>81</v>
      </c>
      <c r="L5015" t="s">
        <v>220</v>
      </c>
      <c r="M5015">
        <v>0.88821174377224199</v>
      </c>
      <c r="N5015">
        <v>0.78260869565217395</v>
      </c>
      <c r="O5015">
        <v>6.8912581075908797E-3</v>
      </c>
    </row>
    <row r="5016" spans="1:15">
      <c r="A5016">
        <v>2021</v>
      </c>
      <c r="B5016" t="s">
        <v>178</v>
      </c>
      <c r="C5016">
        <v>1.3050021311703699</v>
      </c>
      <c r="D5016" t="s">
        <v>185</v>
      </c>
      <c r="E5016">
        <v>3279.4703556311401</v>
      </c>
      <c r="F5016">
        <v>5</v>
      </c>
      <c r="G5016">
        <v>9999</v>
      </c>
      <c r="H5016">
        <v>9999</v>
      </c>
      <c r="I5016" t="s">
        <v>185</v>
      </c>
      <c r="J5016">
        <v>1</v>
      </c>
      <c r="K5016">
        <v>81</v>
      </c>
      <c r="L5016" t="s">
        <v>220</v>
      </c>
      <c r="M5016">
        <v>0.111788256227758</v>
      </c>
      <c r="N5016">
        <v>0.217391304347826</v>
      </c>
      <c r="O5016">
        <v>2.2338889758067998E-3</v>
      </c>
    </row>
    <row r="5017" spans="1:15">
      <c r="A5017">
        <v>2021</v>
      </c>
      <c r="B5017" t="s">
        <v>183</v>
      </c>
      <c r="C5017">
        <v>1.2448289601001801</v>
      </c>
      <c r="D5017" t="s">
        <v>181</v>
      </c>
      <c r="E5017">
        <v>5629.1165575730001</v>
      </c>
      <c r="F5017">
        <v>3</v>
      </c>
      <c r="G5017">
        <v>9999</v>
      </c>
      <c r="H5017">
        <v>9999</v>
      </c>
      <c r="I5017" t="s">
        <v>185</v>
      </c>
      <c r="J5017">
        <v>1</v>
      </c>
      <c r="K5017">
        <v>81</v>
      </c>
      <c r="L5017" t="s">
        <v>220</v>
      </c>
      <c r="M5017">
        <v>0.82337946103423199</v>
      </c>
      <c r="N5017">
        <v>0.6</v>
      </c>
      <c r="O5017">
        <v>7.2459820212476198E-2</v>
      </c>
    </row>
    <row r="5018" spans="1:15">
      <c r="A5018">
        <v>2021</v>
      </c>
      <c r="B5018" t="s">
        <v>183</v>
      </c>
      <c r="C5018">
        <v>1.2448289601001801</v>
      </c>
      <c r="D5018" t="s">
        <v>185</v>
      </c>
      <c r="E5018">
        <v>1207.4840912971699</v>
      </c>
      <c r="F5018">
        <v>2</v>
      </c>
      <c r="G5018">
        <v>9999</v>
      </c>
      <c r="H5018">
        <v>9999</v>
      </c>
      <c r="I5018" t="s">
        <v>185</v>
      </c>
      <c r="J5018">
        <v>1</v>
      </c>
      <c r="K5018">
        <v>81</v>
      </c>
      <c r="L5018" t="s">
        <v>220</v>
      </c>
      <c r="M5018">
        <v>0.17662053896576799</v>
      </c>
      <c r="N5018">
        <v>0.4</v>
      </c>
      <c r="O5018">
        <v>3.8548662719071702E-2</v>
      </c>
    </row>
    <row r="5019" spans="1:15">
      <c r="A5019">
        <v>2021</v>
      </c>
      <c r="B5019" t="s">
        <v>187</v>
      </c>
      <c r="C5019">
        <v>1.3000251774662701</v>
      </c>
      <c r="D5019" t="s">
        <v>181</v>
      </c>
      <c r="E5019">
        <v>420312.44015179703</v>
      </c>
      <c r="F5019">
        <v>419</v>
      </c>
      <c r="G5019">
        <v>9999</v>
      </c>
      <c r="H5019">
        <v>9999</v>
      </c>
      <c r="I5019" t="s">
        <v>185</v>
      </c>
      <c r="J5019">
        <v>1</v>
      </c>
      <c r="K5019">
        <v>81</v>
      </c>
      <c r="L5019" t="s">
        <v>220</v>
      </c>
      <c r="M5019">
        <v>0.638875001729034</v>
      </c>
      <c r="N5019">
        <v>0.65777080062794302</v>
      </c>
      <c r="O5019">
        <v>2.1329306961627801E-2</v>
      </c>
    </row>
    <row r="5020" spans="1:15">
      <c r="A5020">
        <v>2021</v>
      </c>
      <c r="B5020" t="s">
        <v>187</v>
      </c>
      <c r="C5020">
        <v>1.3000251774662701</v>
      </c>
      <c r="D5020" t="s">
        <v>185</v>
      </c>
      <c r="E5020">
        <v>237582.201232316</v>
      </c>
      <c r="F5020">
        <v>218</v>
      </c>
      <c r="G5020">
        <v>9999</v>
      </c>
      <c r="H5020">
        <v>9999</v>
      </c>
      <c r="I5020" t="s">
        <v>185</v>
      </c>
      <c r="J5020">
        <v>1</v>
      </c>
      <c r="K5020">
        <v>81</v>
      </c>
      <c r="L5020" t="s">
        <v>220</v>
      </c>
      <c r="M5020">
        <v>0.361124998270966</v>
      </c>
      <c r="N5020">
        <v>0.34222919937205698</v>
      </c>
      <c r="O5020">
        <v>3.33985824535728E-2</v>
      </c>
    </row>
    <row r="5021" spans="1:15">
      <c r="A5021">
        <v>2021</v>
      </c>
      <c r="B5021" t="s">
        <v>178</v>
      </c>
      <c r="C5021">
        <v>1.3050021311703699</v>
      </c>
      <c r="D5021" t="s">
        <v>181</v>
      </c>
      <c r="E5021">
        <v>42199.853915656298</v>
      </c>
      <c r="F5021">
        <v>26</v>
      </c>
      <c r="G5021">
        <v>9999</v>
      </c>
      <c r="H5021">
        <v>9999</v>
      </c>
      <c r="I5021" t="s">
        <v>185</v>
      </c>
      <c r="J5021">
        <v>1</v>
      </c>
      <c r="K5021">
        <v>82</v>
      </c>
      <c r="L5021" t="s">
        <v>220</v>
      </c>
      <c r="M5021">
        <v>0.41686433249110499</v>
      </c>
      <c r="N5021">
        <v>0.39393939393939398</v>
      </c>
      <c r="O5021">
        <v>1.11605455714512E-2</v>
      </c>
    </row>
    <row r="5022" spans="1:15">
      <c r="A5022">
        <v>2021</v>
      </c>
      <c r="B5022" t="s">
        <v>178</v>
      </c>
      <c r="C5022">
        <v>1.3050021311703699</v>
      </c>
      <c r="D5022" t="s">
        <v>183</v>
      </c>
      <c r="E5022">
        <v>2174.1335505298398</v>
      </c>
      <c r="F5022">
        <v>1</v>
      </c>
      <c r="G5022">
        <v>9999</v>
      </c>
      <c r="H5022">
        <v>9999</v>
      </c>
      <c r="I5022" t="s">
        <v>185</v>
      </c>
      <c r="J5022">
        <v>1</v>
      </c>
      <c r="K5022">
        <v>82</v>
      </c>
      <c r="L5022" t="s">
        <v>220</v>
      </c>
      <c r="M5022">
        <v>2.1476821533543002E-2</v>
      </c>
      <c r="N5022">
        <v>1.5151515151515201E-2</v>
      </c>
      <c r="O5022">
        <v>0.28141891891891901</v>
      </c>
    </row>
    <row r="5023" spans="1:15">
      <c r="A5023">
        <v>2021</v>
      </c>
      <c r="B5023" t="s">
        <v>178</v>
      </c>
      <c r="C5023">
        <v>1.3050021311703699</v>
      </c>
      <c r="D5023" t="s">
        <v>185</v>
      </c>
      <c r="E5023">
        <v>56857.637852961903</v>
      </c>
      <c r="F5023">
        <v>39</v>
      </c>
      <c r="G5023">
        <v>9999</v>
      </c>
      <c r="H5023">
        <v>9999</v>
      </c>
      <c r="I5023" t="s">
        <v>185</v>
      </c>
      <c r="J5023">
        <v>1</v>
      </c>
      <c r="K5023">
        <v>82</v>
      </c>
      <c r="L5023" t="s">
        <v>220</v>
      </c>
      <c r="M5023">
        <v>0.56165884597535198</v>
      </c>
      <c r="N5023">
        <v>0.59090909090909105</v>
      </c>
      <c r="O5023">
        <v>3.8729927889743797E-2</v>
      </c>
    </row>
    <row r="5024" spans="1:15">
      <c r="A5024">
        <v>2021</v>
      </c>
      <c r="B5024" t="s">
        <v>183</v>
      </c>
      <c r="C5024">
        <v>1.2448289601001801</v>
      </c>
      <c r="D5024" t="s">
        <v>181</v>
      </c>
      <c r="E5024">
        <v>1945.66766463658</v>
      </c>
      <c r="F5024">
        <v>2</v>
      </c>
      <c r="G5024">
        <v>9999</v>
      </c>
      <c r="H5024">
        <v>9999</v>
      </c>
      <c r="I5024" t="s">
        <v>185</v>
      </c>
      <c r="J5024">
        <v>1</v>
      </c>
      <c r="K5024">
        <v>82</v>
      </c>
      <c r="L5024" t="s">
        <v>220</v>
      </c>
      <c r="M5024">
        <v>0.36180555555555599</v>
      </c>
      <c r="N5024">
        <v>0.4</v>
      </c>
      <c r="O5024">
        <v>2.5045267357828398E-2</v>
      </c>
    </row>
    <row r="5025" spans="1:15">
      <c r="A5025">
        <v>2021</v>
      </c>
      <c r="B5025" t="s">
        <v>183</v>
      </c>
      <c r="C5025">
        <v>1.2448289601001801</v>
      </c>
      <c r="D5025" t="s">
        <v>185</v>
      </c>
      <c r="E5025">
        <v>3431.99344299619</v>
      </c>
      <c r="F5025">
        <v>3</v>
      </c>
      <c r="G5025">
        <v>9999</v>
      </c>
      <c r="H5025">
        <v>9999</v>
      </c>
      <c r="I5025" t="s">
        <v>185</v>
      </c>
      <c r="J5025">
        <v>1</v>
      </c>
      <c r="K5025">
        <v>82</v>
      </c>
      <c r="L5025" t="s">
        <v>220</v>
      </c>
      <c r="M5025">
        <v>0.63819444444444495</v>
      </c>
      <c r="N5025">
        <v>0.6</v>
      </c>
      <c r="O5025">
        <v>0.109565632078846</v>
      </c>
    </row>
    <row r="5026" spans="1:15">
      <c r="A5026">
        <v>2021</v>
      </c>
      <c r="B5026" t="s">
        <v>187</v>
      </c>
      <c r="C5026">
        <v>1.3000251774662701</v>
      </c>
      <c r="D5026" t="s">
        <v>181</v>
      </c>
      <c r="E5026">
        <v>622312.95227686095</v>
      </c>
      <c r="F5026">
        <v>640</v>
      </c>
      <c r="G5026">
        <v>9999</v>
      </c>
      <c r="H5026">
        <v>9999</v>
      </c>
      <c r="I5026" t="s">
        <v>185</v>
      </c>
      <c r="J5026">
        <v>1</v>
      </c>
      <c r="K5026">
        <v>82</v>
      </c>
      <c r="L5026" t="s">
        <v>220</v>
      </c>
      <c r="M5026">
        <v>0.63559630347611296</v>
      </c>
      <c r="N5026">
        <v>0.64711830131445902</v>
      </c>
      <c r="O5026">
        <v>3.15800883279026E-2</v>
      </c>
    </row>
    <row r="5027" spans="1:15">
      <c r="A5027">
        <v>2021</v>
      </c>
      <c r="B5027" t="s">
        <v>187</v>
      </c>
      <c r="C5027">
        <v>1.3000251774662701</v>
      </c>
      <c r="D5027" t="s">
        <v>183</v>
      </c>
      <c r="E5027">
        <v>1925.33728782754</v>
      </c>
      <c r="F5027">
        <v>3</v>
      </c>
      <c r="G5027">
        <v>9999</v>
      </c>
      <c r="H5027">
        <v>9999</v>
      </c>
      <c r="I5027" t="s">
        <v>185</v>
      </c>
      <c r="J5027">
        <v>1</v>
      </c>
      <c r="K5027">
        <v>82</v>
      </c>
      <c r="L5027" t="s">
        <v>220</v>
      </c>
      <c r="M5027">
        <v>1.9664338635579002E-3</v>
      </c>
      <c r="N5027">
        <v>3.03336703741153E-3</v>
      </c>
      <c r="O5027">
        <v>8.5424237180596399E-2</v>
      </c>
    </row>
    <row r="5028" spans="1:15">
      <c r="A5028">
        <v>2021</v>
      </c>
      <c r="B5028" t="s">
        <v>187</v>
      </c>
      <c r="C5028">
        <v>1.3000251774662701</v>
      </c>
      <c r="D5028" t="s">
        <v>185</v>
      </c>
      <c r="E5028">
        <v>354862.67259225802</v>
      </c>
      <c r="F5028">
        <v>346</v>
      </c>
      <c r="G5028">
        <v>9999</v>
      </c>
      <c r="H5028">
        <v>9999</v>
      </c>
      <c r="I5028" t="s">
        <v>185</v>
      </c>
      <c r="J5028">
        <v>1</v>
      </c>
      <c r="K5028">
        <v>82</v>
      </c>
      <c r="L5028" t="s">
        <v>220</v>
      </c>
      <c r="M5028">
        <v>0.362437262660329</v>
      </c>
      <c r="N5028">
        <v>0.34984833164812901</v>
      </c>
      <c r="O5028">
        <v>4.9885514019118601E-2</v>
      </c>
    </row>
    <row r="5029" spans="1:15">
      <c r="A5029">
        <v>2021</v>
      </c>
      <c r="B5029" t="s">
        <v>178</v>
      </c>
      <c r="C5029">
        <v>1.3050021311703699</v>
      </c>
      <c r="D5029" t="s">
        <v>181</v>
      </c>
      <c r="E5029">
        <v>32190.487569579502</v>
      </c>
      <c r="F5029">
        <v>19</v>
      </c>
      <c r="G5029">
        <v>9999</v>
      </c>
      <c r="H5029">
        <v>9999</v>
      </c>
      <c r="I5029" t="s">
        <v>185</v>
      </c>
      <c r="J5029">
        <v>1</v>
      </c>
      <c r="K5029">
        <v>91</v>
      </c>
      <c r="L5029" t="s">
        <v>220</v>
      </c>
      <c r="M5029">
        <v>0.73217571979815999</v>
      </c>
      <c r="N5029">
        <v>0.73076923076923095</v>
      </c>
      <c r="O5029">
        <v>8.5133802644335194E-3</v>
      </c>
    </row>
    <row r="5030" spans="1:15">
      <c r="A5030">
        <v>2021</v>
      </c>
      <c r="B5030" t="s">
        <v>178</v>
      </c>
      <c r="C5030">
        <v>1.3050021311703699</v>
      </c>
      <c r="D5030" t="s">
        <v>183</v>
      </c>
      <c r="E5030">
        <v>1465.51739330433</v>
      </c>
      <c r="F5030">
        <v>1</v>
      </c>
      <c r="G5030">
        <v>9999</v>
      </c>
      <c r="H5030">
        <v>9999</v>
      </c>
      <c r="I5030" t="s">
        <v>185</v>
      </c>
      <c r="J5030">
        <v>1</v>
      </c>
      <c r="K5030">
        <v>91</v>
      </c>
      <c r="L5030" t="s">
        <v>220</v>
      </c>
      <c r="M5030">
        <v>3.3333333333333298E-2</v>
      </c>
      <c r="N5030">
        <v>3.8461538461538498E-2</v>
      </c>
      <c r="O5030">
        <v>0.18969594594594599</v>
      </c>
    </row>
    <row r="5031" spans="1:15">
      <c r="A5031">
        <v>2021</v>
      </c>
      <c r="B5031" t="s">
        <v>178</v>
      </c>
      <c r="C5031">
        <v>1.3050021311703699</v>
      </c>
      <c r="D5031" t="s">
        <v>185</v>
      </c>
      <c r="E5031">
        <v>10309.516836245901</v>
      </c>
      <c r="F5031">
        <v>6</v>
      </c>
      <c r="G5031">
        <v>9999</v>
      </c>
      <c r="H5031">
        <v>9999</v>
      </c>
      <c r="I5031" t="s">
        <v>185</v>
      </c>
      <c r="J5031">
        <v>1</v>
      </c>
      <c r="K5031">
        <v>91</v>
      </c>
      <c r="L5031" t="s">
        <v>220</v>
      </c>
      <c r="M5031">
        <v>0.23449094686850699</v>
      </c>
      <c r="N5031">
        <v>0.230769230769231</v>
      </c>
      <c r="O5031">
        <v>7.0225717902402196E-3</v>
      </c>
    </row>
    <row r="5032" spans="1:15">
      <c r="A5032">
        <v>2021</v>
      </c>
      <c r="B5032" t="s">
        <v>179</v>
      </c>
      <c r="C5032">
        <v>1.3793881368988701</v>
      </c>
      <c r="D5032" t="s">
        <v>181</v>
      </c>
      <c r="E5032">
        <v>2000.11279850336</v>
      </c>
      <c r="F5032">
        <v>1</v>
      </c>
      <c r="G5032">
        <v>9999</v>
      </c>
      <c r="H5032">
        <v>9999</v>
      </c>
      <c r="I5032" t="s">
        <v>185</v>
      </c>
      <c r="J5032">
        <v>1</v>
      </c>
      <c r="K5032">
        <v>91</v>
      </c>
      <c r="L5032" t="s">
        <v>220</v>
      </c>
      <c r="M5032">
        <v>1</v>
      </c>
      <c r="N5032">
        <v>1</v>
      </c>
      <c r="O5032">
        <v>0.55662188099808096</v>
      </c>
    </row>
    <row r="5033" spans="1:15">
      <c r="A5033">
        <v>2021</v>
      </c>
      <c r="B5033" t="s">
        <v>183</v>
      </c>
      <c r="C5033">
        <v>1.2448289601001801</v>
      </c>
      <c r="D5033" t="s">
        <v>181</v>
      </c>
      <c r="E5033">
        <v>4449.0187033980301</v>
      </c>
      <c r="F5033">
        <v>3</v>
      </c>
      <c r="G5033">
        <v>9999</v>
      </c>
      <c r="H5033">
        <v>9999</v>
      </c>
      <c r="I5033" t="s">
        <v>185</v>
      </c>
      <c r="J5033">
        <v>1</v>
      </c>
      <c r="K5033">
        <v>91</v>
      </c>
      <c r="L5033" t="s">
        <v>220</v>
      </c>
      <c r="M5033">
        <v>1</v>
      </c>
      <c r="N5033">
        <v>1</v>
      </c>
      <c r="O5033">
        <v>5.7269216594292301E-2</v>
      </c>
    </row>
    <row r="5034" spans="1:15">
      <c r="A5034">
        <v>2021</v>
      </c>
      <c r="B5034" t="s">
        <v>187</v>
      </c>
      <c r="C5034">
        <v>1.3000251774662701</v>
      </c>
      <c r="D5034" t="s">
        <v>181</v>
      </c>
      <c r="E5034">
        <v>441822.65673815401</v>
      </c>
      <c r="F5034">
        <v>427</v>
      </c>
      <c r="G5034">
        <v>9999</v>
      </c>
      <c r="H5034">
        <v>9999</v>
      </c>
      <c r="I5034" t="s">
        <v>185</v>
      </c>
      <c r="J5034">
        <v>1</v>
      </c>
      <c r="K5034">
        <v>91</v>
      </c>
      <c r="L5034" t="s">
        <v>220</v>
      </c>
      <c r="M5034">
        <v>0.72193568670102304</v>
      </c>
      <c r="N5034">
        <v>0.74390243902439002</v>
      </c>
      <c r="O5034">
        <v>2.24208711613831E-2</v>
      </c>
    </row>
    <row r="5035" spans="1:15">
      <c r="A5035">
        <v>2021</v>
      </c>
      <c r="B5035" t="s">
        <v>187</v>
      </c>
      <c r="C5035">
        <v>1.3000251774662701</v>
      </c>
      <c r="D5035" t="s">
        <v>185</v>
      </c>
      <c r="E5035">
        <v>170174.59575551201</v>
      </c>
      <c r="F5035">
        <v>147</v>
      </c>
      <c r="G5035">
        <v>9999</v>
      </c>
      <c r="H5035">
        <v>9999</v>
      </c>
      <c r="I5035" t="s">
        <v>185</v>
      </c>
      <c r="J5035">
        <v>1</v>
      </c>
      <c r="K5035">
        <v>91</v>
      </c>
      <c r="L5035" t="s">
        <v>220</v>
      </c>
      <c r="M5035">
        <v>0.27806431329897702</v>
      </c>
      <c r="N5035">
        <v>0.25609756097560998</v>
      </c>
      <c r="O5035">
        <v>2.39226265198473E-2</v>
      </c>
    </row>
    <row r="5036" spans="1:15">
      <c r="A5036">
        <v>2021</v>
      </c>
      <c r="B5036" t="s">
        <v>178</v>
      </c>
      <c r="C5036">
        <v>1.3050021311703699</v>
      </c>
      <c r="D5036" t="s">
        <v>181</v>
      </c>
      <c r="E5036">
        <v>127888.903852565</v>
      </c>
      <c r="F5036">
        <v>81</v>
      </c>
      <c r="G5036">
        <v>9999</v>
      </c>
      <c r="H5036">
        <v>9999</v>
      </c>
      <c r="I5036" t="s">
        <v>185</v>
      </c>
      <c r="J5036">
        <v>1</v>
      </c>
      <c r="K5036">
        <v>92</v>
      </c>
      <c r="L5036" t="s">
        <v>220</v>
      </c>
      <c r="M5036">
        <v>0.52649986837369001</v>
      </c>
      <c r="N5036">
        <v>0.53642384105960295</v>
      </c>
      <c r="O5036">
        <v>3.3822627499664401E-2</v>
      </c>
    </row>
    <row r="5037" spans="1:15">
      <c r="A5037">
        <v>2021</v>
      </c>
      <c r="B5037" t="s">
        <v>178</v>
      </c>
      <c r="C5037">
        <v>1.3050021311703699</v>
      </c>
      <c r="D5037" t="s">
        <v>185</v>
      </c>
      <c r="E5037">
        <v>115015.057828569</v>
      </c>
      <c r="F5037">
        <v>70</v>
      </c>
      <c r="G5037">
        <v>9999</v>
      </c>
      <c r="H5037">
        <v>9999</v>
      </c>
      <c r="I5037" t="s">
        <v>185</v>
      </c>
      <c r="J5037">
        <v>1</v>
      </c>
      <c r="K5037">
        <v>92</v>
      </c>
      <c r="L5037" t="s">
        <v>220</v>
      </c>
      <c r="M5037">
        <v>0.47350013162630999</v>
      </c>
      <c r="N5037">
        <v>0.463576158940397</v>
      </c>
      <c r="O5037">
        <v>7.8345233184940799E-2</v>
      </c>
    </row>
    <row r="5038" spans="1:15">
      <c r="A5038">
        <v>2021</v>
      </c>
      <c r="B5038" t="s">
        <v>183</v>
      </c>
      <c r="C5038">
        <v>1.2448289601001801</v>
      </c>
      <c r="D5038" t="s">
        <v>181</v>
      </c>
      <c r="E5038">
        <v>3712.0799590187298</v>
      </c>
      <c r="F5038">
        <v>2</v>
      </c>
      <c r="G5038">
        <v>9999</v>
      </c>
      <c r="H5038">
        <v>9999</v>
      </c>
      <c r="I5038" t="s">
        <v>185</v>
      </c>
      <c r="J5038">
        <v>1</v>
      </c>
      <c r="K5038">
        <v>92</v>
      </c>
      <c r="L5038" t="s">
        <v>220</v>
      </c>
      <c r="M5038">
        <v>0.84023668639053295</v>
      </c>
      <c r="N5038">
        <v>0.66666666666666696</v>
      </c>
      <c r="O5038">
        <v>4.77831012546669E-2</v>
      </c>
    </row>
    <row r="5039" spans="1:15">
      <c r="A5039">
        <v>2021</v>
      </c>
      <c r="B5039" t="s">
        <v>183</v>
      </c>
      <c r="C5039">
        <v>1.2448289601001801</v>
      </c>
      <c r="D5039" t="s">
        <v>185</v>
      </c>
      <c r="E5039">
        <v>705.81802037679995</v>
      </c>
      <c r="F5039">
        <v>1</v>
      </c>
      <c r="G5039">
        <v>9999</v>
      </c>
      <c r="H5039">
        <v>9999</v>
      </c>
      <c r="I5039" t="s">
        <v>185</v>
      </c>
      <c r="J5039">
        <v>1</v>
      </c>
      <c r="K5039">
        <v>92</v>
      </c>
      <c r="L5039" t="s">
        <v>220</v>
      </c>
      <c r="M5039">
        <v>0.15976331360946699</v>
      </c>
      <c r="N5039">
        <v>0.33333333333333298</v>
      </c>
      <c r="O5039">
        <v>2.25330842904264E-2</v>
      </c>
    </row>
    <row r="5040" spans="1:15">
      <c r="A5040">
        <v>2021</v>
      </c>
      <c r="B5040" t="s">
        <v>187</v>
      </c>
      <c r="C5040">
        <v>1.3000251774662701</v>
      </c>
      <c r="D5040" t="s">
        <v>181</v>
      </c>
      <c r="E5040">
        <v>1172847.6144302799</v>
      </c>
      <c r="F5040">
        <v>1154</v>
      </c>
      <c r="G5040">
        <v>9999</v>
      </c>
      <c r="H5040">
        <v>9999</v>
      </c>
      <c r="I5040" t="s">
        <v>185</v>
      </c>
      <c r="J5040">
        <v>1</v>
      </c>
      <c r="K5040">
        <v>92</v>
      </c>
      <c r="L5040" t="s">
        <v>220</v>
      </c>
      <c r="M5040">
        <v>0.57471924105740801</v>
      </c>
      <c r="N5040">
        <v>0.60324098274960802</v>
      </c>
      <c r="O5040">
        <v>5.9517693024650098E-2</v>
      </c>
    </row>
    <row r="5041" spans="1:15">
      <c r="A5041">
        <v>2021</v>
      </c>
      <c r="B5041" t="s">
        <v>187</v>
      </c>
      <c r="C5041">
        <v>1.3000251774662701</v>
      </c>
      <c r="D5041" t="s">
        <v>183</v>
      </c>
      <c r="E5041">
        <v>6471.5253334270901</v>
      </c>
      <c r="F5041">
        <v>5</v>
      </c>
      <c r="G5041">
        <v>9999</v>
      </c>
      <c r="H5041">
        <v>9999</v>
      </c>
      <c r="I5041" t="s">
        <v>185</v>
      </c>
      <c r="J5041">
        <v>1</v>
      </c>
      <c r="K5041">
        <v>92</v>
      </c>
      <c r="L5041" t="s">
        <v>220</v>
      </c>
      <c r="M5041">
        <v>3.1711793436334E-3</v>
      </c>
      <c r="N5041">
        <v>2.6136957658128598E-3</v>
      </c>
      <c r="O5041">
        <v>0.28713156832208597</v>
      </c>
    </row>
    <row r="5042" spans="1:15">
      <c r="A5042">
        <v>2021</v>
      </c>
      <c r="B5042" t="s">
        <v>187</v>
      </c>
      <c r="C5042">
        <v>1.3000251774662701</v>
      </c>
      <c r="D5042" t="s">
        <v>185</v>
      </c>
      <c r="E5042">
        <v>861412.28289128002</v>
      </c>
      <c r="F5042">
        <v>754</v>
      </c>
      <c r="G5042">
        <v>9999</v>
      </c>
      <c r="H5042">
        <v>9999</v>
      </c>
      <c r="I5042" t="s">
        <v>185</v>
      </c>
      <c r="J5042">
        <v>1</v>
      </c>
      <c r="K5042">
        <v>92</v>
      </c>
      <c r="L5042" t="s">
        <v>220</v>
      </c>
      <c r="M5042">
        <v>0.42210957959895901</v>
      </c>
      <c r="N5042">
        <v>0.39414532148457898</v>
      </c>
      <c r="O5042">
        <v>0.121094715881231</v>
      </c>
    </row>
    <row r="5043" spans="1:15">
      <c r="A5043">
        <v>2022</v>
      </c>
      <c r="B5043" t="s">
        <v>179</v>
      </c>
      <c r="C5043">
        <v>1.8637226038599899</v>
      </c>
      <c r="D5043" t="s">
        <v>179</v>
      </c>
      <c r="E5043">
        <v>1069.7767746156401</v>
      </c>
      <c r="F5043">
        <v>1</v>
      </c>
      <c r="G5043">
        <v>9999</v>
      </c>
      <c r="H5043">
        <v>9999</v>
      </c>
      <c r="I5043" t="s">
        <v>179</v>
      </c>
      <c r="J5043">
        <v>1</v>
      </c>
      <c r="K5043">
        <v>9999</v>
      </c>
      <c r="L5043" t="s">
        <v>220</v>
      </c>
      <c r="M5043">
        <v>1</v>
      </c>
      <c r="N5043">
        <v>1</v>
      </c>
      <c r="O5043">
        <v>1</v>
      </c>
    </row>
    <row r="5044" spans="1:15">
      <c r="A5044">
        <v>2022</v>
      </c>
      <c r="B5044" t="s">
        <v>187</v>
      </c>
      <c r="C5044">
        <v>1.40909180148698</v>
      </c>
      <c r="D5044" t="s">
        <v>179</v>
      </c>
      <c r="E5044">
        <v>927.18240537843599</v>
      </c>
      <c r="F5044">
        <v>1</v>
      </c>
      <c r="G5044">
        <v>9999</v>
      </c>
      <c r="H5044">
        <v>9999</v>
      </c>
      <c r="I5044" t="s">
        <v>179</v>
      </c>
      <c r="J5044">
        <v>1</v>
      </c>
      <c r="K5044">
        <v>9999</v>
      </c>
      <c r="L5044" t="s">
        <v>220</v>
      </c>
      <c r="M5044">
        <v>1</v>
      </c>
      <c r="N5044">
        <v>1</v>
      </c>
      <c r="O5044">
        <v>1</v>
      </c>
    </row>
    <row r="5045" spans="1:15">
      <c r="A5045">
        <v>2022</v>
      </c>
      <c r="B5045" t="s">
        <v>179</v>
      </c>
      <c r="D5045" t="s">
        <v>179</v>
      </c>
      <c r="F5045">
        <v>10292</v>
      </c>
      <c r="G5045">
        <v>9999</v>
      </c>
      <c r="H5045">
        <v>9999</v>
      </c>
      <c r="I5045" t="s">
        <v>179</v>
      </c>
      <c r="J5045">
        <v>3</v>
      </c>
      <c r="K5045">
        <v>9999</v>
      </c>
      <c r="L5045" t="s">
        <v>220</v>
      </c>
      <c r="N5045">
        <v>1</v>
      </c>
    </row>
    <row r="5046" spans="1:15">
      <c r="A5046">
        <v>2022</v>
      </c>
      <c r="B5046" t="s">
        <v>179</v>
      </c>
      <c r="D5046" t="s">
        <v>179</v>
      </c>
      <c r="F5046">
        <v>9369</v>
      </c>
      <c r="G5046">
        <v>9999</v>
      </c>
      <c r="H5046">
        <v>9999</v>
      </c>
      <c r="I5046" t="s">
        <v>179</v>
      </c>
      <c r="J5046">
        <v>4</v>
      </c>
      <c r="K5046">
        <v>9999</v>
      </c>
      <c r="L5046" t="s">
        <v>220</v>
      </c>
      <c r="N5046">
        <v>1</v>
      </c>
    </row>
    <row r="5047" spans="1:15">
      <c r="A5047">
        <v>2022</v>
      </c>
      <c r="B5047" t="s">
        <v>178</v>
      </c>
      <c r="C5047">
        <v>1.4123362484363899</v>
      </c>
      <c r="D5047" t="s">
        <v>179</v>
      </c>
      <c r="E5047">
        <v>2138298.2651764201</v>
      </c>
      <c r="F5047">
        <v>1085</v>
      </c>
      <c r="G5047">
        <v>9999</v>
      </c>
      <c r="H5047">
        <v>9999</v>
      </c>
      <c r="I5047" t="s">
        <v>181</v>
      </c>
      <c r="J5047">
        <v>1</v>
      </c>
      <c r="K5047">
        <v>9999</v>
      </c>
      <c r="L5047" t="s">
        <v>220</v>
      </c>
      <c r="M5047">
        <v>1</v>
      </c>
      <c r="N5047">
        <v>1</v>
      </c>
      <c r="O5047">
        <v>1</v>
      </c>
    </row>
    <row r="5048" spans="1:15">
      <c r="A5048">
        <v>2022</v>
      </c>
      <c r="B5048" t="s">
        <v>179</v>
      </c>
      <c r="C5048">
        <v>1.8637226038599899</v>
      </c>
      <c r="D5048" t="s">
        <v>179</v>
      </c>
      <c r="E5048">
        <v>49209.731632319301</v>
      </c>
      <c r="F5048">
        <v>16</v>
      </c>
      <c r="G5048">
        <v>9999</v>
      </c>
      <c r="H5048">
        <v>9999</v>
      </c>
      <c r="I5048" t="s">
        <v>181</v>
      </c>
      <c r="J5048">
        <v>1</v>
      </c>
      <c r="K5048">
        <v>9999</v>
      </c>
      <c r="L5048" t="s">
        <v>220</v>
      </c>
      <c r="M5048">
        <v>1</v>
      </c>
      <c r="N5048">
        <v>1</v>
      </c>
      <c r="O5048">
        <v>1</v>
      </c>
    </row>
    <row r="5049" spans="1:15">
      <c r="A5049">
        <v>2022</v>
      </c>
      <c r="B5049" t="s">
        <v>183</v>
      </c>
      <c r="C5049">
        <v>1.5391410491150299</v>
      </c>
      <c r="D5049" t="s">
        <v>179</v>
      </c>
      <c r="E5049">
        <v>77498.830105040004</v>
      </c>
      <c r="F5049">
        <v>42</v>
      </c>
      <c r="G5049">
        <v>9999</v>
      </c>
      <c r="H5049">
        <v>9999</v>
      </c>
      <c r="I5049" t="s">
        <v>181</v>
      </c>
      <c r="J5049">
        <v>1</v>
      </c>
      <c r="K5049">
        <v>9999</v>
      </c>
      <c r="L5049" t="s">
        <v>220</v>
      </c>
      <c r="M5049">
        <v>1</v>
      </c>
      <c r="N5049">
        <v>1</v>
      </c>
      <c r="O5049">
        <v>1</v>
      </c>
    </row>
    <row r="5050" spans="1:15">
      <c r="A5050">
        <v>2022</v>
      </c>
      <c r="B5050" t="s">
        <v>187</v>
      </c>
      <c r="C5050">
        <v>1.40909180148698</v>
      </c>
      <c r="D5050" t="s">
        <v>179</v>
      </c>
      <c r="E5050">
        <v>11104443.7598607</v>
      </c>
      <c r="F5050">
        <v>8449</v>
      </c>
      <c r="G5050">
        <v>9999</v>
      </c>
      <c r="H5050">
        <v>9999</v>
      </c>
      <c r="I5050" t="s">
        <v>181</v>
      </c>
      <c r="J5050">
        <v>1</v>
      </c>
      <c r="K5050">
        <v>9999</v>
      </c>
      <c r="L5050" t="s">
        <v>220</v>
      </c>
      <c r="M5050">
        <v>0.99264075431229104</v>
      </c>
      <c r="N5050">
        <v>0.97574777687954695</v>
      </c>
      <c r="O5050">
        <v>1</v>
      </c>
    </row>
    <row r="5051" spans="1:15">
      <c r="A5051">
        <v>2022</v>
      </c>
      <c r="B5051" t="s">
        <v>187</v>
      </c>
      <c r="C5051">
        <v>1.40909180148698</v>
      </c>
      <c r="D5051" t="s">
        <v>181</v>
      </c>
      <c r="E5051">
        <v>75995.139037796107</v>
      </c>
      <c r="F5051">
        <v>194</v>
      </c>
      <c r="G5051">
        <v>9999</v>
      </c>
      <c r="H5051">
        <v>9999</v>
      </c>
      <c r="I5051" t="s">
        <v>181</v>
      </c>
      <c r="J5051">
        <v>1</v>
      </c>
      <c r="K5051">
        <v>9999</v>
      </c>
      <c r="L5051" t="s">
        <v>220</v>
      </c>
      <c r="M5051">
        <v>6.7933048939582104E-3</v>
      </c>
      <c r="N5051">
        <v>2.24044346922277E-2</v>
      </c>
      <c r="O5051">
        <v>1</v>
      </c>
    </row>
    <row r="5052" spans="1:15">
      <c r="A5052">
        <v>2022</v>
      </c>
      <c r="B5052" t="s">
        <v>187</v>
      </c>
      <c r="C5052">
        <v>1.40909180148698</v>
      </c>
      <c r="D5052" t="s">
        <v>185</v>
      </c>
      <c r="E5052">
        <v>6331.0494640810202</v>
      </c>
      <c r="F5052">
        <v>16</v>
      </c>
      <c r="G5052">
        <v>9999</v>
      </c>
      <c r="H5052">
        <v>9999</v>
      </c>
      <c r="I5052" t="s">
        <v>181</v>
      </c>
      <c r="J5052">
        <v>1</v>
      </c>
      <c r="K5052">
        <v>9999</v>
      </c>
      <c r="L5052" t="s">
        <v>220</v>
      </c>
      <c r="M5052">
        <v>5.6594079375054198E-4</v>
      </c>
      <c r="N5052">
        <v>1.84778842822497E-3</v>
      </c>
      <c r="O5052">
        <v>1</v>
      </c>
    </row>
    <row r="5053" spans="1:15">
      <c r="A5053">
        <v>2022</v>
      </c>
      <c r="B5053" t="s">
        <v>179</v>
      </c>
      <c r="D5053" t="s">
        <v>179</v>
      </c>
      <c r="F5053">
        <v>305</v>
      </c>
      <c r="G5053">
        <v>9999</v>
      </c>
      <c r="H5053">
        <v>9999</v>
      </c>
      <c r="I5053" t="s">
        <v>181</v>
      </c>
      <c r="J5053">
        <v>2</v>
      </c>
      <c r="K5053">
        <v>9999</v>
      </c>
      <c r="L5053" t="s">
        <v>220</v>
      </c>
      <c r="N5053">
        <v>1</v>
      </c>
    </row>
    <row r="5054" spans="1:15">
      <c r="A5054">
        <v>2022</v>
      </c>
      <c r="B5054" t="s">
        <v>179</v>
      </c>
      <c r="D5054" t="s">
        <v>179</v>
      </c>
      <c r="F5054">
        <v>3027</v>
      </c>
      <c r="G5054">
        <v>9999</v>
      </c>
      <c r="H5054">
        <v>9999</v>
      </c>
      <c r="I5054" t="s">
        <v>181</v>
      </c>
      <c r="J5054">
        <v>3</v>
      </c>
      <c r="K5054">
        <v>9999</v>
      </c>
      <c r="L5054" t="s">
        <v>220</v>
      </c>
      <c r="N5054">
        <v>1</v>
      </c>
    </row>
    <row r="5055" spans="1:15">
      <c r="A5055">
        <v>2022</v>
      </c>
      <c r="B5055" t="s">
        <v>179</v>
      </c>
      <c r="D5055" t="s">
        <v>179</v>
      </c>
      <c r="F5055">
        <v>3958</v>
      </c>
      <c r="G5055">
        <v>9999</v>
      </c>
      <c r="H5055">
        <v>9999</v>
      </c>
      <c r="I5055" t="s">
        <v>181</v>
      </c>
      <c r="J5055">
        <v>4</v>
      </c>
      <c r="K5055">
        <v>9999</v>
      </c>
      <c r="L5055" t="s">
        <v>220</v>
      </c>
      <c r="N5055">
        <v>1</v>
      </c>
    </row>
    <row r="5056" spans="1:15">
      <c r="A5056">
        <v>2022</v>
      </c>
      <c r="B5056" t="s">
        <v>178</v>
      </c>
      <c r="C5056">
        <v>1.4123362484363899</v>
      </c>
      <c r="D5056" t="s">
        <v>181</v>
      </c>
      <c r="E5056">
        <v>3803188.4815582102</v>
      </c>
      <c r="F5056">
        <v>1965</v>
      </c>
      <c r="G5056">
        <v>9999</v>
      </c>
      <c r="H5056">
        <v>9999</v>
      </c>
      <c r="I5056" t="s">
        <v>185</v>
      </c>
      <c r="J5056">
        <v>1</v>
      </c>
      <c r="K5056">
        <v>9999</v>
      </c>
      <c r="L5056" t="s">
        <v>220</v>
      </c>
      <c r="M5056">
        <v>0.73338340872330399</v>
      </c>
      <c r="N5056">
        <v>0.73211624441132594</v>
      </c>
      <c r="O5056">
        <v>1</v>
      </c>
    </row>
    <row r="5057" spans="1:15">
      <c r="A5057">
        <v>2022</v>
      </c>
      <c r="B5057" t="s">
        <v>178</v>
      </c>
      <c r="C5057">
        <v>1.4123362484363899</v>
      </c>
      <c r="D5057" t="s">
        <v>183</v>
      </c>
      <c r="E5057">
        <v>11343.8847474411</v>
      </c>
      <c r="F5057">
        <v>6</v>
      </c>
      <c r="G5057">
        <v>9999</v>
      </c>
      <c r="H5057">
        <v>9999</v>
      </c>
      <c r="I5057" t="s">
        <v>185</v>
      </c>
      <c r="J5057">
        <v>1</v>
      </c>
      <c r="K5057">
        <v>9999</v>
      </c>
      <c r="L5057" t="s">
        <v>220</v>
      </c>
      <c r="M5057">
        <v>2.1874847656338302E-3</v>
      </c>
      <c r="N5057">
        <v>2.2354694485842001E-3</v>
      </c>
      <c r="O5057">
        <v>1</v>
      </c>
    </row>
    <row r="5058" spans="1:15">
      <c r="A5058">
        <v>2022</v>
      </c>
      <c r="B5058" t="s">
        <v>178</v>
      </c>
      <c r="C5058">
        <v>1.4123362484363899</v>
      </c>
      <c r="D5058" t="s">
        <v>185</v>
      </c>
      <c r="E5058">
        <v>1371279.63369435</v>
      </c>
      <c r="F5058">
        <v>713</v>
      </c>
      <c r="G5058">
        <v>9999</v>
      </c>
      <c r="H5058">
        <v>9999</v>
      </c>
      <c r="I5058" t="s">
        <v>185</v>
      </c>
      <c r="J5058">
        <v>1</v>
      </c>
      <c r="K5058">
        <v>9999</v>
      </c>
      <c r="L5058" t="s">
        <v>220</v>
      </c>
      <c r="M5058">
        <v>0.26442910651106299</v>
      </c>
      <c r="N5058">
        <v>0.26564828614008901</v>
      </c>
      <c r="O5058">
        <v>1</v>
      </c>
    </row>
    <row r="5059" spans="1:15">
      <c r="A5059">
        <v>2022</v>
      </c>
      <c r="B5059" t="s">
        <v>179</v>
      </c>
      <c r="C5059">
        <v>1.8637226038599899</v>
      </c>
      <c r="D5059" t="s">
        <v>179</v>
      </c>
      <c r="E5059">
        <v>33254.402420673898</v>
      </c>
      <c r="F5059">
        <v>15</v>
      </c>
      <c r="G5059">
        <v>9999</v>
      </c>
      <c r="H5059">
        <v>9999</v>
      </c>
      <c r="I5059" t="s">
        <v>185</v>
      </c>
      <c r="J5059">
        <v>1</v>
      </c>
      <c r="K5059">
        <v>9999</v>
      </c>
      <c r="L5059" t="s">
        <v>220</v>
      </c>
      <c r="M5059">
        <v>0.58367680732744498</v>
      </c>
      <c r="N5059">
        <v>0.57692307692307698</v>
      </c>
      <c r="O5059">
        <v>1</v>
      </c>
    </row>
    <row r="5060" spans="1:15">
      <c r="A5060">
        <v>2022</v>
      </c>
      <c r="B5060" t="s">
        <v>179</v>
      </c>
      <c r="C5060">
        <v>1.8637226038599899</v>
      </c>
      <c r="D5060" t="s">
        <v>181</v>
      </c>
      <c r="E5060">
        <v>23192.164082433799</v>
      </c>
      <c r="F5060">
        <v>10</v>
      </c>
      <c r="G5060">
        <v>9999</v>
      </c>
      <c r="H5060">
        <v>9999</v>
      </c>
      <c r="I5060" t="s">
        <v>185</v>
      </c>
      <c r="J5060">
        <v>1</v>
      </c>
      <c r="K5060">
        <v>9999</v>
      </c>
      <c r="L5060" t="s">
        <v>220</v>
      </c>
      <c r="M5060">
        <v>0.40706575073601597</v>
      </c>
      <c r="N5060">
        <v>0.38461538461538503</v>
      </c>
      <c r="O5060">
        <v>1</v>
      </c>
    </row>
    <row r="5061" spans="1:15">
      <c r="A5061">
        <v>2022</v>
      </c>
      <c r="B5061" t="s">
        <v>179</v>
      </c>
      <c r="C5061">
        <v>1.8637226038599899</v>
      </c>
      <c r="D5061" t="s">
        <v>185</v>
      </c>
      <c r="E5061">
        <v>527.433496892378</v>
      </c>
      <c r="F5061">
        <v>1</v>
      </c>
      <c r="G5061">
        <v>9999</v>
      </c>
      <c r="H5061">
        <v>9999</v>
      </c>
      <c r="I5061" t="s">
        <v>185</v>
      </c>
      <c r="J5061">
        <v>1</v>
      </c>
      <c r="K5061">
        <v>9999</v>
      </c>
      <c r="L5061" t="s">
        <v>220</v>
      </c>
      <c r="M5061">
        <v>9.2574419365390893E-3</v>
      </c>
      <c r="N5061">
        <v>3.8461538461538498E-2</v>
      </c>
      <c r="O5061">
        <v>1</v>
      </c>
    </row>
    <row r="5062" spans="1:15">
      <c r="A5062">
        <v>2022</v>
      </c>
      <c r="B5062" t="s">
        <v>183</v>
      </c>
      <c r="C5062">
        <v>1.5391410491150299</v>
      </c>
      <c r="D5062" t="s">
        <v>181</v>
      </c>
      <c r="E5062">
        <v>86230.377276669606</v>
      </c>
      <c r="F5062">
        <v>55</v>
      </c>
      <c r="G5062">
        <v>9999</v>
      </c>
      <c r="H5062">
        <v>9999</v>
      </c>
      <c r="I5062" t="s">
        <v>185</v>
      </c>
      <c r="J5062">
        <v>1</v>
      </c>
      <c r="K5062">
        <v>9999</v>
      </c>
      <c r="L5062" t="s">
        <v>220</v>
      </c>
      <c r="M5062">
        <v>0.59988435964151499</v>
      </c>
      <c r="N5062">
        <v>0.61797752808988804</v>
      </c>
      <c r="O5062">
        <v>1</v>
      </c>
    </row>
    <row r="5063" spans="1:15">
      <c r="A5063">
        <v>2022</v>
      </c>
      <c r="B5063" t="s">
        <v>183</v>
      </c>
      <c r="C5063">
        <v>1.5391410491150299</v>
      </c>
      <c r="D5063" t="s">
        <v>183</v>
      </c>
      <c r="E5063">
        <v>13441.3187819216</v>
      </c>
      <c r="F5063">
        <v>6</v>
      </c>
      <c r="G5063">
        <v>9999</v>
      </c>
      <c r="H5063">
        <v>9999</v>
      </c>
      <c r="I5063" t="s">
        <v>185</v>
      </c>
      <c r="J5063">
        <v>1</v>
      </c>
      <c r="K5063">
        <v>9999</v>
      </c>
      <c r="L5063" t="s">
        <v>220</v>
      </c>
      <c r="M5063">
        <v>9.3508078763933106E-2</v>
      </c>
      <c r="N5063">
        <v>6.7415730337078594E-2</v>
      </c>
      <c r="O5063">
        <v>1</v>
      </c>
    </row>
    <row r="5064" spans="1:15">
      <c r="A5064">
        <v>2022</v>
      </c>
      <c r="B5064" t="s">
        <v>183</v>
      </c>
      <c r="C5064">
        <v>1.5391410491150299</v>
      </c>
      <c r="D5064" t="s">
        <v>185</v>
      </c>
      <c r="E5064">
        <v>44073.3039414089</v>
      </c>
      <c r="F5064">
        <v>28</v>
      </c>
      <c r="G5064">
        <v>9999</v>
      </c>
      <c r="H5064">
        <v>9999</v>
      </c>
      <c r="I5064" t="s">
        <v>185</v>
      </c>
      <c r="J5064">
        <v>1</v>
      </c>
      <c r="K5064">
        <v>9999</v>
      </c>
      <c r="L5064" t="s">
        <v>220</v>
      </c>
      <c r="M5064">
        <v>0.30660756159455199</v>
      </c>
      <c r="N5064">
        <v>0.31460674157303398</v>
      </c>
      <c r="O5064">
        <v>1</v>
      </c>
    </row>
    <row r="5065" spans="1:15">
      <c r="A5065">
        <v>2022</v>
      </c>
      <c r="B5065" t="s">
        <v>187</v>
      </c>
      <c r="C5065">
        <v>1.40909180148698</v>
      </c>
      <c r="D5065" t="s">
        <v>179</v>
      </c>
      <c r="E5065">
        <v>2826.6381537828902</v>
      </c>
      <c r="F5065">
        <v>2</v>
      </c>
      <c r="G5065">
        <v>9999</v>
      </c>
      <c r="H5065">
        <v>9999</v>
      </c>
      <c r="I5065" t="s">
        <v>185</v>
      </c>
      <c r="J5065">
        <v>1</v>
      </c>
      <c r="K5065">
        <v>9999</v>
      </c>
      <c r="L5065" t="s">
        <v>220</v>
      </c>
      <c r="M5065">
        <v>1.0336804098238801E-4</v>
      </c>
      <c r="N5065">
        <v>8.3731055848614296E-5</v>
      </c>
      <c r="O5065">
        <v>1</v>
      </c>
    </row>
    <row r="5066" spans="1:15">
      <c r="A5066">
        <v>2022</v>
      </c>
      <c r="B5066" t="s">
        <v>187</v>
      </c>
      <c r="C5066">
        <v>1.40909180148698</v>
      </c>
      <c r="D5066" t="s">
        <v>181</v>
      </c>
      <c r="E5066">
        <v>19957170.093679599</v>
      </c>
      <c r="F5066">
        <v>17835</v>
      </c>
      <c r="G5066">
        <v>9999</v>
      </c>
      <c r="H5066">
        <v>9999</v>
      </c>
      <c r="I5066" t="s">
        <v>185</v>
      </c>
      <c r="J5066">
        <v>1</v>
      </c>
      <c r="K5066">
        <v>9999</v>
      </c>
      <c r="L5066" t="s">
        <v>220</v>
      </c>
      <c r="M5066">
        <v>0.72981876841049997</v>
      </c>
      <c r="N5066">
        <v>0.74667169053001803</v>
      </c>
      <c r="O5066">
        <v>1</v>
      </c>
    </row>
    <row r="5067" spans="1:15">
      <c r="A5067">
        <v>2022</v>
      </c>
      <c r="B5067" t="s">
        <v>187</v>
      </c>
      <c r="C5067">
        <v>1.40909180148698</v>
      </c>
      <c r="D5067" t="s">
        <v>183</v>
      </c>
      <c r="E5067">
        <v>44289.1644125374</v>
      </c>
      <c r="F5067">
        <v>34</v>
      </c>
      <c r="G5067">
        <v>9999</v>
      </c>
      <c r="H5067">
        <v>9999</v>
      </c>
      <c r="I5067" t="s">
        <v>185</v>
      </c>
      <c r="J5067">
        <v>1</v>
      </c>
      <c r="K5067">
        <v>9999</v>
      </c>
      <c r="L5067" t="s">
        <v>220</v>
      </c>
      <c r="M5067">
        <v>1.6196215833087901E-3</v>
      </c>
      <c r="N5067">
        <v>1.4234279494264399E-3</v>
      </c>
      <c r="O5067">
        <v>1</v>
      </c>
    </row>
    <row r="5068" spans="1:15">
      <c r="A5068">
        <v>2022</v>
      </c>
      <c r="B5068" t="s">
        <v>187</v>
      </c>
      <c r="C5068">
        <v>1.40909180148698</v>
      </c>
      <c r="D5068" t="s">
        <v>185</v>
      </c>
      <c r="E5068">
        <v>7341092.1037541004</v>
      </c>
      <c r="F5068">
        <v>6015</v>
      </c>
      <c r="G5068">
        <v>9999</v>
      </c>
      <c r="H5068">
        <v>9999</v>
      </c>
      <c r="I5068" t="s">
        <v>185</v>
      </c>
      <c r="J5068">
        <v>1</v>
      </c>
      <c r="K5068">
        <v>9999</v>
      </c>
      <c r="L5068" t="s">
        <v>220</v>
      </c>
      <c r="M5068">
        <v>0.26845824196520901</v>
      </c>
      <c r="N5068">
        <v>0.25182115046470699</v>
      </c>
      <c r="O5068">
        <v>1</v>
      </c>
    </row>
    <row r="5069" spans="1:15">
      <c r="A5069">
        <v>2022</v>
      </c>
      <c r="B5069" t="s">
        <v>179</v>
      </c>
      <c r="D5069" t="s">
        <v>179</v>
      </c>
      <c r="F5069">
        <v>798</v>
      </c>
      <c r="G5069">
        <v>9999</v>
      </c>
      <c r="H5069">
        <v>9999</v>
      </c>
      <c r="I5069" t="s">
        <v>185</v>
      </c>
      <c r="J5069">
        <v>2</v>
      </c>
      <c r="K5069">
        <v>9999</v>
      </c>
      <c r="L5069" t="s">
        <v>220</v>
      </c>
      <c r="N5069">
        <v>1</v>
      </c>
    </row>
    <row r="5070" spans="1:15">
      <c r="A5070">
        <v>2022</v>
      </c>
      <c r="B5070" t="s">
        <v>179</v>
      </c>
      <c r="D5070" t="s">
        <v>179</v>
      </c>
      <c r="F5070">
        <v>11754</v>
      </c>
      <c r="G5070">
        <v>9999</v>
      </c>
      <c r="H5070">
        <v>9999</v>
      </c>
      <c r="I5070" t="s">
        <v>185</v>
      </c>
      <c r="J5070">
        <v>3</v>
      </c>
      <c r="K5070">
        <v>9999</v>
      </c>
      <c r="L5070" t="s">
        <v>220</v>
      </c>
      <c r="N5070">
        <v>1</v>
      </c>
    </row>
    <row r="5071" spans="1:15">
      <c r="A5071">
        <v>2022</v>
      </c>
      <c r="B5071" t="s">
        <v>179</v>
      </c>
      <c r="C5071">
        <v>1.8637226038599899</v>
      </c>
      <c r="D5071" t="s">
        <v>179</v>
      </c>
      <c r="E5071">
        <v>1069.7767746156401</v>
      </c>
      <c r="F5071">
        <v>1</v>
      </c>
      <c r="G5071">
        <v>-9</v>
      </c>
      <c r="H5071">
        <v>9999</v>
      </c>
      <c r="I5071" t="s">
        <v>179</v>
      </c>
      <c r="J5071">
        <v>1</v>
      </c>
      <c r="K5071">
        <v>9999</v>
      </c>
      <c r="L5071" t="s">
        <v>220</v>
      </c>
      <c r="M5071">
        <v>1</v>
      </c>
      <c r="N5071">
        <v>1</v>
      </c>
      <c r="O5071">
        <v>1</v>
      </c>
    </row>
    <row r="5072" spans="1:15">
      <c r="A5072">
        <v>2022</v>
      </c>
      <c r="B5072" t="s">
        <v>179</v>
      </c>
      <c r="D5072" t="s">
        <v>179</v>
      </c>
      <c r="F5072">
        <v>10292</v>
      </c>
      <c r="G5072">
        <v>-9</v>
      </c>
      <c r="H5072">
        <v>9999</v>
      </c>
      <c r="I5072" t="s">
        <v>179</v>
      </c>
      <c r="J5072">
        <v>3</v>
      </c>
      <c r="K5072">
        <v>9999</v>
      </c>
      <c r="L5072" t="s">
        <v>220</v>
      </c>
      <c r="N5072">
        <v>1</v>
      </c>
    </row>
    <row r="5073" spans="1:15">
      <c r="A5073">
        <v>2022</v>
      </c>
      <c r="B5073" t="s">
        <v>179</v>
      </c>
      <c r="D5073" t="s">
        <v>179</v>
      </c>
      <c r="F5073">
        <v>9369</v>
      </c>
      <c r="G5073">
        <v>-9</v>
      </c>
      <c r="H5073">
        <v>9999</v>
      </c>
      <c r="I5073" t="s">
        <v>179</v>
      </c>
      <c r="J5073">
        <v>4</v>
      </c>
      <c r="K5073">
        <v>9999</v>
      </c>
      <c r="L5073" t="s">
        <v>220</v>
      </c>
      <c r="N5073">
        <v>1</v>
      </c>
    </row>
    <row r="5074" spans="1:15">
      <c r="A5074">
        <v>2022</v>
      </c>
      <c r="B5074" t="s">
        <v>187</v>
      </c>
      <c r="C5074">
        <v>1.40909180148698</v>
      </c>
      <c r="D5074" t="s">
        <v>179</v>
      </c>
      <c r="E5074">
        <v>927.18240537843599</v>
      </c>
      <c r="F5074">
        <v>1</v>
      </c>
      <c r="G5074">
        <v>18</v>
      </c>
      <c r="H5074">
        <v>9999</v>
      </c>
      <c r="I5074" t="s">
        <v>179</v>
      </c>
      <c r="J5074">
        <v>1</v>
      </c>
      <c r="K5074">
        <v>9999</v>
      </c>
      <c r="L5074" t="s">
        <v>220</v>
      </c>
      <c r="M5074">
        <v>1</v>
      </c>
      <c r="N5074">
        <v>1</v>
      </c>
      <c r="O5074">
        <v>1</v>
      </c>
    </row>
    <row r="5075" spans="1:15">
      <c r="A5075">
        <v>2022</v>
      </c>
      <c r="B5075" t="s">
        <v>179</v>
      </c>
      <c r="C5075">
        <v>1.8637226038599899</v>
      </c>
      <c r="D5075" t="s">
        <v>179</v>
      </c>
      <c r="E5075">
        <v>24612.320706575101</v>
      </c>
      <c r="F5075">
        <v>9</v>
      </c>
      <c r="G5075">
        <v>-9</v>
      </c>
      <c r="H5075">
        <v>9999</v>
      </c>
      <c r="I5075" t="s">
        <v>181</v>
      </c>
      <c r="J5075">
        <v>1</v>
      </c>
      <c r="K5075">
        <v>9999</v>
      </c>
      <c r="L5075" t="s">
        <v>220</v>
      </c>
      <c r="M5075">
        <v>1</v>
      </c>
      <c r="N5075">
        <v>1</v>
      </c>
      <c r="O5075">
        <v>0.50015149219815203</v>
      </c>
    </row>
    <row r="5076" spans="1:15">
      <c r="A5076">
        <v>2022</v>
      </c>
      <c r="B5076" t="s">
        <v>179</v>
      </c>
      <c r="D5076" t="s">
        <v>179</v>
      </c>
      <c r="F5076">
        <v>305</v>
      </c>
      <c r="G5076">
        <v>-9</v>
      </c>
      <c r="H5076">
        <v>9999</v>
      </c>
      <c r="I5076" t="s">
        <v>181</v>
      </c>
      <c r="J5076">
        <v>2</v>
      </c>
      <c r="K5076">
        <v>9999</v>
      </c>
      <c r="L5076" t="s">
        <v>220</v>
      </c>
      <c r="N5076">
        <v>1</v>
      </c>
    </row>
    <row r="5077" spans="1:15">
      <c r="A5077">
        <v>2022</v>
      </c>
      <c r="B5077" t="s">
        <v>179</v>
      </c>
      <c r="D5077" t="s">
        <v>179</v>
      </c>
      <c r="F5077">
        <v>3018</v>
      </c>
      <c r="G5077">
        <v>-9</v>
      </c>
      <c r="H5077">
        <v>9999</v>
      </c>
      <c r="I5077" t="s">
        <v>181</v>
      </c>
      <c r="J5077">
        <v>3</v>
      </c>
      <c r="K5077">
        <v>9999</v>
      </c>
      <c r="L5077" t="s">
        <v>220</v>
      </c>
      <c r="N5077">
        <v>1</v>
      </c>
    </row>
    <row r="5078" spans="1:15">
      <c r="A5078">
        <v>2022</v>
      </c>
      <c r="B5078" t="s">
        <v>179</v>
      </c>
      <c r="D5078" t="s">
        <v>179</v>
      </c>
      <c r="F5078">
        <v>3958</v>
      </c>
      <c r="G5078">
        <v>-9</v>
      </c>
      <c r="H5078">
        <v>9999</v>
      </c>
      <c r="I5078" t="s">
        <v>181</v>
      </c>
      <c r="J5078">
        <v>4</v>
      </c>
      <c r="K5078">
        <v>9999</v>
      </c>
      <c r="L5078" t="s">
        <v>220</v>
      </c>
      <c r="N5078">
        <v>1</v>
      </c>
    </row>
    <row r="5079" spans="1:15">
      <c r="A5079">
        <v>2022</v>
      </c>
      <c r="B5079" t="s">
        <v>178</v>
      </c>
      <c r="C5079">
        <v>1.4123362484363899</v>
      </c>
      <c r="D5079" t="s">
        <v>179</v>
      </c>
      <c r="E5079">
        <v>3369.8342887692302</v>
      </c>
      <c r="F5079">
        <v>2</v>
      </c>
      <c r="G5079">
        <v>-8</v>
      </c>
      <c r="H5079">
        <v>9999</v>
      </c>
      <c r="I5079" t="s">
        <v>181</v>
      </c>
      <c r="J5079">
        <v>1</v>
      </c>
      <c r="K5079">
        <v>9999</v>
      </c>
      <c r="L5079" t="s">
        <v>220</v>
      </c>
      <c r="M5079">
        <v>1</v>
      </c>
      <c r="N5079">
        <v>1</v>
      </c>
      <c r="O5079">
        <v>1.5759421141798499E-3</v>
      </c>
    </row>
    <row r="5080" spans="1:15">
      <c r="A5080">
        <v>2022</v>
      </c>
      <c r="B5080" t="s">
        <v>183</v>
      </c>
      <c r="C5080">
        <v>1.5391410491150299</v>
      </c>
      <c r="D5080" t="s">
        <v>179</v>
      </c>
      <c r="E5080">
        <v>6521.3406251003798</v>
      </c>
      <c r="F5080">
        <v>3</v>
      </c>
      <c r="G5080">
        <v>-8</v>
      </c>
      <c r="H5080">
        <v>9999</v>
      </c>
      <c r="I5080" t="s">
        <v>181</v>
      </c>
      <c r="J5080">
        <v>1</v>
      </c>
      <c r="K5080">
        <v>9999</v>
      </c>
      <c r="L5080" t="s">
        <v>220</v>
      </c>
      <c r="M5080">
        <v>1</v>
      </c>
      <c r="N5080">
        <v>1</v>
      </c>
      <c r="O5080">
        <v>8.4147600889736204E-2</v>
      </c>
    </row>
    <row r="5081" spans="1:15">
      <c r="A5081">
        <v>2022</v>
      </c>
      <c r="B5081" t="s">
        <v>187</v>
      </c>
      <c r="C5081">
        <v>1.40909180148698</v>
      </c>
      <c r="D5081" t="s">
        <v>179</v>
      </c>
      <c r="E5081">
        <v>38218.7969317315</v>
      </c>
      <c r="F5081">
        <v>26</v>
      </c>
      <c r="G5081">
        <v>-8</v>
      </c>
      <c r="H5081">
        <v>9999</v>
      </c>
      <c r="I5081" t="s">
        <v>181</v>
      </c>
      <c r="J5081">
        <v>1</v>
      </c>
      <c r="K5081">
        <v>9999</v>
      </c>
      <c r="L5081" t="s">
        <v>220</v>
      </c>
      <c r="M5081">
        <v>0.98264618505905399</v>
      </c>
      <c r="N5081">
        <v>0.96296296296296302</v>
      </c>
      <c r="O5081">
        <v>3.4417569901052801E-3</v>
      </c>
    </row>
    <row r="5082" spans="1:15">
      <c r="A5082">
        <v>2022</v>
      </c>
      <c r="B5082" t="s">
        <v>187</v>
      </c>
      <c r="C5082">
        <v>1.40909180148698</v>
      </c>
      <c r="D5082" t="s">
        <v>185</v>
      </c>
      <c r="E5082">
        <v>674.95497291226604</v>
      </c>
      <c r="F5082">
        <v>1</v>
      </c>
      <c r="G5082">
        <v>-8</v>
      </c>
      <c r="H5082">
        <v>9999</v>
      </c>
      <c r="I5082" t="s">
        <v>181</v>
      </c>
      <c r="J5082">
        <v>1</v>
      </c>
      <c r="K5082">
        <v>9999</v>
      </c>
      <c r="L5082" t="s">
        <v>220</v>
      </c>
      <c r="M5082">
        <v>1.7353814940946299E-2</v>
      </c>
      <c r="N5082">
        <v>3.7037037037037E-2</v>
      </c>
      <c r="O5082">
        <v>0.10661028266191901</v>
      </c>
    </row>
    <row r="5083" spans="1:15">
      <c r="A5083">
        <v>2022</v>
      </c>
      <c r="B5083" t="s">
        <v>178</v>
      </c>
      <c r="C5083">
        <v>1.4123362484363899</v>
      </c>
      <c r="D5083" t="s">
        <v>179</v>
      </c>
      <c r="E5083">
        <v>2787.9517544134401</v>
      </c>
      <c r="F5083">
        <v>1</v>
      </c>
      <c r="G5083">
        <v>1</v>
      </c>
      <c r="H5083">
        <v>9999</v>
      </c>
      <c r="I5083" t="s">
        <v>181</v>
      </c>
      <c r="J5083">
        <v>1</v>
      </c>
      <c r="K5083">
        <v>9999</v>
      </c>
      <c r="L5083" t="s">
        <v>220</v>
      </c>
      <c r="M5083">
        <v>1</v>
      </c>
      <c r="N5083">
        <v>1</v>
      </c>
      <c r="O5083">
        <v>1.30381799387721E-3</v>
      </c>
    </row>
    <row r="5084" spans="1:15">
      <c r="A5084">
        <v>2022</v>
      </c>
      <c r="B5084" t="s">
        <v>183</v>
      </c>
      <c r="C5084">
        <v>1.5391410491150299</v>
      </c>
      <c r="D5084" t="s">
        <v>179</v>
      </c>
      <c r="E5084">
        <v>2088.6144036491</v>
      </c>
      <c r="F5084">
        <v>1</v>
      </c>
      <c r="G5084">
        <v>1</v>
      </c>
      <c r="H5084">
        <v>9999</v>
      </c>
      <c r="I5084" t="s">
        <v>181</v>
      </c>
      <c r="J5084">
        <v>1</v>
      </c>
      <c r="K5084">
        <v>9999</v>
      </c>
      <c r="L5084" t="s">
        <v>220</v>
      </c>
      <c r="M5084">
        <v>1</v>
      </c>
      <c r="N5084">
        <v>1</v>
      </c>
      <c r="O5084">
        <v>2.69502700985065E-2</v>
      </c>
    </row>
    <row r="5085" spans="1:15">
      <c r="A5085">
        <v>2022</v>
      </c>
      <c r="B5085" t="s">
        <v>187</v>
      </c>
      <c r="C5085">
        <v>1.40909180148698</v>
      </c>
      <c r="D5085" t="s">
        <v>179</v>
      </c>
      <c r="E5085">
        <v>80904.414874176699</v>
      </c>
      <c r="F5085">
        <v>76</v>
      </c>
      <c r="G5085">
        <v>1</v>
      </c>
      <c r="H5085">
        <v>9999</v>
      </c>
      <c r="I5085" t="s">
        <v>181</v>
      </c>
      <c r="J5085">
        <v>1</v>
      </c>
      <c r="K5085">
        <v>9999</v>
      </c>
      <c r="L5085" t="s">
        <v>220</v>
      </c>
      <c r="M5085">
        <v>0.97546721032959605</v>
      </c>
      <c r="N5085">
        <v>0.91566265060241003</v>
      </c>
      <c r="O5085">
        <v>7.2857692491201101E-3</v>
      </c>
    </row>
    <row r="5086" spans="1:15">
      <c r="A5086">
        <v>2022</v>
      </c>
      <c r="B5086" t="s">
        <v>187</v>
      </c>
      <c r="C5086">
        <v>1.40909180148698</v>
      </c>
      <c r="D5086" t="s">
        <v>181</v>
      </c>
      <c r="E5086">
        <v>2034.72856134721</v>
      </c>
      <c r="F5086">
        <v>7</v>
      </c>
      <c r="G5086">
        <v>1</v>
      </c>
      <c r="H5086">
        <v>9999</v>
      </c>
      <c r="I5086" t="s">
        <v>181</v>
      </c>
      <c r="J5086">
        <v>1</v>
      </c>
      <c r="K5086">
        <v>9999</v>
      </c>
      <c r="L5086" t="s">
        <v>220</v>
      </c>
      <c r="M5086">
        <v>2.4532789670404301E-2</v>
      </c>
      <c r="N5086">
        <v>8.4337349397590397E-2</v>
      </c>
      <c r="O5086">
        <v>2.6774456723281201E-2</v>
      </c>
    </row>
    <row r="5087" spans="1:15">
      <c r="A5087">
        <v>2022</v>
      </c>
      <c r="B5087" t="s">
        <v>178</v>
      </c>
      <c r="C5087">
        <v>1.4123362484363899</v>
      </c>
      <c r="D5087" t="s">
        <v>179</v>
      </c>
      <c r="E5087">
        <v>3446.1004461848001</v>
      </c>
      <c r="F5087">
        <v>2</v>
      </c>
      <c r="G5087">
        <v>2</v>
      </c>
      <c r="H5087">
        <v>9999</v>
      </c>
      <c r="I5087" t="s">
        <v>181</v>
      </c>
      <c r="J5087">
        <v>1</v>
      </c>
      <c r="K5087">
        <v>9999</v>
      </c>
      <c r="L5087" t="s">
        <v>220</v>
      </c>
      <c r="M5087">
        <v>1</v>
      </c>
      <c r="N5087">
        <v>1</v>
      </c>
      <c r="O5087">
        <v>1.61160886781175E-3</v>
      </c>
    </row>
    <row r="5088" spans="1:15">
      <c r="A5088">
        <v>2022</v>
      </c>
      <c r="B5088" t="s">
        <v>187</v>
      </c>
      <c r="C5088">
        <v>1.40909180148698</v>
      </c>
      <c r="D5088" t="s">
        <v>179</v>
      </c>
      <c r="E5088">
        <v>49157.576586675001</v>
      </c>
      <c r="F5088">
        <v>40</v>
      </c>
      <c r="G5088">
        <v>2</v>
      </c>
      <c r="H5088">
        <v>9999</v>
      </c>
      <c r="I5088" t="s">
        <v>181</v>
      </c>
      <c r="J5088">
        <v>1</v>
      </c>
      <c r="K5088">
        <v>9999</v>
      </c>
      <c r="L5088" t="s">
        <v>220</v>
      </c>
      <c r="M5088">
        <v>1</v>
      </c>
      <c r="N5088">
        <v>1</v>
      </c>
      <c r="O5088">
        <v>4.4268382685105903E-3</v>
      </c>
    </row>
    <row r="5089" spans="1:15">
      <c r="A5089">
        <v>2022</v>
      </c>
      <c r="B5089" t="s">
        <v>178</v>
      </c>
      <c r="C5089">
        <v>1.4123362484363899</v>
      </c>
      <c r="D5089" t="s">
        <v>179</v>
      </c>
      <c r="E5089">
        <v>65881.248980812394</v>
      </c>
      <c r="F5089">
        <v>37</v>
      </c>
      <c r="G5089">
        <v>3</v>
      </c>
      <c r="H5089">
        <v>9999</v>
      </c>
      <c r="I5089" t="s">
        <v>181</v>
      </c>
      <c r="J5089">
        <v>1</v>
      </c>
      <c r="K5089">
        <v>9999</v>
      </c>
      <c r="L5089" t="s">
        <v>220</v>
      </c>
      <c r="M5089">
        <v>1</v>
      </c>
      <c r="N5089">
        <v>1</v>
      </c>
      <c r="O5089">
        <v>3.0810130679022298E-2</v>
      </c>
    </row>
    <row r="5090" spans="1:15">
      <c r="A5090">
        <v>2022</v>
      </c>
      <c r="B5090" t="s">
        <v>183</v>
      </c>
      <c r="C5090">
        <v>1.5391410491150299</v>
      </c>
      <c r="D5090" t="s">
        <v>179</v>
      </c>
      <c r="E5090">
        <v>5916.4581927981799</v>
      </c>
      <c r="F5090">
        <v>3</v>
      </c>
      <c r="G5090">
        <v>3</v>
      </c>
      <c r="H5090">
        <v>9999</v>
      </c>
      <c r="I5090" t="s">
        <v>181</v>
      </c>
      <c r="J5090">
        <v>1</v>
      </c>
      <c r="K5090">
        <v>9999</v>
      </c>
      <c r="L5090" t="s">
        <v>220</v>
      </c>
      <c r="M5090">
        <v>1</v>
      </c>
      <c r="N5090">
        <v>1</v>
      </c>
      <c r="O5090">
        <v>7.6342548458849704E-2</v>
      </c>
    </row>
    <row r="5091" spans="1:15">
      <c r="A5091">
        <v>2022</v>
      </c>
      <c r="B5091" t="s">
        <v>187</v>
      </c>
      <c r="C5091">
        <v>1.40909180148698</v>
      </c>
      <c r="D5091" t="s">
        <v>179</v>
      </c>
      <c r="E5091">
        <v>1056965.3966625901</v>
      </c>
      <c r="F5091">
        <v>801</v>
      </c>
      <c r="G5091">
        <v>3</v>
      </c>
      <c r="H5091">
        <v>9999</v>
      </c>
      <c r="I5091" t="s">
        <v>181</v>
      </c>
      <c r="J5091">
        <v>1</v>
      </c>
      <c r="K5091">
        <v>9999</v>
      </c>
      <c r="L5091" t="s">
        <v>220</v>
      </c>
      <c r="M5091">
        <v>0.99431463441468804</v>
      </c>
      <c r="N5091">
        <v>0.97921760391197998</v>
      </c>
      <c r="O5091">
        <v>9.5184001965340603E-2</v>
      </c>
    </row>
    <row r="5092" spans="1:15">
      <c r="A5092">
        <v>2022</v>
      </c>
      <c r="B5092" t="s">
        <v>187</v>
      </c>
      <c r="C5092">
        <v>1.40909180148698</v>
      </c>
      <c r="D5092" t="s">
        <v>181</v>
      </c>
      <c r="E5092">
        <v>6043.5947365776801</v>
      </c>
      <c r="F5092">
        <v>17</v>
      </c>
      <c r="G5092">
        <v>3</v>
      </c>
      <c r="H5092">
        <v>9999</v>
      </c>
      <c r="I5092" t="s">
        <v>181</v>
      </c>
      <c r="J5092">
        <v>1</v>
      </c>
      <c r="K5092">
        <v>9999</v>
      </c>
      <c r="L5092" t="s">
        <v>220</v>
      </c>
      <c r="M5092">
        <v>5.6853655853116303E-3</v>
      </c>
      <c r="N5092">
        <v>2.07823960880196E-2</v>
      </c>
      <c r="O5092">
        <v>7.9526069865756902E-2</v>
      </c>
    </row>
    <row r="5093" spans="1:15">
      <c r="A5093">
        <v>2022</v>
      </c>
      <c r="B5093" t="s">
        <v>179</v>
      </c>
      <c r="D5093" t="s">
        <v>179</v>
      </c>
      <c r="F5093">
        <v>3</v>
      </c>
      <c r="G5093">
        <v>3</v>
      </c>
      <c r="H5093">
        <v>9999</v>
      </c>
      <c r="I5093" t="s">
        <v>181</v>
      </c>
      <c r="J5093">
        <v>3</v>
      </c>
      <c r="K5093">
        <v>9999</v>
      </c>
      <c r="L5093" t="s">
        <v>220</v>
      </c>
      <c r="N5093">
        <v>1</v>
      </c>
    </row>
    <row r="5094" spans="1:15">
      <c r="A5094">
        <v>2022</v>
      </c>
      <c r="B5094" t="s">
        <v>178</v>
      </c>
      <c r="C5094">
        <v>1.4123362484363899</v>
      </c>
      <c r="D5094" t="s">
        <v>179</v>
      </c>
      <c r="E5094">
        <v>3033.6982616413702</v>
      </c>
      <c r="F5094">
        <v>2</v>
      </c>
      <c r="G5094">
        <v>4</v>
      </c>
      <c r="H5094">
        <v>9999</v>
      </c>
      <c r="I5094" t="s">
        <v>181</v>
      </c>
      <c r="J5094">
        <v>1</v>
      </c>
      <c r="K5094">
        <v>9999</v>
      </c>
      <c r="L5094" t="s">
        <v>220</v>
      </c>
      <c r="M5094">
        <v>1</v>
      </c>
      <c r="N5094">
        <v>1</v>
      </c>
      <c r="O5094">
        <v>1.4187442000244399E-3</v>
      </c>
    </row>
    <row r="5095" spans="1:15">
      <c r="A5095">
        <v>2022</v>
      </c>
      <c r="B5095" t="s">
        <v>187</v>
      </c>
      <c r="C5095">
        <v>1.40909180148698</v>
      </c>
      <c r="D5095" t="s">
        <v>179</v>
      </c>
      <c r="E5095">
        <v>67720.951979464502</v>
      </c>
      <c r="F5095">
        <v>53</v>
      </c>
      <c r="G5095">
        <v>4</v>
      </c>
      <c r="H5095">
        <v>9999</v>
      </c>
      <c r="I5095" t="s">
        <v>181</v>
      </c>
      <c r="J5095">
        <v>1</v>
      </c>
      <c r="K5095">
        <v>9999</v>
      </c>
      <c r="L5095" t="s">
        <v>220</v>
      </c>
      <c r="M5095">
        <v>0.98013623200228395</v>
      </c>
      <c r="N5095">
        <v>0.96363636363636396</v>
      </c>
      <c r="O5095">
        <v>6.0985451810072599E-3</v>
      </c>
    </row>
    <row r="5096" spans="1:15">
      <c r="A5096">
        <v>2022</v>
      </c>
      <c r="B5096" t="s">
        <v>187</v>
      </c>
      <c r="C5096">
        <v>1.40909180148698</v>
      </c>
      <c r="D5096" t="s">
        <v>181</v>
      </c>
      <c r="E5096">
        <v>1372.4554146483199</v>
      </c>
      <c r="F5096">
        <v>2</v>
      </c>
      <c r="G5096">
        <v>4</v>
      </c>
      <c r="H5096">
        <v>9999</v>
      </c>
      <c r="I5096" t="s">
        <v>181</v>
      </c>
      <c r="J5096">
        <v>1</v>
      </c>
      <c r="K5096">
        <v>9999</v>
      </c>
      <c r="L5096" t="s">
        <v>220</v>
      </c>
      <c r="M5096">
        <v>1.98637679977159E-2</v>
      </c>
      <c r="N5096">
        <v>3.6363636363636397E-2</v>
      </c>
      <c r="O5096">
        <v>1.8059778980938999E-2</v>
      </c>
    </row>
    <row r="5097" spans="1:15">
      <c r="A5097">
        <v>2022</v>
      </c>
      <c r="B5097" t="s">
        <v>178</v>
      </c>
      <c r="C5097">
        <v>1.4123362484363899</v>
      </c>
      <c r="D5097" t="s">
        <v>179</v>
      </c>
      <c r="E5097">
        <v>4301.9762127372496</v>
      </c>
      <c r="F5097">
        <v>2</v>
      </c>
      <c r="G5097">
        <v>5</v>
      </c>
      <c r="H5097">
        <v>9999</v>
      </c>
      <c r="I5097" t="s">
        <v>181</v>
      </c>
      <c r="J5097">
        <v>1</v>
      </c>
      <c r="K5097">
        <v>9999</v>
      </c>
      <c r="L5097" t="s">
        <v>220</v>
      </c>
      <c r="M5097">
        <v>1</v>
      </c>
      <c r="N5097">
        <v>1</v>
      </c>
      <c r="O5097">
        <v>2.01186910301417E-3</v>
      </c>
    </row>
    <row r="5098" spans="1:15">
      <c r="A5098">
        <v>2022</v>
      </c>
      <c r="B5098" t="s">
        <v>187</v>
      </c>
      <c r="C5098">
        <v>1.40909180148698</v>
      </c>
      <c r="D5098" t="s">
        <v>179</v>
      </c>
      <c r="E5098">
        <v>90907.557572932797</v>
      </c>
      <c r="F5098">
        <v>74</v>
      </c>
      <c r="G5098">
        <v>5</v>
      </c>
      <c r="H5098">
        <v>9999</v>
      </c>
      <c r="I5098" t="s">
        <v>181</v>
      </c>
      <c r="J5098">
        <v>1</v>
      </c>
      <c r="K5098">
        <v>9999</v>
      </c>
      <c r="L5098" t="s">
        <v>220</v>
      </c>
      <c r="M5098">
        <v>1</v>
      </c>
      <c r="N5098">
        <v>1</v>
      </c>
      <c r="O5098">
        <v>8.1865926415456407E-3</v>
      </c>
    </row>
    <row r="5099" spans="1:15">
      <c r="A5099">
        <v>2022</v>
      </c>
      <c r="B5099" t="s">
        <v>178</v>
      </c>
      <c r="C5099">
        <v>1.4123362484363899</v>
      </c>
      <c r="D5099" t="s">
        <v>179</v>
      </c>
      <c r="E5099">
        <v>113037.743979855</v>
      </c>
      <c r="F5099">
        <v>64</v>
      </c>
      <c r="G5099">
        <v>6</v>
      </c>
      <c r="H5099">
        <v>9999</v>
      </c>
      <c r="I5099" t="s">
        <v>181</v>
      </c>
      <c r="J5099">
        <v>1</v>
      </c>
      <c r="K5099">
        <v>9999</v>
      </c>
      <c r="L5099" t="s">
        <v>220</v>
      </c>
      <c r="M5099">
        <v>1</v>
      </c>
      <c r="N5099">
        <v>1</v>
      </c>
      <c r="O5099">
        <v>5.2863412845975802E-2</v>
      </c>
    </row>
    <row r="5100" spans="1:15">
      <c r="A5100">
        <v>2022</v>
      </c>
      <c r="B5100" t="s">
        <v>179</v>
      </c>
      <c r="C5100">
        <v>1.8637226038599899</v>
      </c>
      <c r="D5100" t="s">
        <v>179</v>
      </c>
      <c r="E5100">
        <v>1319.51560353288</v>
      </c>
      <c r="F5100">
        <v>1</v>
      </c>
      <c r="G5100">
        <v>6</v>
      </c>
      <c r="H5100">
        <v>9999</v>
      </c>
      <c r="I5100" t="s">
        <v>181</v>
      </c>
      <c r="J5100">
        <v>1</v>
      </c>
      <c r="K5100">
        <v>9999</v>
      </c>
      <c r="L5100" t="s">
        <v>220</v>
      </c>
      <c r="M5100">
        <v>1</v>
      </c>
      <c r="N5100">
        <v>1</v>
      </c>
      <c r="O5100">
        <v>2.6814119072867699E-2</v>
      </c>
    </row>
    <row r="5101" spans="1:15">
      <c r="A5101">
        <v>2022</v>
      </c>
      <c r="B5101" t="s">
        <v>183</v>
      </c>
      <c r="C5101">
        <v>1.5391410491150299</v>
      </c>
      <c r="D5101" t="s">
        <v>179</v>
      </c>
      <c r="E5101">
        <v>10780.143908001701</v>
      </c>
      <c r="F5101">
        <v>6</v>
      </c>
      <c r="G5101">
        <v>6</v>
      </c>
      <c r="H5101">
        <v>9999</v>
      </c>
      <c r="I5101" t="s">
        <v>181</v>
      </c>
      <c r="J5101">
        <v>1</v>
      </c>
      <c r="K5101">
        <v>9999</v>
      </c>
      <c r="L5101" t="s">
        <v>220</v>
      </c>
      <c r="M5101">
        <v>1</v>
      </c>
      <c r="N5101">
        <v>1</v>
      </c>
      <c r="O5101">
        <v>0.139100730854782</v>
      </c>
    </row>
    <row r="5102" spans="1:15">
      <c r="A5102">
        <v>2022</v>
      </c>
      <c r="B5102" t="s">
        <v>187</v>
      </c>
      <c r="C5102">
        <v>1.40909180148698</v>
      </c>
      <c r="D5102" t="s">
        <v>179</v>
      </c>
      <c r="E5102">
        <v>830599.02602911403</v>
      </c>
      <c r="F5102">
        <v>629</v>
      </c>
      <c r="G5102">
        <v>6</v>
      </c>
      <c r="H5102">
        <v>9999</v>
      </c>
      <c r="I5102" t="s">
        <v>181</v>
      </c>
      <c r="J5102">
        <v>1</v>
      </c>
      <c r="K5102">
        <v>9999</v>
      </c>
      <c r="L5102" t="s">
        <v>220</v>
      </c>
      <c r="M5102">
        <v>0.99102714553273896</v>
      </c>
      <c r="N5102">
        <v>0.97368421052631604</v>
      </c>
      <c r="O5102">
        <v>7.4798796228901301E-2</v>
      </c>
    </row>
    <row r="5103" spans="1:15">
      <c r="A5103">
        <v>2022</v>
      </c>
      <c r="B5103" t="s">
        <v>187</v>
      </c>
      <c r="C5103">
        <v>1.40909180148698</v>
      </c>
      <c r="D5103" t="s">
        <v>181</v>
      </c>
      <c r="E5103">
        <v>7520.3229445360403</v>
      </c>
      <c r="F5103">
        <v>17</v>
      </c>
      <c r="G5103">
        <v>6</v>
      </c>
      <c r="H5103">
        <v>9999</v>
      </c>
      <c r="I5103" t="s">
        <v>181</v>
      </c>
      <c r="J5103">
        <v>1</v>
      </c>
      <c r="K5103">
        <v>9999</v>
      </c>
      <c r="L5103" t="s">
        <v>220</v>
      </c>
      <c r="M5103">
        <v>8.9728544672609302E-3</v>
      </c>
      <c r="N5103">
        <v>2.6315789473684199E-2</v>
      </c>
      <c r="O5103">
        <v>9.89579470444263E-2</v>
      </c>
    </row>
    <row r="5104" spans="1:15">
      <c r="A5104">
        <v>2022</v>
      </c>
      <c r="B5104" t="s">
        <v>179</v>
      </c>
      <c r="D5104" t="s">
        <v>179</v>
      </c>
      <c r="F5104">
        <v>1</v>
      </c>
      <c r="G5104">
        <v>6</v>
      </c>
      <c r="H5104">
        <v>9999</v>
      </c>
      <c r="I5104" t="s">
        <v>181</v>
      </c>
      <c r="J5104">
        <v>3</v>
      </c>
      <c r="K5104">
        <v>9999</v>
      </c>
      <c r="L5104" t="s">
        <v>220</v>
      </c>
      <c r="N5104">
        <v>1</v>
      </c>
    </row>
    <row r="5105" spans="1:15">
      <c r="A5105">
        <v>2022</v>
      </c>
      <c r="B5105" t="s">
        <v>178</v>
      </c>
      <c r="C5105">
        <v>1.4123362484363899</v>
      </c>
      <c r="D5105" t="s">
        <v>179</v>
      </c>
      <c r="E5105">
        <v>220683.18816317999</v>
      </c>
      <c r="F5105">
        <v>101</v>
      </c>
      <c r="G5105">
        <v>7</v>
      </c>
      <c r="H5105">
        <v>9999</v>
      </c>
      <c r="I5105" t="s">
        <v>181</v>
      </c>
      <c r="J5105">
        <v>1</v>
      </c>
      <c r="K5105">
        <v>9999</v>
      </c>
      <c r="L5105" t="s">
        <v>220</v>
      </c>
      <c r="M5105">
        <v>1</v>
      </c>
      <c r="N5105">
        <v>1</v>
      </c>
      <c r="O5105">
        <v>0.103205054111089</v>
      </c>
    </row>
    <row r="5106" spans="1:15">
      <c r="A5106">
        <v>2022</v>
      </c>
      <c r="B5106" t="s">
        <v>183</v>
      </c>
      <c r="C5106">
        <v>1.5391410491150299</v>
      </c>
      <c r="D5106" t="s">
        <v>179</v>
      </c>
      <c r="E5106">
        <v>3249.1267546818299</v>
      </c>
      <c r="F5106">
        <v>3</v>
      </c>
      <c r="G5106">
        <v>7</v>
      </c>
      <c r="H5106">
        <v>9999</v>
      </c>
      <c r="I5106" t="s">
        <v>181</v>
      </c>
      <c r="J5106">
        <v>1</v>
      </c>
      <c r="K5106">
        <v>9999</v>
      </c>
      <c r="L5106" t="s">
        <v>220</v>
      </c>
      <c r="M5106">
        <v>1</v>
      </c>
      <c r="N5106">
        <v>1</v>
      </c>
      <c r="O5106">
        <v>4.1924849062599301E-2</v>
      </c>
    </row>
    <row r="5107" spans="1:15">
      <c r="A5107">
        <v>2022</v>
      </c>
      <c r="B5107" t="s">
        <v>187</v>
      </c>
      <c r="C5107">
        <v>1.40909180148698</v>
      </c>
      <c r="D5107" t="s">
        <v>179</v>
      </c>
      <c r="E5107">
        <v>1326937.52218489</v>
      </c>
      <c r="F5107">
        <v>965</v>
      </c>
      <c r="G5107">
        <v>7</v>
      </c>
      <c r="H5107">
        <v>9999</v>
      </c>
      <c r="I5107" t="s">
        <v>181</v>
      </c>
      <c r="J5107">
        <v>1</v>
      </c>
      <c r="K5107">
        <v>9999</v>
      </c>
      <c r="L5107" t="s">
        <v>220</v>
      </c>
      <c r="M5107">
        <v>0.99354515385386399</v>
      </c>
      <c r="N5107">
        <v>0.97969543147208105</v>
      </c>
      <c r="O5107">
        <v>0.119496082008302</v>
      </c>
    </row>
    <row r="5108" spans="1:15">
      <c r="A5108">
        <v>2022</v>
      </c>
      <c r="B5108" t="s">
        <v>187</v>
      </c>
      <c r="C5108">
        <v>1.40909180148698</v>
      </c>
      <c r="D5108" t="s">
        <v>181</v>
      </c>
      <c r="E5108">
        <v>8620.8236414973708</v>
      </c>
      <c r="F5108">
        <v>20</v>
      </c>
      <c r="G5108">
        <v>7</v>
      </c>
      <c r="H5108">
        <v>9999</v>
      </c>
      <c r="I5108" t="s">
        <v>181</v>
      </c>
      <c r="J5108">
        <v>1</v>
      </c>
      <c r="K5108">
        <v>9999</v>
      </c>
      <c r="L5108" t="s">
        <v>220</v>
      </c>
      <c r="M5108">
        <v>6.4548461461361104E-3</v>
      </c>
      <c r="N5108">
        <v>2.0304568527918801E-2</v>
      </c>
      <c r="O5108">
        <v>0.113439145590744</v>
      </c>
    </row>
    <row r="5109" spans="1:15">
      <c r="A5109">
        <v>2022</v>
      </c>
      <c r="B5109" t="s">
        <v>179</v>
      </c>
      <c r="D5109" t="s">
        <v>179</v>
      </c>
      <c r="F5109">
        <v>2</v>
      </c>
      <c r="G5109">
        <v>7</v>
      </c>
      <c r="H5109">
        <v>9999</v>
      </c>
      <c r="I5109" t="s">
        <v>181</v>
      </c>
      <c r="J5109">
        <v>3</v>
      </c>
      <c r="K5109">
        <v>9999</v>
      </c>
      <c r="L5109" t="s">
        <v>220</v>
      </c>
      <c r="N5109">
        <v>1</v>
      </c>
    </row>
    <row r="5110" spans="1:15">
      <c r="A5110">
        <v>2022</v>
      </c>
      <c r="B5110" t="s">
        <v>178</v>
      </c>
      <c r="C5110">
        <v>1.4123362484363899</v>
      </c>
      <c r="D5110" t="s">
        <v>179</v>
      </c>
      <c r="E5110">
        <v>96031.803212432496</v>
      </c>
      <c r="F5110">
        <v>54</v>
      </c>
      <c r="G5110">
        <v>8</v>
      </c>
      <c r="H5110">
        <v>9999</v>
      </c>
      <c r="I5110" t="s">
        <v>181</v>
      </c>
      <c r="J5110">
        <v>1</v>
      </c>
      <c r="K5110">
        <v>9999</v>
      </c>
      <c r="L5110" t="s">
        <v>220</v>
      </c>
      <c r="M5110">
        <v>1</v>
      </c>
      <c r="N5110">
        <v>1</v>
      </c>
      <c r="O5110">
        <v>4.4910387281499799E-2</v>
      </c>
    </row>
    <row r="5111" spans="1:15">
      <c r="A5111">
        <v>2022</v>
      </c>
      <c r="B5111" t="s">
        <v>179</v>
      </c>
      <c r="C5111">
        <v>1.8637226038599899</v>
      </c>
      <c r="D5111" t="s">
        <v>179</v>
      </c>
      <c r="E5111">
        <v>4553.0743212299603</v>
      </c>
      <c r="F5111">
        <v>1</v>
      </c>
      <c r="G5111">
        <v>8</v>
      </c>
      <c r="H5111">
        <v>9999</v>
      </c>
      <c r="I5111" t="s">
        <v>181</v>
      </c>
      <c r="J5111">
        <v>1</v>
      </c>
      <c r="K5111">
        <v>9999</v>
      </c>
      <c r="L5111" t="s">
        <v>220</v>
      </c>
      <c r="M5111">
        <v>1</v>
      </c>
      <c r="N5111">
        <v>1</v>
      </c>
      <c r="O5111">
        <v>9.2523860021208895E-2</v>
      </c>
    </row>
    <row r="5112" spans="1:15">
      <c r="A5112">
        <v>2022</v>
      </c>
      <c r="B5112" t="s">
        <v>183</v>
      </c>
      <c r="C5112">
        <v>1.5391410491150299</v>
      </c>
      <c r="D5112" t="s">
        <v>179</v>
      </c>
      <c r="E5112">
        <v>10541.5770453888</v>
      </c>
      <c r="F5112">
        <v>4</v>
      </c>
      <c r="G5112">
        <v>8</v>
      </c>
      <c r="H5112">
        <v>9999</v>
      </c>
      <c r="I5112" t="s">
        <v>181</v>
      </c>
      <c r="J5112">
        <v>1</v>
      </c>
      <c r="K5112">
        <v>9999</v>
      </c>
      <c r="L5112" t="s">
        <v>220</v>
      </c>
      <c r="M5112">
        <v>1</v>
      </c>
      <c r="N5112">
        <v>1</v>
      </c>
      <c r="O5112">
        <v>0.136022402287893</v>
      </c>
    </row>
    <row r="5113" spans="1:15">
      <c r="A5113">
        <v>2022</v>
      </c>
      <c r="B5113" t="s">
        <v>187</v>
      </c>
      <c r="C5113">
        <v>1.40909180148698</v>
      </c>
      <c r="D5113" t="s">
        <v>179</v>
      </c>
      <c r="E5113">
        <v>547656.21047413</v>
      </c>
      <c r="F5113">
        <v>388</v>
      </c>
      <c r="G5113">
        <v>8</v>
      </c>
      <c r="H5113">
        <v>9999</v>
      </c>
      <c r="I5113" t="s">
        <v>181</v>
      </c>
      <c r="J5113">
        <v>1</v>
      </c>
      <c r="K5113">
        <v>9999</v>
      </c>
      <c r="L5113" t="s">
        <v>220</v>
      </c>
      <c r="M5113">
        <v>0.99624223005446999</v>
      </c>
      <c r="N5113">
        <v>0.98727735368956704</v>
      </c>
      <c r="O5113">
        <v>4.9318653173223002E-2</v>
      </c>
    </row>
    <row r="5114" spans="1:15">
      <c r="A5114">
        <v>2022</v>
      </c>
      <c r="B5114" t="s">
        <v>187</v>
      </c>
      <c r="C5114">
        <v>1.40909180148698</v>
      </c>
      <c r="D5114" t="s">
        <v>181</v>
      </c>
      <c r="E5114">
        <v>1590.8646438788101</v>
      </c>
      <c r="F5114">
        <v>4</v>
      </c>
      <c r="G5114">
        <v>8</v>
      </c>
      <c r="H5114">
        <v>9999</v>
      </c>
      <c r="I5114" t="s">
        <v>181</v>
      </c>
      <c r="J5114">
        <v>1</v>
      </c>
      <c r="K5114">
        <v>9999</v>
      </c>
      <c r="L5114" t="s">
        <v>220</v>
      </c>
      <c r="M5114">
        <v>2.89394424863826E-3</v>
      </c>
      <c r="N5114">
        <v>1.01781170483461E-2</v>
      </c>
      <c r="O5114">
        <v>2.0933768449158199E-2</v>
      </c>
    </row>
    <row r="5115" spans="1:15">
      <c r="A5115">
        <v>2022</v>
      </c>
      <c r="B5115" t="s">
        <v>187</v>
      </c>
      <c r="C5115">
        <v>1.40909180148698</v>
      </c>
      <c r="D5115" t="s">
        <v>185</v>
      </c>
      <c r="E5115">
        <v>474.863937101114</v>
      </c>
      <c r="F5115">
        <v>1</v>
      </c>
      <c r="G5115">
        <v>8</v>
      </c>
      <c r="H5115">
        <v>9999</v>
      </c>
      <c r="I5115" t="s">
        <v>181</v>
      </c>
      <c r="J5115">
        <v>1</v>
      </c>
      <c r="K5115">
        <v>9999</v>
      </c>
      <c r="L5115" t="s">
        <v>220</v>
      </c>
      <c r="M5115">
        <v>8.6382569689202199E-4</v>
      </c>
      <c r="N5115">
        <v>2.5445292620865098E-3</v>
      </c>
      <c r="O5115">
        <v>7.5005564210994899E-2</v>
      </c>
    </row>
    <row r="5116" spans="1:15">
      <c r="A5116">
        <v>2022</v>
      </c>
      <c r="B5116" t="s">
        <v>178</v>
      </c>
      <c r="C5116">
        <v>1.4123362484363899</v>
      </c>
      <c r="D5116" t="s">
        <v>179</v>
      </c>
      <c r="E5116">
        <v>103747.396137641</v>
      </c>
      <c r="F5116">
        <v>47</v>
      </c>
      <c r="G5116">
        <v>9</v>
      </c>
      <c r="H5116">
        <v>9999</v>
      </c>
      <c r="I5116" t="s">
        <v>181</v>
      </c>
      <c r="J5116">
        <v>1</v>
      </c>
      <c r="K5116">
        <v>9999</v>
      </c>
      <c r="L5116" t="s">
        <v>220</v>
      </c>
      <c r="M5116">
        <v>1</v>
      </c>
      <c r="N5116">
        <v>1</v>
      </c>
      <c r="O5116">
        <v>4.8518673857260303E-2</v>
      </c>
    </row>
    <row r="5117" spans="1:15">
      <c r="A5117">
        <v>2022</v>
      </c>
      <c r="B5117" t="s">
        <v>179</v>
      </c>
      <c r="C5117">
        <v>1.8637226038599899</v>
      </c>
      <c r="D5117" t="s">
        <v>179</v>
      </c>
      <c r="E5117">
        <v>5652.6706575073604</v>
      </c>
      <c r="F5117">
        <v>1</v>
      </c>
      <c r="G5117">
        <v>9</v>
      </c>
      <c r="H5117">
        <v>9999</v>
      </c>
      <c r="I5117" t="s">
        <v>181</v>
      </c>
      <c r="J5117">
        <v>1</v>
      </c>
      <c r="K5117">
        <v>9999</v>
      </c>
      <c r="L5117" t="s">
        <v>220</v>
      </c>
      <c r="M5117">
        <v>1</v>
      </c>
      <c r="N5117">
        <v>1</v>
      </c>
      <c r="O5117">
        <v>0.114868959248599</v>
      </c>
    </row>
    <row r="5118" spans="1:15">
      <c r="A5118">
        <v>2022</v>
      </c>
      <c r="B5118" t="s">
        <v>183</v>
      </c>
      <c r="C5118">
        <v>1.5391410491150299</v>
      </c>
      <c r="D5118" t="s">
        <v>179</v>
      </c>
      <c r="E5118">
        <v>7055.4225691433003</v>
      </c>
      <c r="F5118">
        <v>3</v>
      </c>
      <c r="G5118">
        <v>9</v>
      </c>
      <c r="H5118">
        <v>9999</v>
      </c>
      <c r="I5118" t="s">
        <v>181</v>
      </c>
      <c r="J5118">
        <v>1</v>
      </c>
      <c r="K5118">
        <v>9999</v>
      </c>
      <c r="L5118" t="s">
        <v>220</v>
      </c>
      <c r="M5118">
        <v>1</v>
      </c>
      <c r="N5118">
        <v>1</v>
      </c>
      <c r="O5118">
        <v>9.1039084842707299E-2</v>
      </c>
    </row>
    <row r="5119" spans="1:15">
      <c r="A5119">
        <v>2022</v>
      </c>
      <c r="B5119" t="s">
        <v>187</v>
      </c>
      <c r="C5119">
        <v>1.40909180148698</v>
      </c>
      <c r="D5119" t="s">
        <v>179</v>
      </c>
      <c r="E5119">
        <v>639406.40494435199</v>
      </c>
      <c r="F5119">
        <v>405</v>
      </c>
      <c r="G5119">
        <v>9</v>
      </c>
      <c r="H5119">
        <v>9999</v>
      </c>
      <c r="I5119" t="s">
        <v>181</v>
      </c>
      <c r="J5119">
        <v>1</v>
      </c>
      <c r="K5119">
        <v>9999</v>
      </c>
      <c r="L5119" t="s">
        <v>220</v>
      </c>
      <c r="M5119">
        <v>0.99191857808944395</v>
      </c>
      <c r="N5119">
        <v>0.97355769230769196</v>
      </c>
      <c r="O5119">
        <v>5.7581128669913099E-2</v>
      </c>
    </row>
    <row r="5120" spans="1:15">
      <c r="A5120">
        <v>2022</v>
      </c>
      <c r="B5120" t="s">
        <v>187</v>
      </c>
      <c r="C5120">
        <v>1.40909180148698</v>
      </c>
      <c r="D5120" t="s">
        <v>181</v>
      </c>
      <c r="E5120">
        <v>3245.1384188245302</v>
      </c>
      <c r="F5120">
        <v>6</v>
      </c>
      <c r="G5120">
        <v>9</v>
      </c>
      <c r="H5120">
        <v>9999</v>
      </c>
      <c r="I5120" t="s">
        <v>181</v>
      </c>
      <c r="J5120">
        <v>1</v>
      </c>
      <c r="K5120">
        <v>9999</v>
      </c>
      <c r="L5120" t="s">
        <v>220</v>
      </c>
      <c r="M5120">
        <v>5.0342208980280597E-3</v>
      </c>
      <c r="N5120">
        <v>1.44230769230769E-2</v>
      </c>
      <c r="O5120">
        <v>4.2701920937476802E-2</v>
      </c>
    </row>
    <row r="5121" spans="1:15">
      <c r="A5121">
        <v>2022</v>
      </c>
      <c r="B5121" t="s">
        <v>187</v>
      </c>
      <c r="C5121">
        <v>1.40909180148698</v>
      </c>
      <c r="D5121" t="s">
        <v>185</v>
      </c>
      <c r="E5121">
        <v>1964.2739712728601</v>
      </c>
      <c r="F5121">
        <v>5</v>
      </c>
      <c r="G5121">
        <v>9</v>
      </c>
      <c r="H5121">
        <v>9999</v>
      </c>
      <c r="I5121" t="s">
        <v>181</v>
      </c>
      <c r="J5121">
        <v>1</v>
      </c>
      <c r="K5121">
        <v>9999</v>
      </c>
      <c r="L5121" t="s">
        <v>220</v>
      </c>
      <c r="M5121">
        <v>3.0472010125276198E-3</v>
      </c>
      <c r="N5121">
        <v>1.2019230769230799E-2</v>
      </c>
      <c r="O5121">
        <v>0.31026040507455999</v>
      </c>
    </row>
    <row r="5122" spans="1:15">
      <c r="A5122">
        <v>2022</v>
      </c>
      <c r="B5122" t="s">
        <v>178</v>
      </c>
      <c r="C5122">
        <v>1.4123362484363899</v>
      </c>
      <c r="D5122" t="s">
        <v>179</v>
      </c>
      <c r="E5122">
        <v>175906.479742753</v>
      </c>
      <c r="F5122">
        <v>79</v>
      </c>
      <c r="G5122">
        <v>10</v>
      </c>
      <c r="H5122">
        <v>9999</v>
      </c>
      <c r="I5122" t="s">
        <v>181</v>
      </c>
      <c r="J5122">
        <v>1</v>
      </c>
      <c r="K5122">
        <v>9999</v>
      </c>
      <c r="L5122" t="s">
        <v>220</v>
      </c>
      <c r="M5122">
        <v>1</v>
      </c>
      <c r="N5122">
        <v>1</v>
      </c>
      <c r="O5122">
        <v>8.2264706756538103E-2</v>
      </c>
    </row>
    <row r="5123" spans="1:15">
      <c r="A5123">
        <v>2022</v>
      </c>
      <c r="B5123" t="s">
        <v>183</v>
      </c>
      <c r="C5123">
        <v>1.5391410491150299</v>
      </c>
      <c r="D5123" t="s">
        <v>179</v>
      </c>
      <c r="E5123">
        <v>1653.03748674954</v>
      </c>
      <c r="F5123">
        <v>1</v>
      </c>
      <c r="G5123">
        <v>10</v>
      </c>
      <c r="H5123">
        <v>9999</v>
      </c>
      <c r="I5123" t="s">
        <v>181</v>
      </c>
      <c r="J5123">
        <v>1</v>
      </c>
      <c r="K5123">
        <v>9999</v>
      </c>
      <c r="L5123" t="s">
        <v>220</v>
      </c>
      <c r="M5123">
        <v>1</v>
      </c>
      <c r="N5123">
        <v>1</v>
      </c>
      <c r="O5123">
        <v>2.1329837940896101E-2</v>
      </c>
    </row>
    <row r="5124" spans="1:15">
      <c r="A5124">
        <v>2022</v>
      </c>
      <c r="B5124" t="s">
        <v>187</v>
      </c>
      <c r="C5124">
        <v>1.40909180148698</v>
      </c>
      <c r="D5124" t="s">
        <v>179</v>
      </c>
      <c r="E5124">
        <v>416224.58178223303</v>
      </c>
      <c r="F5124">
        <v>313</v>
      </c>
      <c r="G5124">
        <v>10</v>
      </c>
      <c r="H5124">
        <v>9999</v>
      </c>
      <c r="I5124" t="s">
        <v>181</v>
      </c>
      <c r="J5124">
        <v>1</v>
      </c>
      <c r="K5124">
        <v>9999</v>
      </c>
      <c r="L5124" t="s">
        <v>220</v>
      </c>
      <c r="M5124">
        <v>0.99334819732111901</v>
      </c>
      <c r="N5124">
        <v>0.97812500000000002</v>
      </c>
      <c r="O5124">
        <v>3.7482704292381E-2</v>
      </c>
    </row>
    <row r="5125" spans="1:15">
      <c r="A5125">
        <v>2022</v>
      </c>
      <c r="B5125" t="s">
        <v>187</v>
      </c>
      <c r="C5125">
        <v>1.40909180148698</v>
      </c>
      <c r="D5125" t="s">
        <v>181</v>
      </c>
      <c r="E5125">
        <v>2370.0924101011101</v>
      </c>
      <c r="F5125">
        <v>6</v>
      </c>
      <c r="G5125">
        <v>10</v>
      </c>
      <c r="H5125">
        <v>9999</v>
      </c>
      <c r="I5125" t="s">
        <v>181</v>
      </c>
      <c r="J5125">
        <v>1</v>
      </c>
      <c r="K5125">
        <v>9999</v>
      </c>
      <c r="L5125" t="s">
        <v>220</v>
      </c>
      <c r="M5125">
        <v>5.6563863022635599E-3</v>
      </c>
      <c r="N5125">
        <v>1.8749999999999999E-2</v>
      </c>
      <c r="O5125">
        <v>3.1187421197063001E-2</v>
      </c>
    </row>
    <row r="5126" spans="1:15">
      <c r="A5126">
        <v>2022</v>
      </c>
      <c r="B5126" t="s">
        <v>187</v>
      </c>
      <c r="C5126">
        <v>1.40909180148698</v>
      </c>
      <c r="D5126" t="s">
        <v>185</v>
      </c>
      <c r="E5126">
        <v>417.09117324014699</v>
      </c>
      <c r="F5126">
        <v>1</v>
      </c>
      <c r="G5126">
        <v>10</v>
      </c>
      <c r="H5126">
        <v>9999</v>
      </c>
      <c r="I5126" t="s">
        <v>181</v>
      </c>
      <c r="J5126">
        <v>1</v>
      </c>
      <c r="K5126">
        <v>9999</v>
      </c>
      <c r="L5126" t="s">
        <v>220</v>
      </c>
      <c r="M5126">
        <v>9.9541637661713098E-4</v>
      </c>
      <c r="N5126">
        <v>3.1250000000000002E-3</v>
      </c>
      <c r="O5126">
        <v>6.5880258179390194E-2</v>
      </c>
    </row>
    <row r="5127" spans="1:15">
      <c r="A5127">
        <v>2022</v>
      </c>
      <c r="B5127" t="s">
        <v>179</v>
      </c>
      <c r="D5127" t="s">
        <v>179</v>
      </c>
      <c r="F5127">
        <v>1</v>
      </c>
      <c r="G5127">
        <v>10</v>
      </c>
      <c r="H5127">
        <v>9999</v>
      </c>
      <c r="I5127" t="s">
        <v>181</v>
      </c>
      <c r="J5127">
        <v>3</v>
      </c>
      <c r="K5127">
        <v>9999</v>
      </c>
      <c r="L5127" t="s">
        <v>220</v>
      </c>
      <c r="N5127">
        <v>1</v>
      </c>
    </row>
    <row r="5128" spans="1:15">
      <c r="A5128">
        <v>2022</v>
      </c>
      <c r="B5128" t="s">
        <v>178</v>
      </c>
      <c r="C5128">
        <v>1.4123362484363899</v>
      </c>
      <c r="D5128" t="s">
        <v>179</v>
      </c>
      <c r="E5128">
        <v>184821.14614288299</v>
      </c>
      <c r="F5128">
        <v>94</v>
      </c>
      <c r="G5128">
        <v>11</v>
      </c>
      <c r="H5128">
        <v>9999</v>
      </c>
      <c r="I5128" t="s">
        <v>181</v>
      </c>
      <c r="J5128">
        <v>1</v>
      </c>
      <c r="K5128">
        <v>9999</v>
      </c>
      <c r="L5128" t="s">
        <v>220</v>
      </c>
      <c r="M5128">
        <v>1</v>
      </c>
      <c r="N5128">
        <v>1</v>
      </c>
      <c r="O5128">
        <v>8.6433753958844506E-2</v>
      </c>
    </row>
    <row r="5129" spans="1:15">
      <c r="A5129">
        <v>2022</v>
      </c>
      <c r="B5129" t="s">
        <v>183</v>
      </c>
      <c r="C5129">
        <v>1.5391410491150299</v>
      </c>
      <c r="D5129" t="s">
        <v>179</v>
      </c>
      <c r="E5129">
        <v>2641.16604028139</v>
      </c>
      <c r="F5129">
        <v>2</v>
      </c>
      <c r="G5129">
        <v>11</v>
      </c>
      <c r="H5129">
        <v>9999</v>
      </c>
      <c r="I5129" t="s">
        <v>181</v>
      </c>
      <c r="J5129">
        <v>1</v>
      </c>
      <c r="K5129">
        <v>9999</v>
      </c>
      <c r="L5129" t="s">
        <v>220</v>
      </c>
      <c r="M5129">
        <v>1</v>
      </c>
      <c r="N5129">
        <v>1</v>
      </c>
      <c r="O5129">
        <v>3.4080076263107703E-2</v>
      </c>
    </row>
    <row r="5130" spans="1:15">
      <c r="A5130">
        <v>2022</v>
      </c>
      <c r="B5130" t="s">
        <v>187</v>
      </c>
      <c r="C5130">
        <v>1.40909180148698</v>
      </c>
      <c r="D5130" t="s">
        <v>179</v>
      </c>
      <c r="E5130">
        <v>408099.75845485902</v>
      </c>
      <c r="F5130">
        <v>313</v>
      </c>
      <c r="G5130">
        <v>11</v>
      </c>
      <c r="H5130">
        <v>9999</v>
      </c>
      <c r="I5130" t="s">
        <v>181</v>
      </c>
      <c r="J5130">
        <v>1</v>
      </c>
      <c r="K5130">
        <v>9999</v>
      </c>
      <c r="L5130" t="s">
        <v>220</v>
      </c>
      <c r="M5130">
        <v>0.99309406000006895</v>
      </c>
      <c r="N5130">
        <v>0.97507788161993803</v>
      </c>
      <c r="O5130">
        <v>3.6751031143948003E-2</v>
      </c>
    </row>
    <row r="5131" spans="1:15">
      <c r="A5131">
        <v>2022</v>
      </c>
      <c r="B5131" t="s">
        <v>187</v>
      </c>
      <c r="C5131">
        <v>1.40909180148698</v>
      </c>
      <c r="D5131" t="s">
        <v>181</v>
      </c>
      <c r="E5131">
        <v>2837.91088819479</v>
      </c>
      <c r="F5131">
        <v>8</v>
      </c>
      <c r="G5131">
        <v>11</v>
      </c>
      <c r="H5131">
        <v>9999</v>
      </c>
      <c r="I5131" t="s">
        <v>181</v>
      </c>
      <c r="J5131">
        <v>1</v>
      </c>
      <c r="K5131">
        <v>9999</v>
      </c>
      <c r="L5131" t="s">
        <v>220</v>
      </c>
      <c r="M5131">
        <v>6.9059399999314196E-3</v>
      </c>
      <c r="N5131">
        <v>2.4922118380062301E-2</v>
      </c>
      <c r="O5131">
        <v>3.7343321219313198E-2</v>
      </c>
    </row>
    <row r="5132" spans="1:15">
      <c r="A5132">
        <v>2022</v>
      </c>
      <c r="B5132" t="s">
        <v>178</v>
      </c>
      <c r="C5132">
        <v>1.4123362484363899</v>
      </c>
      <c r="D5132" t="s">
        <v>179</v>
      </c>
      <c r="E5132">
        <v>23759.732707445401</v>
      </c>
      <c r="F5132">
        <v>13</v>
      </c>
      <c r="G5132">
        <v>12</v>
      </c>
      <c r="H5132">
        <v>9999</v>
      </c>
      <c r="I5132" t="s">
        <v>181</v>
      </c>
      <c r="J5132">
        <v>1</v>
      </c>
      <c r="K5132">
        <v>9999</v>
      </c>
      <c r="L5132" t="s">
        <v>220</v>
      </c>
      <c r="M5132">
        <v>1</v>
      </c>
      <c r="N5132">
        <v>1</v>
      </c>
      <c r="O5132">
        <v>1.1111514747211899E-2</v>
      </c>
    </row>
    <row r="5133" spans="1:15">
      <c r="A5133">
        <v>2022</v>
      </c>
      <c r="B5133" t="s">
        <v>187</v>
      </c>
      <c r="C5133">
        <v>1.40909180148698</v>
      </c>
      <c r="D5133" t="s">
        <v>179</v>
      </c>
      <c r="E5133">
        <v>130349.446188355</v>
      </c>
      <c r="F5133">
        <v>109</v>
      </c>
      <c r="G5133">
        <v>12</v>
      </c>
      <c r="H5133">
        <v>9999</v>
      </c>
      <c r="I5133" t="s">
        <v>181</v>
      </c>
      <c r="J5133">
        <v>1</v>
      </c>
      <c r="K5133">
        <v>9999</v>
      </c>
      <c r="L5133" t="s">
        <v>220</v>
      </c>
      <c r="M5133">
        <v>0.997068270495161</v>
      </c>
      <c r="N5133">
        <v>0.99090909090909096</v>
      </c>
      <c r="O5133">
        <v>1.17384939765763E-2</v>
      </c>
    </row>
    <row r="5134" spans="1:15">
      <c r="A5134">
        <v>2022</v>
      </c>
      <c r="B5134" t="s">
        <v>187</v>
      </c>
      <c r="C5134">
        <v>1.40909180148698</v>
      </c>
      <c r="D5134" t="s">
        <v>181</v>
      </c>
      <c r="E5134">
        <v>383.27297000445998</v>
      </c>
      <c r="F5134">
        <v>1</v>
      </c>
      <c r="G5134">
        <v>12</v>
      </c>
      <c r="H5134">
        <v>9999</v>
      </c>
      <c r="I5134" t="s">
        <v>181</v>
      </c>
      <c r="J5134">
        <v>1</v>
      </c>
      <c r="K5134">
        <v>9999</v>
      </c>
      <c r="L5134" t="s">
        <v>220</v>
      </c>
      <c r="M5134">
        <v>2.9317295048395101E-3</v>
      </c>
      <c r="N5134">
        <v>9.0909090909090905E-3</v>
      </c>
      <c r="O5134">
        <v>5.0433879700363402E-3</v>
      </c>
    </row>
    <row r="5135" spans="1:15">
      <c r="A5135">
        <v>2022</v>
      </c>
      <c r="B5135" t="s">
        <v>178</v>
      </c>
      <c r="C5135">
        <v>1.4123362484363899</v>
      </c>
      <c r="D5135" t="s">
        <v>179</v>
      </c>
      <c r="E5135">
        <v>282478.54837726598</v>
      </c>
      <c r="F5135">
        <v>142</v>
      </c>
      <c r="G5135">
        <v>13</v>
      </c>
      <c r="H5135">
        <v>9999</v>
      </c>
      <c r="I5135" t="s">
        <v>181</v>
      </c>
      <c r="J5135">
        <v>1</v>
      </c>
      <c r="K5135">
        <v>9999</v>
      </c>
      <c r="L5135" t="s">
        <v>220</v>
      </c>
      <c r="M5135">
        <v>1</v>
      </c>
      <c r="N5135">
        <v>1</v>
      </c>
      <c r="O5135">
        <v>0.13210437148905399</v>
      </c>
    </row>
    <row r="5136" spans="1:15">
      <c r="A5136">
        <v>2022</v>
      </c>
      <c r="B5136" t="s">
        <v>183</v>
      </c>
      <c r="C5136">
        <v>1.5391410491150299</v>
      </c>
      <c r="D5136" t="s">
        <v>179</v>
      </c>
      <c r="E5136">
        <v>5397.7676592464104</v>
      </c>
      <c r="F5136">
        <v>4</v>
      </c>
      <c r="G5136">
        <v>13</v>
      </c>
      <c r="H5136">
        <v>9999</v>
      </c>
      <c r="I5136" t="s">
        <v>181</v>
      </c>
      <c r="J5136">
        <v>1</v>
      </c>
      <c r="K5136">
        <v>9999</v>
      </c>
      <c r="L5136" t="s">
        <v>220</v>
      </c>
      <c r="M5136">
        <v>1</v>
      </c>
      <c r="N5136">
        <v>1</v>
      </c>
      <c r="O5136">
        <v>6.9649666348903697E-2</v>
      </c>
    </row>
    <row r="5137" spans="1:15">
      <c r="A5137">
        <v>2022</v>
      </c>
      <c r="B5137" t="s">
        <v>187</v>
      </c>
      <c r="C5137">
        <v>1.40909180148698</v>
      </c>
      <c r="D5137" t="s">
        <v>179</v>
      </c>
      <c r="E5137">
        <v>776728.03736646497</v>
      </c>
      <c r="F5137">
        <v>600</v>
      </c>
      <c r="G5137">
        <v>13</v>
      </c>
      <c r="H5137">
        <v>9999</v>
      </c>
      <c r="I5137" t="s">
        <v>181</v>
      </c>
      <c r="J5137">
        <v>1</v>
      </c>
      <c r="K5137">
        <v>9999</v>
      </c>
      <c r="L5137" t="s">
        <v>220</v>
      </c>
      <c r="M5137">
        <v>0.99251150103081698</v>
      </c>
      <c r="N5137">
        <v>0.97402597402597402</v>
      </c>
      <c r="O5137">
        <v>6.9947496170326806E-2</v>
      </c>
    </row>
    <row r="5138" spans="1:15">
      <c r="A5138">
        <v>2022</v>
      </c>
      <c r="B5138" t="s">
        <v>187</v>
      </c>
      <c r="C5138">
        <v>1.40909180148698</v>
      </c>
      <c r="D5138" t="s">
        <v>181</v>
      </c>
      <c r="E5138">
        <v>5186.8669212735904</v>
      </c>
      <c r="F5138">
        <v>14</v>
      </c>
      <c r="G5138">
        <v>13</v>
      </c>
      <c r="H5138">
        <v>9999</v>
      </c>
      <c r="I5138" t="s">
        <v>181</v>
      </c>
      <c r="J5138">
        <v>1</v>
      </c>
      <c r="K5138">
        <v>9999</v>
      </c>
      <c r="L5138" t="s">
        <v>220</v>
      </c>
      <c r="M5138">
        <v>6.6278347452667996E-3</v>
      </c>
      <c r="N5138">
        <v>2.27272727272727E-2</v>
      </c>
      <c r="O5138">
        <v>6.8252614403322698E-2</v>
      </c>
    </row>
    <row r="5139" spans="1:15">
      <c r="A5139">
        <v>2022</v>
      </c>
      <c r="B5139" t="s">
        <v>187</v>
      </c>
      <c r="C5139">
        <v>1.40909180148698</v>
      </c>
      <c r="D5139" t="s">
        <v>185</v>
      </c>
      <c r="E5139">
        <v>673.54588111077896</v>
      </c>
      <c r="F5139">
        <v>2</v>
      </c>
      <c r="G5139">
        <v>13</v>
      </c>
      <c r="H5139">
        <v>9999</v>
      </c>
      <c r="I5139" t="s">
        <v>181</v>
      </c>
      <c r="J5139">
        <v>1</v>
      </c>
      <c r="K5139">
        <v>9999</v>
      </c>
      <c r="L5139" t="s">
        <v>220</v>
      </c>
      <c r="M5139">
        <v>8.6066422391674205E-4</v>
      </c>
      <c r="N5139">
        <v>3.24675324675325E-3</v>
      </c>
      <c r="O5139">
        <v>0.10638771422212299</v>
      </c>
    </row>
    <row r="5140" spans="1:15">
      <c r="A5140">
        <v>2022</v>
      </c>
      <c r="B5140" t="s">
        <v>179</v>
      </c>
      <c r="D5140" t="s">
        <v>179</v>
      </c>
      <c r="F5140">
        <v>1</v>
      </c>
      <c r="G5140">
        <v>13</v>
      </c>
      <c r="H5140">
        <v>9999</v>
      </c>
      <c r="I5140" t="s">
        <v>181</v>
      </c>
      <c r="J5140">
        <v>3</v>
      </c>
      <c r="K5140">
        <v>9999</v>
      </c>
      <c r="L5140" t="s">
        <v>220</v>
      </c>
      <c r="N5140">
        <v>1</v>
      </c>
    </row>
    <row r="5141" spans="1:15">
      <c r="A5141">
        <v>2022</v>
      </c>
      <c r="B5141" t="s">
        <v>178</v>
      </c>
      <c r="C5141">
        <v>1.4123362484363899</v>
      </c>
      <c r="D5141" t="s">
        <v>179</v>
      </c>
      <c r="E5141">
        <v>88166.502644890206</v>
      </c>
      <c r="F5141">
        <v>45</v>
      </c>
      <c r="G5141">
        <v>14</v>
      </c>
      <c r="H5141">
        <v>9999</v>
      </c>
      <c r="I5141" t="s">
        <v>181</v>
      </c>
      <c r="J5141">
        <v>1</v>
      </c>
      <c r="K5141">
        <v>9999</v>
      </c>
      <c r="L5141" t="s">
        <v>220</v>
      </c>
      <c r="M5141">
        <v>1</v>
      </c>
      <c r="N5141">
        <v>1</v>
      </c>
      <c r="O5141">
        <v>4.1232088189350799E-2</v>
      </c>
    </row>
    <row r="5142" spans="1:15">
      <c r="A5142">
        <v>2022</v>
      </c>
      <c r="B5142" t="s">
        <v>183</v>
      </c>
      <c r="C5142">
        <v>1.5391410491150299</v>
      </c>
      <c r="D5142" t="s">
        <v>179</v>
      </c>
      <c r="E5142">
        <v>5516.2815200282703</v>
      </c>
      <c r="F5142">
        <v>3</v>
      </c>
      <c r="G5142">
        <v>14</v>
      </c>
      <c r="H5142">
        <v>9999</v>
      </c>
      <c r="I5142" t="s">
        <v>181</v>
      </c>
      <c r="J5142">
        <v>1</v>
      </c>
      <c r="K5142">
        <v>9999</v>
      </c>
      <c r="L5142" t="s">
        <v>220</v>
      </c>
      <c r="M5142">
        <v>1</v>
      </c>
      <c r="N5142">
        <v>1</v>
      </c>
      <c r="O5142">
        <v>7.1178900540197002E-2</v>
      </c>
    </row>
    <row r="5143" spans="1:15">
      <c r="A5143">
        <v>2022</v>
      </c>
      <c r="B5143" t="s">
        <v>187</v>
      </c>
      <c r="C5143">
        <v>1.40909180148698</v>
      </c>
      <c r="D5143" t="s">
        <v>179</v>
      </c>
      <c r="E5143">
        <v>469853.20665502601</v>
      </c>
      <c r="F5143">
        <v>358</v>
      </c>
      <c r="G5143">
        <v>14</v>
      </c>
      <c r="H5143">
        <v>9999</v>
      </c>
      <c r="I5143" t="s">
        <v>181</v>
      </c>
      <c r="J5143">
        <v>1</v>
      </c>
      <c r="K5143">
        <v>9999</v>
      </c>
      <c r="L5143" t="s">
        <v>220</v>
      </c>
      <c r="M5143">
        <v>0.99146041223135395</v>
      </c>
      <c r="N5143">
        <v>0.96756756756756801</v>
      </c>
      <c r="O5143">
        <v>4.2312178513020902E-2</v>
      </c>
    </row>
    <row r="5144" spans="1:15">
      <c r="A5144">
        <v>2022</v>
      </c>
      <c r="B5144" t="s">
        <v>187</v>
      </c>
      <c r="C5144">
        <v>1.40909180148698</v>
      </c>
      <c r="D5144" t="s">
        <v>181</v>
      </c>
      <c r="E5144">
        <v>4046.9116538706198</v>
      </c>
      <c r="F5144">
        <v>12</v>
      </c>
      <c r="G5144">
        <v>14</v>
      </c>
      <c r="H5144">
        <v>9999</v>
      </c>
      <c r="I5144" t="s">
        <v>181</v>
      </c>
      <c r="J5144">
        <v>1</v>
      </c>
      <c r="K5144">
        <v>9999</v>
      </c>
      <c r="L5144" t="s">
        <v>220</v>
      </c>
      <c r="M5144">
        <v>8.5395877686461497E-3</v>
      </c>
      <c r="N5144">
        <v>3.24324324324324E-2</v>
      </c>
      <c r="O5144">
        <v>5.3252243565972003E-2</v>
      </c>
    </row>
    <row r="5145" spans="1:15">
      <c r="A5145">
        <v>2022</v>
      </c>
      <c r="B5145" t="s">
        <v>178</v>
      </c>
      <c r="C5145">
        <v>1.4123362484363899</v>
      </c>
      <c r="D5145" t="s">
        <v>179</v>
      </c>
      <c r="E5145">
        <v>162828.24608223201</v>
      </c>
      <c r="F5145">
        <v>88</v>
      </c>
      <c r="G5145">
        <v>15</v>
      </c>
      <c r="H5145">
        <v>9999</v>
      </c>
      <c r="I5145" t="s">
        <v>181</v>
      </c>
      <c r="J5145">
        <v>1</v>
      </c>
      <c r="K5145">
        <v>9999</v>
      </c>
      <c r="L5145" t="s">
        <v>220</v>
      </c>
      <c r="M5145">
        <v>1</v>
      </c>
      <c r="N5145">
        <v>1</v>
      </c>
      <c r="O5145">
        <v>7.6148519004105006E-2</v>
      </c>
    </row>
    <row r="5146" spans="1:15">
      <c r="A5146">
        <v>2022</v>
      </c>
      <c r="B5146" t="s">
        <v>183</v>
      </c>
      <c r="C5146">
        <v>1.5391410491150299</v>
      </c>
      <c r="D5146" t="s">
        <v>179</v>
      </c>
      <c r="E5146">
        <v>6318.1740066171997</v>
      </c>
      <c r="F5146">
        <v>3</v>
      </c>
      <c r="G5146">
        <v>15</v>
      </c>
      <c r="H5146">
        <v>9999</v>
      </c>
      <c r="I5146" t="s">
        <v>181</v>
      </c>
      <c r="J5146">
        <v>1</v>
      </c>
      <c r="K5146">
        <v>9999</v>
      </c>
      <c r="L5146" t="s">
        <v>220</v>
      </c>
      <c r="M5146">
        <v>1</v>
      </c>
      <c r="N5146">
        <v>1</v>
      </c>
      <c r="O5146">
        <v>8.1526056561804894E-2</v>
      </c>
    </row>
    <row r="5147" spans="1:15">
      <c r="A5147">
        <v>2022</v>
      </c>
      <c r="B5147" t="s">
        <v>187</v>
      </c>
      <c r="C5147">
        <v>1.40909180148698</v>
      </c>
      <c r="D5147" t="s">
        <v>179</v>
      </c>
      <c r="E5147">
        <v>822371.339000231</v>
      </c>
      <c r="F5147">
        <v>643</v>
      </c>
      <c r="G5147">
        <v>15</v>
      </c>
      <c r="H5147">
        <v>9999</v>
      </c>
      <c r="I5147" t="s">
        <v>181</v>
      </c>
      <c r="J5147">
        <v>1</v>
      </c>
      <c r="K5147">
        <v>9999</v>
      </c>
      <c r="L5147" t="s">
        <v>220</v>
      </c>
      <c r="M5147">
        <v>0.99096174319668695</v>
      </c>
      <c r="N5147">
        <v>0.96691729323308295</v>
      </c>
      <c r="O5147">
        <v>7.4057859788786803E-2</v>
      </c>
    </row>
    <row r="5148" spans="1:15">
      <c r="A5148">
        <v>2022</v>
      </c>
      <c r="B5148" t="s">
        <v>187</v>
      </c>
      <c r="C5148">
        <v>1.40909180148698</v>
      </c>
      <c r="D5148" t="s">
        <v>181</v>
      </c>
      <c r="E5148">
        <v>6605.8223653709802</v>
      </c>
      <c r="F5148">
        <v>20</v>
      </c>
      <c r="G5148">
        <v>15</v>
      </c>
      <c r="H5148">
        <v>9999</v>
      </c>
      <c r="I5148" t="s">
        <v>181</v>
      </c>
      <c r="J5148">
        <v>1</v>
      </c>
      <c r="K5148">
        <v>9999</v>
      </c>
      <c r="L5148" t="s">
        <v>220</v>
      </c>
      <c r="M5148">
        <v>7.9600503276219502E-3</v>
      </c>
      <c r="N5148">
        <v>3.00751879699248E-2</v>
      </c>
      <c r="O5148">
        <v>8.6924275012979293E-2</v>
      </c>
    </row>
    <row r="5149" spans="1:15">
      <c r="A5149">
        <v>2022</v>
      </c>
      <c r="B5149" t="s">
        <v>187</v>
      </c>
      <c r="C5149">
        <v>1.40909180148698</v>
      </c>
      <c r="D5149" t="s">
        <v>185</v>
      </c>
      <c r="E5149">
        <v>894.77329394423498</v>
      </c>
      <c r="F5149">
        <v>2</v>
      </c>
      <c r="G5149">
        <v>15</v>
      </c>
      <c r="H5149">
        <v>9999</v>
      </c>
      <c r="I5149" t="s">
        <v>181</v>
      </c>
      <c r="J5149">
        <v>1</v>
      </c>
      <c r="K5149">
        <v>9999</v>
      </c>
      <c r="L5149" t="s">
        <v>220</v>
      </c>
      <c r="M5149">
        <v>1.0782064756911099E-3</v>
      </c>
      <c r="N5149">
        <v>3.0075187969924801E-3</v>
      </c>
      <c r="O5149">
        <v>0.14133095926997599</v>
      </c>
    </row>
    <row r="5150" spans="1:15">
      <c r="A5150">
        <v>2022</v>
      </c>
      <c r="B5150" t="s">
        <v>178</v>
      </c>
      <c r="C5150">
        <v>1.4123362484363899</v>
      </c>
      <c r="D5150" t="s">
        <v>179</v>
      </c>
      <c r="E5150">
        <v>207592.243476423</v>
      </c>
      <c r="F5150">
        <v>112</v>
      </c>
      <c r="G5150">
        <v>16</v>
      </c>
      <c r="H5150">
        <v>9999</v>
      </c>
      <c r="I5150" t="s">
        <v>181</v>
      </c>
      <c r="J5150">
        <v>1</v>
      </c>
      <c r="K5150">
        <v>9999</v>
      </c>
      <c r="L5150" t="s">
        <v>220</v>
      </c>
      <c r="M5150">
        <v>1</v>
      </c>
      <c r="N5150">
        <v>1</v>
      </c>
      <c r="O5150">
        <v>9.7082921899716998E-2</v>
      </c>
    </row>
    <row r="5151" spans="1:15">
      <c r="A5151">
        <v>2022</v>
      </c>
      <c r="B5151" t="s">
        <v>179</v>
      </c>
      <c r="C5151">
        <v>1.8637226038599899</v>
      </c>
      <c r="D5151" t="s">
        <v>179</v>
      </c>
      <c r="E5151">
        <v>1280.37742885182</v>
      </c>
      <c r="F5151">
        <v>1</v>
      </c>
      <c r="G5151">
        <v>16</v>
      </c>
      <c r="H5151">
        <v>9999</v>
      </c>
      <c r="I5151" t="s">
        <v>181</v>
      </c>
      <c r="J5151">
        <v>1</v>
      </c>
      <c r="K5151">
        <v>9999</v>
      </c>
      <c r="L5151" t="s">
        <v>220</v>
      </c>
      <c r="M5151">
        <v>1</v>
      </c>
      <c r="N5151">
        <v>1</v>
      </c>
      <c r="O5151">
        <v>2.6018785032570799E-2</v>
      </c>
    </row>
    <row r="5152" spans="1:15">
      <c r="A5152">
        <v>2022</v>
      </c>
      <c r="B5152" t="s">
        <v>183</v>
      </c>
      <c r="C5152">
        <v>1.5391410491150299</v>
      </c>
      <c r="D5152" t="s">
        <v>179</v>
      </c>
      <c r="E5152">
        <v>6265.8432109472897</v>
      </c>
      <c r="F5152">
        <v>3</v>
      </c>
      <c r="G5152">
        <v>16</v>
      </c>
      <c r="H5152">
        <v>9999</v>
      </c>
      <c r="I5152" t="s">
        <v>181</v>
      </c>
      <c r="J5152">
        <v>1</v>
      </c>
      <c r="K5152">
        <v>9999</v>
      </c>
      <c r="L5152" t="s">
        <v>220</v>
      </c>
      <c r="M5152">
        <v>1</v>
      </c>
      <c r="N5152">
        <v>1</v>
      </c>
      <c r="O5152">
        <v>8.0850810295519507E-2</v>
      </c>
    </row>
    <row r="5153" spans="1:15">
      <c r="A5153">
        <v>2022</v>
      </c>
      <c r="B5153" t="s">
        <v>187</v>
      </c>
      <c r="C5153">
        <v>1.40909180148698</v>
      </c>
      <c r="D5153" t="s">
        <v>179</v>
      </c>
      <c r="E5153">
        <v>1129068.6241446801</v>
      </c>
      <c r="F5153">
        <v>919</v>
      </c>
      <c r="G5153">
        <v>16</v>
      </c>
      <c r="H5153">
        <v>9999</v>
      </c>
      <c r="I5153" t="s">
        <v>181</v>
      </c>
      <c r="J5153">
        <v>1</v>
      </c>
      <c r="K5153">
        <v>9999</v>
      </c>
      <c r="L5153" t="s">
        <v>220</v>
      </c>
      <c r="M5153">
        <v>0.99160456303879196</v>
      </c>
      <c r="N5153">
        <v>0.97351694915254205</v>
      </c>
      <c r="O5153">
        <v>0.101677188750862</v>
      </c>
    </row>
    <row r="5154" spans="1:15">
      <c r="A5154">
        <v>2022</v>
      </c>
      <c r="B5154" t="s">
        <v>187</v>
      </c>
      <c r="C5154">
        <v>1.40909180148698</v>
      </c>
      <c r="D5154" t="s">
        <v>181</v>
      </c>
      <c r="E5154">
        <v>9285.9149717992295</v>
      </c>
      <c r="F5154">
        <v>24</v>
      </c>
      <c r="G5154">
        <v>16</v>
      </c>
      <c r="H5154">
        <v>9999</v>
      </c>
      <c r="I5154" t="s">
        <v>181</v>
      </c>
      <c r="J5154">
        <v>1</v>
      </c>
      <c r="K5154">
        <v>9999</v>
      </c>
      <c r="L5154" t="s">
        <v>220</v>
      </c>
      <c r="M5154">
        <v>8.1553551849000896E-3</v>
      </c>
      <c r="N5154">
        <v>2.5423728813559299E-2</v>
      </c>
      <c r="O5154">
        <v>0.12219090706816001</v>
      </c>
    </row>
    <row r="5155" spans="1:15">
      <c r="A5155">
        <v>2022</v>
      </c>
      <c r="B5155" t="s">
        <v>187</v>
      </c>
      <c r="C5155">
        <v>1.40909180148698</v>
      </c>
      <c r="D5155" t="s">
        <v>185</v>
      </c>
      <c r="E5155">
        <v>273.363809488475</v>
      </c>
      <c r="F5155">
        <v>1</v>
      </c>
      <c r="G5155">
        <v>16</v>
      </c>
      <c r="H5155">
        <v>9999</v>
      </c>
      <c r="I5155" t="s">
        <v>181</v>
      </c>
      <c r="J5155">
        <v>1</v>
      </c>
      <c r="K5155">
        <v>9999</v>
      </c>
      <c r="L5155" t="s">
        <v>220</v>
      </c>
      <c r="M5155">
        <v>2.40081776308136E-4</v>
      </c>
      <c r="N5155">
        <v>1.0593220338983101E-3</v>
      </c>
      <c r="O5155">
        <v>4.3178277320276001E-2</v>
      </c>
    </row>
    <row r="5156" spans="1:15">
      <c r="A5156">
        <v>2022</v>
      </c>
      <c r="B5156" t="s">
        <v>178</v>
      </c>
      <c r="C5156">
        <v>1.4123362484363899</v>
      </c>
      <c r="D5156" t="s">
        <v>179</v>
      </c>
      <c r="E5156">
        <v>268787.36078492401</v>
      </c>
      <c r="F5156">
        <v>130</v>
      </c>
      <c r="G5156">
        <v>17</v>
      </c>
      <c r="H5156">
        <v>9999</v>
      </c>
      <c r="I5156" t="s">
        <v>181</v>
      </c>
      <c r="J5156">
        <v>1</v>
      </c>
      <c r="K5156">
        <v>9999</v>
      </c>
      <c r="L5156" t="s">
        <v>220</v>
      </c>
      <c r="M5156">
        <v>1</v>
      </c>
      <c r="N5156">
        <v>1</v>
      </c>
      <c r="O5156">
        <v>0.12570152871668999</v>
      </c>
    </row>
    <row r="5157" spans="1:15">
      <c r="A5157">
        <v>2022</v>
      </c>
      <c r="B5157" t="s">
        <v>179</v>
      </c>
      <c r="C5157">
        <v>1.8637226038599899</v>
      </c>
      <c r="D5157" t="s">
        <v>179</v>
      </c>
      <c r="E5157">
        <v>5007.8226365718001</v>
      </c>
      <c r="F5157">
        <v>1</v>
      </c>
      <c r="G5157">
        <v>17</v>
      </c>
      <c r="H5157">
        <v>9999</v>
      </c>
      <c r="I5157" t="s">
        <v>181</v>
      </c>
      <c r="J5157">
        <v>1</v>
      </c>
      <c r="K5157">
        <v>9999</v>
      </c>
      <c r="L5157" t="s">
        <v>220</v>
      </c>
      <c r="M5157">
        <v>1</v>
      </c>
      <c r="N5157">
        <v>1</v>
      </c>
      <c r="O5157">
        <v>0.101764884108468</v>
      </c>
    </row>
    <row r="5158" spans="1:15">
      <c r="A5158">
        <v>2022</v>
      </c>
      <c r="B5158" t="s">
        <v>183</v>
      </c>
      <c r="C5158">
        <v>1.5391410491150299</v>
      </c>
      <c r="D5158" t="s">
        <v>179</v>
      </c>
      <c r="E5158">
        <v>1923.92631139379</v>
      </c>
      <c r="F5158">
        <v>2</v>
      </c>
      <c r="G5158">
        <v>17</v>
      </c>
      <c r="H5158">
        <v>9999</v>
      </c>
      <c r="I5158" t="s">
        <v>181</v>
      </c>
      <c r="J5158">
        <v>1</v>
      </c>
      <c r="K5158">
        <v>9999</v>
      </c>
      <c r="L5158" t="s">
        <v>220</v>
      </c>
      <c r="M5158">
        <v>1</v>
      </c>
      <c r="N5158">
        <v>1</v>
      </c>
      <c r="O5158">
        <v>2.48252303781379E-2</v>
      </c>
    </row>
    <row r="5159" spans="1:15">
      <c r="A5159">
        <v>2022</v>
      </c>
      <c r="B5159" t="s">
        <v>187</v>
      </c>
      <c r="C5159">
        <v>1.40909180148698</v>
      </c>
      <c r="D5159" t="s">
        <v>179</v>
      </c>
      <c r="E5159">
        <v>1690500.1160701499</v>
      </c>
      <c r="F5159">
        <v>1317</v>
      </c>
      <c r="G5159">
        <v>17</v>
      </c>
      <c r="H5159">
        <v>9999</v>
      </c>
      <c r="I5159" t="s">
        <v>181</v>
      </c>
      <c r="J5159">
        <v>1</v>
      </c>
      <c r="K5159">
        <v>9999</v>
      </c>
      <c r="L5159" t="s">
        <v>220</v>
      </c>
      <c r="M5159">
        <v>0.99279141358137102</v>
      </c>
      <c r="N5159">
        <v>0.97845468053491802</v>
      </c>
      <c r="O5159">
        <v>0.152236361642968</v>
      </c>
    </row>
    <row r="5160" spans="1:15">
      <c r="A5160">
        <v>2022</v>
      </c>
      <c r="B5160" t="s">
        <v>187</v>
      </c>
      <c r="C5160">
        <v>1.40909180148698</v>
      </c>
      <c r="D5160" t="s">
        <v>181</v>
      </c>
      <c r="E5160">
        <v>11523.552752560599</v>
      </c>
      <c r="F5160">
        <v>27</v>
      </c>
      <c r="G5160">
        <v>17</v>
      </c>
      <c r="H5160">
        <v>9999</v>
      </c>
      <c r="I5160" t="s">
        <v>181</v>
      </c>
      <c r="J5160">
        <v>1</v>
      </c>
      <c r="K5160">
        <v>9999</v>
      </c>
      <c r="L5160" t="s">
        <v>220</v>
      </c>
      <c r="M5160">
        <v>6.7675146058489601E-3</v>
      </c>
      <c r="N5160">
        <v>2.0059435364041599E-2</v>
      </c>
      <c r="O5160">
        <v>0.151635392716754</v>
      </c>
    </row>
    <row r="5161" spans="1:15">
      <c r="A5161">
        <v>2022</v>
      </c>
      <c r="B5161" t="s">
        <v>187</v>
      </c>
      <c r="C5161">
        <v>1.40909180148698</v>
      </c>
      <c r="D5161" t="s">
        <v>185</v>
      </c>
      <c r="E5161">
        <v>751.04593019256299</v>
      </c>
      <c r="F5161">
        <v>2</v>
      </c>
      <c r="G5161">
        <v>17</v>
      </c>
      <c r="H5161">
        <v>9999</v>
      </c>
      <c r="I5161" t="s">
        <v>181</v>
      </c>
      <c r="J5161">
        <v>1</v>
      </c>
      <c r="K5161">
        <v>9999</v>
      </c>
      <c r="L5161" t="s">
        <v>220</v>
      </c>
      <c r="M5161">
        <v>4.41071812780325E-4</v>
      </c>
      <c r="N5161">
        <v>1.4858841010401201E-3</v>
      </c>
      <c r="O5161">
        <v>0.11862897841086099</v>
      </c>
    </row>
    <row r="5162" spans="1:15">
      <c r="A5162">
        <v>2022</v>
      </c>
      <c r="B5162" t="s">
        <v>179</v>
      </c>
      <c r="D5162" t="s">
        <v>179</v>
      </c>
      <c r="F5162">
        <v>1</v>
      </c>
      <c r="G5162">
        <v>17</v>
      </c>
      <c r="H5162">
        <v>9999</v>
      </c>
      <c r="I5162" t="s">
        <v>181</v>
      </c>
      <c r="J5162">
        <v>3</v>
      </c>
      <c r="K5162">
        <v>9999</v>
      </c>
      <c r="L5162" t="s">
        <v>220</v>
      </c>
      <c r="N5162">
        <v>1</v>
      </c>
    </row>
    <row r="5163" spans="1:15">
      <c r="A5163">
        <v>2022</v>
      </c>
      <c r="B5163" t="s">
        <v>178</v>
      </c>
      <c r="C5163">
        <v>1.4123362484363899</v>
      </c>
      <c r="D5163" t="s">
        <v>179</v>
      </c>
      <c r="E5163">
        <v>120647.41168643</v>
      </c>
      <c r="F5163">
        <v>65</v>
      </c>
      <c r="G5163">
        <v>18</v>
      </c>
      <c r="H5163">
        <v>9999</v>
      </c>
      <c r="I5163" t="s">
        <v>181</v>
      </c>
      <c r="J5163">
        <v>1</v>
      </c>
      <c r="K5163">
        <v>9999</v>
      </c>
      <c r="L5163" t="s">
        <v>220</v>
      </c>
      <c r="M5163">
        <v>1</v>
      </c>
      <c r="N5163">
        <v>1</v>
      </c>
      <c r="O5163">
        <v>5.6422162263914201E-2</v>
      </c>
    </row>
    <row r="5164" spans="1:15">
      <c r="A5164">
        <v>2022</v>
      </c>
      <c r="B5164" t="s">
        <v>179</v>
      </c>
      <c r="C5164">
        <v>1.8637226038599899</v>
      </c>
      <c r="D5164" t="s">
        <v>179</v>
      </c>
      <c r="E5164">
        <v>6783.9502780503799</v>
      </c>
      <c r="F5164">
        <v>2</v>
      </c>
      <c r="G5164">
        <v>18</v>
      </c>
      <c r="H5164">
        <v>9999</v>
      </c>
      <c r="I5164" t="s">
        <v>181</v>
      </c>
      <c r="J5164">
        <v>1</v>
      </c>
      <c r="K5164">
        <v>9999</v>
      </c>
      <c r="L5164" t="s">
        <v>220</v>
      </c>
      <c r="M5164">
        <v>1</v>
      </c>
      <c r="N5164">
        <v>1</v>
      </c>
      <c r="O5164">
        <v>0.137857900318134</v>
      </c>
    </row>
    <row r="5165" spans="1:15">
      <c r="A5165">
        <v>2022</v>
      </c>
      <c r="B5165" t="s">
        <v>183</v>
      </c>
      <c r="C5165">
        <v>1.5391410491150299</v>
      </c>
      <c r="D5165" t="s">
        <v>179</v>
      </c>
      <c r="E5165">
        <v>1629.9503710128199</v>
      </c>
      <c r="F5165">
        <v>1</v>
      </c>
      <c r="G5165">
        <v>18</v>
      </c>
      <c r="H5165">
        <v>9999</v>
      </c>
      <c r="I5165" t="s">
        <v>181</v>
      </c>
      <c r="J5165">
        <v>1</v>
      </c>
      <c r="K5165">
        <v>9999</v>
      </c>
      <c r="L5165" t="s">
        <v>220</v>
      </c>
      <c r="M5165">
        <v>1</v>
      </c>
      <c r="N5165">
        <v>1</v>
      </c>
      <c r="O5165">
        <v>2.1031935176358402E-2</v>
      </c>
    </row>
    <row r="5166" spans="1:15">
      <c r="A5166">
        <v>2022</v>
      </c>
      <c r="B5166" t="s">
        <v>187</v>
      </c>
      <c r="C5166">
        <v>1.40909180148698</v>
      </c>
      <c r="D5166" t="s">
        <v>179</v>
      </c>
      <c r="E5166">
        <v>504884.63793179399</v>
      </c>
      <c r="F5166">
        <v>400</v>
      </c>
      <c r="G5166">
        <v>18</v>
      </c>
      <c r="H5166">
        <v>9999</v>
      </c>
      <c r="I5166" t="s">
        <v>181</v>
      </c>
      <c r="J5166">
        <v>1</v>
      </c>
      <c r="K5166">
        <v>9999</v>
      </c>
      <c r="L5166" t="s">
        <v>220</v>
      </c>
      <c r="M5166">
        <v>0.99441878795279703</v>
      </c>
      <c r="N5166">
        <v>0.98039215686274495</v>
      </c>
      <c r="O5166">
        <v>4.5466900355405897E-2</v>
      </c>
    </row>
    <row r="5167" spans="1:15">
      <c r="A5167">
        <v>2022</v>
      </c>
      <c r="B5167" t="s">
        <v>187</v>
      </c>
      <c r="C5167">
        <v>1.40909180148698</v>
      </c>
      <c r="D5167" t="s">
        <v>181</v>
      </c>
      <c r="E5167">
        <v>2626.5471179717401</v>
      </c>
      <c r="F5167">
        <v>7</v>
      </c>
      <c r="G5167">
        <v>18</v>
      </c>
      <c r="H5167">
        <v>9999</v>
      </c>
      <c r="I5167" t="s">
        <v>181</v>
      </c>
      <c r="J5167">
        <v>1</v>
      </c>
      <c r="K5167">
        <v>9999</v>
      </c>
      <c r="L5167" t="s">
        <v>220</v>
      </c>
      <c r="M5167">
        <v>5.1732368254532096E-3</v>
      </c>
      <c r="N5167">
        <v>1.7156862745097999E-2</v>
      </c>
      <c r="O5167">
        <v>3.45620410887785E-2</v>
      </c>
    </row>
    <row r="5168" spans="1:15">
      <c r="A5168">
        <v>2022</v>
      </c>
      <c r="B5168" t="s">
        <v>187</v>
      </c>
      <c r="C5168">
        <v>1.40909180148698</v>
      </c>
      <c r="D5168" t="s">
        <v>185</v>
      </c>
      <c r="E5168">
        <v>207.13649481858701</v>
      </c>
      <c r="F5168">
        <v>1</v>
      </c>
      <c r="G5168">
        <v>18</v>
      </c>
      <c r="H5168">
        <v>9999</v>
      </c>
      <c r="I5168" t="s">
        <v>181</v>
      </c>
      <c r="J5168">
        <v>1</v>
      </c>
      <c r="K5168">
        <v>9999</v>
      </c>
      <c r="L5168" t="s">
        <v>220</v>
      </c>
      <c r="M5168">
        <v>4.07975221749797E-4</v>
      </c>
      <c r="N5168">
        <v>2.4509803921568601E-3</v>
      </c>
      <c r="O5168">
        <v>3.27175606498998E-2</v>
      </c>
    </row>
    <row r="5169" spans="1:15">
      <c r="A5169">
        <v>2022</v>
      </c>
      <c r="B5169" t="s">
        <v>178</v>
      </c>
      <c r="C5169">
        <v>1.4123362484363899</v>
      </c>
      <c r="D5169" t="s">
        <v>179</v>
      </c>
      <c r="E5169">
        <v>2060.5985864687</v>
      </c>
      <c r="F5169">
        <v>2</v>
      </c>
      <c r="G5169">
        <v>20</v>
      </c>
      <c r="H5169">
        <v>9999</v>
      </c>
      <c r="I5169" t="s">
        <v>181</v>
      </c>
      <c r="J5169">
        <v>1</v>
      </c>
      <c r="K5169">
        <v>9999</v>
      </c>
      <c r="L5169" t="s">
        <v>220</v>
      </c>
      <c r="M5169">
        <v>1</v>
      </c>
      <c r="N5169">
        <v>1</v>
      </c>
      <c r="O5169">
        <v>9.6366284349890799E-4</v>
      </c>
    </row>
    <row r="5170" spans="1:15">
      <c r="A5170">
        <v>2022</v>
      </c>
      <c r="B5170" t="s">
        <v>187</v>
      </c>
      <c r="C5170">
        <v>1.40909180148698</v>
      </c>
      <c r="D5170" t="s">
        <v>179</v>
      </c>
      <c r="E5170">
        <v>13215.872006146399</v>
      </c>
      <c r="F5170">
        <v>13</v>
      </c>
      <c r="G5170">
        <v>20</v>
      </c>
      <c r="H5170">
        <v>9999</v>
      </c>
      <c r="I5170" t="s">
        <v>181</v>
      </c>
      <c r="J5170">
        <v>1</v>
      </c>
      <c r="K5170">
        <v>9999</v>
      </c>
      <c r="L5170" t="s">
        <v>220</v>
      </c>
      <c r="M5170">
        <v>1</v>
      </c>
      <c r="N5170">
        <v>1</v>
      </c>
      <c r="O5170">
        <v>1.19014263946457E-3</v>
      </c>
    </row>
    <row r="5171" spans="1:15">
      <c r="A5171">
        <v>2022</v>
      </c>
      <c r="B5171" t="s">
        <v>178</v>
      </c>
      <c r="C5171">
        <v>1.4123362484363899</v>
      </c>
      <c r="D5171" t="s">
        <v>179</v>
      </c>
      <c r="E5171">
        <v>4929.0535070430096</v>
      </c>
      <c r="F5171">
        <v>3</v>
      </c>
      <c r="G5171">
        <v>21</v>
      </c>
      <c r="H5171">
        <v>9999</v>
      </c>
      <c r="I5171" t="s">
        <v>181</v>
      </c>
      <c r="J5171">
        <v>1</v>
      </c>
      <c r="K5171">
        <v>9999</v>
      </c>
      <c r="L5171" t="s">
        <v>220</v>
      </c>
      <c r="M5171">
        <v>1</v>
      </c>
      <c r="N5171">
        <v>1</v>
      </c>
      <c r="O5171">
        <v>2.3051290773209001E-3</v>
      </c>
    </row>
    <row r="5172" spans="1:15">
      <c r="A5172">
        <v>2022</v>
      </c>
      <c r="B5172" t="s">
        <v>187</v>
      </c>
      <c r="C5172">
        <v>1.40909180148698</v>
      </c>
      <c r="D5172" t="s">
        <v>179</v>
      </c>
      <c r="E5172">
        <v>14674.282020685499</v>
      </c>
      <c r="F5172">
        <v>7</v>
      </c>
      <c r="G5172">
        <v>21</v>
      </c>
      <c r="H5172">
        <v>9999</v>
      </c>
      <c r="I5172" t="s">
        <v>181</v>
      </c>
      <c r="J5172">
        <v>1</v>
      </c>
      <c r="K5172">
        <v>9999</v>
      </c>
      <c r="L5172" t="s">
        <v>220</v>
      </c>
      <c r="M5172">
        <v>0.95444963798002003</v>
      </c>
      <c r="N5172">
        <v>0.77777777777777801</v>
      </c>
      <c r="O5172">
        <v>1.3214783502915001E-3</v>
      </c>
    </row>
    <row r="5173" spans="1:15">
      <c r="A5173">
        <v>2022</v>
      </c>
      <c r="B5173" t="s">
        <v>187</v>
      </c>
      <c r="C5173">
        <v>1.40909180148698</v>
      </c>
      <c r="D5173" t="s">
        <v>181</v>
      </c>
      <c r="E5173">
        <v>700.318625339032</v>
      </c>
      <c r="F5173">
        <v>2</v>
      </c>
      <c r="G5173">
        <v>21</v>
      </c>
      <c r="H5173">
        <v>9999</v>
      </c>
      <c r="I5173" t="s">
        <v>181</v>
      </c>
      <c r="J5173">
        <v>1</v>
      </c>
      <c r="K5173">
        <v>9999</v>
      </c>
      <c r="L5173" t="s">
        <v>220</v>
      </c>
      <c r="M5173">
        <v>4.55503620199798E-2</v>
      </c>
      <c r="N5173">
        <v>0.22222222222222199</v>
      </c>
      <c r="O5173">
        <v>9.2153081658384595E-3</v>
      </c>
    </row>
    <row r="5174" spans="1:15">
      <c r="A5174">
        <v>2022</v>
      </c>
      <c r="B5174" t="s">
        <v>179</v>
      </c>
      <c r="C5174">
        <v>1.8637226038599899</v>
      </c>
      <c r="D5174" t="s">
        <v>179</v>
      </c>
      <c r="E5174">
        <v>33254.402420673898</v>
      </c>
      <c r="F5174">
        <v>15</v>
      </c>
      <c r="G5174">
        <v>-9</v>
      </c>
      <c r="H5174">
        <v>9999</v>
      </c>
      <c r="I5174" t="s">
        <v>185</v>
      </c>
      <c r="J5174">
        <v>1</v>
      </c>
      <c r="K5174">
        <v>9999</v>
      </c>
      <c r="L5174" t="s">
        <v>220</v>
      </c>
      <c r="M5174">
        <v>1</v>
      </c>
      <c r="N5174">
        <v>1</v>
      </c>
      <c r="O5174">
        <v>1</v>
      </c>
    </row>
    <row r="5175" spans="1:15">
      <c r="A5175">
        <v>2022</v>
      </c>
      <c r="B5175" t="s">
        <v>179</v>
      </c>
      <c r="D5175" t="s">
        <v>179</v>
      </c>
      <c r="F5175">
        <v>798</v>
      </c>
      <c r="G5175">
        <v>-9</v>
      </c>
      <c r="H5175">
        <v>9999</v>
      </c>
      <c r="I5175" t="s">
        <v>185</v>
      </c>
      <c r="J5175">
        <v>2</v>
      </c>
      <c r="K5175">
        <v>9999</v>
      </c>
      <c r="L5175" t="s">
        <v>220</v>
      </c>
      <c r="N5175">
        <v>1</v>
      </c>
    </row>
    <row r="5176" spans="1:15">
      <c r="A5176">
        <v>2022</v>
      </c>
      <c r="B5176" t="s">
        <v>179</v>
      </c>
      <c r="D5176" t="s">
        <v>179</v>
      </c>
      <c r="F5176">
        <v>11752</v>
      </c>
      <c r="G5176">
        <v>-9</v>
      </c>
      <c r="H5176">
        <v>9999</v>
      </c>
      <c r="I5176" t="s">
        <v>185</v>
      </c>
      <c r="J5176">
        <v>3</v>
      </c>
      <c r="K5176">
        <v>9999</v>
      </c>
      <c r="L5176" t="s">
        <v>220</v>
      </c>
      <c r="N5176">
        <v>1</v>
      </c>
    </row>
    <row r="5177" spans="1:15">
      <c r="A5177">
        <v>2022</v>
      </c>
      <c r="B5177" t="s">
        <v>178</v>
      </c>
      <c r="C5177">
        <v>1.4123362484363899</v>
      </c>
      <c r="D5177" t="s">
        <v>185</v>
      </c>
      <c r="E5177">
        <v>2766.7667106868898</v>
      </c>
      <c r="F5177">
        <v>1</v>
      </c>
      <c r="G5177">
        <v>-8</v>
      </c>
      <c r="H5177">
        <v>9999</v>
      </c>
      <c r="I5177" t="s">
        <v>185</v>
      </c>
      <c r="J5177">
        <v>1</v>
      </c>
      <c r="K5177">
        <v>9999</v>
      </c>
      <c r="L5177" t="s">
        <v>220</v>
      </c>
      <c r="M5177">
        <v>1</v>
      </c>
      <c r="N5177">
        <v>1</v>
      </c>
      <c r="O5177">
        <v>2.0176531778810002E-3</v>
      </c>
    </row>
    <row r="5178" spans="1:15">
      <c r="A5178">
        <v>2022</v>
      </c>
      <c r="B5178" t="s">
        <v>183</v>
      </c>
      <c r="C5178">
        <v>1.5391410491150299</v>
      </c>
      <c r="D5178" t="s">
        <v>181</v>
      </c>
      <c r="E5178">
        <v>3009.0207510198802</v>
      </c>
      <c r="F5178">
        <v>2</v>
      </c>
      <c r="G5178">
        <v>-8</v>
      </c>
      <c r="H5178">
        <v>9999</v>
      </c>
      <c r="I5178" t="s">
        <v>185</v>
      </c>
      <c r="J5178">
        <v>1</v>
      </c>
      <c r="K5178">
        <v>9999</v>
      </c>
      <c r="L5178" t="s">
        <v>220</v>
      </c>
      <c r="M5178">
        <v>0.199002442996743</v>
      </c>
      <c r="N5178">
        <v>0.28571428571428598</v>
      </c>
      <c r="O5178">
        <v>3.4895136099955398E-2</v>
      </c>
    </row>
    <row r="5179" spans="1:15">
      <c r="A5179">
        <v>2022</v>
      </c>
      <c r="B5179" t="s">
        <v>183</v>
      </c>
      <c r="C5179">
        <v>1.5391410491150299</v>
      </c>
      <c r="D5179" t="s">
        <v>183</v>
      </c>
      <c r="E5179">
        <v>9591.9270180848707</v>
      </c>
      <c r="F5179">
        <v>4</v>
      </c>
      <c r="G5179">
        <v>-8</v>
      </c>
      <c r="H5179">
        <v>9999</v>
      </c>
      <c r="I5179" t="s">
        <v>185</v>
      </c>
      <c r="J5179">
        <v>1</v>
      </c>
      <c r="K5179">
        <v>9999</v>
      </c>
      <c r="L5179" t="s">
        <v>220</v>
      </c>
      <c r="M5179">
        <v>0.63436482084690504</v>
      </c>
      <c r="N5179">
        <v>0.57142857142857095</v>
      </c>
      <c r="O5179">
        <v>0.71361502347417805</v>
      </c>
    </row>
    <row r="5180" spans="1:15">
      <c r="A5180">
        <v>2022</v>
      </c>
      <c r="B5180" t="s">
        <v>183</v>
      </c>
      <c r="C5180">
        <v>1.5391410491150299</v>
      </c>
      <c r="D5180" t="s">
        <v>185</v>
      </c>
      <c r="E5180">
        <v>2519.5738974013002</v>
      </c>
      <c r="F5180">
        <v>1</v>
      </c>
      <c r="G5180">
        <v>-8</v>
      </c>
      <c r="H5180">
        <v>9999</v>
      </c>
      <c r="I5180" t="s">
        <v>185</v>
      </c>
      <c r="J5180">
        <v>1</v>
      </c>
      <c r="K5180">
        <v>9999</v>
      </c>
      <c r="L5180" t="s">
        <v>220</v>
      </c>
      <c r="M5180">
        <v>0.16663273615635199</v>
      </c>
      <c r="N5180">
        <v>0.14285714285714299</v>
      </c>
      <c r="O5180">
        <v>5.7167801641348E-2</v>
      </c>
    </row>
    <row r="5181" spans="1:15">
      <c r="A5181">
        <v>2022</v>
      </c>
      <c r="B5181" t="s">
        <v>187</v>
      </c>
      <c r="C5181">
        <v>1.40909180148698</v>
      </c>
      <c r="D5181" t="s">
        <v>181</v>
      </c>
      <c r="E5181">
        <v>26310.562117365</v>
      </c>
      <c r="F5181">
        <v>24</v>
      </c>
      <c r="G5181">
        <v>-8</v>
      </c>
      <c r="H5181">
        <v>9999</v>
      </c>
      <c r="I5181" t="s">
        <v>185</v>
      </c>
      <c r="J5181">
        <v>1</v>
      </c>
      <c r="K5181">
        <v>9999</v>
      </c>
      <c r="L5181" t="s">
        <v>220</v>
      </c>
      <c r="M5181">
        <v>0.74431954077971796</v>
      </c>
      <c r="N5181">
        <v>0.8</v>
      </c>
      <c r="O5181">
        <v>1.31835134910723E-3</v>
      </c>
    </row>
    <row r="5182" spans="1:15">
      <c r="A5182">
        <v>2022</v>
      </c>
      <c r="B5182" t="s">
        <v>187</v>
      </c>
      <c r="C5182">
        <v>1.40909180148698</v>
      </c>
      <c r="D5182" t="s">
        <v>183</v>
      </c>
      <c r="E5182">
        <v>2740.68355389219</v>
      </c>
      <c r="F5182">
        <v>2</v>
      </c>
      <c r="G5182">
        <v>-8</v>
      </c>
      <c r="H5182">
        <v>9999</v>
      </c>
      <c r="I5182" t="s">
        <v>185</v>
      </c>
      <c r="J5182">
        <v>1</v>
      </c>
      <c r="K5182">
        <v>9999</v>
      </c>
      <c r="L5182" t="s">
        <v>220</v>
      </c>
      <c r="M5182">
        <v>7.7533285497887294E-2</v>
      </c>
      <c r="N5182">
        <v>6.6666666666666693E-2</v>
      </c>
      <c r="O5182">
        <v>6.1881581877763998E-2</v>
      </c>
    </row>
    <row r="5183" spans="1:15">
      <c r="A5183">
        <v>2022</v>
      </c>
      <c r="B5183" t="s">
        <v>187</v>
      </c>
      <c r="C5183">
        <v>1.40909180148698</v>
      </c>
      <c r="D5183" t="s">
        <v>185</v>
      </c>
      <c r="E5183">
        <v>6297.2312608453403</v>
      </c>
      <c r="F5183">
        <v>4</v>
      </c>
      <c r="G5183">
        <v>-8</v>
      </c>
      <c r="H5183">
        <v>9999</v>
      </c>
      <c r="I5183" t="s">
        <v>185</v>
      </c>
      <c r="J5183">
        <v>1</v>
      </c>
      <c r="K5183">
        <v>9999</v>
      </c>
      <c r="L5183" t="s">
        <v>220</v>
      </c>
      <c r="M5183">
        <v>0.178147173722395</v>
      </c>
      <c r="N5183">
        <v>0.133333333333333</v>
      </c>
      <c r="O5183">
        <v>8.5780578309663897E-4</v>
      </c>
    </row>
    <row r="5184" spans="1:15">
      <c r="A5184">
        <v>2022</v>
      </c>
      <c r="B5184" t="s">
        <v>178</v>
      </c>
      <c r="C5184">
        <v>1.4123362484363899</v>
      </c>
      <c r="D5184" t="s">
        <v>181</v>
      </c>
      <c r="E5184">
        <v>1254.15458861152</v>
      </c>
      <c r="F5184">
        <v>1</v>
      </c>
      <c r="G5184">
        <v>1</v>
      </c>
      <c r="H5184">
        <v>9999</v>
      </c>
      <c r="I5184" t="s">
        <v>185</v>
      </c>
      <c r="J5184">
        <v>1</v>
      </c>
      <c r="K5184">
        <v>9999</v>
      </c>
      <c r="L5184" t="s">
        <v>220</v>
      </c>
      <c r="M5184">
        <v>0.33970925784238698</v>
      </c>
      <c r="N5184">
        <v>0.33333333333333298</v>
      </c>
      <c r="O5184">
        <v>3.2976398479669201E-4</v>
      </c>
    </row>
    <row r="5185" spans="1:15">
      <c r="A5185">
        <v>2022</v>
      </c>
      <c r="B5185" t="s">
        <v>178</v>
      </c>
      <c r="C5185">
        <v>1.4123362484363899</v>
      </c>
      <c r="D5185" t="s">
        <v>185</v>
      </c>
      <c r="E5185">
        <v>2437.6923648012098</v>
      </c>
      <c r="F5185">
        <v>2</v>
      </c>
      <c r="G5185">
        <v>1</v>
      </c>
      <c r="H5185">
        <v>9999</v>
      </c>
      <c r="I5185" t="s">
        <v>185</v>
      </c>
      <c r="J5185">
        <v>1</v>
      </c>
      <c r="K5185">
        <v>9999</v>
      </c>
      <c r="L5185" t="s">
        <v>220</v>
      </c>
      <c r="M5185">
        <v>0.66029074215761296</v>
      </c>
      <c r="N5185">
        <v>0.66666666666666696</v>
      </c>
      <c r="O5185">
        <v>1.7776770724975001E-3</v>
      </c>
    </row>
    <row r="5186" spans="1:15">
      <c r="A5186">
        <v>2022</v>
      </c>
      <c r="B5186" t="s">
        <v>187</v>
      </c>
      <c r="C5186">
        <v>1.40909180148698</v>
      </c>
      <c r="D5186" t="s">
        <v>181</v>
      </c>
      <c r="E5186">
        <v>163818.194657274</v>
      </c>
      <c r="F5186">
        <v>166</v>
      </c>
      <c r="G5186">
        <v>1</v>
      </c>
      <c r="H5186">
        <v>9999</v>
      </c>
      <c r="I5186" t="s">
        <v>185</v>
      </c>
      <c r="J5186">
        <v>1</v>
      </c>
      <c r="K5186">
        <v>9999</v>
      </c>
      <c r="L5186" t="s">
        <v>220</v>
      </c>
      <c r="M5186">
        <v>0.62134168501613996</v>
      </c>
      <c r="N5186">
        <v>0.55892255892255904</v>
      </c>
      <c r="O5186">
        <v>8.2084881718352907E-3</v>
      </c>
    </row>
    <row r="5187" spans="1:15">
      <c r="A5187">
        <v>2022</v>
      </c>
      <c r="B5187" t="s">
        <v>187</v>
      </c>
      <c r="C5187">
        <v>1.40909180148698</v>
      </c>
      <c r="D5187" t="s">
        <v>185</v>
      </c>
      <c r="E5187">
        <v>99834.154135352903</v>
      </c>
      <c r="F5187">
        <v>131</v>
      </c>
      <c r="G5187">
        <v>1</v>
      </c>
      <c r="H5187">
        <v>9999</v>
      </c>
      <c r="I5187" t="s">
        <v>185</v>
      </c>
      <c r="J5187">
        <v>1</v>
      </c>
      <c r="K5187">
        <v>9999</v>
      </c>
      <c r="L5187" t="s">
        <v>220</v>
      </c>
      <c r="M5187">
        <v>0.37865831498385999</v>
      </c>
      <c r="N5187">
        <v>0.44107744107744101</v>
      </c>
      <c r="O5187">
        <v>1.35993599759223E-2</v>
      </c>
    </row>
    <row r="5188" spans="1:15">
      <c r="A5188">
        <v>2022</v>
      </c>
      <c r="B5188" t="s">
        <v>178</v>
      </c>
      <c r="C5188">
        <v>1.4123362484363899</v>
      </c>
      <c r="D5188" t="s">
        <v>181</v>
      </c>
      <c r="E5188">
        <v>5529.2964126284796</v>
      </c>
      <c r="F5188">
        <v>2</v>
      </c>
      <c r="G5188">
        <v>2</v>
      </c>
      <c r="H5188">
        <v>9999</v>
      </c>
      <c r="I5188" t="s">
        <v>185</v>
      </c>
      <c r="J5188">
        <v>1</v>
      </c>
      <c r="K5188">
        <v>9999</v>
      </c>
      <c r="L5188" t="s">
        <v>220</v>
      </c>
      <c r="M5188">
        <v>0.68587946741415595</v>
      </c>
      <c r="N5188">
        <v>0.5</v>
      </c>
      <c r="O5188">
        <v>1.45385810864758E-3</v>
      </c>
    </row>
    <row r="5189" spans="1:15">
      <c r="A5189">
        <v>2022</v>
      </c>
      <c r="B5189" t="s">
        <v>178</v>
      </c>
      <c r="C5189">
        <v>1.4123362484363899</v>
      </c>
      <c r="D5189" t="s">
        <v>185</v>
      </c>
      <c r="E5189">
        <v>2532.3188934464501</v>
      </c>
      <c r="F5189">
        <v>2</v>
      </c>
      <c r="G5189">
        <v>2</v>
      </c>
      <c r="H5189">
        <v>9999</v>
      </c>
      <c r="I5189" t="s">
        <v>185</v>
      </c>
      <c r="J5189">
        <v>1</v>
      </c>
      <c r="K5189">
        <v>9999</v>
      </c>
      <c r="L5189" t="s">
        <v>220</v>
      </c>
      <c r="M5189">
        <v>0.31412053258584399</v>
      </c>
      <c r="N5189">
        <v>0.5</v>
      </c>
      <c r="O5189">
        <v>1.84668307704984E-3</v>
      </c>
    </row>
    <row r="5190" spans="1:15">
      <c r="A5190">
        <v>2022</v>
      </c>
      <c r="B5190" t="s">
        <v>187</v>
      </c>
      <c r="C5190">
        <v>1.40909180148698</v>
      </c>
      <c r="D5190" t="s">
        <v>181</v>
      </c>
      <c r="E5190">
        <v>81596.278948706793</v>
      </c>
      <c r="F5190">
        <v>70</v>
      </c>
      <c r="G5190">
        <v>2</v>
      </c>
      <c r="H5190">
        <v>9999</v>
      </c>
      <c r="I5190" t="s">
        <v>185</v>
      </c>
      <c r="J5190">
        <v>1</v>
      </c>
      <c r="K5190">
        <v>9999</v>
      </c>
      <c r="L5190" t="s">
        <v>220</v>
      </c>
      <c r="M5190">
        <v>0.70353181304596102</v>
      </c>
      <c r="N5190">
        <v>0.71428571428571397</v>
      </c>
      <c r="O5190">
        <v>4.0885696000831501E-3</v>
      </c>
    </row>
    <row r="5191" spans="1:15">
      <c r="A5191">
        <v>2022</v>
      </c>
      <c r="B5191" t="s">
        <v>187</v>
      </c>
      <c r="C5191">
        <v>1.40909180148698</v>
      </c>
      <c r="D5191" t="s">
        <v>185</v>
      </c>
      <c r="E5191">
        <v>34384.658139885403</v>
      </c>
      <c r="F5191">
        <v>28</v>
      </c>
      <c r="G5191">
        <v>2</v>
      </c>
      <c r="H5191">
        <v>9999</v>
      </c>
      <c r="I5191" t="s">
        <v>185</v>
      </c>
      <c r="J5191">
        <v>1</v>
      </c>
      <c r="K5191">
        <v>9999</v>
      </c>
      <c r="L5191" t="s">
        <v>220</v>
      </c>
      <c r="M5191">
        <v>0.29646818695403898</v>
      </c>
      <c r="N5191">
        <v>0.28571428571428598</v>
      </c>
      <c r="O5191">
        <v>4.68386142741646E-3</v>
      </c>
    </row>
    <row r="5192" spans="1:15">
      <c r="A5192">
        <v>2022</v>
      </c>
      <c r="B5192" t="s">
        <v>178</v>
      </c>
      <c r="C5192">
        <v>1.4123362484363899</v>
      </c>
      <c r="D5192" t="s">
        <v>181</v>
      </c>
      <c r="E5192">
        <v>108466.011543666</v>
      </c>
      <c r="F5192">
        <v>65</v>
      </c>
      <c r="G5192">
        <v>3</v>
      </c>
      <c r="H5192">
        <v>9999</v>
      </c>
      <c r="I5192" t="s">
        <v>185</v>
      </c>
      <c r="J5192">
        <v>1</v>
      </c>
      <c r="K5192">
        <v>9999</v>
      </c>
      <c r="L5192" t="s">
        <v>220</v>
      </c>
      <c r="M5192">
        <v>0.74443604358109405</v>
      </c>
      <c r="N5192">
        <v>0.74712643678160895</v>
      </c>
      <c r="O5192">
        <v>2.85197570590103E-2</v>
      </c>
    </row>
    <row r="5193" spans="1:15">
      <c r="A5193">
        <v>2022</v>
      </c>
      <c r="B5193" t="s">
        <v>178</v>
      </c>
      <c r="C5193">
        <v>1.4123362484363899</v>
      </c>
      <c r="D5193" t="s">
        <v>185</v>
      </c>
      <c r="E5193">
        <v>37236.245190025496</v>
      </c>
      <c r="F5193">
        <v>22</v>
      </c>
      <c r="G5193">
        <v>3</v>
      </c>
      <c r="H5193">
        <v>9999</v>
      </c>
      <c r="I5193" t="s">
        <v>185</v>
      </c>
      <c r="J5193">
        <v>1</v>
      </c>
      <c r="K5193">
        <v>9999</v>
      </c>
      <c r="L5193" t="s">
        <v>220</v>
      </c>
      <c r="M5193">
        <v>0.255563956418906</v>
      </c>
      <c r="N5193">
        <v>0.252873563218391</v>
      </c>
      <c r="O5193">
        <v>2.7154377761527598E-2</v>
      </c>
    </row>
    <row r="5194" spans="1:15">
      <c r="A5194">
        <v>2022</v>
      </c>
      <c r="B5194" t="s">
        <v>183</v>
      </c>
      <c r="C5194">
        <v>1.5391410491150299</v>
      </c>
      <c r="D5194" t="s">
        <v>181</v>
      </c>
      <c r="E5194">
        <v>7247.8152002826801</v>
      </c>
      <c r="F5194">
        <v>5</v>
      </c>
      <c r="G5194">
        <v>3</v>
      </c>
      <c r="H5194">
        <v>9999</v>
      </c>
      <c r="I5194" t="s">
        <v>185</v>
      </c>
      <c r="J5194">
        <v>1</v>
      </c>
      <c r="K5194">
        <v>9999</v>
      </c>
      <c r="L5194" t="s">
        <v>220</v>
      </c>
      <c r="M5194">
        <v>0.74568487727632604</v>
      </c>
      <c r="N5194">
        <v>0.83333333333333304</v>
      </c>
      <c r="O5194">
        <v>8.4051762605979505E-2</v>
      </c>
    </row>
    <row r="5195" spans="1:15">
      <c r="A5195">
        <v>2022</v>
      </c>
      <c r="B5195" t="s">
        <v>183</v>
      </c>
      <c r="C5195">
        <v>1.5391410491150299</v>
      </c>
      <c r="D5195" t="s">
        <v>185</v>
      </c>
      <c r="E5195">
        <v>2471.8605248787399</v>
      </c>
      <c r="F5195">
        <v>1</v>
      </c>
      <c r="G5195">
        <v>3</v>
      </c>
      <c r="H5195">
        <v>9999</v>
      </c>
      <c r="I5195" t="s">
        <v>185</v>
      </c>
      <c r="J5195">
        <v>1</v>
      </c>
      <c r="K5195">
        <v>9999</v>
      </c>
      <c r="L5195" t="s">
        <v>220</v>
      </c>
      <c r="M5195">
        <v>0.25431512272367401</v>
      </c>
      <c r="N5195">
        <v>0.16666666666666699</v>
      </c>
      <c r="O5195">
        <v>5.6085210406844797E-2</v>
      </c>
    </row>
    <row r="5196" spans="1:15">
      <c r="A5196">
        <v>2022</v>
      </c>
      <c r="B5196" t="s">
        <v>187</v>
      </c>
      <c r="C5196">
        <v>1.40909180148698</v>
      </c>
      <c r="D5196" t="s">
        <v>179</v>
      </c>
      <c r="E5196">
        <v>975.09152662899396</v>
      </c>
      <c r="F5196">
        <v>1</v>
      </c>
      <c r="G5196">
        <v>3</v>
      </c>
      <c r="H5196">
        <v>9999</v>
      </c>
      <c r="I5196" t="s">
        <v>185</v>
      </c>
      <c r="J5196">
        <v>1</v>
      </c>
      <c r="K5196">
        <v>9999</v>
      </c>
      <c r="L5196" t="s">
        <v>220</v>
      </c>
      <c r="M5196">
        <v>3.7620922451970802E-4</v>
      </c>
      <c r="N5196">
        <v>4.5558086560364499E-4</v>
      </c>
      <c r="O5196">
        <v>0.34496510468594199</v>
      </c>
    </row>
    <row r="5197" spans="1:15">
      <c r="A5197">
        <v>2022</v>
      </c>
      <c r="B5197" t="s">
        <v>187</v>
      </c>
      <c r="C5197">
        <v>1.40909180148698</v>
      </c>
      <c r="D5197" t="s">
        <v>181</v>
      </c>
      <c r="E5197">
        <v>2047368.1148065401</v>
      </c>
      <c r="F5197">
        <v>1743</v>
      </c>
      <c r="G5197">
        <v>3</v>
      </c>
      <c r="H5197">
        <v>9999</v>
      </c>
      <c r="I5197" t="s">
        <v>185</v>
      </c>
      <c r="J5197">
        <v>1</v>
      </c>
      <c r="K5197">
        <v>9999</v>
      </c>
      <c r="L5197" t="s">
        <v>220</v>
      </c>
      <c r="M5197">
        <v>0.78991433085317997</v>
      </c>
      <c r="N5197">
        <v>0.79407744874715303</v>
      </c>
      <c r="O5197">
        <v>0.10258809767096901</v>
      </c>
    </row>
    <row r="5198" spans="1:15">
      <c r="A5198">
        <v>2022</v>
      </c>
      <c r="B5198" t="s">
        <v>187</v>
      </c>
      <c r="C5198">
        <v>1.40909180148698</v>
      </c>
      <c r="D5198" t="s">
        <v>183</v>
      </c>
      <c r="E5198">
        <v>1059.6370347182101</v>
      </c>
      <c r="F5198">
        <v>1</v>
      </c>
      <c r="G5198">
        <v>3</v>
      </c>
      <c r="H5198">
        <v>9999</v>
      </c>
      <c r="I5198" t="s">
        <v>185</v>
      </c>
      <c r="J5198">
        <v>1</v>
      </c>
      <c r="K5198">
        <v>9999</v>
      </c>
      <c r="L5198" t="s">
        <v>220</v>
      </c>
      <c r="M5198">
        <v>4.0882852144338199E-4</v>
      </c>
      <c r="N5198">
        <v>4.5558086560364499E-4</v>
      </c>
      <c r="O5198">
        <v>2.3925423944513399E-2</v>
      </c>
    </row>
    <row r="5199" spans="1:15">
      <c r="A5199">
        <v>2022</v>
      </c>
      <c r="B5199" t="s">
        <v>187</v>
      </c>
      <c r="C5199">
        <v>1.40909180148698</v>
      </c>
      <c r="D5199" t="s">
        <v>185</v>
      </c>
      <c r="E5199">
        <v>542483.434470871</v>
      </c>
      <c r="F5199">
        <v>450</v>
      </c>
      <c r="G5199">
        <v>3</v>
      </c>
      <c r="H5199">
        <v>9999</v>
      </c>
      <c r="I5199" t="s">
        <v>185</v>
      </c>
      <c r="J5199">
        <v>1</v>
      </c>
      <c r="K5199">
        <v>9999</v>
      </c>
      <c r="L5199" t="s">
        <v>220</v>
      </c>
      <c r="M5199">
        <v>0.209300631400857</v>
      </c>
      <c r="N5199">
        <v>0.20501138952164</v>
      </c>
      <c r="O5199">
        <v>7.3896829899934804E-2</v>
      </c>
    </row>
    <row r="5200" spans="1:15">
      <c r="A5200">
        <v>2022</v>
      </c>
      <c r="B5200" t="s">
        <v>178</v>
      </c>
      <c r="C5200">
        <v>1.4123362484363899</v>
      </c>
      <c r="D5200" t="s">
        <v>181</v>
      </c>
      <c r="E5200">
        <v>10096.791840071801</v>
      </c>
      <c r="F5200">
        <v>6</v>
      </c>
      <c r="G5200">
        <v>4</v>
      </c>
      <c r="H5200">
        <v>9999</v>
      </c>
      <c r="I5200" t="s">
        <v>185</v>
      </c>
      <c r="J5200">
        <v>1</v>
      </c>
      <c r="K5200">
        <v>9999</v>
      </c>
      <c r="L5200" t="s">
        <v>220</v>
      </c>
      <c r="M5200">
        <v>1</v>
      </c>
      <c r="N5200">
        <v>1</v>
      </c>
      <c r="O5200">
        <v>2.65482289111661E-3</v>
      </c>
    </row>
    <row r="5201" spans="1:15">
      <c r="A5201">
        <v>2022</v>
      </c>
      <c r="B5201" t="s">
        <v>183</v>
      </c>
      <c r="C5201">
        <v>1.5391410491150299</v>
      </c>
      <c r="D5201" t="s">
        <v>181</v>
      </c>
      <c r="E5201">
        <v>3293.7618451061599</v>
      </c>
      <c r="F5201">
        <v>2</v>
      </c>
      <c r="G5201">
        <v>4</v>
      </c>
      <c r="H5201">
        <v>9999</v>
      </c>
      <c r="I5201" t="s">
        <v>185</v>
      </c>
      <c r="J5201">
        <v>1</v>
      </c>
      <c r="K5201">
        <v>9999</v>
      </c>
      <c r="L5201" t="s">
        <v>220</v>
      </c>
      <c r="M5201">
        <v>1</v>
      </c>
      <c r="N5201">
        <v>1</v>
      </c>
      <c r="O5201">
        <v>3.8197233377956302E-2</v>
      </c>
    </row>
    <row r="5202" spans="1:15">
      <c r="A5202">
        <v>2022</v>
      </c>
      <c r="B5202" t="s">
        <v>187</v>
      </c>
      <c r="C5202">
        <v>1.40909180148698</v>
      </c>
      <c r="D5202" t="s">
        <v>181</v>
      </c>
      <c r="E5202">
        <v>121410.167799722</v>
      </c>
      <c r="F5202">
        <v>112</v>
      </c>
      <c r="G5202">
        <v>4</v>
      </c>
      <c r="H5202">
        <v>9999</v>
      </c>
      <c r="I5202" t="s">
        <v>185</v>
      </c>
      <c r="J5202">
        <v>1</v>
      </c>
      <c r="K5202">
        <v>9999</v>
      </c>
      <c r="L5202" t="s">
        <v>220</v>
      </c>
      <c r="M5202">
        <v>0.75506519910263603</v>
      </c>
      <c r="N5202">
        <v>0.8</v>
      </c>
      <c r="O5202">
        <v>6.0835362543796801E-3</v>
      </c>
    </row>
    <row r="5203" spans="1:15">
      <c r="A5203">
        <v>2022</v>
      </c>
      <c r="B5203" t="s">
        <v>187</v>
      </c>
      <c r="C5203">
        <v>1.40909180148698</v>
      </c>
      <c r="D5203" t="s">
        <v>185</v>
      </c>
      <c r="E5203">
        <v>39384.115851561197</v>
      </c>
      <c r="F5203">
        <v>28</v>
      </c>
      <c r="G5203">
        <v>4</v>
      </c>
      <c r="H5203">
        <v>9999</v>
      </c>
      <c r="I5203" t="s">
        <v>185</v>
      </c>
      <c r="J5203">
        <v>1</v>
      </c>
      <c r="K5203">
        <v>9999</v>
      </c>
      <c r="L5203" t="s">
        <v>220</v>
      </c>
      <c r="M5203">
        <v>0.244934800897364</v>
      </c>
      <c r="N5203">
        <v>0.2</v>
      </c>
      <c r="O5203">
        <v>5.3648851281161399E-3</v>
      </c>
    </row>
    <row r="5204" spans="1:15">
      <c r="A5204">
        <v>2022</v>
      </c>
      <c r="B5204" t="s">
        <v>178</v>
      </c>
      <c r="C5204">
        <v>1.4123362484363899</v>
      </c>
      <c r="D5204" t="s">
        <v>181</v>
      </c>
      <c r="E5204">
        <v>18094.852014967099</v>
      </c>
      <c r="F5204">
        <v>8</v>
      </c>
      <c r="G5204">
        <v>5</v>
      </c>
      <c r="H5204">
        <v>9999</v>
      </c>
      <c r="I5204" t="s">
        <v>185</v>
      </c>
      <c r="J5204">
        <v>1</v>
      </c>
      <c r="K5204">
        <v>9999</v>
      </c>
      <c r="L5204" t="s">
        <v>220</v>
      </c>
      <c r="M5204">
        <v>1</v>
      </c>
      <c r="N5204">
        <v>1</v>
      </c>
      <c r="O5204">
        <v>4.7578110058729903E-3</v>
      </c>
    </row>
    <row r="5205" spans="1:15">
      <c r="A5205">
        <v>2022</v>
      </c>
      <c r="B5205" t="s">
        <v>187</v>
      </c>
      <c r="C5205">
        <v>1.40909180148698</v>
      </c>
      <c r="D5205" t="s">
        <v>181</v>
      </c>
      <c r="E5205">
        <v>218365.547384637</v>
      </c>
      <c r="F5205">
        <v>179</v>
      </c>
      <c r="G5205">
        <v>5</v>
      </c>
      <c r="H5205">
        <v>9999</v>
      </c>
      <c r="I5205" t="s">
        <v>185</v>
      </c>
      <c r="J5205">
        <v>1</v>
      </c>
      <c r="K5205">
        <v>9999</v>
      </c>
      <c r="L5205" t="s">
        <v>220</v>
      </c>
      <c r="M5205">
        <v>0.87639756821716397</v>
      </c>
      <c r="N5205">
        <v>0.86473429951690794</v>
      </c>
      <c r="O5205">
        <v>1.09417089877784E-2</v>
      </c>
    </row>
    <row r="5206" spans="1:15">
      <c r="A5206">
        <v>2022</v>
      </c>
      <c r="B5206" t="s">
        <v>187</v>
      </c>
      <c r="C5206">
        <v>1.40909180148698</v>
      </c>
      <c r="D5206" t="s">
        <v>185</v>
      </c>
      <c r="E5206">
        <v>30797.110413299499</v>
      </c>
      <c r="F5206">
        <v>28</v>
      </c>
      <c r="G5206">
        <v>5</v>
      </c>
      <c r="H5206">
        <v>9999</v>
      </c>
      <c r="I5206" t="s">
        <v>185</v>
      </c>
      <c r="J5206">
        <v>1</v>
      </c>
      <c r="K5206">
        <v>9999</v>
      </c>
      <c r="L5206" t="s">
        <v>220</v>
      </c>
      <c r="M5206">
        <v>0.123602431782836</v>
      </c>
      <c r="N5206">
        <v>0.135265700483092</v>
      </c>
      <c r="O5206">
        <v>4.1951674189662398E-3</v>
      </c>
    </row>
    <row r="5207" spans="1:15">
      <c r="A5207">
        <v>2022</v>
      </c>
      <c r="B5207" t="s">
        <v>178</v>
      </c>
      <c r="C5207">
        <v>1.4123362484363899</v>
      </c>
      <c r="D5207" t="s">
        <v>181</v>
      </c>
      <c r="E5207">
        <v>335589.45299971697</v>
      </c>
      <c r="F5207">
        <v>165</v>
      </c>
      <c r="G5207">
        <v>6</v>
      </c>
      <c r="H5207">
        <v>9999</v>
      </c>
      <c r="I5207" t="s">
        <v>185</v>
      </c>
      <c r="J5207">
        <v>1</v>
      </c>
      <c r="K5207">
        <v>9999</v>
      </c>
      <c r="L5207" t="s">
        <v>220</v>
      </c>
      <c r="M5207">
        <v>0.87932840156760605</v>
      </c>
      <c r="N5207">
        <v>0.85051546391752597</v>
      </c>
      <c r="O5207">
        <v>8.8238974909342793E-2</v>
      </c>
    </row>
    <row r="5208" spans="1:15">
      <c r="A5208">
        <v>2022</v>
      </c>
      <c r="B5208" t="s">
        <v>178</v>
      </c>
      <c r="C5208">
        <v>1.4123362484363899</v>
      </c>
      <c r="D5208" t="s">
        <v>183</v>
      </c>
      <c r="E5208">
        <v>2470.17609851525</v>
      </c>
      <c r="F5208">
        <v>1</v>
      </c>
      <c r="G5208">
        <v>6</v>
      </c>
      <c r="H5208">
        <v>9999</v>
      </c>
      <c r="I5208" t="s">
        <v>185</v>
      </c>
      <c r="J5208">
        <v>1</v>
      </c>
      <c r="K5208">
        <v>9999</v>
      </c>
      <c r="L5208" t="s">
        <v>220</v>
      </c>
      <c r="M5208">
        <v>6.4724799330917997E-3</v>
      </c>
      <c r="N5208">
        <v>5.1546391752577301E-3</v>
      </c>
      <c r="O5208">
        <v>0.21775398406374499</v>
      </c>
    </row>
    <row r="5209" spans="1:15">
      <c r="A5209">
        <v>2022</v>
      </c>
      <c r="B5209" t="s">
        <v>178</v>
      </c>
      <c r="C5209">
        <v>1.4123362484363899</v>
      </c>
      <c r="D5209" t="s">
        <v>185</v>
      </c>
      <c r="E5209">
        <v>43583.284290498603</v>
      </c>
      <c r="F5209">
        <v>28</v>
      </c>
      <c r="G5209">
        <v>6</v>
      </c>
      <c r="H5209">
        <v>9999</v>
      </c>
      <c r="I5209" t="s">
        <v>185</v>
      </c>
      <c r="J5209">
        <v>1</v>
      </c>
      <c r="K5209">
        <v>9999</v>
      </c>
      <c r="L5209" t="s">
        <v>220</v>
      </c>
      <c r="M5209">
        <v>0.114199118499302</v>
      </c>
      <c r="N5209">
        <v>0.14432989690721601</v>
      </c>
      <c r="O5209">
        <v>3.17829297683664E-2</v>
      </c>
    </row>
    <row r="5210" spans="1:15">
      <c r="A5210">
        <v>2022</v>
      </c>
      <c r="B5210" t="s">
        <v>179</v>
      </c>
      <c r="C5210">
        <v>1.8637226038599899</v>
      </c>
      <c r="D5210" t="s">
        <v>181</v>
      </c>
      <c r="E5210">
        <v>6131.6473666993797</v>
      </c>
      <c r="F5210">
        <v>4</v>
      </c>
      <c r="G5210">
        <v>6</v>
      </c>
      <c r="H5210">
        <v>9999</v>
      </c>
      <c r="I5210" t="s">
        <v>185</v>
      </c>
      <c r="J5210">
        <v>1</v>
      </c>
      <c r="K5210">
        <v>9999</v>
      </c>
      <c r="L5210" t="s">
        <v>220</v>
      </c>
      <c r="M5210">
        <v>1</v>
      </c>
      <c r="N5210">
        <v>1</v>
      </c>
      <c r="O5210">
        <v>0.26438444230151098</v>
      </c>
    </row>
    <row r="5211" spans="1:15">
      <c r="A5211">
        <v>2022</v>
      </c>
      <c r="B5211" t="s">
        <v>183</v>
      </c>
      <c r="C5211">
        <v>1.5391410491150299</v>
      </c>
      <c r="D5211" t="s">
        <v>181</v>
      </c>
      <c r="E5211">
        <v>16097.8762326941</v>
      </c>
      <c r="F5211">
        <v>11</v>
      </c>
      <c r="G5211">
        <v>6</v>
      </c>
      <c r="H5211">
        <v>9999</v>
      </c>
      <c r="I5211" t="s">
        <v>185</v>
      </c>
      <c r="J5211">
        <v>1</v>
      </c>
      <c r="K5211">
        <v>9999</v>
      </c>
      <c r="L5211" t="s">
        <v>220</v>
      </c>
      <c r="M5211">
        <v>0.82490732707626802</v>
      </c>
      <c r="N5211">
        <v>0.78571428571428603</v>
      </c>
      <c r="O5211">
        <v>0.18668451584114201</v>
      </c>
    </row>
    <row r="5212" spans="1:15">
      <c r="A5212">
        <v>2022</v>
      </c>
      <c r="B5212" t="s">
        <v>183</v>
      </c>
      <c r="C5212">
        <v>1.5391410491150299</v>
      </c>
      <c r="D5212" t="s">
        <v>185</v>
      </c>
      <c r="E5212">
        <v>3416.8931290353698</v>
      </c>
      <c r="F5212">
        <v>3</v>
      </c>
      <c r="G5212">
        <v>6</v>
      </c>
      <c r="H5212">
        <v>9999</v>
      </c>
      <c r="I5212" t="s">
        <v>185</v>
      </c>
      <c r="J5212">
        <v>1</v>
      </c>
      <c r="K5212">
        <v>9999</v>
      </c>
      <c r="L5212" t="s">
        <v>220</v>
      </c>
      <c r="M5212">
        <v>0.17509267292373201</v>
      </c>
      <c r="N5212">
        <v>0.214285714285714</v>
      </c>
      <c r="O5212">
        <v>7.7527501309586203E-2</v>
      </c>
    </row>
    <row r="5213" spans="1:15">
      <c r="A5213">
        <v>2022</v>
      </c>
      <c r="B5213" t="s">
        <v>187</v>
      </c>
      <c r="C5213">
        <v>1.40909180148698</v>
      </c>
      <c r="D5213" t="s">
        <v>181</v>
      </c>
      <c r="E5213">
        <v>1551694.7099810699</v>
      </c>
      <c r="F5213">
        <v>1392</v>
      </c>
      <c r="G5213">
        <v>6</v>
      </c>
      <c r="H5213">
        <v>9999</v>
      </c>
      <c r="I5213" t="s">
        <v>185</v>
      </c>
      <c r="J5213">
        <v>1</v>
      </c>
      <c r="K5213">
        <v>9999</v>
      </c>
      <c r="L5213" t="s">
        <v>220</v>
      </c>
      <c r="M5213">
        <v>0.88992708138874299</v>
      </c>
      <c r="N5213">
        <v>0.89517684887459803</v>
      </c>
      <c r="O5213">
        <v>7.7751239414073595E-2</v>
      </c>
    </row>
    <row r="5214" spans="1:15">
      <c r="A5214">
        <v>2022</v>
      </c>
      <c r="B5214" t="s">
        <v>187</v>
      </c>
      <c r="C5214">
        <v>1.40909180148698</v>
      </c>
      <c r="D5214" t="s">
        <v>183</v>
      </c>
      <c r="E5214">
        <v>1783.91022068252</v>
      </c>
      <c r="F5214">
        <v>1</v>
      </c>
      <c r="G5214">
        <v>6</v>
      </c>
      <c r="H5214">
        <v>9999</v>
      </c>
      <c r="I5214" t="s">
        <v>185</v>
      </c>
      <c r="J5214">
        <v>1</v>
      </c>
      <c r="K5214">
        <v>9999</v>
      </c>
      <c r="L5214" t="s">
        <v>220</v>
      </c>
      <c r="M5214">
        <v>1.0231071910858801E-3</v>
      </c>
      <c r="N5214">
        <v>6.4308681672025703E-4</v>
      </c>
      <c r="O5214">
        <v>4.0278705736374897E-2</v>
      </c>
    </row>
    <row r="5215" spans="1:15">
      <c r="A5215">
        <v>2022</v>
      </c>
      <c r="B5215" t="s">
        <v>187</v>
      </c>
      <c r="C5215">
        <v>1.40909180148698</v>
      </c>
      <c r="D5215" t="s">
        <v>185</v>
      </c>
      <c r="E5215">
        <v>190141.43860085201</v>
      </c>
      <c r="F5215">
        <v>162</v>
      </c>
      <c r="G5215">
        <v>6</v>
      </c>
      <c r="H5215">
        <v>9999</v>
      </c>
      <c r="I5215" t="s">
        <v>185</v>
      </c>
      <c r="J5215">
        <v>1</v>
      </c>
      <c r="K5215">
        <v>9999</v>
      </c>
      <c r="L5215" t="s">
        <v>220</v>
      </c>
      <c r="M5215">
        <v>0.10904981142017101</v>
      </c>
      <c r="N5215">
        <v>0.104180064308682</v>
      </c>
      <c r="O5215">
        <v>2.5900974393662402E-2</v>
      </c>
    </row>
    <row r="5216" spans="1:15">
      <c r="A5216">
        <v>2022</v>
      </c>
      <c r="B5216" t="s">
        <v>178</v>
      </c>
      <c r="C5216">
        <v>1.4123362484363899</v>
      </c>
      <c r="D5216" t="s">
        <v>181</v>
      </c>
      <c r="E5216">
        <v>312521.76505400502</v>
      </c>
      <c r="F5216">
        <v>152</v>
      </c>
      <c r="G5216">
        <v>7</v>
      </c>
      <c r="H5216">
        <v>9999</v>
      </c>
      <c r="I5216" t="s">
        <v>185</v>
      </c>
      <c r="J5216">
        <v>1</v>
      </c>
      <c r="K5216">
        <v>9999</v>
      </c>
      <c r="L5216" t="s">
        <v>220</v>
      </c>
      <c r="M5216">
        <v>0.74973064178406601</v>
      </c>
      <c r="N5216">
        <v>0.74876847290640403</v>
      </c>
      <c r="O5216">
        <v>8.2173619995283803E-2</v>
      </c>
    </row>
    <row r="5217" spans="1:15">
      <c r="A5217">
        <v>2022</v>
      </c>
      <c r="B5217" t="s">
        <v>178</v>
      </c>
      <c r="C5217">
        <v>1.4123362484363899</v>
      </c>
      <c r="D5217" t="s">
        <v>185</v>
      </c>
      <c r="E5217">
        <v>104323.629327003</v>
      </c>
      <c r="F5217">
        <v>51</v>
      </c>
      <c r="G5217">
        <v>7</v>
      </c>
      <c r="H5217">
        <v>9999</v>
      </c>
      <c r="I5217" t="s">
        <v>185</v>
      </c>
      <c r="J5217">
        <v>1</v>
      </c>
      <c r="K5217">
        <v>9999</v>
      </c>
      <c r="L5217" t="s">
        <v>220</v>
      </c>
      <c r="M5217">
        <v>0.25026935821593399</v>
      </c>
      <c r="N5217">
        <v>0.25123152709359597</v>
      </c>
      <c r="O5217">
        <v>7.6077575108401199E-2</v>
      </c>
    </row>
    <row r="5218" spans="1:15">
      <c r="A5218">
        <v>2022</v>
      </c>
      <c r="B5218" t="s">
        <v>179</v>
      </c>
      <c r="C5218">
        <v>1.8637226038599899</v>
      </c>
      <c r="D5218" t="s">
        <v>181</v>
      </c>
      <c r="E5218">
        <v>1729.5345763820701</v>
      </c>
      <c r="F5218">
        <v>1</v>
      </c>
      <c r="G5218">
        <v>7</v>
      </c>
      <c r="H5218">
        <v>9999</v>
      </c>
      <c r="I5218" t="s">
        <v>185</v>
      </c>
      <c r="J5218">
        <v>1</v>
      </c>
      <c r="K5218">
        <v>9999</v>
      </c>
      <c r="L5218" t="s">
        <v>220</v>
      </c>
      <c r="M5218">
        <v>1</v>
      </c>
      <c r="N5218">
        <v>1</v>
      </c>
      <c r="O5218">
        <v>7.45740919318547E-2</v>
      </c>
    </row>
    <row r="5219" spans="1:15">
      <c r="A5219">
        <v>2022</v>
      </c>
      <c r="B5219" t="s">
        <v>183</v>
      </c>
      <c r="C5219">
        <v>1.5391410491150299</v>
      </c>
      <c r="D5219" t="s">
        <v>181</v>
      </c>
      <c r="E5219">
        <v>13550.5977964087</v>
      </c>
      <c r="F5219">
        <v>6</v>
      </c>
      <c r="G5219">
        <v>7</v>
      </c>
      <c r="H5219">
        <v>9999</v>
      </c>
      <c r="I5219" t="s">
        <v>185</v>
      </c>
      <c r="J5219">
        <v>1</v>
      </c>
      <c r="K5219">
        <v>9999</v>
      </c>
      <c r="L5219" t="s">
        <v>220</v>
      </c>
      <c r="M5219">
        <v>0.72122552633734704</v>
      </c>
      <c r="N5219">
        <v>0.6</v>
      </c>
      <c r="O5219">
        <v>0.157144132083891</v>
      </c>
    </row>
    <row r="5220" spans="1:15">
      <c r="A5220">
        <v>2022</v>
      </c>
      <c r="B5220" t="s">
        <v>183</v>
      </c>
      <c r="C5220">
        <v>1.5391410491150299</v>
      </c>
      <c r="D5220" t="s">
        <v>183</v>
      </c>
      <c r="E5220">
        <v>552.55163663229598</v>
      </c>
      <c r="F5220">
        <v>1</v>
      </c>
      <c r="G5220">
        <v>7</v>
      </c>
      <c r="H5220">
        <v>9999</v>
      </c>
      <c r="I5220" t="s">
        <v>185</v>
      </c>
      <c r="J5220">
        <v>1</v>
      </c>
      <c r="K5220">
        <v>9999</v>
      </c>
      <c r="L5220" t="s">
        <v>220</v>
      </c>
      <c r="M5220">
        <v>2.9409355287949499E-2</v>
      </c>
      <c r="N5220">
        <v>0.1</v>
      </c>
      <c r="O5220">
        <v>4.1108439253406598E-2</v>
      </c>
    </row>
    <row r="5221" spans="1:15">
      <c r="A5221">
        <v>2022</v>
      </c>
      <c r="B5221" t="s">
        <v>183</v>
      </c>
      <c r="C5221">
        <v>1.5391410491150299</v>
      </c>
      <c r="D5221" t="s">
        <v>185</v>
      </c>
      <c r="E5221">
        <v>4685.1453535061501</v>
      </c>
      <c r="F5221">
        <v>3</v>
      </c>
      <c r="G5221">
        <v>7</v>
      </c>
      <c r="H5221">
        <v>9999</v>
      </c>
      <c r="I5221" t="s">
        <v>185</v>
      </c>
      <c r="J5221">
        <v>1</v>
      </c>
      <c r="K5221">
        <v>9999</v>
      </c>
      <c r="L5221" t="s">
        <v>220</v>
      </c>
      <c r="M5221">
        <v>0.24936511837470299</v>
      </c>
      <c r="N5221">
        <v>0.3</v>
      </c>
      <c r="O5221">
        <v>0.10630347476863999</v>
      </c>
    </row>
    <row r="5222" spans="1:15">
      <c r="A5222">
        <v>2022</v>
      </c>
      <c r="B5222" t="s">
        <v>187</v>
      </c>
      <c r="C5222">
        <v>1.40909180148698</v>
      </c>
      <c r="D5222" t="s">
        <v>181</v>
      </c>
      <c r="E5222">
        <v>2145029.4493840002</v>
      </c>
      <c r="F5222">
        <v>1905</v>
      </c>
      <c r="G5222">
        <v>7</v>
      </c>
      <c r="H5222">
        <v>9999</v>
      </c>
      <c r="I5222" t="s">
        <v>185</v>
      </c>
      <c r="J5222">
        <v>1</v>
      </c>
      <c r="K5222">
        <v>9999</v>
      </c>
      <c r="L5222" t="s">
        <v>220</v>
      </c>
      <c r="M5222">
        <v>0.71186711746468201</v>
      </c>
      <c r="N5222">
        <v>0.74066874027993801</v>
      </c>
      <c r="O5222">
        <v>0.107481643906184</v>
      </c>
    </row>
    <row r="5223" spans="1:15">
      <c r="A5223">
        <v>2022</v>
      </c>
      <c r="B5223" t="s">
        <v>187</v>
      </c>
      <c r="C5223">
        <v>1.40909180148698</v>
      </c>
      <c r="D5223" t="s">
        <v>183</v>
      </c>
      <c r="E5223">
        <v>394.54570441635599</v>
      </c>
      <c r="F5223">
        <v>1</v>
      </c>
      <c r="G5223">
        <v>7</v>
      </c>
      <c r="H5223">
        <v>9999</v>
      </c>
      <c r="I5223" t="s">
        <v>185</v>
      </c>
      <c r="J5223">
        <v>1</v>
      </c>
      <c r="K5223">
        <v>9999</v>
      </c>
      <c r="L5223" t="s">
        <v>220</v>
      </c>
      <c r="M5223">
        <v>1.3093718288651E-4</v>
      </c>
      <c r="N5223">
        <v>3.8880248833592502E-4</v>
      </c>
      <c r="O5223">
        <v>8.9084025325315806E-3</v>
      </c>
    </row>
    <row r="5224" spans="1:15">
      <c r="A5224">
        <v>2022</v>
      </c>
      <c r="B5224" t="s">
        <v>187</v>
      </c>
      <c r="C5224">
        <v>1.40909180148698</v>
      </c>
      <c r="D5224" t="s">
        <v>185</v>
      </c>
      <c r="E5224">
        <v>867820.18596539204</v>
      </c>
      <c r="F5224">
        <v>666</v>
      </c>
      <c r="G5224">
        <v>7</v>
      </c>
      <c r="H5224">
        <v>9999</v>
      </c>
      <c r="I5224" t="s">
        <v>185</v>
      </c>
      <c r="J5224">
        <v>1</v>
      </c>
      <c r="K5224">
        <v>9999</v>
      </c>
      <c r="L5224" t="s">
        <v>220</v>
      </c>
      <c r="M5224">
        <v>0.28800194535243101</v>
      </c>
      <c r="N5224">
        <v>0.25894245723172599</v>
      </c>
      <c r="O5224">
        <v>0.118214044136785</v>
      </c>
    </row>
    <row r="5225" spans="1:15">
      <c r="A5225">
        <v>2022</v>
      </c>
      <c r="B5225" t="s">
        <v>179</v>
      </c>
      <c r="D5225" t="s">
        <v>179</v>
      </c>
      <c r="F5225">
        <v>1</v>
      </c>
      <c r="G5225">
        <v>7</v>
      </c>
      <c r="H5225">
        <v>9999</v>
      </c>
      <c r="I5225" t="s">
        <v>185</v>
      </c>
      <c r="J5225">
        <v>3</v>
      </c>
      <c r="K5225">
        <v>9999</v>
      </c>
      <c r="L5225" t="s">
        <v>220</v>
      </c>
      <c r="N5225">
        <v>1</v>
      </c>
    </row>
    <row r="5226" spans="1:15">
      <c r="A5226">
        <v>2022</v>
      </c>
      <c r="B5226" t="s">
        <v>178</v>
      </c>
      <c r="C5226">
        <v>1.4123362484363899</v>
      </c>
      <c r="D5226" t="s">
        <v>181</v>
      </c>
      <c r="E5226">
        <v>129564.90275905799</v>
      </c>
      <c r="F5226">
        <v>66</v>
      </c>
      <c r="G5226">
        <v>8</v>
      </c>
      <c r="H5226">
        <v>9999</v>
      </c>
      <c r="I5226" t="s">
        <v>185</v>
      </c>
      <c r="J5226">
        <v>1</v>
      </c>
      <c r="K5226">
        <v>9999</v>
      </c>
      <c r="L5226" t="s">
        <v>220</v>
      </c>
      <c r="M5226">
        <v>0.53886503409831799</v>
      </c>
      <c r="N5226">
        <v>0.507692307692308</v>
      </c>
      <c r="O5226">
        <v>3.4067441933872698E-2</v>
      </c>
    </row>
    <row r="5227" spans="1:15">
      <c r="A5227">
        <v>2022</v>
      </c>
      <c r="B5227" t="s">
        <v>178</v>
      </c>
      <c r="C5227">
        <v>1.4123362484363899</v>
      </c>
      <c r="D5227" t="s">
        <v>185</v>
      </c>
      <c r="E5227">
        <v>110875.45718349901</v>
      </c>
      <c r="F5227">
        <v>64</v>
      </c>
      <c r="G5227">
        <v>8</v>
      </c>
      <c r="H5227">
        <v>9999</v>
      </c>
      <c r="I5227" t="s">
        <v>185</v>
      </c>
      <c r="J5227">
        <v>1</v>
      </c>
      <c r="K5227">
        <v>9999</v>
      </c>
      <c r="L5227" t="s">
        <v>220</v>
      </c>
      <c r="M5227">
        <v>0.46113496590168201</v>
      </c>
      <c r="N5227">
        <v>0.492307692307692</v>
      </c>
      <c r="O5227">
        <v>8.0855468468375699E-2</v>
      </c>
    </row>
    <row r="5228" spans="1:15">
      <c r="A5228">
        <v>2022</v>
      </c>
      <c r="B5228" t="s">
        <v>183</v>
      </c>
      <c r="C5228">
        <v>1.5391410491150299</v>
      </c>
      <c r="D5228" t="s">
        <v>181</v>
      </c>
      <c r="E5228">
        <v>894.24094953583301</v>
      </c>
      <c r="F5228">
        <v>1</v>
      </c>
      <c r="G5228">
        <v>8</v>
      </c>
      <c r="H5228">
        <v>9999</v>
      </c>
      <c r="I5228" t="s">
        <v>185</v>
      </c>
      <c r="J5228">
        <v>1</v>
      </c>
      <c r="K5228">
        <v>9999</v>
      </c>
      <c r="L5228" t="s">
        <v>220</v>
      </c>
      <c r="M5228">
        <v>0.56682926829268299</v>
      </c>
      <c r="N5228">
        <v>0.5</v>
      </c>
      <c r="O5228">
        <v>1.03703703703704E-2</v>
      </c>
    </row>
    <row r="5229" spans="1:15">
      <c r="A5229">
        <v>2022</v>
      </c>
      <c r="B5229" t="s">
        <v>183</v>
      </c>
      <c r="C5229">
        <v>1.5391410491150299</v>
      </c>
      <c r="D5229" t="s">
        <v>185</v>
      </c>
      <c r="E5229">
        <v>683.37862580707304</v>
      </c>
      <c r="F5229">
        <v>1</v>
      </c>
      <c r="G5229">
        <v>8</v>
      </c>
      <c r="H5229">
        <v>9999</v>
      </c>
      <c r="I5229" t="s">
        <v>185</v>
      </c>
      <c r="J5229">
        <v>1</v>
      </c>
      <c r="K5229">
        <v>9999</v>
      </c>
      <c r="L5229" t="s">
        <v>220</v>
      </c>
      <c r="M5229">
        <v>0.43317073170731701</v>
      </c>
      <c r="N5229">
        <v>0.5</v>
      </c>
      <c r="O5229">
        <v>1.55055002619172E-2</v>
      </c>
    </row>
    <row r="5230" spans="1:15">
      <c r="A5230">
        <v>2022</v>
      </c>
      <c r="B5230" t="s">
        <v>187</v>
      </c>
      <c r="C5230">
        <v>1.40909180148698</v>
      </c>
      <c r="D5230" t="s">
        <v>181</v>
      </c>
      <c r="E5230">
        <v>754696.88705021597</v>
      </c>
      <c r="F5230">
        <v>632</v>
      </c>
      <c r="G5230">
        <v>8</v>
      </c>
      <c r="H5230">
        <v>9999</v>
      </c>
      <c r="I5230" t="s">
        <v>185</v>
      </c>
      <c r="J5230">
        <v>1</v>
      </c>
      <c r="K5230">
        <v>9999</v>
      </c>
      <c r="L5230" t="s">
        <v>220</v>
      </c>
      <c r="M5230">
        <v>0.57008756888053003</v>
      </c>
      <c r="N5230">
        <v>0.59010270774976703</v>
      </c>
      <c r="O5230">
        <v>3.78158267684068E-2</v>
      </c>
    </row>
    <row r="5231" spans="1:15">
      <c r="A5231">
        <v>2022</v>
      </c>
      <c r="B5231" t="s">
        <v>187</v>
      </c>
      <c r="C5231">
        <v>1.40909180148698</v>
      </c>
      <c r="D5231" t="s">
        <v>183</v>
      </c>
      <c r="E5231">
        <v>4517.54831556727</v>
      </c>
      <c r="F5231">
        <v>4</v>
      </c>
      <c r="G5231">
        <v>8</v>
      </c>
      <c r="H5231">
        <v>9999</v>
      </c>
      <c r="I5231" t="s">
        <v>185</v>
      </c>
      <c r="J5231">
        <v>1</v>
      </c>
      <c r="K5231">
        <v>9999</v>
      </c>
      <c r="L5231" t="s">
        <v>220</v>
      </c>
      <c r="M5231">
        <v>3.4124933873627E-3</v>
      </c>
      <c r="N5231">
        <v>3.73482726423903E-3</v>
      </c>
      <c r="O5231">
        <v>0.10200120899748701</v>
      </c>
    </row>
    <row r="5232" spans="1:15">
      <c r="A5232">
        <v>2022</v>
      </c>
      <c r="B5232" t="s">
        <v>187</v>
      </c>
      <c r="C5232">
        <v>1.40909180148698</v>
      </c>
      <c r="D5232" t="s">
        <v>185</v>
      </c>
      <c r="E5232">
        <v>564611.81212142296</v>
      </c>
      <c r="F5232">
        <v>435</v>
      </c>
      <c r="G5232">
        <v>8</v>
      </c>
      <c r="H5232">
        <v>9999</v>
      </c>
      <c r="I5232" t="s">
        <v>185</v>
      </c>
      <c r="J5232">
        <v>1</v>
      </c>
      <c r="K5232">
        <v>9999</v>
      </c>
      <c r="L5232" t="s">
        <v>220</v>
      </c>
      <c r="M5232">
        <v>0.42649993773210798</v>
      </c>
      <c r="N5232">
        <v>0.40616246498599401</v>
      </c>
      <c r="O5232">
        <v>7.6911146753313606E-2</v>
      </c>
    </row>
    <row r="5233" spans="1:15">
      <c r="A5233">
        <v>2022</v>
      </c>
      <c r="B5233" t="s">
        <v>178</v>
      </c>
      <c r="C5233">
        <v>1.4123362484363899</v>
      </c>
      <c r="D5233" t="s">
        <v>181</v>
      </c>
      <c r="E5233">
        <v>93656.2536425625</v>
      </c>
      <c r="F5233">
        <v>38</v>
      </c>
      <c r="G5233">
        <v>9</v>
      </c>
      <c r="H5233">
        <v>9999</v>
      </c>
      <c r="I5233" t="s">
        <v>185</v>
      </c>
      <c r="J5233">
        <v>1</v>
      </c>
      <c r="K5233">
        <v>9999</v>
      </c>
      <c r="L5233" t="s">
        <v>220</v>
      </c>
      <c r="M5233">
        <v>0.46070530367241502</v>
      </c>
      <c r="N5233">
        <v>0.44186046511627902</v>
      </c>
      <c r="O5233">
        <v>2.46257197340349E-2</v>
      </c>
    </row>
    <row r="5234" spans="1:15">
      <c r="A5234">
        <v>2022</v>
      </c>
      <c r="B5234" t="s">
        <v>178</v>
      </c>
      <c r="C5234">
        <v>1.4123362484363899</v>
      </c>
      <c r="D5234" t="s">
        <v>185</v>
      </c>
      <c r="E5234">
        <v>109632.601284875</v>
      </c>
      <c r="F5234">
        <v>48</v>
      </c>
      <c r="G5234">
        <v>9</v>
      </c>
      <c r="H5234">
        <v>9999</v>
      </c>
      <c r="I5234" t="s">
        <v>185</v>
      </c>
      <c r="J5234">
        <v>1</v>
      </c>
      <c r="K5234">
        <v>9999</v>
      </c>
      <c r="L5234" t="s">
        <v>220</v>
      </c>
      <c r="M5234">
        <v>0.53929469632758598</v>
      </c>
      <c r="N5234">
        <v>0.55813953488372103</v>
      </c>
      <c r="O5234">
        <v>7.9949120945897206E-2</v>
      </c>
    </row>
    <row r="5235" spans="1:15">
      <c r="A5235">
        <v>2022</v>
      </c>
      <c r="B5235" t="s">
        <v>183</v>
      </c>
      <c r="C5235">
        <v>1.5391410491150299</v>
      </c>
      <c r="D5235" t="s">
        <v>181</v>
      </c>
      <c r="E5235">
        <v>7197.0235456618802</v>
      </c>
      <c r="F5235">
        <v>5</v>
      </c>
      <c r="G5235">
        <v>9</v>
      </c>
      <c r="H5235">
        <v>9999</v>
      </c>
      <c r="I5235" t="s">
        <v>185</v>
      </c>
      <c r="J5235">
        <v>1</v>
      </c>
      <c r="K5235">
        <v>9999</v>
      </c>
      <c r="L5235" t="s">
        <v>220</v>
      </c>
      <c r="M5235">
        <v>0.40366022099447502</v>
      </c>
      <c r="N5235">
        <v>0.41666666666666702</v>
      </c>
      <c r="O5235">
        <v>8.3462739848281994E-2</v>
      </c>
    </row>
    <row r="5236" spans="1:15">
      <c r="A5236">
        <v>2022</v>
      </c>
      <c r="B5236" t="s">
        <v>183</v>
      </c>
      <c r="C5236">
        <v>1.5391410491150299</v>
      </c>
      <c r="D5236" t="s">
        <v>185</v>
      </c>
      <c r="E5236">
        <v>10632.386367286599</v>
      </c>
      <c r="F5236">
        <v>7</v>
      </c>
      <c r="G5236">
        <v>9</v>
      </c>
      <c r="H5236">
        <v>9999</v>
      </c>
      <c r="I5236" t="s">
        <v>185</v>
      </c>
      <c r="J5236">
        <v>1</v>
      </c>
      <c r="K5236">
        <v>9999</v>
      </c>
      <c r="L5236" t="s">
        <v>220</v>
      </c>
      <c r="M5236">
        <v>0.59633977900552504</v>
      </c>
      <c r="N5236">
        <v>0.58333333333333304</v>
      </c>
      <c r="O5236">
        <v>0.24124323380478399</v>
      </c>
    </row>
    <row r="5237" spans="1:15">
      <c r="A5237">
        <v>2022</v>
      </c>
      <c r="B5237" t="s">
        <v>187</v>
      </c>
      <c r="C5237">
        <v>1.40909180148698</v>
      </c>
      <c r="D5237" t="s">
        <v>181</v>
      </c>
      <c r="E5237">
        <v>528099.42536129197</v>
      </c>
      <c r="F5237">
        <v>445</v>
      </c>
      <c r="G5237">
        <v>9</v>
      </c>
      <c r="H5237">
        <v>9999</v>
      </c>
      <c r="I5237" t="s">
        <v>185</v>
      </c>
      <c r="J5237">
        <v>1</v>
      </c>
      <c r="K5237">
        <v>9999</v>
      </c>
      <c r="L5237" t="s">
        <v>220</v>
      </c>
      <c r="M5237">
        <v>0.37755807229595401</v>
      </c>
      <c r="N5237">
        <v>0.42100283822138101</v>
      </c>
      <c r="O5237">
        <v>2.6461638743487999E-2</v>
      </c>
    </row>
    <row r="5238" spans="1:15">
      <c r="A5238">
        <v>2022</v>
      </c>
      <c r="B5238" t="s">
        <v>187</v>
      </c>
      <c r="C5238">
        <v>1.40909180148698</v>
      </c>
      <c r="D5238" t="s">
        <v>183</v>
      </c>
      <c r="E5238">
        <v>2945.0018651077999</v>
      </c>
      <c r="F5238">
        <v>3</v>
      </c>
      <c r="G5238">
        <v>9</v>
      </c>
      <c r="H5238">
        <v>9999</v>
      </c>
      <c r="I5238" t="s">
        <v>185</v>
      </c>
      <c r="J5238">
        <v>1</v>
      </c>
      <c r="K5238">
        <v>9999</v>
      </c>
      <c r="L5238" t="s">
        <v>220</v>
      </c>
      <c r="M5238">
        <v>2.1054922116936401E-3</v>
      </c>
      <c r="N5238">
        <v>2.8382213812677402E-3</v>
      </c>
      <c r="O5238">
        <v>6.6494861760682103E-2</v>
      </c>
    </row>
    <row r="5239" spans="1:15">
      <c r="A5239">
        <v>2022</v>
      </c>
      <c r="B5239" t="s">
        <v>187</v>
      </c>
      <c r="C5239">
        <v>1.40909180148698</v>
      </c>
      <c r="D5239" t="s">
        <v>185</v>
      </c>
      <c r="E5239">
        <v>867679.276785244</v>
      </c>
      <c r="F5239">
        <v>609</v>
      </c>
      <c r="G5239">
        <v>9</v>
      </c>
      <c r="H5239">
        <v>9999</v>
      </c>
      <c r="I5239" t="s">
        <v>185</v>
      </c>
      <c r="J5239">
        <v>1</v>
      </c>
      <c r="K5239">
        <v>9999</v>
      </c>
      <c r="L5239" t="s">
        <v>220</v>
      </c>
      <c r="M5239">
        <v>0.62033643549235296</v>
      </c>
      <c r="N5239">
        <v>0.57615894039735105</v>
      </c>
      <c r="O5239">
        <v>0.11819484955671999</v>
      </c>
    </row>
    <row r="5240" spans="1:15">
      <c r="A5240">
        <v>2022</v>
      </c>
      <c r="B5240" t="s">
        <v>179</v>
      </c>
      <c r="D5240" t="s">
        <v>179</v>
      </c>
      <c r="F5240">
        <v>1</v>
      </c>
      <c r="G5240">
        <v>9</v>
      </c>
      <c r="H5240">
        <v>9999</v>
      </c>
      <c r="I5240" t="s">
        <v>185</v>
      </c>
      <c r="J5240">
        <v>3</v>
      </c>
      <c r="K5240">
        <v>9999</v>
      </c>
      <c r="L5240" t="s">
        <v>220</v>
      </c>
      <c r="N5240">
        <v>1</v>
      </c>
    </row>
    <row r="5241" spans="1:15">
      <c r="A5241">
        <v>2022</v>
      </c>
      <c r="B5241" t="s">
        <v>178</v>
      </c>
      <c r="C5241">
        <v>1.4123362484363899</v>
      </c>
      <c r="D5241" t="s">
        <v>181</v>
      </c>
      <c r="E5241">
        <v>351087.01865380898</v>
      </c>
      <c r="F5241">
        <v>177</v>
      </c>
      <c r="G5241">
        <v>10</v>
      </c>
      <c r="H5241">
        <v>9999</v>
      </c>
      <c r="I5241" t="s">
        <v>185</v>
      </c>
      <c r="J5241">
        <v>1</v>
      </c>
      <c r="K5241">
        <v>9999</v>
      </c>
      <c r="L5241" t="s">
        <v>220</v>
      </c>
      <c r="M5241">
        <v>0.73959935616124495</v>
      </c>
      <c r="N5241">
        <v>0.746835443037975</v>
      </c>
      <c r="O5241">
        <v>9.2313862527782106E-2</v>
      </c>
    </row>
    <row r="5242" spans="1:15">
      <c r="A5242">
        <v>2022</v>
      </c>
      <c r="B5242" t="s">
        <v>178</v>
      </c>
      <c r="C5242">
        <v>1.4123362484363899</v>
      </c>
      <c r="D5242" t="s">
        <v>185</v>
      </c>
      <c r="E5242">
        <v>123611.905471898</v>
      </c>
      <c r="F5242">
        <v>60</v>
      </c>
      <c r="G5242">
        <v>10</v>
      </c>
      <c r="H5242">
        <v>9999</v>
      </c>
      <c r="I5242" t="s">
        <v>185</v>
      </c>
      <c r="J5242">
        <v>1</v>
      </c>
      <c r="K5242">
        <v>9999</v>
      </c>
      <c r="L5242" t="s">
        <v>220</v>
      </c>
      <c r="M5242">
        <v>0.260400643838755</v>
      </c>
      <c r="N5242">
        <v>0.253164556962025</v>
      </c>
      <c r="O5242">
        <v>9.0143470693046901E-2</v>
      </c>
    </row>
    <row r="5243" spans="1:15">
      <c r="A5243">
        <v>2022</v>
      </c>
      <c r="B5243" t="s">
        <v>179</v>
      </c>
      <c r="C5243">
        <v>1.8637226038599899</v>
      </c>
      <c r="D5243" t="s">
        <v>181</v>
      </c>
      <c r="E5243">
        <v>4228.7865881583202</v>
      </c>
      <c r="F5243">
        <v>1</v>
      </c>
      <c r="G5243">
        <v>10</v>
      </c>
      <c r="H5243">
        <v>9999</v>
      </c>
      <c r="I5243" t="s">
        <v>185</v>
      </c>
      <c r="J5243">
        <v>1</v>
      </c>
      <c r="K5243">
        <v>9999</v>
      </c>
      <c r="L5243" t="s">
        <v>220</v>
      </c>
      <c r="M5243">
        <v>1</v>
      </c>
      <c r="N5243">
        <v>1</v>
      </c>
      <c r="O5243">
        <v>0.18233686917389899</v>
      </c>
    </row>
    <row r="5244" spans="1:15">
      <c r="A5244">
        <v>2022</v>
      </c>
      <c r="B5244" t="s">
        <v>183</v>
      </c>
      <c r="C5244">
        <v>1.5391410491150299</v>
      </c>
      <c r="D5244" t="s">
        <v>185</v>
      </c>
      <c r="E5244">
        <v>977.35456618804403</v>
      </c>
      <c r="F5244">
        <v>1</v>
      </c>
      <c r="G5244">
        <v>10</v>
      </c>
      <c r="H5244">
        <v>9999</v>
      </c>
      <c r="I5244" t="s">
        <v>185</v>
      </c>
      <c r="J5244">
        <v>1</v>
      </c>
      <c r="K5244">
        <v>9999</v>
      </c>
      <c r="L5244" t="s">
        <v>220</v>
      </c>
      <c r="M5244">
        <v>1</v>
      </c>
      <c r="N5244">
        <v>1</v>
      </c>
      <c r="O5244">
        <v>2.21756591583726E-2</v>
      </c>
    </row>
    <row r="5245" spans="1:15">
      <c r="A5245">
        <v>2022</v>
      </c>
      <c r="B5245" t="s">
        <v>187</v>
      </c>
      <c r="C5245">
        <v>1.40909180148698</v>
      </c>
      <c r="D5245" t="s">
        <v>181</v>
      </c>
      <c r="E5245">
        <v>1038183.61204057</v>
      </c>
      <c r="F5245">
        <v>853</v>
      </c>
      <c r="G5245">
        <v>10</v>
      </c>
      <c r="H5245">
        <v>9999</v>
      </c>
      <c r="I5245" t="s">
        <v>185</v>
      </c>
      <c r="J5245">
        <v>1</v>
      </c>
      <c r="K5245">
        <v>9999</v>
      </c>
      <c r="L5245" t="s">
        <v>220</v>
      </c>
      <c r="M5245">
        <v>0.81803081931319899</v>
      </c>
      <c r="N5245">
        <v>0.81238095238095198</v>
      </c>
      <c r="O5245">
        <v>5.2020582435651302E-2</v>
      </c>
    </row>
    <row r="5246" spans="1:15">
      <c r="A5246">
        <v>2022</v>
      </c>
      <c r="B5246" t="s">
        <v>187</v>
      </c>
      <c r="C5246">
        <v>1.40909180148698</v>
      </c>
      <c r="D5246" t="s">
        <v>183</v>
      </c>
      <c r="E5246">
        <v>4052.54802107657</v>
      </c>
      <c r="F5246">
        <v>4</v>
      </c>
      <c r="G5246">
        <v>10</v>
      </c>
      <c r="H5246">
        <v>9999</v>
      </c>
      <c r="I5246" t="s">
        <v>185</v>
      </c>
      <c r="J5246">
        <v>1</v>
      </c>
      <c r="K5246">
        <v>9999</v>
      </c>
      <c r="L5246" t="s">
        <v>220</v>
      </c>
      <c r="M5246">
        <v>3.1931819569675402E-3</v>
      </c>
      <c r="N5246">
        <v>3.80952380952381E-3</v>
      </c>
      <c r="O5246">
        <v>9.1502020298431505E-2</v>
      </c>
    </row>
    <row r="5247" spans="1:15">
      <c r="A5247">
        <v>2022</v>
      </c>
      <c r="B5247" t="s">
        <v>187</v>
      </c>
      <c r="C5247">
        <v>1.40909180148698</v>
      </c>
      <c r="D5247" t="s">
        <v>185</v>
      </c>
      <c r="E5247">
        <v>226889.14369183101</v>
      </c>
      <c r="F5247">
        <v>193</v>
      </c>
      <c r="G5247">
        <v>10</v>
      </c>
      <c r="H5247">
        <v>9999</v>
      </c>
      <c r="I5247" t="s">
        <v>185</v>
      </c>
      <c r="J5247">
        <v>1</v>
      </c>
      <c r="K5247">
        <v>9999</v>
      </c>
      <c r="L5247" t="s">
        <v>220</v>
      </c>
      <c r="M5247">
        <v>0.17877599872983299</v>
      </c>
      <c r="N5247">
        <v>0.18380952380952401</v>
      </c>
      <c r="O5247">
        <v>3.0906728928765798E-2</v>
      </c>
    </row>
    <row r="5248" spans="1:15">
      <c r="A5248">
        <v>2022</v>
      </c>
      <c r="B5248" t="s">
        <v>178</v>
      </c>
      <c r="C5248">
        <v>1.4123362484363899</v>
      </c>
      <c r="D5248" t="s">
        <v>181</v>
      </c>
      <c r="E5248">
        <v>353459.74355118198</v>
      </c>
      <c r="F5248">
        <v>180</v>
      </c>
      <c r="G5248">
        <v>11</v>
      </c>
      <c r="H5248">
        <v>9999</v>
      </c>
      <c r="I5248" t="s">
        <v>185</v>
      </c>
      <c r="J5248">
        <v>1</v>
      </c>
      <c r="K5248">
        <v>9999</v>
      </c>
      <c r="L5248" t="s">
        <v>220</v>
      </c>
      <c r="M5248">
        <v>0.82758552272614505</v>
      </c>
      <c r="N5248">
        <v>0.80357142857142905</v>
      </c>
      <c r="O5248">
        <v>9.2937740336856894E-2</v>
      </c>
    </row>
    <row r="5249" spans="1:15">
      <c r="A5249">
        <v>2022</v>
      </c>
      <c r="B5249" t="s">
        <v>178</v>
      </c>
      <c r="C5249">
        <v>1.4123362484363899</v>
      </c>
      <c r="D5249" t="s">
        <v>185</v>
      </c>
      <c r="E5249">
        <v>73637.7996572251</v>
      </c>
      <c r="F5249">
        <v>44</v>
      </c>
      <c r="G5249">
        <v>11</v>
      </c>
      <c r="H5249">
        <v>9999</v>
      </c>
      <c r="I5249" t="s">
        <v>185</v>
      </c>
      <c r="J5249">
        <v>1</v>
      </c>
      <c r="K5249">
        <v>9999</v>
      </c>
      <c r="L5249" t="s">
        <v>220</v>
      </c>
      <c r="M5249">
        <v>0.172414477273855</v>
      </c>
      <c r="N5249">
        <v>0.19642857142857101</v>
      </c>
      <c r="O5249">
        <v>5.3700060766481601E-2</v>
      </c>
    </row>
    <row r="5250" spans="1:15">
      <c r="A5250">
        <v>2022</v>
      </c>
      <c r="B5250" t="s">
        <v>183</v>
      </c>
      <c r="C5250">
        <v>1.5391410491150299</v>
      </c>
      <c r="D5250" t="s">
        <v>181</v>
      </c>
      <c r="E5250">
        <v>3569.2680928977502</v>
      </c>
      <c r="F5250">
        <v>2</v>
      </c>
      <c r="G5250">
        <v>11</v>
      </c>
      <c r="H5250">
        <v>9999</v>
      </c>
      <c r="I5250" t="s">
        <v>185</v>
      </c>
      <c r="J5250">
        <v>1</v>
      </c>
      <c r="K5250">
        <v>9999</v>
      </c>
      <c r="L5250" t="s">
        <v>220</v>
      </c>
      <c r="M5250">
        <v>1</v>
      </c>
      <c r="N5250">
        <v>1</v>
      </c>
      <c r="O5250">
        <v>4.1392235609103101E-2</v>
      </c>
    </row>
    <row r="5251" spans="1:15">
      <c r="A5251">
        <v>2022</v>
      </c>
      <c r="B5251" t="s">
        <v>187</v>
      </c>
      <c r="C5251">
        <v>1.40909180148698</v>
      </c>
      <c r="D5251" t="s">
        <v>181</v>
      </c>
      <c r="E5251">
        <v>864114.27452748199</v>
      </c>
      <c r="F5251">
        <v>746</v>
      </c>
      <c r="G5251">
        <v>11</v>
      </c>
      <c r="H5251">
        <v>9999</v>
      </c>
      <c r="I5251" t="s">
        <v>185</v>
      </c>
      <c r="J5251">
        <v>1</v>
      </c>
      <c r="K5251">
        <v>9999</v>
      </c>
      <c r="L5251" t="s">
        <v>220</v>
      </c>
      <c r="M5251">
        <v>0.86838348994885195</v>
      </c>
      <c r="N5251">
        <v>0.86845168800931305</v>
      </c>
      <c r="O5251">
        <v>4.3298437126671897E-2</v>
      </c>
    </row>
    <row r="5252" spans="1:15">
      <c r="A5252">
        <v>2022</v>
      </c>
      <c r="B5252" t="s">
        <v>187</v>
      </c>
      <c r="C5252">
        <v>1.40909180148698</v>
      </c>
      <c r="D5252" t="s">
        <v>185</v>
      </c>
      <c r="E5252">
        <v>130969.446581009</v>
      </c>
      <c r="F5252">
        <v>113</v>
      </c>
      <c r="G5252">
        <v>11</v>
      </c>
      <c r="H5252">
        <v>9999</v>
      </c>
      <c r="I5252" t="s">
        <v>185</v>
      </c>
      <c r="J5252">
        <v>1</v>
      </c>
      <c r="K5252">
        <v>9999</v>
      </c>
      <c r="L5252" t="s">
        <v>220</v>
      </c>
      <c r="M5252">
        <v>0.13161651005114799</v>
      </c>
      <c r="N5252">
        <v>0.13154831199068701</v>
      </c>
      <c r="O5252">
        <v>1.7840594387044099E-2</v>
      </c>
    </row>
    <row r="5253" spans="1:15">
      <c r="A5253">
        <v>2022</v>
      </c>
      <c r="B5253" t="s">
        <v>178</v>
      </c>
      <c r="C5253">
        <v>1.4123362484363899</v>
      </c>
      <c r="D5253" t="s">
        <v>181</v>
      </c>
      <c r="E5253">
        <v>73601.078914765705</v>
      </c>
      <c r="F5253">
        <v>39</v>
      </c>
      <c r="G5253">
        <v>12</v>
      </c>
      <c r="H5253">
        <v>9999</v>
      </c>
      <c r="I5253" t="s">
        <v>185</v>
      </c>
      <c r="J5253">
        <v>1</v>
      </c>
      <c r="K5253">
        <v>9999</v>
      </c>
      <c r="L5253" t="s">
        <v>220</v>
      </c>
      <c r="M5253">
        <v>0.88045075943165096</v>
      </c>
      <c r="N5253">
        <v>0.84782608695652195</v>
      </c>
      <c r="O5253">
        <v>1.9352466823997799E-2</v>
      </c>
    </row>
    <row r="5254" spans="1:15">
      <c r="A5254">
        <v>2022</v>
      </c>
      <c r="B5254" t="s">
        <v>178</v>
      </c>
      <c r="C5254">
        <v>1.4123362484363899</v>
      </c>
      <c r="D5254" t="s">
        <v>185</v>
      </c>
      <c r="E5254">
        <v>9993.6912939359099</v>
      </c>
      <c r="F5254">
        <v>7</v>
      </c>
      <c r="G5254">
        <v>12</v>
      </c>
      <c r="H5254">
        <v>9999</v>
      </c>
      <c r="I5254" t="s">
        <v>185</v>
      </c>
      <c r="J5254">
        <v>1</v>
      </c>
      <c r="K5254">
        <v>9999</v>
      </c>
      <c r="L5254" t="s">
        <v>220</v>
      </c>
      <c r="M5254">
        <v>0.11954924056834899</v>
      </c>
      <c r="N5254">
        <v>0.15217391304347799</v>
      </c>
      <c r="O5254">
        <v>7.2878580330198901E-3</v>
      </c>
    </row>
    <row r="5255" spans="1:15">
      <c r="A5255">
        <v>2022</v>
      </c>
      <c r="B5255" t="s">
        <v>187</v>
      </c>
      <c r="C5255">
        <v>1.40909180148698</v>
      </c>
      <c r="D5255" t="s">
        <v>181</v>
      </c>
      <c r="E5255">
        <v>308620.69545348099</v>
      </c>
      <c r="F5255">
        <v>277</v>
      </c>
      <c r="G5255">
        <v>12</v>
      </c>
      <c r="H5255">
        <v>9999</v>
      </c>
      <c r="I5255" t="s">
        <v>185</v>
      </c>
      <c r="J5255">
        <v>1</v>
      </c>
      <c r="K5255">
        <v>9999</v>
      </c>
      <c r="L5255" t="s">
        <v>220</v>
      </c>
      <c r="M5255">
        <v>0.889082384460817</v>
      </c>
      <c r="N5255">
        <v>0.90228013029316001</v>
      </c>
      <c r="O5255">
        <v>1.5464151179992201E-2</v>
      </c>
    </row>
    <row r="5256" spans="1:15">
      <c r="A5256">
        <v>2022</v>
      </c>
      <c r="B5256" t="s">
        <v>187</v>
      </c>
      <c r="C5256">
        <v>1.40909180148698</v>
      </c>
      <c r="D5256" t="s">
        <v>185</v>
      </c>
      <c r="E5256">
        <v>38502.024383830401</v>
      </c>
      <c r="F5256">
        <v>30</v>
      </c>
      <c r="G5256">
        <v>12</v>
      </c>
      <c r="H5256">
        <v>9999</v>
      </c>
      <c r="I5256" t="s">
        <v>185</v>
      </c>
      <c r="J5256">
        <v>1</v>
      </c>
      <c r="K5256">
        <v>9999</v>
      </c>
      <c r="L5256" t="s">
        <v>220</v>
      </c>
      <c r="M5256">
        <v>0.110917615539183</v>
      </c>
      <c r="N5256">
        <v>9.7719869706840407E-2</v>
      </c>
      <c r="O5256">
        <v>5.2447270569103898E-3</v>
      </c>
    </row>
    <row r="5257" spans="1:15">
      <c r="A5257">
        <v>2022</v>
      </c>
      <c r="B5257" t="s">
        <v>178</v>
      </c>
      <c r="C5257">
        <v>1.4123362484363899</v>
      </c>
      <c r="D5257" t="s">
        <v>181</v>
      </c>
      <c r="E5257">
        <v>557617.18527140794</v>
      </c>
      <c r="F5257">
        <v>286</v>
      </c>
      <c r="G5257">
        <v>13</v>
      </c>
      <c r="H5257">
        <v>9999</v>
      </c>
      <c r="I5257" t="s">
        <v>185</v>
      </c>
      <c r="J5257">
        <v>1</v>
      </c>
      <c r="K5257">
        <v>9999</v>
      </c>
      <c r="L5257" t="s">
        <v>220</v>
      </c>
      <c r="M5257">
        <v>0.79509553575743896</v>
      </c>
      <c r="N5257">
        <v>0.80112044817927197</v>
      </c>
      <c r="O5257">
        <v>0.14661834089351899</v>
      </c>
    </row>
    <row r="5258" spans="1:15">
      <c r="A5258">
        <v>2022</v>
      </c>
      <c r="B5258" t="s">
        <v>178</v>
      </c>
      <c r="C5258">
        <v>1.4123362484363899</v>
      </c>
      <c r="D5258" t="s">
        <v>183</v>
      </c>
      <c r="E5258">
        <v>2261.1503337466602</v>
      </c>
      <c r="F5258">
        <v>1</v>
      </c>
      <c r="G5258">
        <v>13</v>
      </c>
      <c r="H5258">
        <v>9999</v>
      </c>
      <c r="I5258" t="s">
        <v>185</v>
      </c>
      <c r="J5258">
        <v>1</v>
      </c>
      <c r="K5258">
        <v>9999</v>
      </c>
      <c r="L5258" t="s">
        <v>220</v>
      </c>
      <c r="M5258">
        <v>3.22413043128031E-3</v>
      </c>
      <c r="N5258">
        <v>2.80112044817927E-3</v>
      </c>
      <c r="O5258">
        <v>0.19932768924302799</v>
      </c>
    </row>
    <row r="5259" spans="1:15">
      <c r="A5259">
        <v>2022</v>
      </c>
      <c r="B5259" t="s">
        <v>178</v>
      </c>
      <c r="C5259">
        <v>1.4123362484363899</v>
      </c>
      <c r="D5259" t="s">
        <v>185</v>
      </c>
      <c r="E5259">
        <v>141442.650608408</v>
      </c>
      <c r="F5259">
        <v>70</v>
      </c>
      <c r="G5259">
        <v>13</v>
      </c>
      <c r="H5259">
        <v>9999</v>
      </c>
      <c r="I5259" t="s">
        <v>185</v>
      </c>
      <c r="J5259">
        <v>1</v>
      </c>
      <c r="K5259">
        <v>9999</v>
      </c>
      <c r="L5259" t="s">
        <v>220</v>
      </c>
      <c r="M5259">
        <v>0.201680333811281</v>
      </c>
      <c r="N5259">
        <v>0.19607843137254899</v>
      </c>
      <c r="O5259">
        <v>0.103146467819513</v>
      </c>
    </row>
    <row r="5260" spans="1:15">
      <c r="A5260">
        <v>2022</v>
      </c>
      <c r="B5260" t="s">
        <v>183</v>
      </c>
      <c r="C5260">
        <v>1.5391410491150299</v>
      </c>
      <c r="D5260" t="s">
        <v>181</v>
      </c>
      <c r="E5260">
        <v>4200.3159230349202</v>
      </c>
      <c r="F5260">
        <v>3</v>
      </c>
      <c r="G5260">
        <v>13</v>
      </c>
      <c r="H5260">
        <v>9999</v>
      </c>
      <c r="I5260" t="s">
        <v>185</v>
      </c>
      <c r="J5260">
        <v>1</v>
      </c>
      <c r="K5260">
        <v>9999</v>
      </c>
      <c r="L5260" t="s">
        <v>220</v>
      </c>
      <c r="M5260">
        <v>0.56025456785054395</v>
      </c>
      <c r="N5260">
        <v>0.75</v>
      </c>
      <c r="O5260">
        <v>4.8710397144132098E-2</v>
      </c>
    </row>
    <row r="5261" spans="1:15">
      <c r="A5261">
        <v>2022</v>
      </c>
      <c r="B5261" t="s">
        <v>183</v>
      </c>
      <c r="C5261">
        <v>1.5391410491150299</v>
      </c>
      <c r="D5261" t="s">
        <v>183</v>
      </c>
      <c r="E5261">
        <v>3296.8401272043898</v>
      </c>
      <c r="F5261">
        <v>1</v>
      </c>
      <c r="G5261">
        <v>13</v>
      </c>
      <c r="H5261">
        <v>9999</v>
      </c>
      <c r="I5261" t="s">
        <v>185</v>
      </c>
      <c r="J5261">
        <v>1</v>
      </c>
      <c r="K5261">
        <v>9999</v>
      </c>
      <c r="L5261" t="s">
        <v>220</v>
      </c>
      <c r="M5261">
        <v>0.43974543214945599</v>
      </c>
      <c r="N5261">
        <v>0.25</v>
      </c>
      <c r="O5261">
        <v>0.245276537272415</v>
      </c>
    </row>
    <row r="5262" spans="1:15">
      <c r="A5262">
        <v>2022</v>
      </c>
      <c r="B5262" t="s">
        <v>187</v>
      </c>
      <c r="C5262">
        <v>1.40909180148698</v>
      </c>
      <c r="D5262" t="s">
        <v>181</v>
      </c>
      <c r="E5262">
        <v>1716173.7686932399</v>
      </c>
      <c r="F5262">
        <v>1539</v>
      </c>
      <c r="G5262">
        <v>13</v>
      </c>
      <c r="H5262">
        <v>9999</v>
      </c>
      <c r="I5262" t="s">
        <v>185</v>
      </c>
      <c r="J5262">
        <v>1</v>
      </c>
      <c r="K5262">
        <v>9999</v>
      </c>
      <c r="L5262" t="s">
        <v>220</v>
      </c>
      <c r="M5262">
        <v>0.801618732381295</v>
      </c>
      <c r="N5262">
        <v>0.79823651452282196</v>
      </c>
      <c r="O5262">
        <v>8.59928417023791E-2</v>
      </c>
    </row>
    <row r="5263" spans="1:15">
      <c r="A5263">
        <v>2022</v>
      </c>
      <c r="B5263" t="s">
        <v>187</v>
      </c>
      <c r="C5263">
        <v>1.40909180148698</v>
      </c>
      <c r="D5263" t="s">
        <v>183</v>
      </c>
      <c r="E5263">
        <v>0</v>
      </c>
      <c r="F5263">
        <v>1</v>
      </c>
      <c r="G5263">
        <v>13</v>
      </c>
      <c r="H5263">
        <v>9999</v>
      </c>
      <c r="I5263" t="s">
        <v>185</v>
      </c>
      <c r="J5263">
        <v>1</v>
      </c>
      <c r="K5263">
        <v>9999</v>
      </c>
      <c r="L5263" t="s">
        <v>220</v>
      </c>
      <c r="M5263">
        <v>0</v>
      </c>
      <c r="N5263">
        <v>5.1867219917012405E-4</v>
      </c>
      <c r="O5263">
        <v>0</v>
      </c>
    </row>
    <row r="5264" spans="1:15">
      <c r="A5264">
        <v>2022</v>
      </c>
      <c r="B5264" t="s">
        <v>187</v>
      </c>
      <c r="C5264">
        <v>1.40909180148698</v>
      </c>
      <c r="D5264" t="s">
        <v>185</v>
      </c>
      <c r="E5264">
        <v>424711.54170258902</v>
      </c>
      <c r="F5264">
        <v>388</v>
      </c>
      <c r="G5264">
        <v>13</v>
      </c>
      <c r="H5264">
        <v>9999</v>
      </c>
      <c r="I5264" t="s">
        <v>185</v>
      </c>
      <c r="J5264">
        <v>1</v>
      </c>
      <c r="K5264">
        <v>9999</v>
      </c>
      <c r="L5264" t="s">
        <v>220</v>
      </c>
      <c r="M5264">
        <v>0.198381267618705</v>
      </c>
      <c r="N5264">
        <v>0.201244813278008</v>
      </c>
      <c r="O5264">
        <v>5.7853999881761403E-2</v>
      </c>
    </row>
    <row r="5265" spans="1:15">
      <c r="A5265">
        <v>2022</v>
      </c>
      <c r="B5265" t="s">
        <v>178</v>
      </c>
      <c r="C5265">
        <v>1.4123362484363899</v>
      </c>
      <c r="D5265" t="s">
        <v>181</v>
      </c>
      <c r="E5265">
        <v>199910.54662117799</v>
      </c>
      <c r="F5265">
        <v>102</v>
      </c>
      <c r="G5265">
        <v>14</v>
      </c>
      <c r="H5265">
        <v>9999</v>
      </c>
      <c r="I5265" t="s">
        <v>185</v>
      </c>
      <c r="J5265">
        <v>1</v>
      </c>
      <c r="K5265">
        <v>9999</v>
      </c>
      <c r="L5265" t="s">
        <v>220</v>
      </c>
      <c r="M5265">
        <v>0.70725613838728096</v>
      </c>
      <c r="N5265">
        <v>0.71830985915492995</v>
      </c>
      <c r="O5265">
        <v>5.2563933549586203E-2</v>
      </c>
    </row>
    <row r="5266" spans="1:15">
      <c r="A5266">
        <v>2022</v>
      </c>
      <c r="B5266" t="s">
        <v>178</v>
      </c>
      <c r="C5266">
        <v>1.4123362484363899</v>
      </c>
      <c r="D5266" t="s">
        <v>185</v>
      </c>
      <c r="E5266">
        <v>82745.956123391399</v>
      </c>
      <c r="F5266">
        <v>40</v>
      </c>
      <c r="G5266">
        <v>14</v>
      </c>
      <c r="H5266">
        <v>9999</v>
      </c>
      <c r="I5266" t="s">
        <v>185</v>
      </c>
      <c r="J5266">
        <v>1</v>
      </c>
      <c r="K5266">
        <v>9999</v>
      </c>
      <c r="L5266" t="s">
        <v>220</v>
      </c>
      <c r="M5266">
        <v>0.29274386161271898</v>
      </c>
      <c r="N5266">
        <v>0.28169014084506999</v>
      </c>
      <c r="O5266">
        <v>6.0342146189735602E-2</v>
      </c>
    </row>
    <row r="5267" spans="1:15">
      <c r="A5267">
        <v>2022</v>
      </c>
      <c r="B5267" t="s">
        <v>183</v>
      </c>
      <c r="C5267">
        <v>1.5391410491150299</v>
      </c>
      <c r="D5267" t="s">
        <v>181</v>
      </c>
      <c r="E5267">
        <v>4503.5267097105798</v>
      </c>
      <c r="F5267">
        <v>3</v>
      </c>
      <c r="G5267">
        <v>14</v>
      </c>
      <c r="H5267">
        <v>9999</v>
      </c>
      <c r="I5267" t="s">
        <v>185</v>
      </c>
      <c r="J5267">
        <v>1</v>
      </c>
      <c r="K5267">
        <v>9999</v>
      </c>
      <c r="L5267" t="s">
        <v>220</v>
      </c>
      <c r="M5267">
        <v>0.49052808046940499</v>
      </c>
      <c r="N5267">
        <v>0.6</v>
      </c>
      <c r="O5267">
        <v>5.2226684515841101E-2</v>
      </c>
    </row>
    <row r="5268" spans="1:15">
      <c r="A5268">
        <v>2022</v>
      </c>
      <c r="B5268" t="s">
        <v>183</v>
      </c>
      <c r="C5268">
        <v>1.5391410491150299</v>
      </c>
      <c r="D5268" t="s">
        <v>185</v>
      </c>
      <c r="E5268">
        <v>4677.44964826058</v>
      </c>
      <c r="F5268">
        <v>2</v>
      </c>
      <c r="G5268">
        <v>14</v>
      </c>
      <c r="H5268">
        <v>9999</v>
      </c>
      <c r="I5268" t="s">
        <v>185</v>
      </c>
      <c r="J5268">
        <v>1</v>
      </c>
      <c r="K5268">
        <v>9999</v>
      </c>
      <c r="L5268" t="s">
        <v>220</v>
      </c>
      <c r="M5268">
        <v>0.50947191953059501</v>
      </c>
      <c r="N5268">
        <v>0.4</v>
      </c>
      <c r="O5268">
        <v>0.106128863279204</v>
      </c>
    </row>
    <row r="5269" spans="1:15">
      <c r="A5269">
        <v>2022</v>
      </c>
      <c r="B5269" t="s">
        <v>187</v>
      </c>
      <c r="C5269">
        <v>1.40909180148698</v>
      </c>
      <c r="D5269" t="s">
        <v>181</v>
      </c>
      <c r="E5269">
        <v>877517.55574322597</v>
      </c>
      <c r="F5269">
        <v>769</v>
      </c>
      <c r="G5269">
        <v>14</v>
      </c>
      <c r="H5269">
        <v>9999</v>
      </c>
      <c r="I5269" t="s">
        <v>185</v>
      </c>
      <c r="J5269">
        <v>1</v>
      </c>
      <c r="K5269">
        <v>9999</v>
      </c>
      <c r="L5269" t="s">
        <v>220</v>
      </c>
      <c r="M5269">
        <v>0.75902382423668502</v>
      </c>
      <c r="N5269">
        <v>0.77834008097165996</v>
      </c>
      <c r="O5269">
        <v>4.3970039420625801E-2</v>
      </c>
    </row>
    <row r="5270" spans="1:15">
      <c r="A5270">
        <v>2022</v>
      </c>
      <c r="B5270" t="s">
        <v>187</v>
      </c>
      <c r="C5270">
        <v>1.40909180148698</v>
      </c>
      <c r="D5270" t="s">
        <v>183</v>
      </c>
      <c r="E5270">
        <v>339.59112415836302</v>
      </c>
      <c r="F5270">
        <v>1</v>
      </c>
      <c r="G5270">
        <v>14</v>
      </c>
      <c r="H5270">
        <v>9999</v>
      </c>
      <c r="I5270" t="s">
        <v>185</v>
      </c>
      <c r="J5270">
        <v>1</v>
      </c>
      <c r="K5270">
        <v>9999</v>
      </c>
      <c r="L5270" t="s">
        <v>220</v>
      </c>
      <c r="M5270">
        <v>2.93735153272466E-4</v>
      </c>
      <c r="N5270">
        <v>1.0121457489878499E-3</v>
      </c>
      <c r="O5270">
        <v>7.6675893226432496E-3</v>
      </c>
    </row>
    <row r="5271" spans="1:15">
      <c r="A5271">
        <v>2022</v>
      </c>
      <c r="B5271" t="s">
        <v>187</v>
      </c>
      <c r="C5271">
        <v>1.40909180148698</v>
      </c>
      <c r="D5271" t="s">
        <v>185</v>
      </c>
      <c r="E5271">
        <v>278256.176223238</v>
      </c>
      <c r="F5271">
        <v>218</v>
      </c>
      <c r="G5271">
        <v>14</v>
      </c>
      <c r="H5271">
        <v>9999</v>
      </c>
      <c r="I5271" t="s">
        <v>185</v>
      </c>
      <c r="J5271">
        <v>1</v>
      </c>
      <c r="K5271">
        <v>9999</v>
      </c>
      <c r="L5271" t="s">
        <v>220</v>
      </c>
      <c r="M5271">
        <v>0.24068244061004301</v>
      </c>
      <c r="N5271">
        <v>0.22064777327935201</v>
      </c>
      <c r="O5271">
        <v>3.7903921145594002E-2</v>
      </c>
    </row>
    <row r="5272" spans="1:15">
      <c r="A5272">
        <v>2022</v>
      </c>
      <c r="B5272" t="s">
        <v>178</v>
      </c>
      <c r="C5272">
        <v>1.4123362484363899</v>
      </c>
      <c r="D5272" t="s">
        <v>181</v>
      </c>
      <c r="E5272">
        <v>317093.49749019399</v>
      </c>
      <c r="F5272">
        <v>173</v>
      </c>
      <c r="G5272">
        <v>15</v>
      </c>
      <c r="H5272">
        <v>9999</v>
      </c>
      <c r="I5272" t="s">
        <v>185</v>
      </c>
      <c r="J5272">
        <v>1</v>
      </c>
      <c r="K5272">
        <v>9999</v>
      </c>
      <c r="L5272" t="s">
        <v>220</v>
      </c>
      <c r="M5272">
        <v>0.76713625290003395</v>
      </c>
      <c r="N5272">
        <v>0.755458515283843</v>
      </c>
      <c r="O5272">
        <v>8.3375698845269006E-2</v>
      </c>
    </row>
    <row r="5273" spans="1:15">
      <c r="A5273">
        <v>2022</v>
      </c>
      <c r="B5273" t="s">
        <v>178</v>
      </c>
      <c r="C5273">
        <v>1.4123362484363899</v>
      </c>
      <c r="D5273" t="s">
        <v>183</v>
      </c>
      <c r="E5273">
        <v>1665.14443690651</v>
      </c>
      <c r="F5273">
        <v>1</v>
      </c>
      <c r="G5273">
        <v>15</v>
      </c>
      <c r="H5273">
        <v>9999</v>
      </c>
      <c r="I5273" t="s">
        <v>185</v>
      </c>
      <c r="J5273">
        <v>1</v>
      </c>
      <c r="K5273">
        <v>9999</v>
      </c>
      <c r="L5273" t="s">
        <v>220</v>
      </c>
      <c r="M5273">
        <v>4.02844168668359E-3</v>
      </c>
      <c r="N5273">
        <v>4.3668122270742399E-3</v>
      </c>
      <c r="O5273">
        <v>0.146787848605578</v>
      </c>
    </row>
    <row r="5274" spans="1:15">
      <c r="A5274">
        <v>2022</v>
      </c>
      <c r="B5274" t="s">
        <v>178</v>
      </c>
      <c r="C5274">
        <v>1.4123362484363899</v>
      </c>
      <c r="D5274" t="s">
        <v>185</v>
      </c>
      <c r="E5274">
        <v>94588.395566530497</v>
      </c>
      <c r="F5274">
        <v>55</v>
      </c>
      <c r="G5274">
        <v>15</v>
      </c>
      <c r="H5274">
        <v>9999</v>
      </c>
      <c r="I5274" t="s">
        <v>185</v>
      </c>
      <c r="J5274">
        <v>1</v>
      </c>
      <c r="K5274">
        <v>9999</v>
      </c>
      <c r="L5274" t="s">
        <v>220</v>
      </c>
      <c r="M5274">
        <v>0.22883530541328301</v>
      </c>
      <c r="N5274">
        <v>0.240174672489083</v>
      </c>
      <c r="O5274">
        <v>6.8978196162442204E-2</v>
      </c>
    </row>
    <row r="5275" spans="1:15">
      <c r="A5275">
        <v>2022</v>
      </c>
      <c r="B5275" t="s">
        <v>183</v>
      </c>
      <c r="C5275">
        <v>1.5391410491150299</v>
      </c>
      <c r="D5275" t="s">
        <v>181</v>
      </c>
      <c r="E5275">
        <v>5902.60592335614</v>
      </c>
      <c r="F5275">
        <v>4</v>
      </c>
      <c r="G5275">
        <v>15</v>
      </c>
      <c r="H5275">
        <v>9999</v>
      </c>
      <c r="I5275" t="s">
        <v>185</v>
      </c>
      <c r="J5275">
        <v>1</v>
      </c>
      <c r="K5275">
        <v>9999</v>
      </c>
      <c r="L5275" t="s">
        <v>220</v>
      </c>
      <c r="M5275">
        <v>0.67648615276062796</v>
      </c>
      <c r="N5275">
        <v>0.66666666666666696</v>
      </c>
      <c r="O5275">
        <v>6.8451584114234701E-2</v>
      </c>
    </row>
    <row r="5276" spans="1:15">
      <c r="A5276">
        <v>2022</v>
      </c>
      <c r="B5276" t="s">
        <v>183</v>
      </c>
      <c r="C5276">
        <v>1.5391410491150299</v>
      </c>
      <c r="D5276" t="s">
        <v>185</v>
      </c>
      <c r="E5276">
        <v>2822.7846840769698</v>
      </c>
      <c r="F5276">
        <v>2</v>
      </c>
      <c r="G5276">
        <v>15</v>
      </c>
      <c r="H5276">
        <v>9999</v>
      </c>
      <c r="I5276" t="s">
        <v>185</v>
      </c>
      <c r="J5276">
        <v>1</v>
      </c>
      <c r="K5276">
        <v>9999</v>
      </c>
      <c r="L5276" t="s">
        <v>220</v>
      </c>
      <c r="M5276">
        <v>0.32351384723937199</v>
      </c>
      <c r="N5276">
        <v>0.33333333333333298</v>
      </c>
      <c r="O5276">
        <v>6.4047494325126603E-2</v>
      </c>
    </row>
    <row r="5277" spans="1:15">
      <c r="A5277">
        <v>2022</v>
      </c>
      <c r="B5277" t="s">
        <v>187</v>
      </c>
      <c r="C5277">
        <v>1.40909180148698</v>
      </c>
      <c r="D5277" t="s">
        <v>181</v>
      </c>
      <c r="E5277">
        <v>1589499.23392317</v>
      </c>
      <c r="F5277">
        <v>1515</v>
      </c>
      <c r="G5277">
        <v>15</v>
      </c>
      <c r="H5277">
        <v>9999</v>
      </c>
      <c r="I5277" t="s">
        <v>185</v>
      </c>
      <c r="J5277">
        <v>1</v>
      </c>
      <c r="K5277">
        <v>9999</v>
      </c>
      <c r="L5277" t="s">
        <v>220</v>
      </c>
      <c r="M5277">
        <v>0.75233915690975794</v>
      </c>
      <c r="N5277">
        <v>0.77020843924758498</v>
      </c>
      <c r="O5277">
        <v>7.9645522208910705E-2</v>
      </c>
    </row>
    <row r="5278" spans="1:15">
      <c r="A5278">
        <v>2022</v>
      </c>
      <c r="B5278" t="s">
        <v>187</v>
      </c>
      <c r="C5278">
        <v>1.40909180148698</v>
      </c>
      <c r="D5278" t="s">
        <v>185</v>
      </c>
      <c r="E5278">
        <v>523243.69501336798</v>
      </c>
      <c r="F5278">
        <v>452</v>
      </c>
      <c r="G5278">
        <v>15</v>
      </c>
      <c r="H5278">
        <v>9999</v>
      </c>
      <c r="I5278" t="s">
        <v>185</v>
      </c>
      <c r="J5278">
        <v>1</v>
      </c>
      <c r="K5278">
        <v>9999</v>
      </c>
      <c r="L5278" t="s">
        <v>220</v>
      </c>
      <c r="M5278">
        <v>0.247660843090242</v>
      </c>
      <c r="N5278">
        <v>0.229791560752415</v>
      </c>
      <c r="O5278">
        <v>7.1276001937884803E-2</v>
      </c>
    </row>
    <row r="5279" spans="1:15">
      <c r="A5279">
        <v>2022</v>
      </c>
      <c r="B5279" t="s">
        <v>178</v>
      </c>
      <c r="C5279">
        <v>1.4123362484363899</v>
      </c>
      <c r="D5279" t="s">
        <v>181</v>
      </c>
      <c r="E5279">
        <v>377936.943072833</v>
      </c>
      <c r="F5279">
        <v>216</v>
      </c>
      <c r="G5279">
        <v>16</v>
      </c>
      <c r="H5279">
        <v>9999</v>
      </c>
      <c r="I5279" t="s">
        <v>185</v>
      </c>
      <c r="J5279">
        <v>1</v>
      </c>
      <c r="K5279">
        <v>9999</v>
      </c>
      <c r="L5279" t="s">
        <v>220</v>
      </c>
      <c r="M5279">
        <v>0.77384233219492005</v>
      </c>
      <c r="N5279">
        <v>0.77978339350180503</v>
      </c>
      <c r="O5279">
        <v>9.9373708377973394E-2</v>
      </c>
    </row>
    <row r="5280" spans="1:15">
      <c r="A5280">
        <v>2022</v>
      </c>
      <c r="B5280" t="s">
        <v>178</v>
      </c>
      <c r="C5280">
        <v>1.4123362484363899</v>
      </c>
      <c r="D5280" t="s">
        <v>183</v>
      </c>
      <c r="E5280">
        <v>2287.9847224669602</v>
      </c>
      <c r="F5280">
        <v>1</v>
      </c>
      <c r="G5280">
        <v>16</v>
      </c>
      <c r="H5280">
        <v>9999</v>
      </c>
      <c r="I5280" t="s">
        <v>185</v>
      </c>
      <c r="J5280">
        <v>1</v>
      </c>
      <c r="K5280">
        <v>9999</v>
      </c>
      <c r="L5280" t="s">
        <v>220</v>
      </c>
      <c r="M5280">
        <v>4.6847482526178198E-3</v>
      </c>
      <c r="N5280">
        <v>3.6101083032491002E-3</v>
      </c>
      <c r="O5280">
        <v>0.20169322709163301</v>
      </c>
    </row>
    <row r="5281" spans="1:15">
      <c r="A5281">
        <v>2022</v>
      </c>
      <c r="B5281" t="s">
        <v>178</v>
      </c>
      <c r="C5281">
        <v>1.4123362484363899</v>
      </c>
      <c r="D5281" t="s">
        <v>185</v>
      </c>
      <c r="E5281">
        <v>108165.18392275</v>
      </c>
      <c r="F5281">
        <v>60</v>
      </c>
      <c r="G5281">
        <v>16</v>
      </c>
      <c r="H5281">
        <v>9999</v>
      </c>
      <c r="I5281" t="s">
        <v>185</v>
      </c>
      <c r="J5281">
        <v>1</v>
      </c>
      <c r="K5281">
        <v>9999</v>
      </c>
      <c r="L5281" t="s">
        <v>220</v>
      </c>
      <c r="M5281">
        <v>0.22147291955246201</v>
      </c>
      <c r="N5281">
        <v>0.21660649819494601</v>
      </c>
      <c r="O5281">
        <v>7.8879012905152798E-2</v>
      </c>
    </row>
    <row r="5282" spans="1:15">
      <c r="A5282">
        <v>2022</v>
      </c>
      <c r="B5282" t="s">
        <v>179</v>
      </c>
      <c r="C5282">
        <v>1.8637226038599899</v>
      </c>
      <c r="D5282" t="s">
        <v>181</v>
      </c>
      <c r="E5282">
        <v>3600.7120706575101</v>
      </c>
      <c r="F5282">
        <v>2</v>
      </c>
      <c r="G5282">
        <v>16</v>
      </c>
      <c r="H5282">
        <v>9999</v>
      </c>
      <c r="I5282" t="s">
        <v>185</v>
      </c>
      <c r="J5282">
        <v>1</v>
      </c>
      <c r="K5282">
        <v>9999</v>
      </c>
      <c r="L5282" t="s">
        <v>220</v>
      </c>
      <c r="M5282">
        <v>0.87223476297968405</v>
      </c>
      <c r="N5282">
        <v>0.66666666666666696</v>
      </c>
      <c r="O5282">
        <v>0.15525554484088699</v>
      </c>
    </row>
    <row r="5283" spans="1:15">
      <c r="A5283">
        <v>2022</v>
      </c>
      <c r="B5283" t="s">
        <v>179</v>
      </c>
      <c r="C5283">
        <v>1.8637226038599899</v>
      </c>
      <c r="D5283" t="s">
        <v>185</v>
      </c>
      <c r="E5283">
        <v>527.433496892378</v>
      </c>
      <c r="F5283">
        <v>1</v>
      </c>
      <c r="G5283">
        <v>16</v>
      </c>
      <c r="H5283">
        <v>9999</v>
      </c>
      <c r="I5283" t="s">
        <v>185</v>
      </c>
      <c r="J5283">
        <v>1</v>
      </c>
      <c r="K5283">
        <v>9999</v>
      </c>
      <c r="L5283" t="s">
        <v>220</v>
      </c>
      <c r="M5283">
        <v>0.127765237020316</v>
      </c>
      <c r="N5283">
        <v>0.33333333333333298</v>
      </c>
      <c r="O5283">
        <v>1</v>
      </c>
    </row>
    <row r="5284" spans="1:15">
      <c r="A5284">
        <v>2022</v>
      </c>
      <c r="B5284" t="s">
        <v>183</v>
      </c>
      <c r="C5284">
        <v>1.5391410491150299</v>
      </c>
      <c r="D5284" t="s">
        <v>181</v>
      </c>
      <c r="E5284">
        <v>6690.6461405030404</v>
      </c>
      <c r="F5284">
        <v>5</v>
      </c>
      <c r="G5284">
        <v>16</v>
      </c>
      <c r="H5284">
        <v>9999</v>
      </c>
      <c r="I5284" t="s">
        <v>185</v>
      </c>
      <c r="J5284">
        <v>1</v>
      </c>
      <c r="K5284">
        <v>9999</v>
      </c>
      <c r="L5284" t="s">
        <v>220</v>
      </c>
      <c r="M5284">
        <v>0.80949720670391101</v>
      </c>
      <c r="N5284">
        <v>0.83333333333333304</v>
      </c>
      <c r="O5284">
        <v>7.7590361445783101E-2</v>
      </c>
    </row>
    <row r="5285" spans="1:15">
      <c r="A5285">
        <v>2022</v>
      </c>
      <c r="B5285" t="s">
        <v>183</v>
      </c>
      <c r="C5285">
        <v>1.5391410491150299</v>
      </c>
      <c r="D5285" t="s">
        <v>185</v>
      </c>
      <c r="E5285">
        <v>1574.54129324468</v>
      </c>
      <c r="F5285">
        <v>1</v>
      </c>
      <c r="G5285">
        <v>16</v>
      </c>
      <c r="H5285">
        <v>9999</v>
      </c>
      <c r="I5285" t="s">
        <v>185</v>
      </c>
      <c r="J5285">
        <v>1</v>
      </c>
      <c r="K5285">
        <v>9999</v>
      </c>
      <c r="L5285" t="s">
        <v>220</v>
      </c>
      <c r="M5285">
        <v>0.19050279329608899</v>
      </c>
      <c r="N5285">
        <v>0.16666666666666699</v>
      </c>
      <c r="O5285">
        <v>3.5725510738606601E-2</v>
      </c>
    </row>
    <row r="5286" spans="1:15">
      <c r="A5286">
        <v>2022</v>
      </c>
      <c r="B5286" t="s">
        <v>187</v>
      </c>
      <c r="C5286">
        <v>1.40909180148698</v>
      </c>
      <c r="D5286" t="s">
        <v>181</v>
      </c>
      <c r="E5286">
        <v>2382801.00905872</v>
      </c>
      <c r="F5286">
        <v>2222</v>
      </c>
      <c r="G5286">
        <v>16</v>
      </c>
      <c r="H5286">
        <v>9999</v>
      </c>
      <c r="I5286" t="s">
        <v>185</v>
      </c>
      <c r="J5286">
        <v>1</v>
      </c>
      <c r="K5286">
        <v>9999</v>
      </c>
      <c r="L5286" t="s">
        <v>220</v>
      </c>
      <c r="M5286">
        <v>0.811228212578741</v>
      </c>
      <c r="N5286">
        <v>0.82204957454680005</v>
      </c>
      <c r="O5286">
        <v>0.119395735862037</v>
      </c>
    </row>
    <row r="5287" spans="1:15">
      <c r="A5287">
        <v>2022</v>
      </c>
      <c r="B5287" t="s">
        <v>187</v>
      </c>
      <c r="C5287">
        <v>1.40909180148698</v>
      </c>
      <c r="D5287" t="s">
        <v>183</v>
      </c>
      <c r="E5287">
        <v>7795.0958458260002</v>
      </c>
      <c r="F5287">
        <v>3</v>
      </c>
      <c r="G5287">
        <v>16</v>
      </c>
      <c r="H5287">
        <v>9999</v>
      </c>
      <c r="I5287" t="s">
        <v>185</v>
      </c>
      <c r="J5287">
        <v>1</v>
      </c>
      <c r="K5287">
        <v>9999</v>
      </c>
      <c r="L5287" t="s">
        <v>220</v>
      </c>
      <c r="M5287">
        <v>2.6538521873412401E-3</v>
      </c>
      <c r="N5287">
        <v>1.10987791342952E-3</v>
      </c>
      <c r="O5287">
        <v>0.17600458146416001</v>
      </c>
    </row>
    <row r="5288" spans="1:15">
      <c r="A5288">
        <v>2022</v>
      </c>
      <c r="B5288" t="s">
        <v>187</v>
      </c>
      <c r="C5288">
        <v>1.40909180148698</v>
      </c>
      <c r="D5288" t="s">
        <v>185</v>
      </c>
      <c r="E5288">
        <v>546679.70985570003</v>
      </c>
      <c r="F5288">
        <v>478</v>
      </c>
      <c r="G5288">
        <v>16</v>
      </c>
      <c r="H5288">
        <v>9999</v>
      </c>
      <c r="I5288" t="s">
        <v>185</v>
      </c>
      <c r="J5288">
        <v>1</v>
      </c>
      <c r="K5288">
        <v>9999</v>
      </c>
      <c r="L5288" t="s">
        <v>220</v>
      </c>
      <c r="M5288">
        <v>0.18611793523391801</v>
      </c>
      <c r="N5288">
        <v>0.17684054753977099</v>
      </c>
      <c r="O5288">
        <v>7.4468444494264999E-2</v>
      </c>
    </row>
    <row r="5289" spans="1:15">
      <c r="A5289">
        <v>2022</v>
      </c>
      <c r="B5289" t="s">
        <v>178</v>
      </c>
      <c r="C5289">
        <v>1.4123362484363899</v>
      </c>
      <c r="D5289" t="s">
        <v>181</v>
      </c>
      <c r="E5289">
        <v>310586.864393647</v>
      </c>
      <c r="F5289">
        <v>172</v>
      </c>
      <c r="G5289">
        <v>17</v>
      </c>
      <c r="H5289">
        <v>9999</v>
      </c>
      <c r="I5289" t="s">
        <v>185</v>
      </c>
      <c r="J5289">
        <v>1</v>
      </c>
      <c r="K5289">
        <v>9999</v>
      </c>
      <c r="L5289" t="s">
        <v>220</v>
      </c>
      <c r="M5289">
        <v>0.59715475081667202</v>
      </c>
      <c r="N5289">
        <v>0.61648745519713299</v>
      </c>
      <c r="O5289">
        <v>8.1664862496216795E-2</v>
      </c>
    </row>
    <row r="5290" spans="1:15">
      <c r="A5290">
        <v>2022</v>
      </c>
      <c r="B5290" t="s">
        <v>178</v>
      </c>
      <c r="C5290">
        <v>1.4123362484363899</v>
      </c>
      <c r="D5290" t="s">
        <v>183</v>
      </c>
      <c r="E5290">
        <v>1769.6573192907999</v>
      </c>
      <c r="F5290">
        <v>1</v>
      </c>
      <c r="G5290">
        <v>17</v>
      </c>
      <c r="H5290">
        <v>9999</v>
      </c>
      <c r="I5290" t="s">
        <v>185</v>
      </c>
      <c r="J5290">
        <v>1</v>
      </c>
      <c r="K5290">
        <v>9999</v>
      </c>
      <c r="L5290" t="s">
        <v>220</v>
      </c>
      <c r="M5290">
        <v>3.4024596551920799E-3</v>
      </c>
      <c r="N5290">
        <v>3.5842293906810001E-3</v>
      </c>
      <c r="O5290">
        <v>0.15600099601593601</v>
      </c>
    </row>
    <row r="5291" spans="1:15">
      <c r="A5291">
        <v>2022</v>
      </c>
      <c r="B5291" t="s">
        <v>178</v>
      </c>
      <c r="C5291">
        <v>1.4123362484363899</v>
      </c>
      <c r="D5291" t="s">
        <v>185</v>
      </c>
      <c r="E5291">
        <v>207754.662144993</v>
      </c>
      <c r="F5291">
        <v>106</v>
      </c>
      <c r="G5291">
        <v>17</v>
      </c>
      <c r="H5291">
        <v>9999</v>
      </c>
      <c r="I5291" t="s">
        <v>185</v>
      </c>
      <c r="J5291">
        <v>1</v>
      </c>
      <c r="K5291">
        <v>9999</v>
      </c>
      <c r="L5291" t="s">
        <v>220</v>
      </c>
      <c r="M5291">
        <v>0.399442789528136</v>
      </c>
      <c r="N5291">
        <v>0.37992831541218602</v>
      </c>
      <c r="O5291">
        <v>0.15150422790520399</v>
      </c>
    </row>
    <row r="5292" spans="1:15">
      <c r="A5292">
        <v>2022</v>
      </c>
      <c r="B5292" t="s">
        <v>179</v>
      </c>
      <c r="C5292">
        <v>1.8637226038599899</v>
      </c>
      <c r="D5292" t="s">
        <v>181</v>
      </c>
      <c r="E5292">
        <v>7501.4834805364699</v>
      </c>
      <c r="F5292">
        <v>2</v>
      </c>
      <c r="G5292">
        <v>17</v>
      </c>
      <c r="H5292">
        <v>9999</v>
      </c>
      <c r="I5292" t="s">
        <v>185</v>
      </c>
      <c r="J5292">
        <v>1</v>
      </c>
      <c r="K5292">
        <v>9999</v>
      </c>
      <c r="L5292" t="s">
        <v>220</v>
      </c>
      <c r="M5292">
        <v>1</v>
      </c>
      <c r="N5292">
        <v>1</v>
      </c>
      <c r="O5292">
        <v>0.32344905175184802</v>
      </c>
    </row>
    <row r="5293" spans="1:15">
      <c r="A5293">
        <v>2022</v>
      </c>
      <c r="B5293" t="s">
        <v>183</v>
      </c>
      <c r="C5293">
        <v>1.5391410491150299</v>
      </c>
      <c r="D5293" t="s">
        <v>181</v>
      </c>
      <c r="E5293">
        <v>3820.1480839034998</v>
      </c>
      <c r="F5293">
        <v>3</v>
      </c>
      <c r="G5293">
        <v>17</v>
      </c>
      <c r="H5293">
        <v>9999</v>
      </c>
      <c r="I5293" t="s">
        <v>185</v>
      </c>
      <c r="J5293">
        <v>1</v>
      </c>
      <c r="K5293">
        <v>9999</v>
      </c>
      <c r="L5293" t="s">
        <v>220</v>
      </c>
      <c r="M5293">
        <v>0.81323722149410205</v>
      </c>
      <c r="N5293">
        <v>0.75</v>
      </c>
      <c r="O5293">
        <v>4.4301651048639E-2</v>
      </c>
    </row>
    <row r="5294" spans="1:15">
      <c r="A5294">
        <v>2022</v>
      </c>
      <c r="B5294" t="s">
        <v>183</v>
      </c>
      <c r="C5294">
        <v>1.5391410491150299</v>
      </c>
      <c r="D5294" t="s">
        <v>185</v>
      </c>
      <c r="E5294">
        <v>877.31039799556697</v>
      </c>
      <c r="F5294">
        <v>1</v>
      </c>
      <c r="G5294">
        <v>17</v>
      </c>
      <c r="H5294">
        <v>9999</v>
      </c>
      <c r="I5294" t="s">
        <v>185</v>
      </c>
      <c r="J5294">
        <v>1</v>
      </c>
      <c r="K5294">
        <v>9999</v>
      </c>
      <c r="L5294" t="s">
        <v>220</v>
      </c>
      <c r="M5294">
        <v>0.18676277850589801</v>
      </c>
      <c r="N5294">
        <v>0.25</v>
      </c>
      <c r="O5294">
        <v>1.99057097957046E-2</v>
      </c>
    </row>
    <row r="5295" spans="1:15">
      <c r="A5295">
        <v>2022</v>
      </c>
      <c r="B5295" t="s">
        <v>187</v>
      </c>
      <c r="C5295">
        <v>1.40909180148698</v>
      </c>
      <c r="D5295" t="s">
        <v>181</v>
      </c>
      <c r="E5295">
        <v>2538810.01695215</v>
      </c>
      <c r="F5295">
        <v>2353</v>
      </c>
      <c r="G5295">
        <v>17</v>
      </c>
      <c r="H5295">
        <v>9999</v>
      </c>
      <c r="I5295" t="s">
        <v>185</v>
      </c>
      <c r="J5295">
        <v>1</v>
      </c>
      <c r="K5295">
        <v>9999</v>
      </c>
      <c r="L5295" t="s">
        <v>220</v>
      </c>
      <c r="M5295">
        <v>0.64292593595701397</v>
      </c>
      <c r="N5295">
        <v>0.67017943605810304</v>
      </c>
      <c r="O5295">
        <v>0.127212926734347</v>
      </c>
    </row>
    <row r="5296" spans="1:15">
      <c r="A5296">
        <v>2022</v>
      </c>
      <c r="B5296" t="s">
        <v>187</v>
      </c>
      <c r="C5296">
        <v>1.40909180148698</v>
      </c>
      <c r="D5296" t="s">
        <v>183</v>
      </c>
      <c r="E5296">
        <v>11651.7801064959</v>
      </c>
      <c r="F5296">
        <v>6</v>
      </c>
      <c r="G5296">
        <v>17</v>
      </c>
      <c r="H5296">
        <v>9999</v>
      </c>
      <c r="I5296" t="s">
        <v>185</v>
      </c>
      <c r="J5296">
        <v>1</v>
      </c>
      <c r="K5296">
        <v>9999</v>
      </c>
      <c r="L5296" t="s">
        <v>220</v>
      </c>
      <c r="M5296">
        <v>2.9506861799479698E-3</v>
      </c>
      <c r="N5296">
        <v>1.7089148390771901E-3</v>
      </c>
      <c r="O5296">
        <v>0.263084216219656</v>
      </c>
    </row>
    <row r="5297" spans="1:15">
      <c r="A5297">
        <v>2022</v>
      </c>
      <c r="B5297" t="s">
        <v>187</v>
      </c>
      <c r="C5297">
        <v>1.40909180148698</v>
      </c>
      <c r="D5297" t="s">
        <v>185</v>
      </c>
      <c r="E5297">
        <v>1398375.6583366799</v>
      </c>
      <c r="F5297">
        <v>1152</v>
      </c>
      <c r="G5297">
        <v>17</v>
      </c>
      <c r="H5297">
        <v>9999</v>
      </c>
      <c r="I5297" t="s">
        <v>185</v>
      </c>
      <c r="J5297">
        <v>1</v>
      </c>
      <c r="K5297">
        <v>9999</v>
      </c>
      <c r="L5297" t="s">
        <v>220</v>
      </c>
      <c r="M5297">
        <v>0.35412337786303799</v>
      </c>
      <c r="N5297">
        <v>0.32811164910281998</v>
      </c>
      <c r="O5297">
        <v>0.19048605283423301</v>
      </c>
    </row>
    <row r="5298" spans="1:15">
      <c r="A5298">
        <v>2022</v>
      </c>
      <c r="B5298" t="s">
        <v>178</v>
      </c>
      <c r="C5298">
        <v>1.4123362484363899</v>
      </c>
      <c r="D5298" t="s">
        <v>181</v>
      </c>
      <c r="E5298">
        <v>213963.29229312</v>
      </c>
      <c r="F5298">
        <v>102</v>
      </c>
      <c r="G5298">
        <v>18</v>
      </c>
      <c r="H5298">
        <v>9999</v>
      </c>
      <c r="I5298" t="s">
        <v>185</v>
      </c>
      <c r="J5298">
        <v>1</v>
      </c>
      <c r="K5298">
        <v>9999</v>
      </c>
      <c r="L5298" t="s">
        <v>220</v>
      </c>
      <c r="M5298">
        <v>0.66704239243382202</v>
      </c>
      <c r="N5298">
        <v>0.67549668874172197</v>
      </c>
      <c r="O5298">
        <v>5.6258924144999597E-2</v>
      </c>
    </row>
    <row r="5299" spans="1:15">
      <c r="A5299">
        <v>2022</v>
      </c>
      <c r="B5299" t="s">
        <v>178</v>
      </c>
      <c r="C5299">
        <v>1.4123362484363899</v>
      </c>
      <c r="D5299" t="s">
        <v>183</v>
      </c>
      <c r="E5299">
        <v>889.77183651492703</v>
      </c>
      <c r="F5299">
        <v>1</v>
      </c>
      <c r="G5299">
        <v>18</v>
      </c>
      <c r="H5299">
        <v>9999</v>
      </c>
      <c r="I5299" t="s">
        <v>185</v>
      </c>
      <c r="J5299">
        <v>1</v>
      </c>
      <c r="K5299">
        <v>9999</v>
      </c>
      <c r="L5299" t="s">
        <v>220</v>
      </c>
      <c r="M5299">
        <v>2.7739128903291701E-3</v>
      </c>
      <c r="N5299">
        <v>6.6225165562913899E-3</v>
      </c>
      <c r="O5299">
        <v>7.8436254980079695E-2</v>
      </c>
    </row>
    <row r="5300" spans="1:15">
      <c r="A5300">
        <v>2022</v>
      </c>
      <c r="B5300" t="s">
        <v>178</v>
      </c>
      <c r="C5300">
        <v>1.4123362484363899</v>
      </c>
      <c r="D5300" t="s">
        <v>185</v>
      </c>
      <c r="E5300">
        <v>105911.095270245</v>
      </c>
      <c r="F5300">
        <v>48</v>
      </c>
      <c r="G5300">
        <v>18</v>
      </c>
      <c r="H5300">
        <v>9999</v>
      </c>
      <c r="I5300" t="s">
        <v>185</v>
      </c>
      <c r="J5300">
        <v>1</v>
      </c>
      <c r="K5300">
        <v>9999</v>
      </c>
      <c r="L5300" t="s">
        <v>220</v>
      </c>
      <c r="M5300">
        <v>0.33018369467584802</v>
      </c>
      <c r="N5300">
        <v>0.31788079470198699</v>
      </c>
      <c r="O5300">
        <v>7.7235228080294094E-2</v>
      </c>
    </row>
    <row r="5301" spans="1:15">
      <c r="A5301">
        <v>2022</v>
      </c>
      <c r="B5301" t="s">
        <v>183</v>
      </c>
      <c r="C5301">
        <v>1.5391410491150299</v>
      </c>
      <c r="D5301" t="s">
        <v>181</v>
      </c>
      <c r="E5301">
        <v>6253.53008255437</v>
      </c>
      <c r="F5301">
        <v>3</v>
      </c>
      <c r="G5301">
        <v>18</v>
      </c>
      <c r="H5301">
        <v>9999</v>
      </c>
      <c r="I5301" t="s">
        <v>185</v>
      </c>
      <c r="J5301">
        <v>1</v>
      </c>
      <c r="K5301">
        <v>9999</v>
      </c>
      <c r="L5301" t="s">
        <v>220</v>
      </c>
      <c r="M5301">
        <v>0.41723146436640002</v>
      </c>
      <c r="N5301">
        <v>0.375</v>
      </c>
      <c r="O5301">
        <v>7.2521195894689902E-2</v>
      </c>
    </row>
    <row r="5302" spans="1:15">
      <c r="A5302">
        <v>2022</v>
      </c>
      <c r="B5302" t="s">
        <v>183</v>
      </c>
      <c r="C5302">
        <v>1.5391410491150299</v>
      </c>
      <c r="D5302" t="s">
        <v>185</v>
      </c>
      <c r="E5302">
        <v>8734.6254537278</v>
      </c>
      <c r="F5302">
        <v>5</v>
      </c>
      <c r="G5302">
        <v>18</v>
      </c>
      <c r="H5302">
        <v>9999</v>
      </c>
      <c r="I5302" t="s">
        <v>185</v>
      </c>
      <c r="J5302">
        <v>1</v>
      </c>
      <c r="K5302">
        <v>9999</v>
      </c>
      <c r="L5302" t="s">
        <v>220</v>
      </c>
      <c r="M5302">
        <v>0.58276853563359998</v>
      </c>
      <c r="N5302">
        <v>0.625</v>
      </c>
      <c r="O5302">
        <v>0.19818404050986599</v>
      </c>
    </row>
    <row r="5303" spans="1:15">
      <c r="A5303">
        <v>2022</v>
      </c>
      <c r="B5303" t="s">
        <v>187</v>
      </c>
      <c r="C5303">
        <v>1.40909180148698</v>
      </c>
      <c r="D5303" t="s">
        <v>179</v>
      </c>
      <c r="E5303">
        <v>1851.5466271539001</v>
      </c>
      <c r="F5303">
        <v>1</v>
      </c>
      <c r="G5303">
        <v>18</v>
      </c>
      <c r="H5303">
        <v>9999</v>
      </c>
      <c r="I5303" t="s">
        <v>185</v>
      </c>
      <c r="J5303">
        <v>1</v>
      </c>
      <c r="K5303">
        <v>9999</v>
      </c>
      <c r="L5303" t="s">
        <v>220</v>
      </c>
      <c r="M5303">
        <v>1.2516061803055901E-3</v>
      </c>
      <c r="N5303">
        <v>7.72797527047913E-4</v>
      </c>
      <c r="O5303">
        <v>0.65503489531405801</v>
      </c>
    </row>
    <row r="5304" spans="1:15">
      <c r="A5304">
        <v>2022</v>
      </c>
      <c r="B5304" t="s">
        <v>187</v>
      </c>
      <c r="C5304">
        <v>1.40909180148698</v>
      </c>
      <c r="D5304" t="s">
        <v>181</v>
      </c>
      <c r="E5304">
        <v>959969.15341543499</v>
      </c>
      <c r="F5304">
        <v>852</v>
      </c>
      <c r="G5304">
        <v>18</v>
      </c>
      <c r="H5304">
        <v>9999</v>
      </c>
      <c r="I5304" t="s">
        <v>185</v>
      </c>
      <c r="J5304">
        <v>1</v>
      </c>
      <c r="K5304">
        <v>9999</v>
      </c>
      <c r="L5304" t="s">
        <v>220</v>
      </c>
      <c r="M5304">
        <v>0.64891875132756904</v>
      </c>
      <c r="N5304">
        <v>0.65842349304482195</v>
      </c>
      <c r="O5304">
        <v>4.8101466736481698E-2</v>
      </c>
    </row>
    <row r="5305" spans="1:15">
      <c r="A5305">
        <v>2022</v>
      </c>
      <c r="B5305" t="s">
        <v>187</v>
      </c>
      <c r="C5305">
        <v>1.40909180148698</v>
      </c>
      <c r="D5305" t="s">
        <v>183</v>
      </c>
      <c r="E5305">
        <v>3659.4114084616999</v>
      </c>
      <c r="F5305">
        <v>5</v>
      </c>
      <c r="G5305">
        <v>18</v>
      </c>
      <c r="H5305">
        <v>9999</v>
      </c>
      <c r="I5305" t="s">
        <v>185</v>
      </c>
      <c r="J5305">
        <v>1</v>
      </c>
      <c r="K5305">
        <v>9999</v>
      </c>
      <c r="L5305" t="s">
        <v>220</v>
      </c>
      <c r="M5305">
        <v>2.4736843609235999E-3</v>
      </c>
      <c r="N5305">
        <v>3.8639876352395699E-3</v>
      </c>
      <c r="O5305">
        <v>8.2625433489230404E-2</v>
      </c>
    </row>
    <row r="5306" spans="1:15">
      <c r="A5306">
        <v>2022</v>
      </c>
      <c r="B5306" t="s">
        <v>187</v>
      </c>
      <c r="C5306">
        <v>1.40909180148698</v>
      </c>
      <c r="D5306" t="s">
        <v>185</v>
      </c>
      <c r="E5306">
        <v>513856.32543186197</v>
      </c>
      <c r="F5306">
        <v>436</v>
      </c>
      <c r="G5306">
        <v>18</v>
      </c>
      <c r="H5306">
        <v>9999</v>
      </c>
      <c r="I5306" t="s">
        <v>185</v>
      </c>
      <c r="J5306">
        <v>1</v>
      </c>
      <c r="K5306">
        <v>9999</v>
      </c>
      <c r="L5306" t="s">
        <v>220</v>
      </c>
      <c r="M5306">
        <v>0.34735595813120101</v>
      </c>
      <c r="N5306">
        <v>0.33693972179289</v>
      </c>
      <c r="O5306">
        <v>6.9997259013966806E-2</v>
      </c>
    </row>
    <row r="5307" spans="1:15">
      <c r="A5307">
        <v>2022</v>
      </c>
      <c r="B5307" t="s">
        <v>178</v>
      </c>
      <c r="C5307">
        <v>1.4123362484363899</v>
      </c>
      <c r="D5307" t="s">
        <v>181</v>
      </c>
      <c r="E5307">
        <v>18010.111840060901</v>
      </c>
      <c r="F5307">
        <v>8</v>
      </c>
      <c r="G5307">
        <v>20</v>
      </c>
      <c r="H5307">
        <v>9999</v>
      </c>
      <c r="I5307" t="s">
        <v>185</v>
      </c>
      <c r="J5307">
        <v>1</v>
      </c>
      <c r="K5307">
        <v>9999</v>
      </c>
      <c r="L5307" t="s">
        <v>220</v>
      </c>
      <c r="M5307">
        <v>0.70978514972726303</v>
      </c>
      <c r="N5307">
        <v>0.72727272727272696</v>
      </c>
      <c r="O5307">
        <v>4.73552965554889E-3</v>
      </c>
    </row>
    <row r="5308" spans="1:15">
      <c r="A5308">
        <v>2022</v>
      </c>
      <c r="B5308" t="s">
        <v>178</v>
      </c>
      <c r="C5308">
        <v>1.4123362484363899</v>
      </c>
      <c r="D5308" t="s">
        <v>185</v>
      </c>
      <c r="E5308">
        <v>7363.92119934735</v>
      </c>
      <c r="F5308">
        <v>3</v>
      </c>
      <c r="G5308">
        <v>20</v>
      </c>
      <c r="H5308">
        <v>9999</v>
      </c>
      <c r="I5308" t="s">
        <v>185</v>
      </c>
      <c r="J5308">
        <v>1</v>
      </c>
      <c r="K5308">
        <v>9999</v>
      </c>
      <c r="L5308" t="s">
        <v>220</v>
      </c>
      <c r="M5308">
        <v>0.29021485027273702</v>
      </c>
      <c r="N5308">
        <v>0.27272727272727298</v>
      </c>
      <c r="O5308">
        <v>5.3701090706848101E-3</v>
      </c>
    </row>
    <row r="5309" spans="1:15">
      <c r="A5309">
        <v>2022</v>
      </c>
      <c r="B5309" t="s">
        <v>187</v>
      </c>
      <c r="C5309">
        <v>1.40909180148698</v>
      </c>
      <c r="D5309" t="s">
        <v>181</v>
      </c>
      <c r="E5309">
        <v>20754.513144101798</v>
      </c>
      <c r="F5309">
        <v>19</v>
      </c>
      <c r="G5309">
        <v>20</v>
      </c>
      <c r="H5309">
        <v>9999</v>
      </c>
      <c r="I5309" t="s">
        <v>185</v>
      </c>
      <c r="J5309">
        <v>1</v>
      </c>
      <c r="K5309">
        <v>9999</v>
      </c>
      <c r="L5309" t="s">
        <v>220</v>
      </c>
      <c r="M5309">
        <v>0.69456757521456203</v>
      </c>
      <c r="N5309">
        <v>0.70370370370370405</v>
      </c>
      <c r="O5309">
        <v>1.0399527110647199E-3</v>
      </c>
    </row>
    <row r="5310" spans="1:15">
      <c r="A5310">
        <v>2022</v>
      </c>
      <c r="B5310" t="s">
        <v>187</v>
      </c>
      <c r="C5310">
        <v>1.40909180148698</v>
      </c>
      <c r="D5310" t="s">
        <v>183</v>
      </c>
      <c r="E5310">
        <v>946.90969059925396</v>
      </c>
      <c r="F5310">
        <v>1</v>
      </c>
      <c r="G5310">
        <v>20</v>
      </c>
      <c r="H5310">
        <v>9999</v>
      </c>
      <c r="I5310" t="s">
        <v>185</v>
      </c>
      <c r="J5310">
        <v>1</v>
      </c>
      <c r="K5310">
        <v>9999</v>
      </c>
      <c r="L5310" t="s">
        <v>220</v>
      </c>
      <c r="M5310">
        <v>3.1689144581722201E-2</v>
      </c>
      <c r="N5310">
        <v>3.7037037037037E-2</v>
      </c>
      <c r="O5310">
        <v>2.1380166078075798E-2</v>
      </c>
    </row>
    <row r="5311" spans="1:15">
      <c r="A5311">
        <v>2022</v>
      </c>
      <c r="B5311" t="s">
        <v>187</v>
      </c>
      <c r="C5311">
        <v>1.40909180148698</v>
      </c>
      <c r="D5311" t="s">
        <v>185</v>
      </c>
      <c r="E5311">
        <v>8179.7779076319503</v>
      </c>
      <c r="F5311">
        <v>7</v>
      </c>
      <c r="G5311">
        <v>20</v>
      </c>
      <c r="H5311">
        <v>9999</v>
      </c>
      <c r="I5311" t="s">
        <v>185</v>
      </c>
      <c r="J5311">
        <v>1</v>
      </c>
      <c r="K5311">
        <v>9999</v>
      </c>
      <c r="L5311" t="s">
        <v>220</v>
      </c>
      <c r="M5311">
        <v>0.27374328020371602</v>
      </c>
      <c r="N5311">
        <v>0.25925925925925902</v>
      </c>
      <c r="O5311">
        <v>1.11424537276258E-3</v>
      </c>
    </row>
    <row r="5312" spans="1:15">
      <c r="A5312">
        <v>2022</v>
      </c>
      <c r="B5312" t="s">
        <v>178</v>
      </c>
      <c r="C5312">
        <v>1.4123362484363899</v>
      </c>
      <c r="D5312" t="s">
        <v>181</v>
      </c>
      <c r="E5312">
        <v>15148.7186007287</v>
      </c>
      <c r="F5312">
        <v>7</v>
      </c>
      <c r="G5312">
        <v>21</v>
      </c>
      <c r="H5312">
        <v>9999</v>
      </c>
      <c r="I5312" t="s">
        <v>185</v>
      </c>
      <c r="J5312">
        <v>1</v>
      </c>
      <c r="K5312">
        <v>9999</v>
      </c>
      <c r="L5312" t="s">
        <v>220</v>
      </c>
      <c r="M5312">
        <v>0.84985341890499999</v>
      </c>
      <c r="N5312">
        <v>0.77777777777777801</v>
      </c>
      <c r="O5312">
        <v>3.9831627262717504E-3</v>
      </c>
    </row>
    <row r="5313" spans="1:15">
      <c r="A5313">
        <v>2022</v>
      </c>
      <c r="B5313" t="s">
        <v>178</v>
      </c>
      <c r="C5313">
        <v>1.4123362484363899</v>
      </c>
      <c r="D5313" t="s">
        <v>185</v>
      </c>
      <c r="E5313">
        <v>2676.37719078696</v>
      </c>
      <c r="F5313">
        <v>2</v>
      </c>
      <c r="G5313">
        <v>21</v>
      </c>
      <c r="H5313">
        <v>9999</v>
      </c>
      <c r="I5313" t="s">
        <v>185</v>
      </c>
      <c r="J5313">
        <v>1</v>
      </c>
      <c r="K5313">
        <v>9999</v>
      </c>
      <c r="L5313" t="s">
        <v>220</v>
      </c>
      <c r="M5313">
        <v>0.15014658109500001</v>
      </c>
      <c r="N5313">
        <v>0.22222222222222199</v>
      </c>
      <c r="O5313">
        <v>1.9517369944280201E-3</v>
      </c>
    </row>
    <row r="5314" spans="1:15">
      <c r="A5314">
        <v>2022</v>
      </c>
      <c r="B5314" t="s">
        <v>187</v>
      </c>
      <c r="C5314">
        <v>1.40909180148698</v>
      </c>
      <c r="D5314" t="s">
        <v>181</v>
      </c>
      <c r="E5314">
        <v>22336.923237171701</v>
      </c>
      <c r="F5314">
        <v>22</v>
      </c>
      <c r="G5314">
        <v>21</v>
      </c>
      <c r="H5314">
        <v>9999</v>
      </c>
      <c r="I5314" t="s">
        <v>185</v>
      </c>
      <c r="J5314">
        <v>1</v>
      </c>
      <c r="K5314">
        <v>9999</v>
      </c>
      <c r="L5314" t="s">
        <v>220</v>
      </c>
      <c r="M5314">
        <v>0.682364082476002</v>
      </c>
      <c r="N5314">
        <v>0.73333333333333295</v>
      </c>
      <c r="O5314">
        <v>1.1192430155338401E-3</v>
      </c>
    </row>
    <row r="5315" spans="1:15">
      <c r="A5315">
        <v>2022</v>
      </c>
      <c r="B5315" t="s">
        <v>187</v>
      </c>
      <c r="C5315">
        <v>1.40909180148698</v>
      </c>
      <c r="D5315" t="s">
        <v>183</v>
      </c>
      <c r="E5315">
        <v>2402.5015215353101</v>
      </c>
      <c r="F5315">
        <v>1</v>
      </c>
      <c r="G5315">
        <v>21</v>
      </c>
      <c r="H5315">
        <v>9999</v>
      </c>
      <c r="I5315" t="s">
        <v>185</v>
      </c>
      <c r="J5315">
        <v>1</v>
      </c>
      <c r="K5315">
        <v>9999</v>
      </c>
      <c r="L5315" t="s">
        <v>220</v>
      </c>
      <c r="M5315">
        <v>7.3393310662476896E-2</v>
      </c>
      <c r="N5315">
        <v>3.3333333333333298E-2</v>
      </c>
      <c r="O5315">
        <v>5.4245808278451199E-2</v>
      </c>
    </row>
    <row r="5316" spans="1:15">
      <c r="A5316">
        <v>2022</v>
      </c>
      <c r="B5316" t="s">
        <v>187</v>
      </c>
      <c r="C5316">
        <v>1.40909180148698</v>
      </c>
      <c r="D5316" t="s">
        <v>185</v>
      </c>
      <c r="E5316">
        <v>7995.1868816371498</v>
      </c>
      <c r="F5316">
        <v>7</v>
      </c>
      <c r="G5316">
        <v>21</v>
      </c>
      <c r="H5316">
        <v>9999</v>
      </c>
      <c r="I5316" t="s">
        <v>185</v>
      </c>
      <c r="J5316">
        <v>1</v>
      </c>
      <c r="K5316">
        <v>9999</v>
      </c>
      <c r="L5316" t="s">
        <v>220</v>
      </c>
      <c r="M5316">
        <v>0.24424260686152099</v>
      </c>
      <c r="N5316">
        <v>0.233333333333333</v>
      </c>
      <c r="O5316">
        <v>1.0891004728776699E-3</v>
      </c>
    </row>
    <row r="5317" spans="1:15">
      <c r="A5317">
        <v>2022</v>
      </c>
      <c r="B5317" t="s">
        <v>179</v>
      </c>
      <c r="C5317">
        <v>1.8637226038599899</v>
      </c>
      <c r="D5317" t="s">
        <v>179</v>
      </c>
      <c r="E5317">
        <v>1069.7767746156401</v>
      </c>
      <c r="F5317">
        <v>1</v>
      </c>
      <c r="G5317">
        <v>9999</v>
      </c>
      <c r="H5317">
        <v>-9</v>
      </c>
      <c r="I5317" t="s">
        <v>179</v>
      </c>
      <c r="J5317">
        <v>1</v>
      </c>
      <c r="K5317">
        <v>9999</v>
      </c>
      <c r="L5317" t="s">
        <v>220</v>
      </c>
      <c r="M5317">
        <v>1</v>
      </c>
      <c r="N5317">
        <v>1</v>
      </c>
      <c r="O5317">
        <v>1</v>
      </c>
    </row>
    <row r="5318" spans="1:15">
      <c r="A5318">
        <v>2022</v>
      </c>
      <c r="B5318" t="s">
        <v>179</v>
      </c>
      <c r="D5318" t="s">
        <v>179</v>
      </c>
      <c r="F5318">
        <v>10292</v>
      </c>
      <c r="G5318">
        <v>9999</v>
      </c>
      <c r="H5318">
        <v>-9</v>
      </c>
      <c r="I5318" t="s">
        <v>179</v>
      </c>
      <c r="J5318">
        <v>3</v>
      </c>
      <c r="K5318">
        <v>9999</v>
      </c>
      <c r="L5318" t="s">
        <v>220</v>
      </c>
      <c r="N5318">
        <v>1</v>
      </c>
    </row>
    <row r="5319" spans="1:15">
      <c r="A5319">
        <v>2022</v>
      </c>
      <c r="B5319" t="s">
        <v>179</v>
      </c>
      <c r="D5319" t="s">
        <v>179</v>
      </c>
      <c r="F5319">
        <v>9369</v>
      </c>
      <c r="G5319">
        <v>9999</v>
      </c>
      <c r="H5319">
        <v>-9</v>
      </c>
      <c r="I5319" t="s">
        <v>179</v>
      </c>
      <c r="J5319">
        <v>4</v>
      </c>
      <c r="K5319">
        <v>9999</v>
      </c>
      <c r="L5319" t="s">
        <v>220</v>
      </c>
      <c r="N5319">
        <v>1</v>
      </c>
    </row>
    <row r="5320" spans="1:15">
      <c r="A5320">
        <v>2022</v>
      </c>
      <c r="B5320" t="s">
        <v>187</v>
      </c>
      <c r="C5320">
        <v>1.40909180148698</v>
      </c>
      <c r="D5320" t="s">
        <v>179</v>
      </c>
      <c r="E5320">
        <v>927.18240537843599</v>
      </c>
      <c r="F5320">
        <v>1</v>
      </c>
      <c r="G5320">
        <v>9999</v>
      </c>
      <c r="H5320">
        <v>2</v>
      </c>
      <c r="I5320" t="s">
        <v>179</v>
      </c>
      <c r="J5320">
        <v>1</v>
      </c>
      <c r="K5320">
        <v>9999</v>
      </c>
      <c r="L5320" t="s">
        <v>220</v>
      </c>
      <c r="M5320">
        <v>1</v>
      </c>
      <c r="N5320">
        <v>1</v>
      </c>
      <c r="O5320">
        <v>1</v>
      </c>
    </row>
    <row r="5321" spans="1:15">
      <c r="A5321">
        <v>2022</v>
      </c>
      <c r="B5321" t="s">
        <v>179</v>
      </c>
      <c r="C5321">
        <v>1.8637226038599899</v>
      </c>
      <c r="D5321" t="s">
        <v>179</v>
      </c>
      <c r="E5321">
        <v>24612.320706575101</v>
      </c>
      <c r="F5321">
        <v>9</v>
      </c>
      <c r="G5321">
        <v>9999</v>
      </c>
      <c r="H5321">
        <v>-9</v>
      </c>
      <c r="I5321" t="s">
        <v>181</v>
      </c>
      <c r="J5321">
        <v>1</v>
      </c>
      <c r="K5321">
        <v>9999</v>
      </c>
      <c r="L5321" t="s">
        <v>220</v>
      </c>
      <c r="M5321">
        <v>1</v>
      </c>
      <c r="N5321">
        <v>1</v>
      </c>
      <c r="O5321">
        <v>0.50015149219815203</v>
      </c>
    </row>
    <row r="5322" spans="1:15">
      <c r="A5322">
        <v>2022</v>
      </c>
      <c r="B5322" t="s">
        <v>179</v>
      </c>
      <c r="D5322" t="s">
        <v>179</v>
      </c>
      <c r="F5322">
        <v>305</v>
      </c>
      <c r="G5322">
        <v>9999</v>
      </c>
      <c r="H5322">
        <v>-9</v>
      </c>
      <c r="I5322" t="s">
        <v>181</v>
      </c>
      <c r="J5322">
        <v>2</v>
      </c>
      <c r="K5322">
        <v>9999</v>
      </c>
      <c r="L5322" t="s">
        <v>220</v>
      </c>
      <c r="N5322">
        <v>1</v>
      </c>
    </row>
    <row r="5323" spans="1:15">
      <c r="A5323">
        <v>2022</v>
      </c>
      <c r="B5323" t="s">
        <v>179</v>
      </c>
      <c r="D5323" t="s">
        <v>179</v>
      </c>
      <c r="F5323">
        <v>3018</v>
      </c>
      <c r="G5323">
        <v>9999</v>
      </c>
      <c r="H5323">
        <v>-9</v>
      </c>
      <c r="I5323" t="s">
        <v>181</v>
      </c>
      <c r="J5323">
        <v>3</v>
      </c>
      <c r="K5323">
        <v>9999</v>
      </c>
      <c r="L5323" t="s">
        <v>220</v>
      </c>
      <c r="N5323">
        <v>1</v>
      </c>
    </row>
    <row r="5324" spans="1:15">
      <c r="A5324">
        <v>2022</v>
      </c>
      <c r="B5324" t="s">
        <v>179</v>
      </c>
      <c r="D5324" t="s">
        <v>179</v>
      </c>
      <c r="F5324">
        <v>3958</v>
      </c>
      <c r="G5324">
        <v>9999</v>
      </c>
      <c r="H5324">
        <v>-9</v>
      </c>
      <c r="I5324" t="s">
        <v>181</v>
      </c>
      <c r="J5324">
        <v>4</v>
      </c>
      <c r="K5324">
        <v>9999</v>
      </c>
      <c r="L5324" t="s">
        <v>220</v>
      </c>
      <c r="N5324">
        <v>1</v>
      </c>
    </row>
    <row r="5325" spans="1:15">
      <c r="A5325">
        <v>2022</v>
      </c>
      <c r="B5325" t="s">
        <v>178</v>
      </c>
      <c r="C5325">
        <v>1.4123362484363899</v>
      </c>
      <c r="D5325" t="s">
        <v>179</v>
      </c>
      <c r="E5325">
        <v>1463.1803533801001</v>
      </c>
      <c r="F5325">
        <v>1</v>
      </c>
      <c r="G5325">
        <v>9999</v>
      </c>
      <c r="H5325">
        <v>-8</v>
      </c>
      <c r="I5325" t="s">
        <v>181</v>
      </c>
      <c r="J5325">
        <v>1</v>
      </c>
      <c r="K5325">
        <v>9999</v>
      </c>
      <c r="L5325" t="s">
        <v>220</v>
      </c>
      <c r="M5325">
        <v>1</v>
      </c>
      <c r="N5325">
        <v>1</v>
      </c>
      <c r="O5325">
        <v>6.8427327338236395E-4</v>
      </c>
    </row>
    <row r="5326" spans="1:15">
      <c r="A5326">
        <v>2022</v>
      </c>
      <c r="B5326" t="s">
        <v>183</v>
      </c>
      <c r="C5326">
        <v>1.5391410491150299</v>
      </c>
      <c r="D5326" t="s">
        <v>179</v>
      </c>
      <c r="E5326">
        <v>5083.7828852269404</v>
      </c>
      <c r="F5326">
        <v>2</v>
      </c>
      <c r="G5326">
        <v>9999</v>
      </c>
      <c r="H5326">
        <v>-8</v>
      </c>
      <c r="I5326" t="s">
        <v>181</v>
      </c>
      <c r="J5326">
        <v>1</v>
      </c>
      <c r="K5326">
        <v>9999</v>
      </c>
      <c r="L5326" t="s">
        <v>220</v>
      </c>
      <c r="M5326">
        <v>1</v>
      </c>
      <c r="N5326">
        <v>1</v>
      </c>
      <c r="O5326">
        <v>6.5598188751191597E-2</v>
      </c>
    </row>
    <row r="5327" spans="1:15">
      <c r="A5327">
        <v>2022</v>
      </c>
      <c r="B5327" t="s">
        <v>187</v>
      </c>
      <c r="C5327">
        <v>1.40909180148698</v>
      </c>
      <c r="D5327" t="s">
        <v>179</v>
      </c>
      <c r="E5327">
        <v>7920.5050161583404</v>
      </c>
      <c r="F5327">
        <v>5</v>
      </c>
      <c r="G5327">
        <v>9999</v>
      </c>
      <c r="H5327">
        <v>-8</v>
      </c>
      <c r="I5327" t="s">
        <v>181</v>
      </c>
      <c r="J5327">
        <v>1</v>
      </c>
      <c r="K5327">
        <v>9999</v>
      </c>
      <c r="L5327" t="s">
        <v>220</v>
      </c>
      <c r="M5327">
        <v>0.92147540983606502</v>
      </c>
      <c r="N5327">
        <v>0.83333333333333304</v>
      </c>
      <c r="O5327">
        <v>7.1327345947652502E-4</v>
      </c>
    </row>
    <row r="5328" spans="1:15">
      <c r="A5328">
        <v>2022</v>
      </c>
      <c r="B5328" t="s">
        <v>187</v>
      </c>
      <c r="C5328">
        <v>1.40909180148698</v>
      </c>
      <c r="D5328" t="s">
        <v>185</v>
      </c>
      <c r="E5328">
        <v>674.95497291226604</v>
      </c>
      <c r="F5328">
        <v>1</v>
      </c>
      <c r="G5328">
        <v>9999</v>
      </c>
      <c r="H5328">
        <v>-8</v>
      </c>
      <c r="I5328" t="s">
        <v>181</v>
      </c>
      <c r="J5328">
        <v>1</v>
      </c>
      <c r="K5328">
        <v>9999</v>
      </c>
      <c r="L5328" t="s">
        <v>220</v>
      </c>
      <c r="M5328">
        <v>7.8524590163934399E-2</v>
      </c>
      <c r="N5328">
        <v>0.16666666666666699</v>
      </c>
      <c r="O5328">
        <v>0.10661028266191901</v>
      </c>
    </row>
    <row r="5329" spans="1:15">
      <c r="A5329">
        <v>2022</v>
      </c>
      <c r="B5329" t="s">
        <v>178</v>
      </c>
      <c r="C5329">
        <v>1.4123362484363899</v>
      </c>
      <c r="D5329" t="s">
        <v>179</v>
      </c>
      <c r="E5329">
        <v>265976.81165053498</v>
      </c>
      <c r="F5329">
        <v>151</v>
      </c>
      <c r="G5329">
        <v>9999</v>
      </c>
      <c r="H5329">
        <v>1</v>
      </c>
      <c r="I5329" t="s">
        <v>181</v>
      </c>
      <c r="J5329">
        <v>1</v>
      </c>
      <c r="K5329">
        <v>9999</v>
      </c>
      <c r="L5329" t="s">
        <v>220</v>
      </c>
      <c r="M5329">
        <v>1</v>
      </c>
      <c r="N5329">
        <v>1</v>
      </c>
      <c r="O5329">
        <v>0.12438714279581101</v>
      </c>
    </row>
    <row r="5330" spans="1:15">
      <c r="A5330">
        <v>2022</v>
      </c>
      <c r="B5330" t="s">
        <v>183</v>
      </c>
      <c r="C5330">
        <v>1.5391410491150299</v>
      </c>
      <c r="D5330" t="s">
        <v>179</v>
      </c>
      <c r="E5330">
        <v>731.09199832963895</v>
      </c>
      <c r="F5330">
        <v>1</v>
      </c>
      <c r="G5330">
        <v>9999</v>
      </c>
      <c r="H5330">
        <v>1</v>
      </c>
      <c r="I5330" t="s">
        <v>181</v>
      </c>
      <c r="J5330">
        <v>1</v>
      </c>
      <c r="K5330">
        <v>9999</v>
      </c>
      <c r="L5330" t="s">
        <v>220</v>
      </c>
      <c r="M5330">
        <v>1</v>
      </c>
      <c r="N5330">
        <v>1</v>
      </c>
      <c r="O5330">
        <v>9.4335875436924108E-3</v>
      </c>
    </row>
    <row r="5331" spans="1:15">
      <c r="A5331">
        <v>2022</v>
      </c>
      <c r="B5331" t="s">
        <v>187</v>
      </c>
      <c r="C5331">
        <v>1.40909180148698</v>
      </c>
      <c r="D5331" t="s">
        <v>179</v>
      </c>
      <c r="E5331">
        <v>1070771.6781335601</v>
      </c>
      <c r="F5331">
        <v>924</v>
      </c>
      <c r="G5331">
        <v>9999</v>
      </c>
      <c r="H5331">
        <v>1</v>
      </c>
      <c r="I5331" t="s">
        <v>181</v>
      </c>
      <c r="J5331">
        <v>1</v>
      </c>
      <c r="K5331">
        <v>9999</v>
      </c>
      <c r="L5331" t="s">
        <v>220</v>
      </c>
      <c r="M5331">
        <v>0.99586792564100901</v>
      </c>
      <c r="N5331">
        <v>0.98507462686567204</v>
      </c>
      <c r="O5331">
        <v>9.6427313361168901E-2</v>
      </c>
    </row>
    <row r="5332" spans="1:15">
      <c r="A5332">
        <v>2022</v>
      </c>
      <c r="B5332" t="s">
        <v>187</v>
      </c>
      <c r="C5332">
        <v>1.40909180148698</v>
      </c>
      <c r="D5332" t="s">
        <v>181</v>
      </c>
      <c r="E5332">
        <v>4235.7299552698796</v>
      </c>
      <c r="F5332">
        <v>13</v>
      </c>
      <c r="G5332">
        <v>9999</v>
      </c>
      <c r="H5332">
        <v>1</v>
      </c>
      <c r="I5332" t="s">
        <v>181</v>
      </c>
      <c r="J5332">
        <v>1</v>
      </c>
      <c r="K5332">
        <v>9999</v>
      </c>
      <c r="L5332" t="s">
        <v>220</v>
      </c>
      <c r="M5332">
        <v>3.9394276952513302E-3</v>
      </c>
      <c r="N5332">
        <v>1.3859275053304899E-2</v>
      </c>
      <c r="O5332">
        <v>5.5736853815916303E-2</v>
      </c>
    </row>
    <row r="5333" spans="1:15">
      <c r="A5333">
        <v>2022</v>
      </c>
      <c r="B5333" t="s">
        <v>187</v>
      </c>
      <c r="C5333">
        <v>1.40909180148698</v>
      </c>
      <c r="D5333" t="s">
        <v>185</v>
      </c>
      <c r="E5333">
        <v>207.13649481858701</v>
      </c>
      <c r="F5333">
        <v>1</v>
      </c>
      <c r="G5333">
        <v>9999</v>
      </c>
      <c r="H5333">
        <v>1</v>
      </c>
      <c r="I5333" t="s">
        <v>181</v>
      </c>
      <c r="J5333">
        <v>1</v>
      </c>
      <c r="K5333">
        <v>9999</v>
      </c>
      <c r="L5333" t="s">
        <v>220</v>
      </c>
      <c r="M5333">
        <v>1.92646663739835E-4</v>
      </c>
      <c r="N5333">
        <v>1.06609808102345E-3</v>
      </c>
      <c r="O5333">
        <v>3.27175606498998E-2</v>
      </c>
    </row>
    <row r="5334" spans="1:15">
      <c r="A5334">
        <v>2022</v>
      </c>
      <c r="B5334" t="s">
        <v>178</v>
      </c>
      <c r="C5334">
        <v>1.4123362484363899</v>
      </c>
      <c r="D5334" t="s">
        <v>179</v>
      </c>
      <c r="E5334">
        <v>716680.14291530801</v>
      </c>
      <c r="F5334">
        <v>369</v>
      </c>
      <c r="G5334">
        <v>9999</v>
      </c>
      <c r="H5334">
        <v>2</v>
      </c>
      <c r="I5334" t="s">
        <v>181</v>
      </c>
      <c r="J5334">
        <v>1</v>
      </c>
      <c r="K5334">
        <v>9999</v>
      </c>
      <c r="L5334" t="s">
        <v>220</v>
      </c>
      <c r="M5334">
        <v>1</v>
      </c>
      <c r="N5334">
        <v>1</v>
      </c>
      <c r="O5334">
        <v>0.33516378635614602</v>
      </c>
    </row>
    <row r="5335" spans="1:15">
      <c r="A5335">
        <v>2022</v>
      </c>
      <c r="B5335" t="s">
        <v>183</v>
      </c>
      <c r="C5335">
        <v>1.5391410491150299</v>
      </c>
      <c r="D5335" t="s">
        <v>179</v>
      </c>
      <c r="E5335">
        <v>16521.140021200699</v>
      </c>
      <c r="F5335">
        <v>9</v>
      </c>
      <c r="G5335">
        <v>9999</v>
      </c>
      <c r="H5335">
        <v>2</v>
      </c>
      <c r="I5335" t="s">
        <v>181</v>
      </c>
      <c r="J5335">
        <v>1</v>
      </c>
      <c r="K5335">
        <v>9999</v>
      </c>
      <c r="L5335" t="s">
        <v>220</v>
      </c>
      <c r="M5335">
        <v>1</v>
      </c>
      <c r="N5335">
        <v>1</v>
      </c>
      <c r="O5335">
        <v>0.21317921830314601</v>
      </c>
    </row>
    <row r="5336" spans="1:15">
      <c r="A5336">
        <v>2022</v>
      </c>
      <c r="B5336" t="s">
        <v>187</v>
      </c>
      <c r="C5336">
        <v>1.40909180148698</v>
      </c>
      <c r="D5336" t="s">
        <v>179</v>
      </c>
      <c r="E5336">
        <v>2516530.8664788399</v>
      </c>
      <c r="F5336">
        <v>2016</v>
      </c>
      <c r="G5336">
        <v>9999</v>
      </c>
      <c r="H5336">
        <v>2</v>
      </c>
      <c r="I5336" t="s">
        <v>181</v>
      </c>
      <c r="J5336">
        <v>1</v>
      </c>
      <c r="K5336">
        <v>9999</v>
      </c>
      <c r="L5336" t="s">
        <v>220</v>
      </c>
      <c r="M5336">
        <v>0.99140615241991703</v>
      </c>
      <c r="N5336">
        <v>0.97109826589595405</v>
      </c>
      <c r="O5336">
        <v>0.226623766205685</v>
      </c>
    </row>
    <row r="5337" spans="1:15">
      <c r="A5337">
        <v>2022</v>
      </c>
      <c r="B5337" t="s">
        <v>187</v>
      </c>
      <c r="C5337">
        <v>1.40909180148698</v>
      </c>
      <c r="D5337" t="s">
        <v>181</v>
      </c>
      <c r="E5337">
        <v>20572.74030171</v>
      </c>
      <c r="F5337">
        <v>57</v>
      </c>
      <c r="G5337">
        <v>9999</v>
      </c>
      <c r="H5337">
        <v>2</v>
      </c>
      <c r="I5337" t="s">
        <v>181</v>
      </c>
      <c r="J5337">
        <v>1</v>
      </c>
      <c r="K5337">
        <v>9999</v>
      </c>
      <c r="L5337" t="s">
        <v>220</v>
      </c>
      <c r="M5337">
        <v>8.1047848762493702E-3</v>
      </c>
      <c r="N5337">
        <v>2.74566473988439E-2</v>
      </c>
      <c r="O5337">
        <v>0.27071126603871498</v>
      </c>
    </row>
    <row r="5338" spans="1:15">
      <c r="A5338">
        <v>2022</v>
      </c>
      <c r="B5338" t="s">
        <v>187</v>
      </c>
      <c r="C5338">
        <v>1.40909180148698</v>
      </c>
      <c r="D5338" t="s">
        <v>185</v>
      </c>
      <c r="E5338">
        <v>1241.40987711003</v>
      </c>
      <c r="F5338">
        <v>3</v>
      </c>
      <c r="G5338">
        <v>9999</v>
      </c>
      <c r="H5338">
        <v>2</v>
      </c>
      <c r="I5338" t="s">
        <v>181</v>
      </c>
      <c r="J5338">
        <v>1</v>
      </c>
      <c r="K5338">
        <v>9999</v>
      </c>
      <c r="L5338" t="s">
        <v>220</v>
      </c>
      <c r="M5338">
        <v>4.8906270383395202E-4</v>
      </c>
      <c r="N5338">
        <v>1.4450867052023099E-3</v>
      </c>
      <c r="O5338">
        <v>0.196082795459604</v>
      </c>
    </row>
    <row r="5339" spans="1:15">
      <c r="A5339">
        <v>2022</v>
      </c>
      <c r="B5339" t="s">
        <v>179</v>
      </c>
      <c r="D5339" t="s">
        <v>179</v>
      </c>
      <c r="F5339">
        <v>2</v>
      </c>
      <c r="G5339">
        <v>9999</v>
      </c>
      <c r="H5339">
        <v>2</v>
      </c>
      <c r="I5339" t="s">
        <v>181</v>
      </c>
      <c r="J5339">
        <v>3</v>
      </c>
      <c r="K5339">
        <v>9999</v>
      </c>
      <c r="L5339" t="s">
        <v>220</v>
      </c>
      <c r="N5339">
        <v>1</v>
      </c>
    </row>
    <row r="5340" spans="1:15">
      <c r="A5340">
        <v>2022</v>
      </c>
      <c r="B5340" t="s">
        <v>178</v>
      </c>
      <c r="C5340">
        <v>1.4123362484363899</v>
      </c>
      <c r="D5340" t="s">
        <v>179</v>
      </c>
      <c r="E5340">
        <v>341792.43380284897</v>
      </c>
      <c r="F5340">
        <v>170</v>
      </c>
      <c r="G5340">
        <v>9999</v>
      </c>
      <c r="H5340">
        <v>3</v>
      </c>
      <c r="I5340" t="s">
        <v>181</v>
      </c>
      <c r="J5340">
        <v>1</v>
      </c>
      <c r="K5340">
        <v>9999</v>
      </c>
      <c r="L5340" t="s">
        <v>220</v>
      </c>
      <c r="M5340">
        <v>1</v>
      </c>
      <c r="N5340">
        <v>1</v>
      </c>
      <c r="O5340">
        <v>0.15984319838310701</v>
      </c>
    </row>
    <row r="5341" spans="1:15">
      <c r="A5341">
        <v>2022</v>
      </c>
      <c r="B5341" t="s">
        <v>179</v>
      </c>
      <c r="C5341">
        <v>1.8637226038599899</v>
      </c>
      <c r="D5341" t="s">
        <v>179</v>
      </c>
      <c r="E5341">
        <v>8064.3277069021897</v>
      </c>
      <c r="F5341">
        <v>3</v>
      </c>
      <c r="G5341">
        <v>9999</v>
      </c>
      <c r="H5341">
        <v>3</v>
      </c>
      <c r="I5341" t="s">
        <v>181</v>
      </c>
      <c r="J5341">
        <v>1</v>
      </c>
      <c r="K5341">
        <v>9999</v>
      </c>
      <c r="L5341" t="s">
        <v>220</v>
      </c>
      <c r="M5341">
        <v>1</v>
      </c>
      <c r="N5341">
        <v>1</v>
      </c>
      <c r="O5341">
        <v>0.16387668535070399</v>
      </c>
    </row>
    <row r="5342" spans="1:15">
      <c r="A5342">
        <v>2022</v>
      </c>
      <c r="B5342" t="s">
        <v>183</v>
      </c>
      <c r="C5342">
        <v>1.5391410491150299</v>
      </c>
      <c r="D5342" t="s">
        <v>179</v>
      </c>
      <c r="E5342">
        <v>9239.4637178375306</v>
      </c>
      <c r="F5342">
        <v>5</v>
      </c>
      <c r="G5342">
        <v>9999</v>
      </c>
      <c r="H5342">
        <v>3</v>
      </c>
      <c r="I5342" t="s">
        <v>181</v>
      </c>
      <c r="J5342">
        <v>1</v>
      </c>
      <c r="K5342">
        <v>9999</v>
      </c>
      <c r="L5342" t="s">
        <v>220</v>
      </c>
      <c r="M5342">
        <v>1</v>
      </c>
      <c r="N5342">
        <v>1</v>
      </c>
      <c r="O5342">
        <v>0.11922068636796999</v>
      </c>
    </row>
    <row r="5343" spans="1:15">
      <c r="A5343">
        <v>2022</v>
      </c>
      <c r="B5343" t="s">
        <v>187</v>
      </c>
      <c r="C5343">
        <v>1.40909180148698</v>
      </c>
      <c r="D5343" t="s">
        <v>179</v>
      </c>
      <c r="E5343">
        <v>1642755.85856037</v>
      </c>
      <c r="F5343">
        <v>1241</v>
      </c>
      <c r="G5343">
        <v>9999</v>
      </c>
      <c r="H5343">
        <v>3</v>
      </c>
      <c r="I5343" t="s">
        <v>181</v>
      </c>
      <c r="J5343">
        <v>1</v>
      </c>
      <c r="K5343">
        <v>9999</v>
      </c>
      <c r="L5343" t="s">
        <v>220</v>
      </c>
      <c r="M5343">
        <v>0.99376206160539504</v>
      </c>
      <c r="N5343">
        <v>0.98025276461295396</v>
      </c>
      <c r="O5343">
        <v>0.14793679846427299</v>
      </c>
    </row>
    <row r="5344" spans="1:15">
      <c r="A5344">
        <v>2022</v>
      </c>
      <c r="B5344" t="s">
        <v>187</v>
      </c>
      <c r="C5344">
        <v>1.40909180148698</v>
      </c>
      <c r="D5344" t="s">
        <v>181</v>
      </c>
      <c r="E5344">
        <v>9285.9149717992295</v>
      </c>
      <c r="F5344">
        <v>22</v>
      </c>
      <c r="G5344">
        <v>9999</v>
      </c>
      <c r="H5344">
        <v>3</v>
      </c>
      <c r="I5344" t="s">
        <v>181</v>
      </c>
      <c r="J5344">
        <v>1</v>
      </c>
      <c r="K5344">
        <v>9999</v>
      </c>
      <c r="L5344" t="s">
        <v>220</v>
      </c>
      <c r="M5344">
        <v>5.61738371419024E-3</v>
      </c>
      <c r="N5344">
        <v>1.7377567140600299E-2</v>
      </c>
      <c r="O5344">
        <v>0.12219090706816001</v>
      </c>
    </row>
    <row r="5345" spans="1:15">
      <c r="A5345">
        <v>2022</v>
      </c>
      <c r="B5345" t="s">
        <v>187</v>
      </c>
      <c r="C5345">
        <v>1.40909180148698</v>
      </c>
      <c r="D5345" t="s">
        <v>185</v>
      </c>
      <c r="E5345">
        <v>1025.81883148252</v>
      </c>
      <c r="F5345">
        <v>3</v>
      </c>
      <c r="G5345">
        <v>9999</v>
      </c>
      <c r="H5345">
        <v>3</v>
      </c>
      <c r="I5345" t="s">
        <v>181</v>
      </c>
      <c r="J5345">
        <v>1</v>
      </c>
      <c r="K5345">
        <v>9999</v>
      </c>
      <c r="L5345" t="s">
        <v>220</v>
      </c>
      <c r="M5345">
        <v>6.2055468041434005E-4</v>
      </c>
      <c r="N5345">
        <v>2.3696682464455E-3</v>
      </c>
      <c r="O5345">
        <v>0.16202982417093301</v>
      </c>
    </row>
    <row r="5346" spans="1:15">
      <c r="A5346">
        <v>2022</v>
      </c>
      <c r="B5346" t="s">
        <v>179</v>
      </c>
      <c r="D5346" t="s">
        <v>179</v>
      </c>
      <c r="F5346">
        <v>2</v>
      </c>
      <c r="G5346">
        <v>9999</v>
      </c>
      <c r="H5346">
        <v>3</v>
      </c>
      <c r="I5346" t="s">
        <v>181</v>
      </c>
      <c r="J5346">
        <v>3</v>
      </c>
      <c r="K5346">
        <v>9999</v>
      </c>
      <c r="L5346" t="s">
        <v>220</v>
      </c>
      <c r="N5346">
        <v>1</v>
      </c>
    </row>
    <row r="5347" spans="1:15">
      <c r="A5347">
        <v>2022</v>
      </c>
      <c r="B5347" t="s">
        <v>178</v>
      </c>
      <c r="C5347">
        <v>1.4123362484363899</v>
      </c>
      <c r="D5347" t="s">
        <v>179</v>
      </c>
      <c r="E5347">
        <v>213285.37089386999</v>
      </c>
      <c r="F5347">
        <v>114</v>
      </c>
      <c r="G5347">
        <v>9999</v>
      </c>
      <c r="H5347">
        <v>4</v>
      </c>
      <c r="I5347" t="s">
        <v>181</v>
      </c>
      <c r="J5347">
        <v>1</v>
      </c>
      <c r="K5347">
        <v>9999</v>
      </c>
      <c r="L5347" t="s">
        <v>220</v>
      </c>
      <c r="M5347">
        <v>1</v>
      </c>
      <c r="N5347">
        <v>1</v>
      </c>
      <c r="O5347">
        <v>9.9745379008794502E-2</v>
      </c>
    </row>
    <row r="5348" spans="1:15">
      <c r="A5348">
        <v>2022</v>
      </c>
      <c r="B5348" t="s">
        <v>183</v>
      </c>
      <c r="C5348">
        <v>1.5391410491150299</v>
      </c>
      <c r="D5348" t="s">
        <v>179</v>
      </c>
      <c r="E5348">
        <v>4896.0076772349103</v>
      </c>
      <c r="F5348">
        <v>3</v>
      </c>
      <c r="G5348">
        <v>9999</v>
      </c>
      <c r="H5348">
        <v>4</v>
      </c>
      <c r="I5348" t="s">
        <v>181</v>
      </c>
      <c r="J5348">
        <v>1</v>
      </c>
      <c r="K5348">
        <v>9999</v>
      </c>
      <c r="L5348" t="s">
        <v>220</v>
      </c>
      <c r="M5348">
        <v>1</v>
      </c>
      <c r="N5348">
        <v>1</v>
      </c>
      <c r="O5348">
        <v>6.3175246266285401E-2</v>
      </c>
    </row>
    <row r="5349" spans="1:15">
      <c r="A5349">
        <v>2022</v>
      </c>
      <c r="B5349" t="s">
        <v>187</v>
      </c>
      <c r="C5349">
        <v>1.40909180148698</v>
      </c>
      <c r="D5349" t="s">
        <v>179</v>
      </c>
      <c r="E5349">
        <v>1085830.6422160501</v>
      </c>
      <c r="F5349">
        <v>865</v>
      </c>
      <c r="G5349">
        <v>9999</v>
      </c>
      <c r="H5349">
        <v>4</v>
      </c>
      <c r="I5349" t="s">
        <v>181</v>
      </c>
      <c r="J5349">
        <v>1</v>
      </c>
      <c r="K5349">
        <v>9999</v>
      </c>
      <c r="L5349" t="s">
        <v>220</v>
      </c>
      <c r="M5349">
        <v>0.99364681063962601</v>
      </c>
      <c r="N5349">
        <v>0.97740112994350303</v>
      </c>
      <c r="O5349">
        <v>9.7783433884461105E-2</v>
      </c>
    </row>
    <row r="5350" spans="1:15">
      <c r="A5350">
        <v>2022</v>
      </c>
      <c r="B5350" t="s">
        <v>187</v>
      </c>
      <c r="C5350">
        <v>1.40909180148698</v>
      </c>
      <c r="D5350" t="s">
        <v>181</v>
      </c>
      <c r="E5350">
        <v>6669.2314964379002</v>
      </c>
      <c r="F5350">
        <v>19</v>
      </c>
      <c r="G5350">
        <v>9999</v>
      </c>
      <c r="H5350">
        <v>4</v>
      </c>
      <c r="I5350" t="s">
        <v>181</v>
      </c>
      <c r="J5350">
        <v>1</v>
      </c>
      <c r="K5350">
        <v>9999</v>
      </c>
      <c r="L5350" t="s">
        <v>220</v>
      </c>
      <c r="M5350">
        <v>6.1030333352245503E-3</v>
      </c>
      <c r="N5350">
        <v>2.1468926553672298E-2</v>
      </c>
      <c r="O5350">
        <v>8.7758659052139698E-2</v>
      </c>
    </row>
    <row r="5351" spans="1:15">
      <c r="A5351">
        <v>2022</v>
      </c>
      <c r="B5351" t="s">
        <v>187</v>
      </c>
      <c r="C5351">
        <v>1.40909180148698</v>
      </c>
      <c r="D5351" t="s">
        <v>185</v>
      </c>
      <c r="E5351">
        <v>273.363809488475</v>
      </c>
      <c r="F5351">
        <v>1</v>
      </c>
      <c r="G5351">
        <v>9999</v>
      </c>
      <c r="H5351">
        <v>4</v>
      </c>
      <c r="I5351" t="s">
        <v>181</v>
      </c>
      <c r="J5351">
        <v>1</v>
      </c>
      <c r="K5351">
        <v>9999</v>
      </c>
      <c r="L5351" t="s">
        <v>220</v>
      </c>
      <c r="M5351">
        <v>2.5015602514970699E-4</v>
      </c>
      <c r="N5351">
        <v>1.1299435028248601E-3</v>
      </c>
      <c r="O5351">
        <v>4.3178277320276001E-2</v>
      </c>
    </row>
    <row r="5352" spans="1:15">
      <c r="A5352">
        <v>2022</v>
      </c>
      <c r="B5352" t="s">
        <v>179</v>
      </c>
      <c r="D5352" t="s">
        <v>179</v>
      </c>
      <c r="F5352">
        <v>1</v>
      </c>
      <c r="G5352">
        <v>9999</v>
      </c>
      <c r="H5352">
        <v>4</v>
      </c>
      <c r="I5352" t="s">
        <v>181</v>
      </c>
      <c r="J5352">
        <v>3</v>
      </c>
      <c r="K5352">
        <v>9999</v>
      </c>
      <c r="L5352" t="s">
        <v>220</v>
      </c>
      <c r="N5352">
        <v>1</v>
      </c>
    </row>
    <row r="5353" spans="1:15">
      <c r="A5353">
        <v>2022</v>
      </c>
      <c r="B5353" t="s">
        <v>178</v>
      </c>
      <c r="C5353">
        <v>1.4123362484363899</v>
      </c>
      <c r="D5353" t="s">
        <v>179</v>
      </c>
      <c r="E5353">
        <v>135054.65375673</v>
      </c>
      <c r="F5353">
        <v>71</v>
      </c>
      <c r="G5353">
        <v>9999</v>
      </c>
      <c r="H5353">
        <v>5</v>
      </c>
      <c r="I5353" t="s">
        <v>181</v>
      </c>
      <c r="J5353">
        <v>1</v>
      </c>
      <c r="K5353">
        <v>9999</v>
      </c>
      <c r="L5353" t="s">
        <v>220</v>
      </c>
      <c r="M5353">
        <v>1</v>
      </c>
      <c r="N5353">
        <v>1</v>
      </c>
      <c r="O5353">
        <v>6.3159876223154998E-2</v>
      </c>
    </row>
    <row r="5354" spans="1:15">
      <c r="A5354">
        <v>2022</v>
      </c>
      <c r="B5354" t="s">
        <v>179</v>
      </c>
      <c r="C5354">
        <v>1.8637226038599899</v>
      </c>
      <c r="D5354" t="s">
        <v>179</v>
      </c>
      <c r="E5354">
        <v>1319.51560353288</v>
      </c>
      <c r="F5354">
        <v>1</v>
      </c>
      <c r="G5354">
        <v>9999</v>
      </c>
      <c r="H5354">
        <v>5</v>
      </c>
      <c r="I5354" t="s">
        <v>181</v>
      </c>
      <c r="J5354">
        <v>1</v>
      </c>
      <c r="K5354">
        <v>9999</v>
      </c>
      <c r="L5354" t="s">
        <v>220</v>
      </c>
      <c r="M5354">
        <v>1</v>
      </c>
      <c r="N5354">
        <v>1</v>
      </c>
      <c r="O5354">
        <v>2.6814119072867699E-2</v>
      </c>
    </row>
    <row r="5355" spans="1:15">
      <c r="A5355">
        <v>2022</v>
      </c>
      <c r="B5355" t="s">
        <v>183</v>
      </c>
      <c r="C5355">
        <v>1.5391410491150299</v>
      </c>
      <c r="D5355" t="s">
        <v>179</v>
      </c>
      <c r="E5355">
        <v>17521.581703125499</v>
      </c>
      <c r="F5355">
        <v>10</v>
      </c>
      <c r="G5355">
        <v>9999</v>
      </c>
      <c r="H5355">
        <v>5</v>
      </c>
      <c r="I5355" t="s">
        <v>181</v>
      </c>
      <c r="J5355">
        <v>1</v>
      </c>
      <c r="K5355">
        <v>9999</v>
      </c>
      <c r="L5355" t="s">
        <v>220</v>
      </c>
      <c r="M5355">
        <v>1</v>
      </c>
      <c r="N5355">
        <v>1</v>
      </c>
      <c r="O5355">
        <v>0.22608833809977799</v>
      </c>
    </row>
    <row r="5356" spans="1:15">
      <c r="A5356">
        <v>2022</v>
      </c>
      <c r="B5356" t="s">
        <v>187</v>
      </c>
      <c r="C5356">
        <v>1.40909180148698</v>
      </c>
      <c r="D5356" t="s">
        <v>179</v>
      </c>
      <c r="E5356">
        <v>1135093.9006878401</v>
      </c>
      <c r="F5356">
        <v>846</v>
      </c>
      <c r="G5356">
        <v>9999</v>
      </c>
      <c r="H5356">
        <v>5</v>
      </c>
      <c r="I5356" t="s">
        <v>181</v>
      </c>
      <c r="J5356">
        <v>1</v>
      </c>
      <c r="K5356">
        <v>9999</v>
      </c>
      <c r="L5356" t="s">
        <v>220</v>
      </c>
      <c r="M5356">
        <v>0.99176962332329899</v>
      </c>
      <c r="N5356">
        <v>0.972413793103448</v>
      </c>
      <c r="O5356">
        <v>0.102219789233466</v>
      </c>
    </row>
    <row r="5357" spans="1:15">
      <c r="A5357">
        <v>2022</v>
      </c>
      <c r="B5357" t="s">
        <v>187</v>
      </c>
      <c r="C5357">
        <v>1.40909180148698</v>
      </c>
      <c r="D5357" t="s">
        <v>181</v>
      </c>
      <c r="E5357">
        <v>8887.1419919784094</v>
      </c>
      <c r="F5357">
        <v>23</v>
      </c>
      <c r="G5357">
        <v>9999</v>
      </c>
      <c r="H5357">
        <v>5</v>
      </c>
      <c r="I5357" t="s">
        <v>181</v>
      </c>
      <c r="J5357">
        <v>1</v>
      </c>
      <c r="K5357">
        <v>9999</v>
      </c>
      <c r="L5357" t="s">
        <v>220</v>
      </c>
      <c r="M5357">
        <v>7.7649941211595198E-3</v>
      </c>
      <c r="N5357">
        <v>2.6436781609195398E-2</v>
      </c>
      <c r="O5357">
        <v>0.116943558555218</v>
      </c>
    </row>
    <row r="5358" spans="1:15">
      <c r="A5358">
        <v>2022</v>
      </c>
      <c r="B5358" t="s">
        <v>187</v>
      </c>
      <c r="C5358">
        <v>1.40909180148698</v>
      </c>
      <c r="D5358" t="s">
        <v>185</v>
      </c>
      <c r="E5358">
        <v>532.63670096208</v>
      </c>
      <c r="F5358">
        <v>1</v>
      </c>
      <c r="G5358">
        <v>9999</v>
      </c>
      <c r="H5358">
        <v>5</v>
      </c>
      <c r="I5358" t="s">
        <v>181</v>
      </c>
      <c r="J5358">
        <v>1</v>
      </c>
      <c r="K5358">
        <v>9999</v>
      </c>
      <c r="L5358" t="s">
        <v>220</v>
      </c>
      <c r="M5358">
        <v>4.6538255554119201E-4</v>
      </c>
      <c r="N5358">
        <v>1.1494252873563201E-3</v>
      </c>
      <c r="O5358">
        <v>8.4130870242599604E-2</v>
      </c>
    </row>
    <row r="5359" spans="1:15">
      <c r="A5359">
        <v>2022</v>
      </c>
      <c r="B5359" t="s">
        <v>179</v>
      </c>
      <c r="D5359" t="s">
        <v>179</v>
      </c>
      <c r="F5359">
        <v>3</v>
      </c>
      <c r="G5359">
        <v>9999</v>
      </c>
      <c r="H5359">
        <v>5</v>
      </c>
      <c r="I5359" t="s">
        <v>181</v>
      </c>
      <c r="J5359">
        <v>3</v>
      </c>
      <c r="K5359">
        <v>9999</v>
      </c>
      <c r="L5359" t="s">
        <v>220</v>
      </c>
      <c r="N5359">
        <v>1</v>
      </c>
    </row>
    <row r="5360" spans="1:15">
      <c r="A5360">
        <v>2022</v>
      </c>
      <c r="B5360" t="s">
        <v>178</v>
      </c>
      <c r="C5360">
        <v>1.4123362484363899</v>
      </c>
      <c r="D5360" t="s">
        <v>179</v>
      </c>
      <c r="E5360">
        <v>136944.359657138</v>
      </c>
      <c r="F5360">
        <v>65</v>
      </c>
      <c r="G5360">
        <v>9999</v>
      </c>
      <c r="H5360">
        <v>6</v>
      </c>
      <c r="I5360" t="s">
        <v>181</v>
      </c>
      <c r="J5360">
        <v>1</v>
      </c>
      <c r="K5360">
        <v>9999</v>
      </c>
      <c r="L5360" t="s">
        <v>220</v>
      </c>
      <c r="M5360">
        <v>1</v>
      </c>
      <c r="N5360">
        <v>1</v>
      </c>
      <c r="O5360">
        <v>6.4043619118700906E-2</v>
      </c>
    </row>
    <row r="5361" spans="1:15">
      <c r="A5361">
        <v>2022</v>
      </c>
      <c r="B5361" t="s">
        <v>179</v>
      </c>
      <c r="C5361">
        <v>1.8637226038599899</v>
      </c>
      <c r="D5361" t="s">
        <v>179</v>
      </c>
      <c r="E5361">
        <v>5007.8226365718001</v>
      </c>
      <c r="F5361">
        <v>1</v>
      </c>
      <c r="G5361">
        <v>9999</v>
      </c>
      <c r="H5361">
        <v>6</v>
      </c>
      <c r="I5361" t="s">
        <v>181</v>
      </c>
      <c r="J5361">
        <v>1</v>
      </c>
      <c r="K5361">
        <v>9999</v>
      </c>
      <c r="L5361" t="s">
        <v>220</v>
      </c>
      <c r="M5361">
        <v>1</v>
      </c>
      <c r="N5361">
        <v>1</v>
      </c>
      <c r="O5361">
        <v>0.101764884108468</v>
      </c>
    </row>
    <row r="5362" spans="1:15">
      <c r="A5362">
        <v>2022</v>
      </c>
      <c r="B5362" t="s">
        <v>183</v>
      </c>
      <c r="C5362">
        <v>1.5391410491150299</v>
      </c>
      <c r="D5362" t="s">
        <v>179</v>
      </c>
      <c r="E5362">
        <v>1399.07921364556</v>
      </c>
      <c r="F5362">
        <v>1</v>
      </c>
      <c r="G5362">
        <v>9999</v>
      </c>
      <c r="H5362">
        <v>6</v>
      </c>
      <c r="I5362" t="s">
        <v>181</v>
      </c>
      <c r="J5362">
        <v>1</v>
      </c>
      <c r="K5362">
        <v>9999</v>
      </c>
      <c r="L5362" t="s">
        <v>220</v>
      </c>
      <c r="M5362">
        <v>1</v>
      </c>
      <c r="N5362">
        <v>1</v>
      </c>
      <c r="O5362">
        <v>1.8052907530981901E-2</v>
      </c>
    </row>
    <row r="5363" spans="1:15">
      <c r="A5363">
        <v>2022</v>
      </c>
      <c r="B5363" t="s">
        <v>187</v>
      </c>
      <c r="C5363">
        <v>1.40909180148698</v>
      </c>
      <c r="D5363" t="s">
        <v>179</v>
      </c>
      <c r="E5363">
        <v>1008103.72935423</v>
      </c>
      <c r="F5363">
        <v>740</v>
      </c>
      <c r="G5363">
        <v>9999</v>
      </c>
      <c r="H5363">
        <v>6</v>
      </c>
      <c r="I5363" t="s">
        <v>181</v>
      </c>
      <c r="J5363">
        <v>1</v>
      </c>
      <c r="K5363">
        <v>9999</v>
      </c>
      <c r="L5363" t="s">
        <v>220</v>
      </c>
      <c r="M5363">
        <v>0.99061623777182395</v>
      </c>
      <c r="N5363">
        <v>0.97240473061760802</v>
      </c>
      <c r="O5363">
        <v>9.0783811522215194E-2</v>
      </c>
    </row>
    <row r="5364" spans="1:15">
      <c r="A5364">
        <v>2022</v>
      </c>
      <c r="B5364" t="s">
        <v>187</v>
      </c>
      <c r="C5364">
        <v>1.40909180148698</v>
      </c>
      <c r="D5364" t="s">
        <v>181</v>
      </c>
      <c r="E5364">
        <v>9080.1875687821303</v>
      </c>
      <c r="F5364">
        <v>20</v>
      </c>
      <c r="G5364">
        <v>9999</v>
      </c>
      <c r="H5364">
        <v>6</v>
      </c>
      <c r="I5364" t="s">
        <v>181</v>
      </c>
      <c r="J5364">
        <v>1</v>
      </c>
      <c r="K5364">
        <v>9999</v>
      </c>
      <c r="L5364" t="s">
        <v>220</v>
      </c>
      <c r="M5364">
        <v>8.9226743099258508E-3</v>
      </c>
      <c r="N5364">
        <v>2.6281208935610999E-2</v>
      </c>
      <c r="O5364">
        <v>0.119483794407773</v>
      </c>
    </row>
    <row r="5365" spans="1:15">
      <c r="A5365">
        <v>2022</v>
      </c>
      <c r="B5365" t="s">
        <v>187</v>
      </c>
      <c r="C5365">
        <v>1.40909180148698</v>
      </c>
      <c r="D5365" t="s">
        <v>185</v>
      </c>
      <c r="E5365">
        <v>469.22756989516603</v>
      </c>
      <c r="F5365">
        <v>1</v>
      </c>
      <c r="G5365">
        <v>9999</v>
      </c>
      <c r="H5365">
        <v>6</v>
      </c>
      <c r="I5365" t="s">
        <v>181</v>
      </c>
      <c r="J5365">
        <v>1</v>
      </c>
      <c r="K5365">
        <v>9999</v>
      </c>
      <c r="L5365" t="s">
        <v>220</v>
      </c>
      <c r="M5365">
        <v>4.6108791825035802E-4</v>
      </c>
      <c r="N5365">
        <v>1.31406044678055E-3</v>
      </c>
      <c r="O5365">
        <v>7.4115290451813906E-2</v>
      </c>
    </row>
    <row r="5366" spans="1:15">
      <c r="A5366">
        <v>2022</v>
      </c>
      <c r="B5366" t="s">
        <v>178</v>
      </c>
      <c r="C5366">
        <v>1.4123362484363899</v>
      </c>
      <c r="D5366" t="s">
        <v>179</v>
      </c>
      <c r="E5366">
        <v>134260.92078510899</v>
      </c>
      <c r="F5366">
        <v>54</v>
      </c>
      <c r="G5366">
        <v>9999</v>
      </c>
      <c r="H5366">
        <v>7</v>
      </c>
      <c r="I5366" t="s">
        <v>181</v>
      </c>
      <c r="J5366">
        <v>1</v>
      </c>
      <c r="K5366">
        <v>9999</v>
      </c>
      <c r="L5366" t="s">
        <v>220</v>
      </c>
      <c r="M5366">
        <v>1</v>
      </c>
      <c r="N5366">
        <v>1</v>
      </c>
      <c r="O5366">
        <v>6.2788677787208202E-2</v>
      </c>
    </row>
    <row r="5367" spans="1:15">
      <c r="A5367">
        <v>2022</v>
      </c>
      <c r="B5367" t="s">
        <v>183</v>
      </c>
      <c r="C5367">
        <v>1.5391410491150299</v>
      </c>
      <c r="D5367" t="s">
        <v>179</v>
      </c>
      <c r="E5367">
        <v>1850.0475410362701</v>
      </c>
      <c r="F5367">
        <v>2</v>
      </c>
      <c r="G5367">
        <v>9999</v>
      </c>
      <c r="H5367">
        <v>7</v>
      </c>
      <c r="I5367" t="s">
        <v>181</v>
      </c>
      <c r="J5367">
        <v>1</v>
      </c>
      <c r="K5367">
        <v>9999</v>
      </c>
      <c r="L5367" t="s">
        <v>220</v>
      </c>
      <c r="M5367">
        <v>1</v>
      </c>
      <c r="N5367">
        <v>1</v>
      </c>
      <c r="O5367">
        <v>2.38719415316174E-2</v>
      </c>
    </row>
    <row r="5368" spans="1:15">
      <c r="A5368">
        <v>2022</v>
      </c>
      <c r="B5368" t="s">
        <v>187</v>
      </c>
      <c r="C5368">
        <v>1.40909180148698</v>
      </c>
      <c r="D5368" t="s">
        <v>179</v>
      </c>
      <c r="E5368">
        <v>750555.56624564598</v>
      </c>
      <c r="F5368">
        <v>531</v>
      </c>
      <c r="G5368">
        <v>9999</v>
      </c>
      <c r="H5368">
        <v>7</v>
      </c>
      <c r="I5368" t="s">
        <v>181</v>
      </c>
      <c r="J5368">
        <v>1</v>
      </c>
      <c r="K5368">
        <v>9999</v>
      </c>
      <c r="L5368" t="s">
        <v>220</v>
      </c>
      <c r="M5368">
        <v>0.989542636652603</v>
      </c>
      <c r="N5368">
        <v>0.96721311475409799</v>
      </c>
      <c r="O5368">
        <v>6.7590559462211403E-2</v>
      </c>
    </row>
    <row r="5369" spans="1:15">
      <c r="A5369">
        <v>2022</v>
      </c>
      <c r="B5369" t="s">
        <v>187</v>
      </c>
      <c r="C5369">
        <v>1.40909180148698</v>
      </c>
      <c r="D5369" t="s">
        <v>181</v>
      </c>
      <c r="E5369">
        <v>7931.7777505702397</v>
      </c>
      <c r="F5369">
        <v>18</v>
      </c>
      <c r="G5369">
        <v>9999</v>
      </c>
      <c r="H5369">
        <v>7</v>
      </c>
      <c r="I5369" t="s">
        <v>181</v>
      </c>
      <c r="J5369">
        <v>1</v>
      </c>
      <c r="K5369">
        <v>9999</v>
      </c>
      <c r="L5369" t="s">
        <v>220</v>
      </c>
      <c r="M5369">
        <v>1.04573633473966E-2</v>
      </c>
      <c r="N5369">
        <v>3.2786885245901599E-2</v>
      </c>
      <c r="O5369">
        <v>0.10437217236520099</v>
      </c>
    </row>
    <row r="5370" spans="1:15">
      <c r="A5370">
        <v>2022</v>
      </c>
      <c r="B5370" t="s">
        <v>179</v>
      </c>
      <c r="D5370" t="s">
        <v>179</v>
      </c>
      <c r="F5370">
        <v>1</v>
      </c>
      <c r="G5370">
        <v>9999</v>
      </c>
      <c r="H5370">
        <v>7</v>
      </c>
      <c r="I5370" t="s">
        <v>181</v>
      </c>
      <c r="J5370">
        <v>3</v>
      </c>
      <c r="K5370">
        <v>9999</v>
      </c>
      <c r="L5370" t="s">
        <v>220</v>
      </c>
      <c r="N5370">
        <v>1</v>
      </c>
    </row>
    <row r="5371" spans="1:15">
      <c r="A5371">
        <v>2022</v>
      </c>
      <c r="B5371" t="s">
        <v>178</v>
      </c>
      <c r="C5371">
        <v>1.4123362484363899</v>
      </c>
      <c r="D5371" t="s">
        <v>179</v>
      </c>
      <c r="E5371">
        <v>69443.160999369007</v>
      </c>
      <c r="F5371">
        <v>31</v>
      </c>
      <c r="G5371">
        <v>9999</v>
      </c>
      <c r="H5371">
        <v>8</v>
      </c>
      <c r="I5371" t="s">
        <v>181</v>
      </c>
      <c r="J5371">
        <v>1</v>
      </c>
      <c r="K5371">
        <v>9999</v>
      </c>
      <c r="L5371" t="s">
        <v>220</v>
      </c>
      <c r="M5371">
        <v>1</v>
      </c>
      <c r="N5371">
        <v>1</v>
      </c>
      <c r="O5371">
        <v>3.2475900172719598E-2</v>
      </c>
    </row>
    <row r="5372" spans="1:15">
      <c r="A5372">
        <v>2022</v>
      </c>
      <c r="B5372" t="s">
        <v>183</v>
      </c>
      <c r="C5372">
        <v>1.5391410491150299</v>
      </c>
      <c r="D5372" t="s">
        <v>179</v>
      </c>
      <c r="E5372">
        <v>10558.507596929099</v>
      </c>
      <c r="F5372">
        <v>4</v>
      </c>
      <c r="G5372">
        <v>9999</v>
      </c>
      <c r="H5372">
        <v>8</v>
      </c>
      <c r="I5372" t="s">
        <v>181</v>
      </c>
      <c r="J5372">
        <v>1</v>
      </c>
      <c r="K5372">
        <v>9999</v>
      </c>
      <c r="L5372" t="s">
        <v>220</v>
      </c>
      <c r="M5372">
        <v>1</v>
      </c>
      <c r="N5372">
        <v>1</v>
      </c>
      <c r="O5372">
        <v>0.13624086431522101</v>
      </c>
    </row>
    <row r="5373" spans="1:15">
      <c r="A5373">
        <v>2022</v>
      </c>
      <c r="B5373" t="s">
        <v>187</v>
      </c>
      <c r="C5373">
        <v>1.40909180148698</v>
      </c>
      <c r="D5373" t="s">
        <v>179</v>
      </c>
      <c r="E5373">
        <v>698996.89722923702</v>
      </c>
      <c r="F5373">
        <v>498</v>
      </c>
      <c r="G5373">
        <v>9999</v>
      </c>
      <c r="H5373">
        <v>8</v>
      </c>
      <c r="I5373" t="s">
        <v>181</v>
      </c>
      <c r="J5373">
        <v>1</v>
      </c>
      <c r="K5373">
        <v>9999</v>
      </c>
      <c r="L5373" t="s">
        <v>220</v>
      </c>
      <c r="M5373">
        <v>0.99291634724510203</v>
      </c>
      <c r="N5373">
        <v>0.97647058823529398</v>
      </c>
      <c r="O5373">
        <v>6.2947493124861004E-2</v>
      </c>
    </row>
    <row r="5374" spans="1:15">
      <c r="A5374">
        <v>2022</v>
      </c>
      <c r="B5374" t="s">
        <v>187</v>
      </c>
      <c r="C5374">
        <v>1.40909180148698</v>
      </c>
      <c r="D5374" t="s">
        <v>181</v>
      </c>
      <c r="E5374">
        <v>4986.7758854624399</v>
      </c>
      <c r="F5374">
        <v>12</v>
      </c>
      <c r="G5374">
        <v>9999</v>
      </c>
      <c r="H5374">
        <v>8</v>
      </c>
      <c r="I5374" t="s">
        <v>181</v>
      </c>
      <c r="J5374">
        <v>1</v>
      </c>
      <c r="K5374">
        <v>9999</v>
      </c>
      <c r="L5374" t="s">
        <v>220</v>
      </c>
      <c r="M5374">
        <v>7.0836527548984096E-3</v>
      </c>
      <c r="N5374">
        <v>2.3529411764705899E-2</v>
      </c>
      <c r="O5374">
        <v>6.5619669213083195E-2</v>
      </c>
    </row>
    <row r="5375" spans="1:15">
      <c r="A5375">
        <v>2022</v>
      </c>
      <c r="B5375" t="s">
        <v>178</v>
      </c>
      <c r="C5375">
        <v>1.4123362484363899</v>
      </c>
      <c r="D5375" t="s">
        <v>179</v>
      </c>
      <c r="E5375">
        <v>123397.230362136</v>
      </c>
      <c r="F5375">
        <v>59</v>
      </c>
      <c r="G5375">
        <v>9999</v>
      </c>
      <c r="H5375">
        <v>9</v>
      </c>
      <c r="I5375" t="s">
        <v>181</v>
      </c>
      <c r="J5375">
        <v>1</v>
      </c>
      <c r="K5375">
        <v>9999</v>
      </c>
      <c r="L5375" t="s">
        <v>220</v>
      </c>
      <c r="M5375">
        <v>1</v>
      </c>
      <c r="N5375">
        <v>1</v>
      </c>
      <c r="O5375">
        <v>5.7708146880975399E-2</v>
      </c>
    </row>
    <row r="5376" spans="1:15">
      <c r="A5376">
        <v>2022</v>
      </c>
      <c r="B5376" t="s">
        <v>179</v>
      </c>
      <c r="C5376">
        <v>1.8637226038599899</v>
      </c>
      <c r="D5376" t="s">
        <v>179</v>
      </c>
      <c r="E5376">
        <v>10205.744978737301</v>
      </c>
      <c r="F5376">
        <v>2</v>
      </c>
      <c r="G5376">
        <v>9999</v>
      </c>
      <c r="H5376">
        <v>9</v>
      </c>
      <c r="I5376" t="s">
        <v>181</v>
      </c>
      <c r="J5376">
        <v>1</v>
      </c>
      <c r="K5376">
        <v>9999</v>
      </c>
      <c r="L5376" t="s">
        <v>220</v>
      </c>
      <c r="M5376">
        <v>1</v>
      </c>
      <c r="N5376">
        <v>1</v>
      </c>
      <c r="O5376">
        <v>0.20739281926980799</v>
      </c>
    </row>
    <row r="5377" spans="1:15">
      <c r="A5377">
        <v>2022</v>
      </c>
      <c r="B5377" t="s">
        <v>183</v>
      </c>
      <c r="C5377">
        <v>1.5391410491150299</v>
      </c>
      <c r="D5377" t="s">
        <v>179</v>
      </c>
      <c r="E5377">
        <v>9698.1277504737991</v>
      </c>
      <c r="F5377">
        <v>5</v>
      </c>
      <c r="G5377">
        <v>9999</v>
      </c>
      <c r="H5377">
        <v>9</v>
      </c>
      <c r="I5377" t="s">
        <v>181</v>
      </c>
      <c r="J5377">
        <v>1</v>
      </c>
      <c r="K5377">
        <v>9999</v>
      </c>
      <c r="L5377" t="s">
        <v>220</v>
      </c>
      <c r="M5377">
        <v>1</v>
      </c>
      <c r="N5377">
        <v>1</v>
      </c>
      <c r="O5377">
        <v>0.125139021290118</v>
      </c>
    </row>
    <row r="5378" spans="1:15">
      <c r="A5378">
        <v>2022</v>
      </c>
      <c r="B5378" t="s">
        <v>187</v>
      </c>
      <c r="C5378">
        <v>1.40909180148698</v>
      </c>
      <c r="D5378" t="s">
        <v>179</v>
      </c>
      <c r="E5378">
        <v>1187884.1159387501</v>
      </c>
      <c r="F5378">
        <v>783</v>
      </c>
      <c r="G5378">
        <v>9999</v>
      </c>
      <c r="H5378">
        <v>9</v>
      </c>
      <c r="I5378" t="s">
        <v>181</v>
      </c>
      <c r="J5378">
        <v>1</v>
      </c>
      <c r="K5378">
        <v>9999</v>
      </c>
      <c r="L5378" t="s">
        <v>220</v>
      </c>
      <c r="M5378">
        <v>0.99476429905681896</v>
      </c>
      <c r="N5378">
        <v>0.98120300751879697</v>
      </c>
      <c r="O5378">
        <v>0.106973761282182</v>
      </c>
    </row>
    <row r="5379" spans="1:15">
      <c r="A5379">
        <v>2022</v>
      </c>
      <c r="B5379" t="s">
        <v>187</v>
      </c>
      <c r="C5379">
        <v>1.40909180148698</v>
      </c>
      <c r="D5379" t="s">
        <v>181</v>
      </c>
      <c r="E5379">
        <v>4345.6391157858598</v>
      </c>
      <c r="F5379">
        <v>10</v>
      </c>
      <c r="G5379">
        <v>9999</v>
      </c>
      <c r="H5379">
        <v>9</v>
      </c>
      <c r="I5379" t="s">
        <v>181</v>
      </c>
      <c r="J5379">
        <v>1</v>
      </c>
      <c r="K5379">
        <v>9999</v>
      </c>
      <c r="L5379" t="s">
        <v>220</v>
      </c>
      <c r="M5379">
        <v>3.6391484581409402E-3</v>
      </c>
      <c r="N5379">
        <v>1.2531328320802001E-2</v>
      </c>
      <c r="O5379">
        <v>5.7183119483794398E-2</v>
      </c>
    </row>
    <row r="5380" spans="1:15">
      <c r="A5380">
        <v>2022</v>
      </c>
      <c r="B5380" t="s">
        <v>187</v>
      </c>
      <c r="C5380">
        <v>1.40909180148698</v>
      </c>
      <c r="D5380" t="s">
        <v>185</v>
      </c>
      <c r="E5380">
        <v>1906.5012074118899</v>
      </c>
      <c r="F5380">
        <v>5</v>
      </c>
      <c r="G5380">
        <v>9999</v>
      </c>
      <c r="H5380">
        <v>9</v>
      </c>
      <c r="I5380" t="s">
        <v>181</v>
      </c>
      <c r="J5380">
        <v>1</v>
      </c>
      <c r="K5380">
        <v>9999</v>
      </c>
      <c r="L5380" t="s">
        <v>220</v>
      </c>
      <c r="M5380">
        <v>1.5965524850404299E-3</v>
      </c>
      <c r="N5380">
        <v>6.2656641604010004E-3</v>
      </c>
      <c r="O5380">
        <v>0.30113509904295599</v>
      </c>
    </row>
    <row r="5381" spans="1:15">
      <c r="A5381">
        <v>2022</v>
      </c>
      <c r="B5381" t="s">
        <v>179</v>
      </c>
      <c r="C5381">
        <v>1.8637226038599899</v>
      </c>
      <c r="D5381" t="s">
        <v>179</v>
      </c>
      <c r="E5381">
        <v>33254.402420673898</v>
      </c>
      <c r="F5381">
        <v>15</v>
      </c>
      <c r="G5381">
        <v>9999</v>
      </c>
      <c r="H5381">
        <v>-9</v>
      </c>
      <c r="I5381" t="s">
        <v>185</v>
      </c>
      <c r="J5381">
        <v>1</v>
      </c>
      <c r="K5381">
        <v>9999</v>
      </c>
      <c r="L5381" t="s">
        <v>220</v>
      </c>
      <c r="M5381">
        <v>1</v>
      </c>
      <c r="N5381">
        <v>1</v>
      </c>
      <c r="O5381">
        <v>1</v>
      </c>
    </row>
    <row r="5382" spans="1:15">
      <c r="A5382">
        <v>2022</v>
      </c>
      <c r="B5382" t="s">
        <v>179</v>
      </c>
      <c r="D5382" t="s">
        <v>179</v>
      </c>
      <c r="F5382">
        <v>798</v>
      </c>
      <c r="G5382">
        <v>9999</v>
      </c>
      <c r="H5382">
        <v>-9</v>
      </c>
      <c r="I5382" t="s">
        <v>185</v>
      </c>
      <c r="J5382">
        <v>2</v>
      </c>
      <c r="K5382">
        <v>9999</v>
      </c>
      <c r="L5382" t="s">
        <v>220</v>
      </c>
      <c r="N5382">
        <v>1</v>
      </c>
    </row>
    <row r="5383" spans="1:15">
      <c r="A5383">
        <v>2022</v>
      </c>
      <c r="B5383" t="s">
        <v>179</v>
      </c>
      <c r="D5383" t="s">
        <v>179</v>
      </c>
      <c r="F5383">
        <v>11752</v>
      </c>
      <c r="G5383">
        <v>9999</v>
      </c>
      <c r="H5383">
        <v>-9</v>
      </c>
      <c r="I5383" t="s">
        <v>185</v>
      </c>
      <c r="J5383">
        <v>3</v>
      </c>
      <c r="K5383">
        <v>9999</v>
      </c>
      <c r="L5383" t="s">
        <v>220</v>
      </c>
      <c r="N5383">
        <v>1</v>
      </c>
    </row>
    <row r="5384" spans="1:15">
      <c r="A5384">
        <v>2022</v>
      </c>
      <c r="B5384" t="s">
        <v>183</v>
      </c>
      <c r="C5384">
        <v>1.5391410491150299</v>
      </c>
      <c r="D5384" t="s">
        <v>181</v>
      </c>
      <c r="E5384">
        <v>3009.0207510198802</v>
      </c>
      <c r="F5384">
        <v>2</v>
      </c>
      <c r="G5384">
        <v>9999</v>
      </c>
      <c r="H5384">
        <v>-8</v>
      </c>
      <c r="I5384" t="s">
        <v>185</v>
      </c>
      <c r="J5384">
        <v>1</v>
      </c>
      <c r="K5384">
        <v>9999</v>
      </c>
      <c r="L5384" t="s">
        <v>220</v>
      </c>
      <c r="M5384">
        <v>0.238793208745572</v>
      </c>
      <c r="N5384">
        <v>0.33333333333333298</v>
      </c>
      <c r="O5384">
        <v>3.4895136099955398E-2</v>
      </c>
    </row>
    <row r="5385" spans="1:15">
      <c r="A5385">
        <v>2022</v>
      </c>
      <c r="B5385" t="s">
        <v>183</v>
      </c>
      <c r="C5385">
        <v>1.5391410491150299</v>
      </c>
      <c r="D5385" t="s">
        <v>183</v>
      </c>
      <c r="E5385">
        <v>9591.9270180848707</v>
      </c>
      <c r="F5385">
        <v>4</v>
      </c>
      <c r="G5385">
        <v>9999</v>
      </c>
      <c r="H5385">
        <v>-8</v>
      </c>
      <c r="I5385" t="s">
        <v>185</v>
      </c>
      <c r="J5385">
        <v>1</v>
      </c>
      <c r="K5385">
        <v>9999</v>
      </c>
      <c r="L5385" t="s">
        <v>220</v>
      </c>
      <c r="M5385">
        <v>0.76120679125442803</v>
      </c>
      <c r="N5385">
        <v>0.66666666666666696</v>
      </c>
      <c r="O5385">
        <v>0.71361502347417805</v>
      </c>
    </row>
    <row r="5386" spans="1:15">
      <c r="A5386">
        <v>2022</v>
      </c>
      <c r="B5386" t="s">
        <v>187</v>
      </c>
      <c r="C5386">
        <v>1.40909180148698</v>
      </c>
      <c r="D5386" t="s">
        <v>181</v>
      </c>
      <c r="E5386">
        <v>16375.055825080301</v>
      </c>
      <c r="F5386">
        <v>14</v>
      </c>
      <c r="G5386">
        <v>9999</v>
      </c>
      <c r="H5386">
        <v>-8</v>
      </c>
      <c r="I5386" t="s">
        <v>185</v>
      </c>
      <c r="J5386">
        <v>1</v>
      </c>
      <c r="K5386">
        <v>9999</v>
      </c>
      <c r="L5386" t="s">
        <v>220</v>
      </c>
      <c r="M5386">
        <v>0.66622713982686499</v>
      </c>
      <c r="N5386">
        <v>0.7</v>
      </c>
      <c r="O5386">
        <v>8.2050990938170197E-4</v>
      </c>
    </row>
    <row r="5387" spans="1:15">
      <c r="A5387">
        <v>2022</v>
      </c>
      <c r="B5387" t="s">
        <v>187</v>
      </c>
      <c r="C5387">
        <v>1.40909180148698</v>
      </c>
      <c r="D5387" t="s">
        <v>183</v>
      </c>
      <c r="E5387">
        <v>1486.59185056877</v>
      </c>
      <c r="F5387">
        <v>1</v>
      </c>
      <c r="G5387">
        <v>9999</v>
      </c>
      <c r="H5387">
        <v>-8</v>
      </c>
      <c r="I5387" t="s">
        <v>185</v>
      </c>
      <c r="J5387">
        <v>1</v>
      </c>
      <c r="K5387">
        <v>9999</v>
      </c>
      <c r="L5387" t="s">
        <v>220</v>
      </c>
      <c r="M5387">
        <v>6.0482715129278199E-2</v>
      </c>
      <c r="N5387">
        <v>0.05</v>
      </c>
      <c r="O5387">
        <v>3.3565588113645801E-2</v>
      </c>
    </row>
    <row r="5388" spans="1:15">
      <c r="A5388">
        <v>2022</v>
      </c>
      <c r="B5388" t="s">
        <v>187</v>
      </c>
      <c r="C5388">
        <v>1.40909180148698</v>
      </c>
      <c r="D5388" t="s">
        <v>185</v>
      </c>
      <c r="E5388">
        <v>6717.1406176884602</v>
      </c>
      <c r="F5388">
        <v>5</v>
      </c>
      <c r="G5388">
        <v>9999</v>
      </c>
      <c r="H5388">
        <v>-8</v>
      </c>
      <c r="I5388" t="s">
        <v>185</v>
      </c>
      <c r="J5388">
        <v>1</v>
      </c>
      <c r="K5388">
        <v>9999</v>
      </c>
      <c r="L5388" t="s">
        <v>220</v>
      </c>
      <c r="M5388">
        <v>0.27329014504385701</v>
      </c>
      <c r="N5388">
        <v>0.25</v>
      </c>
      <c r="O5388">
        <v>9.1500563168979096E-4</v>
      </c>
    </row>
    <row r="5389" spans="1:15">
      <c r="A5389">
        <v>2022</v>
      </c>
      <c r="B5389" t="s">
        <v>178</v>
      </c>
      <c r="C5389">
        <v>1.4123362484363899</v>
      </c>
      <c r="D5389" t="s">
        <v>181</v>
      </c>
      <c r="E5389">
        <v>461473.80749534903</v>
      </c>
      <c r="F5389">
        <v>276</v>
      </c>
      <c r="G5389">
        <v>9999</v>
      </c>
      <c r="H5389">
        <v>1</v>
      </c>
      <c r="I5389" t="s">
        <v>185</v>
      </c>
      <c r="J5389">
        <v>1</v>
      </c>
      <c r="K5389">
        <v>9999</v>
      </c>
      <c r="L5389" t="s">
        <v>220</v>
      </c>
      <c r="M5389">
        <v>0.73722887950776905</v>
      </c>
      <c r="N5389">
        <v>0.72251308900523603</v>
      </c>
      <c r="O5389">
        <v>0.121338663527472</v>
      </c>
    </row>
    <row r="5390" spans="1:15">
      <c r="A5390">
        <v>2022</v>
      </c>
      <c r="B5390" t="s">
        <v>178</v>
      </c>
      <c r="C5390">
        <v>1.4123362484363899</v>
      </c>
      <c r="D5390" t="s">
        <v>183</v>
      </c>
      <c r="E5390">
        <v>2470.17609851525</v>
      </c>
      <c r="F5390">
        <v>1</v>
      </c>
      <c r="G5390">
        <v>9999</v>
      </c>
      <c r="H5390">
        <v>1</v>
      </c>
      <c r="I5390" t="s">
        <v>185</v>
      </c>
      <c r="J5390">
        <v>1</v>
      </c>
      <c r="K5390">
        <v>9999</v>
      </c>
      <c r="L5390" t="s">
        <v>220</v>
      </c>
      <c r="M5390">
        <v>3.9462373112338E-3</v>
      </c>
      <c r="N5390">
        <v>2.6178010471204199E-3</v>
      </c>
      <c r="O5390">
        <v>0.21775398406374499</v>
      </c>
    </row>
    <row r="5391" spans="1:15">
      <c r="A5391">
        <v>2022</v>
      </c>
      <c r="B5391" t="s">
        <v>178</v>
      </c>
      <c r="C5391">
        <v>1.4123362484363899</v>
      </c>
      <c r="D5391" t="s">
        <v>185</v>
      </c>
      <c r="E5391">
        <v>162013.32806688399</v>
      </c>
      <c r="F5391">
        <v>105</v>
      </c>
      <c r="G5391">
        <v>9999</v>
      </c>
      <c r="H5391">
        <v>1</v>
      </c>
      <c r="I5391" t="s">
        <v>185</v>
      </c>
      <c r="J5391">
        <v>1</v>
      </c>
      <c r="K5391">
        <v>9999</v>
      </c>
      <c r="L5391" t="s">
        <v>220</v>
      </c>
      <c r="M5391">
        <v>0.258824883180997</v>
      </c>
      <c r="N5391">
        <v>0.27486910994764402</v>
      </c>
      <c r="O5391">
        <v>0.11814754925689799</v>
      </c>
    </row>
    <row r="5392" spans="1:15">
      <c r="A5392">
        <v>2022</v>
      </c>
      <c r="B5392" t="s">
        <v>183</v>
      </c>
      <c r="C5392">
        <v>1.5391410491150299</v>
      </c>
      <c r="D5392" t="s">
        <v>181</v>
      </c>
      <c r="E5392">
        <v>7609.5133468247104</v>
      </c>
      <c r="F5392">
        <v>4</v>
      </c>
      <c r="G5392">
        <v>9999</v>
      </c>
      <c r="H5392">
        <v>1</v>
      </c>
      <c r="I5392" t="s">
        <v>185</v>
      </c>
      <c r="J5392">
        <v>1</v>
      </c>
      <c r="K5392">
        <v>9999</v>
      </c>
      <c r="L5392" t="s">
        <v>220</v>
      </c>
      <c r="M5392">
        <v>0.65388176167173695</v>
      </c>
      <c r="N5392">
        <v>0.57142857142857095</v>
      </c>
      <c r="O5392">
        <v>8.8246318607764399E-2</v>
      </c>
    </row>
    <row r="5393" spans="1:15">
      <c r="A5393">
        <v>2022</v>
      </c>
      <c r="B5393" t="s">
        <v>183</v>
      </c>
      <c r="C5393">
        <v>1.5391410491150299</v>
      </c>
      <c r="D5393" t="s">
        <v>183</v>
      </c>
      <c r="E5393">
        <v>552.55163663229598</v>
      </c>
      <c r="F5393">
        <v>1</v>
      </c>
      <c r="G5393">
        <v>9999</v>
      </c>
      <c r="H5393">
        <v>1</v>
      </c>
      <c r="I5393" t="s">
        <v>185</v>
      </c>
      <c r="J5393">
        <v>1</v>
      </c>
      <c r="K5393">
        <v>9999</v>
      </c>
      <c r="L5393" t="s">
        <v>220</v>
      </c>
      <c r="M5393">
        <v>4.7480491998412901E-2</v>
      </c>
      <c r="N5393">
        <v>0.14285714285714299</v>
      </c>
      <c r="O5393">
        <v>4.1108439253406598E-2</v>
      </c>
    </row>
    <row r="5394" spans="1:15">
      <c r="A5394">
        <v>2022</v>
      </c>
      <c r="B5394" t="s">
        <v>183</v>
      </c>
      <c r="C5394">
        <v>1.5391410491150299</v>
      </c>
      <c r="D5394" t="s">
        <v>185</v>
      </c>
      <c r="E5394">
        <v>3475.3804889017401</v>
      </c>
      <c r="F5394">
        <v>2</v>
      </c>
      <c r="G5394">
        <v>9999</v>
      </c>
      <c r="H5394">
        <v>1</v>
      </c>
      <c r="I5394" t="s">
        <v>185</v>
      </c>
      <c r="J5394">
        <v>1</v>
      </c>
      <c r="K5394">
        <v>9999</v>
      </c>
      <c r="L5394" t="s">
        <v>220</v>
      </c>
      <c r="M5394">
        <v>0.29863774632985102</v>
      </c>
      <c r="N5394">
        <v>0.28571428571428598</v>
      </c>
      <c r="O5394">
        <v>7.8854548629299803E-2</v>
      </c>
    </row>
    <row r="5395" spans="1:15">
      <c r="A5395">
        <v>2022</v>
      </c>
      <c r="B5395" t="s">
        <v>187</v>
      </c>
      <c r="C5395">
        <v>1.40909180148698</v>
      </c>
      <c r="D5395" t="s">
        <v>181</v>
      </c>
      <c r="E5395">
        <v>1934511.1342418501</v>
      </c>
      <c r="F5395">
        <v>1907</v>
      </c>
      <c r="G5395">
        <v>9999</v>
      </c>
      <c r="H5395">
        <v>1</v>
      </c>
      <c r="I5395" t="s">
        <v>185</v>
      </c>
      <c r="J5395">
        <v>1</v>
      </c>
      <c r="K5395">
        <v>9999</v>
      </c>
      <c r="L5395" t="s">
        <v>220</v>
      </c>
      <c r="M5395">
        <v>0.73980003685857199</v>
      </c>
      <c r="N5395">
        <v>0.74901806755695199</v>
      </c>
      <c r="O5395">
        <v>9.6933138574316499E-2</v>
      </c>
    </row>
    <row r="5396" spans="1:15">
      <c r="A5396">
        <v>2022</v>
      </c>
      <c r="B5396" t="s">
        <v>187</v>
      </c>
      <c r="C5396">
        <v>1.40909180148698</v>
      </c>
      <c r="D5396" t="s">
        <v>185</v>
      </c>
      <c r="E5396">
        <v>680399.70363321097</v>
      </c>
      <c r="F5396">
        <v>639</v>
      </c>
      <c r="G5396">
        <v>9999</v>
      </c>
      <c r="H5396">
        <v>1</v>
      </c>
      <c r="I5396" t="s">
        <v>185</v>
      </c>
      <c r="J5396">
        <v>1</v>
      </c>
      <c r="K5396">
        <v>9999</v>
      </c>
      <c r="L5396" t="s">
        <v>220</v>
      </c>
      <c r="M5396">
        <v>0.26019996314142801</v>
      </c>
      <c r="N5396">
        <v>0.25098193244304801</v>
      </c>
      <c r="O5396">
        <v>9.2683717084174402E-2</v>
      </c>
    </row>
    <row r="5397" spans="1:15">
      <c r="A5397">
        <v>2022</v>
      </c>
      <c r="B5397" t="s">
        <v>178</v>
      </c>
      <c r="C5397">
        <v>1.4123362484363899</v>
      </c>
      <c r="D5397" t="s">
        <v>181</v>
      </c>
      <c r="E5397">
        <v>1426942.6299177201</v>
      </c>
      <c r="F5397">
        <v>722</v>
      </c>
      <c r="G5397">
        <v>9999</v>
      </c>
      <c r="H5397">
        <v>2</v>
      </c>
      <c r="I5397" t="s">
        <v>185</v>
      </c>
      <c r="J5397">
        <v>1</v>
      </c>
      <c r="K5397">
        <v>9999</v>
      </c>
      <c r="L5397" t="s">
        <v>220</v>
      </c>
      <c r="M5397">
        <v>0.76666282200321101</v>
      </c>
      <c r="N5397">
        <v>0.76483050847457601</v>
      </c>
      <c r="O5397">
        <v>0.37519640081921102</v>
      </c>
    </row>
    <row r="5398" spans="1:15">
      <c r="A5398">
        <v>2022</v>
      </c>
      <c r="B5398" t="s">
        <v>178</v>
      </c>
      <c r="C5398">
        <v>1.4123362484363899</v>
      </c>
      <c r="D5398" t="s">
        <v>183</v>
      </c>
      <c r="E5398">
        <v>4057.6420417577601</v>
      </c>
      <c r="F5398">
        <v>2</v>
      </c>
      <c r="G5398">
        <v>9999</v>
      </c>
      <c r="H5398">
        <v>2</v>
      </c>
      <c r="I5398" t="s">
        <v>185</v>
      </c>
      <c r="J5398">
        <v>1</v>
      </c>
      <c r="K5398">
        <v>9999</v>
      </c>
      <c r="L5398" t="s">
        <v>220</v>
      </c>
      <c r="M5398">
        <v>2.1800759422207802E-3</v>
      </c>
      <c r="N5398">
        <v>2.1186440677966102E-3</v>
      </c>
      <c r="O5398">
        <v>0.35769422310756999</v>
      </c>
    </row>
    <row r="5399" spans="1:15">
      <c r="A5399">
        <v>2022</v>
      </c>
      <c r="B5399" t="s">
        <v>178</v>
      </c>
      <c r="C5399">
        <v>1.4123362484363899</v>
      </c>
      <c r="D5399" t="s">
        <v>185</v>
      </c>
      <c r="E5399">
        <v>430238.57902493002</v>
      </c>
      <c r="F5399">
        <v>220</v>
      </c>
      <c r="G5399">
        <v>9999</v>
      </c>
      <c r="H5399">
        <v>2</v>
      </c>
      <c r="I5399" t="s">
        <v>185</v>
      </c>
      <c r="J5399">
        <v>1</v>
      </c>
      <c r="K5399">
        <v>9999</v>
      </c>
      <c r="L5399" t="s">
        <v>220</v>
      </c>
      <c r="M5399">
        <v>0.23115710205456799</v>
      </c>
      <c r="N5399">
        <v>0.233050847457627</v>
      </c>
      <c r="O5399">
        <v>0.31374970389214502</v>
      </c>
    </row>
    <row r="5400" spans="1:15">
      <c r="A5400">
        <v>2022</v>
      </c>
      <c r="B5400" t="s">
        <v>179</v>
      </c>
      <c r="C5400">
        <v>1.8637226038599899</v>
      </c>
      <c r="D5400" t="s">
        <v>181</v>
      </c>
      <c r="E5400">
        <v>4599.6673863264596</v>
      </c>
      <c r="F5400">
        <v>3</v>
      </c>
      <c r="G5400">
        <v>9999</v>
      </c>
      <c r="H5400">
        <v>2</v>
      </c>
      <c r="I5400" t="s">
        <v>185</v>
      </c>
      <c r="J5400">
        <v>1</v>
      </c>
      <c r="K5400">
        <v>9999</v>
      </c>
      <c r="L5400" t="s">
        <v>220</v>
      </c>
      <c r="M5400">
        <v>1</v>
      </c>
      <c r="N5400">
        <v>1</v>
      </c>
      <c r="O5400">
        <v>0.198328511732562</v>
      </c>
    </row>
    <row r="5401" spans="1:15">
      <c r="A5401">
        <v>2022</v>
      </c>
      <c r="B5401" t="s">
        <v>183</v>
      </c>
      <c r="C5401">
        <v>1.5391410491150299</v>
      </c>
      <c r="D5401" t="s">
        <v>181</v>
      </c>
      <c r="E5401">
        <v>9970.5557161671695</v>
      </c>
      <c r="F5401">
        <v>8</v>
      </c>
      <c r="G5401">
        <v>9999</v>
      </c>
      <c r="H5401">
        <v>2</v>
      </c>
      <c r="I5401" t="s">
        <v>185</v>
      </c>
      <c r="J5401">
        <v>1</v>
      </c>
      <c r="K5401">
        <v>9999</v>
      </c>
      <c r="L5401" t="s">
        <v>220</v>
      </c>
      <c r="M5401">
        <v>0.67178264025718104</v>
      </c>
      <c r="N5401">
        <v>0.8</v>
      </c>
      <c r="O5401">
        <v>0.115626952253458</v>
      </c>
    </row>
    <row r="5402" spans="1:15">
      <c r="A5402">
        <v>2022</v>
      </c>
      <c r="B5402" t="s">
        <v>183</v>
      </c>
      <c r="C5402">
        <v>1.5391410491150299</v>
      </c>
      <c r="D5402" t="s">
        <v>183</v>
      </c>
      <c r="E5402">
        <v>3296.8401272043898</v>
      </c>
      <c r="F5402">
        <v>1</v>
      </c>
      <c r="G5402">
        <v>9999</v>
      </c>
      <c r="H5402">
        <v>2</v>
      </c>
      <c r="I5402" t="s">
        <v>185</v>
      </c>
      <c r="J5402">
        <v>1</v>
      </c>
      <c r="K5402">
        <v>9999</v>
      </c>
      <c r="L5402" t="s">
        <v>220</v>
      </c>
      <c r="M5402">
        <v>0.22213004251788901</v>
      </c>
      <c r="N5402">
        <v>0.1</v>
      </c>
      <c r="O5402">
        <v>0.245276537272415</v>
      </c>
    </row>
    <row r="5403" spans="1:15">
      <c r="A5403">
        <v>2022</v>
      </c>
      <c r="B5403" t="s">
        <v>183</v>
      </c>
      <c r="C5403">
        <v>1.5391410491150299</v>
      </c>
      <c r="D5403" t="s">
        <v>185</v>
      </c>
      <c r="E5403">
        <v>1574.54129324468</v>
      </c>
      <c r="F5403">
        <v>1</v>
      </c>
      <c r="G5403">
        <v>9999</v>
      </c>
      <c r="H5403">
        <v>2</v>
      </c>
      <c r="I5403" t="s">
        <v>185</v>
      </c>
      <c r="J5403">
        <v>1</v>
      </c>
      <c r="K5403">
        <v>9999</v>
      </c>
      <c r="L5403" t="s">
        <v>220</v>
      </c>
      <c r="M5403">
        <v>0.10608731722493001</v>
      </c>
      <c r="N5403">
        <v>0.1</v>
      </c>
      <c r="O5403">
        <v>3.5725510738606601E-2</v>
      </c>
    </row>
    <row r="5404" spans="1:15">
      <c r="A5404">
        <v>2022</v>
      </c>
      <c r="B5404" t="s">
        <v>187</v>
      </c>
      <c r="C5404">
        <v>1.40909180148698</v>
      </c>
      <c r="D5404" t="s">
        <v>181</v>
      </c>
      <c r="E5404">
        <v>5220487.8516570702</v>
      </c>
      <c r="F5404">
        <v>4685</v>
      </c>
      <c r="G5404">
        <v>9999</v>
      </c>
      <c r="H5404">
        <v>2</v>
      </c>
      <c r="I5404" t="s">
        <v>185</v>
      </c>
      <c r="J5404">
        <v>1</v>
      </c>
      <c r="K5404">
        <v>9999</v>
      </c>
      <c r="L5404" t="s">
        <v>220</v>
      </c>
      <c r="M5404">
        <v>0.76164126841396396</v>
      </c>
      <c r="N5404">
        <v>0.77144739008727103</v>
      </c>
      <c r="O5404">
        <v>0.26158457472436902</v>
      </c>
    </row>
    <row r="5405" spans="1:15">
      <c r="A5405">
        <v>2022</v>
      </c>
      <c r="B5405" t="s">
        <v>187</v>
      </c>
      <c r="C5405">
        <v>1.40909180148698</v>
      </c>
      <c r="D5405" t="s">
        <v>183</v>
      </c>
      <c r="E5405">
        <v>19317.239506585101</v>
      </c>
      <c r="F5405">
        <v>12</v>
      </c>
      <c r="G5405">
        <v>9999</v>
      </c>
      <c r="H5405">
        <v>2</v>
      </c>
      <c r="I5405" t="s">
        <v>185</v>
      </c>
      <c r="J5405">
        <v>1</v>
      </c>
      <c r="K5405">
        <v>9999</v>
      </c>
      <c r="L5405" t="s">
        <v>220</v>
      </c>
      <c r="M5405">
        <v>2.81828197251368E-3</v>
      </c>
      <c r="N5405">
        <v>1.9759591635106202E-3</v>
      </c>
      <c r="O5405">
        <v>0.43616175113741201</v>
      </c>
    </row>
    <row r="5406" spans="1:15">
      <c r="A5406">
        <v>2022</v>
      </c>
      <c r="B5406" t="s">
        <v>187</v>
      </c>
      <c r="C5406">
        <v>1.40909180148698</v>
      </c>
      <c r="D5406" t="s">
        <v>185</v>
      </c>
      <c r="E5406">
        <v>1614455.6588192999</v>
      </c>
      <c r="F5406">
        <v>1376</v>
      </c>
      <c r="G5406">
        <v>9999</v>
      </c>
      <c r="H5406">
        <v>2</v>
      </c>
      <c r="I5406" t="s">
        <v>185</v>
      </c>
      <c r="J5406">
        <v>1</v>
      </c>
      <c r="K5406">
        <v>9999</v>
      </c>
      <c r="L5406" t="s">
        <v>220</v>
      </c>
      <c r="M5406">
        <v>0.235540449613522</v>
      </c>
      <c r="N5406">
        <v>0.22657665074921801</v>
      </c>
      <c r="O5406">
        <v>0.21992036552622701</v>
      </c>
    </row>
    <row r="5407" spans="1:15">
      <c r="A5407">
        <v>2022</v>
      </c>
      <c r="B5407" t="s">
        <v>178</v>
      </c>
      <c r="C5407">
        <v>1.4123362484363899</v>
      </c>
      <c r="D5407" t="s">
        <v>181</v>
      </c>
      <c r="E5407">
        <v>596185.26354370895</v>
      </c>
      <c r="F5407">
        <v>313</v>
      </c>
      <c r="G5407">
        <v>9999</v>
      </c>
      <c r="H5407">
        <v>3</v>
      </c>
      <c r="I5407" t="s">
        <v>185</v>
      </c>
      <c r="J5407">
        <v>1</v>
      </c>
      <c r="K5407">
        <v>9999</v>
      </c>
      <c r="L5407" t="s">
        <v>220</v>
      </c>
      <c r="M5407">
        <v>0.74001931886113403</v>
      </c>
      <c r="N5407">
        <v>0.74170616113744103</v>
      </c>
      <c r="O5407">
        <v>0.156759326137695</v>
      </c>
    </row>
    <row r="5408" spans="1:15">
      <c r="A5408">
        <v>2022</v>
      </c>
      <c r="B5408" t="s">
        <v>178</v>
      </c>
      <c r="C5408">
        <v>1.4123362484363899</v>
      </c>
      <c r="D5408" t="s">
        <v>183</v>
      </c>
      <c r="E5408">
        <v>3926.29477065317</v>
      </c>
      <c r="F5408">
        <v>2</v>
      </c>
      <c r="G5408">
        <v>9999</v>
      </c>
      <c r="H5408">
        <v>3</v>
      </c>
      <c r="I5408" t="s">
        <v>185</v>
      </c>
      <c r="J5408">
        <v>1</v>
      </c>
      <c r="K5408">
        <v>9999</v>
      </c>
      <c r="L5408" t="s">
        <v>220</v>
      </c>
      <c r="M5408">
        <v>4.8735421009173802E-3</v>
      </c>
      <c r="N5408">
        <v>4.739336492891E-3</v>
      </c>
      <c r="O5408">
        <v>0.34611553784860599</v>
      </c>
    </row>
    <row r="5409" spans="1:15">
      <c r="A5409">
        <v>2022</v>
      </c>
      <c r="B5409" t="s">
        <v>178</v>
      </c>
      <c r="C5409">
        <v>1.4123362484363899</v>
      </c>
      <c r="D5409" t="s">
        <v>185</v>
      </c>
      <c r="E5409">
        <v>205523.17087246399</v>
      </c>
      <c r="F5409">
        <v>107</v>
      </c>
      <c r="G5409">
        <v>9999</v>
      </c>
      <c r="H5409">
        <v>3</v>
      </c>
      <c r="I5409" t="s">
        <v>185</v>
      </c>
      <c r="J5409">
        <v>1</v>
      </c>
      <c r="K5409">
        <v>9999</v>
      </c>
      <c r="L5409" t="s">
        <v>220</v>
      </c>
      <c r="M5409">
        <v>0.25510713903794902</v>
      </c>
      <c r="N5409">
        <v>0.25355450236966798</v>
      </c>
      <c r="O5409">
        <v>0.14987692212620901</v>
      </c>
    </row>
    <row r="5410" spans="1:15">
      <c r="A5410">
        <v>2022</v>
      </c>
      <c r="B5410" t="s">
        <v>179</v>
      </c>
      <c r="C5410">
        <v>1.8637226038599899</v>
      </c>
      <c r="D5410" t="s">
        <v>181</v>
      </c>
      <c r="E5410">
        <v>5503.5728491985601</v>
      </c>
      <c r="F5410">
        <v>2</v>
      </c>
      <c r="G5410">
        <v>9999</v>
      </c>
      <c r="H5410">
        <v>3</v>
      </c>
      <c r="I5410" t="s">
        <v>185</v>
      </c>
      <c r="J5410">
        <v>1</v>
      </c>
      <c r="K5410">
        <v>9999</v>
      </c>
      <c r="L5410" t="s">
        <v>220</v>
      </c>
      <c r="M5410">
        <v>0.91254635352286795</v>
      </c>
      <c r="N5410">
        <v>0.66666666666666696</v>
      </c>
      <c r="O5410">
        <v>0.23730311796849901</v>
      </c>
    </row>
    <row r="5411" spans="1:15">
      <c r="A5411">
        <v>2022</v>
      </c>
      <c r="B5411" t="s">
        <v>179</v>
      </c>
      <c r="C5411">
        <v>1.8637226038599899</v>
      </c>
      <c r="D5411" t="s">
        <v>185</v>
      </c>
      <c r="E5411">
        <v>527.433496892378</v>
      </c>
      <c r="F5411">
        <v>1</v>
      </c>
      <c r="G5411">
        <v>9999</v>
      </c>
      <c r="H5411">
        <v>3</v>
      </c>
      <c r="I5411" t="s">
        <v>185</v>
      </c>
      <c r="J5411">
        <v>1</v>
      </c>
      <c r="K5411">
        <v>9999</v>
      </c>
      <c r="L5411" t="s">
        <v>220</v>
      </c>
      <c r="M5411">
        <v>8.7453646477132302E-2</v>
      </c>
      <c r="N5411">
        <v>0.33333333333333298</v>
      </c>
      <c r="O5411">
        <v>1</v>
      </c>
    </row>
    <row r="5412" spans="1:15">
      <c r="A5412">
        <v>2022</v>
      </c>
      <c r="B5412" t="s">
        <v>183</v>
      </c>
      <c r="C5412">
        <v>1.5391410491150299</v>
      </c>
      <c r="D5412" t="s">
        <v>181</v>
      </c>
      <c r="E5412">
        <v>12425.4856895056</v>
      </c>
      <c r="F5412">
        <v>9</v>
      </c>
      <c r="G5412">
        <v>9999</v>
      </c>
      <c r="H5412">
        <v>3</v>
      </c>
      <c r="I5412" t="s">
        <v>185</v>
      </c>
      <c r="J5412">
        <v>1</v>
      </c>
      <c r="K5412">
        <v>9999</v>
      </c>
      <c r="L5412" t="s">
        <v>220</v>
      </c>
      <c r="M5412">
        <v>0.58045729076790298</v>
      </c>
      <c r="N5412">
        <v>0.64285714285714302</v>
      </c>
      <c r="O5412">
        <v>0.144096385542169</v>
      </c>
    </row>
    <row r="5413" spans="1:15">
      <c r="A5413">
        <v>2022</v>
      </c>
      <c r="B5413" t="s">
        <v>183</v>
      </c>
      <c r="C5413">
        <v>1.5391410491150299</v>
      </c>
      <c r="D5413" t="s">
        <v>185</v>
      </c>
      <c r="E5413">
        <v>8980.8880215861991</v>
      </c>
      <c r="F5413">
        <v>5</v>
      </c>
      <c r="G5413">
        <v>9999</v>
      </c>
      <c r="H5413">
        <v>3</v>
      </c>
      <c r="I5413" t="s">
        <v>185</v>
      </c>
      <c r="J5413">
        <v>1</v>
      </c>
      <c r="K5413">
        <v>9999</v>
      </c>
      <c r="L5413" t="s">
        <v>220</v>
      </c>
      <c r="M5413">
        <v>0.41954270923209702</v>
      </c>
      <c r="N5413">
        <v>0.35714285714285698</v>
      </c>
      <c r="O5413">
        <v>0.203771608171818</v>
      </c>
    </row>
    <row r="5414" spans="1:15">
      <c r="A5414">
        <v>2022</v>
      </c>
      <c r="B5414" t="s">
        <v>187</v>
      </c>
      <c r="C5414">
        <v>1.40909180148698</v>
      </c>
      <c r="D5414" t="s">
        <v>179</v>
      </c>
      <c r="E5414">
        <v>2826.6381537828902</v>
      </c>
      <c r="F5414">
        <v>2</v>
      </c>
      <c r="G5414">
        <v>9999</v>
      </c>
      <c r="H5414">
        <v>3</v>
      </c>
      <c r="I5414" t="s">
        <v>185</v>
      </c>
      <c r="J5414">
        <v>1</v>
      </c>
      <c r="K5414">
        <v>9999</v>
      </c>
      <c r="L5414" t="s">
        <v>220</v>
      </c>
      <c r="M5414">
        <v>7.2443539361651801E-4</v>
      </c>
      <c r="N5414">
        <v>5.9880239520958105E-4</v>
      </c>
      <c r="O5414">
        <v>1</v>
      </c>
    </row>
    <row r="5415" spans="1:15">
      <c r="A5415">
        <v>2022</v>
      </c>
      <c r="B5415" t="s">
        <v>187</v>
      </c>
      <c r="C5415">
        <v>1.40909180148698</v>
      </c>
      <c r="D5415" t="s">
        <v>181</v>
      </c>
      <c r="E5415">
        <v>3035193.6040455801</v>
      </c>
      <c r="F5415">
        <v>2611</v>
      </c>
      <c r="G5415">
        <v>9999</v>
      </c>
      <c r="H5415">
        <v>3</v>
      </c>
      <c r="I5415" t="s">
        <v>185</v>
      </c>
      <c r="J5415">
        <v>1</v>
      </c>
      <c r="K5415">
        <v>9999</v>
      </c>
      <c r="L5415" t="s">
        <v>220</v>
      </c>
      <c r="M5415">
        <v>0.77788579705769401</v>
      </c>
      <c r="N5415">
        <v>0.78173652694610796</v>
      </c>
      <c r="O5415">
        <v>0.15208537031043401</v>
      </c>
    </row>
    <row r="5416" spans="1:15">
      <c r="A5416">
        <v>2022</v>
      </c>
      <c r="B5416" t="s">
        <v>187</v>
      </c>
      <c r="C5416">
        <v>1.40909180148698</v>
      </c>
      <c r="D5416" t="s">
        <v>183</v>
      </c>
      <c r="E5416">
        <v>1254.09170332342</v>
      </c>
      <c r="F5416">
        <v>2</v>
      </c>
      <c r="G5416">
        <v>9999</v>
      </c>
      <c r="H5416">
        <v>3</v>
      </c>
      <c r="I5416" t="s">
        <v>185</v>
      </c>
      <c r="J5416">
        <v>1</v>
      </c>
      <c r="K5416">
        <v>9999</v>
      </c>
      <c r="L5416" t="s">
        <v>220</v>
      </c>
      <c r="M5416">
        <v>3.21409521594567E-4</v>
      </c>
      <c r="N5416">
        <v>5.9880239520958105E-4</v>
      </c>
      <c r="O5416">
        <v>2.83159937641182E-2</v>
      </c>
    </row>
    <row r="5417" spans="1:15">
      <c r="A5417">
        <v>2022</v>
      </c>
      <c r="B5417" t="s">
        <v>187</v>
      </c>
      <c r="C5417">
        <v>1.40909180148698</v>
      </c>
      <c r="D5417" t="s">
        <v>185</v>
      </c>
      <c r="E5417">
        <v>862575.54628025799</v>
      </c>
      <c r="F5417">
        <v>725</v>
      </c>
      <c r="G5417">
        <v>9999</v>
      </c>
      <c r="H5417">
        <v>3</v>
      </c>
      <c r="I5417" t="s">
        <v>185</v>
      </c>
      <c r="J5417">
        <v>1</v>
      </c>
      <c r="K5417">
        <v>9999</v>
      </c>
      <c r="L5417" t="s">
        <v>220</v>
      </c>
      <c r="M5417">
        <v>0.22106835802709399</v>
      </c>
      <c r="N5417">
        <v>0.21706586826347299</v>
      </c>
      <c r="O5417">
        <v>0.117499621866773</v>
      </c>
    </row>
    <row r="5418" spans="1:15">
      <c r="A5418">
        <v>2022</v>
      </c>
      <c r="B5418" t="s">
        <v>178</v>
      </c>
      <c r="C5418">
        <v>1.4123362484363899</v>
      </c>
      <c r="D5418" t="s">
        <v>181</v>
      </c>
      <c r="E5418">
        <v>394582.738096905</v>
      </c>
      <c r="F5418">
        <v>221</v>
      </c>
      <c r="G5418">
        <v>9999</v>
      </c>
      <c r="H5418">
        <v>4</v>
      </c>
      <c r="I5418" t="s">
        <v>185</v>
      </c>
      <c r="J5418">
        <v>1</v>
      </c>
      <c r="K5418">
        <v>9999</v>
      </c>
      <c r="L5418" t="s">
        <v>220</v>
      </c>
      <c r="M5418">
        <v>0.84074522124319895</v>
      </c>
      <c r="N5418">
        <v>0.84351145038167896</v>
      </c>
      <c r="O5418">
        <v>0.103750508293304</v>
      </c>
    </row>
    <row r="5419" spans="1:15">
      <c r="A5419">
        <v>2022</v>
      </c>
      <c r="B5419" t="s">
        <v>178</v>
      </c>
      <c r="C5419">
        <v>1.4123362484363899</v>
      </c>
      <c r="D5419" t="s">
        <v>183</v>
      </c>
      <c r="E5419">
        <v>889.77183651492703</v>
      </c>
      <c r="F5419">
        <v>1</v>
      </c>
      <c r="G5419">
        <v>9999</v>
      </c>
      <c r="H5419">
        <v>4</v>
      </c>
      <c r="I5419" t="s">
        <v>185</v>
      </c>
      <c r="J5419">
        <v>1</v>
      </c>
      <c r="K5419">
        <v>9999</v>
      </c>
      <c r="L5419" t="s">
        <v>220</v>
      </c>
      <c r="M5419">
        <v>1.8958543983822E-3</v>
      </c>
      <c r="N5419">
        <v>3.81679389312977E-3</v>
      </c>
      <c r="O5419">
        <v>7.8436254980079695E-2</v>
      </c>
    </row>
    <row r="5420" spans="1:15">
      <c r="A5420">
        <v>2022</v>
      </c>
      <c r="B5420" t="s">
        <v>178</v>
      </c>
      <c r="C5420">
        <v>1.4123362484363899</v>
      </c>
      <c r="D5420" t="s">
        <v>185</v>
      </c>
      <c r="E5420">
        <v>73852.474766987405</v>
      </c>
      <c r="F5420">
        <v>40</v>
      </c>
      <c r="G5420">
        <v>9999</v>
      </c>
      <c r="H5420">
        <v>4</v>
      </c>
      <c r="I5420" t="s">
        <v>185</v>
      </c>
      <c r="J5420">
        <v>1</v>
      </c>
      <c r="K5420">
        <v>9999</v>
      </c>
      <c r="L5420" t="s">
        <v>220</v>
      </c>
      <c r="M5420">
        <v>0.157358924358419</v>
      </c>
      <c r="N5420">
        <v>0.15267175572519101</v>
      </c>
      <c r="O5420">
        <v>5.3856611702182401E-2</v>
      </c>
    </row>
    <row r="5421" spans="1:15">
      <c r="A5421">
        <v>2022</v>
      </c>
      <c r="B5421" t="s">
        <v>183</v>
      </c>
      <c r="C5421">
        <v>1.5391410491150299</v>
      </c>
      <c r="D5421" t="s">
        <v>181</v>
      </c>
      <c r="E5421">
        <v>5934.9278853875603</v>
      </c>
      <c r="F5421">
        <v>3</v>
      </c>
      <c r="G5421">
        <v>9999</v>
      </c>
      <c r="H5421">
        <v>4</v>
      </c>
      <c r="I5421" t="s">
        <v>185</v>
      </c>
      <c r="J5421">
        <v>1</v>
      </c>
      <c r="K5421">
        <v>9999</v>
      </c>
      <c r="L5421" t="s">
        <v>220</v>
      </c>
      <c r="M5421">
        <v>0.67768014059754</v>
      </c>
      <c r="N5421">
        <v>0.6</v>
      </c>
      <c r="O5421">
        <v>6.8826416778224001E-2</v>
      </c>
    </row>
    <row r="5422" spans="1:15">
      <c r="A5422">
        <v>2022</v>
      </c>
      <c r="B5422" t="s">
        <v>183</v>
      </c>
      <c r="C5422">
        <v>1.5391410491150299</v>
      </c>
      <c r="D5422" t="s">
        <v>185</v>
      </c>
      <c r="E5422">
        <v>2822.7846840769698</v>
      </c>
      <c r="F5422">
        <v>2</v>
      </c>
      <c r="G5422">
        <v>9999</v>
      </c>
      <c r="H5422">
        <v>4</v>
      </c>
      <c r="I5422" t="s">
        <v>185</v>
      </c>
      <c r="J5422">
        <v>1</v>
      </c>
      <c r="K5422">
        <v>9999</v>
      </c>
      <c r="L5422" t="s">
        <v>220</v>
      </c>
      <c r="M5422">
        <v>0.32231985940246</v>
      </c>
      <c r="N5422">
        <v>0.4</v>
      </c>
      <c r="O5422">
        <v>6.4047494325126603E-2</v>
      </c>
    </row>
    <row r="5423" spans="1:15">
      <c r="A5423">
        <v>2022</v>
      </c>
      <c r="B5423" t="s">
        <v>187</v>
      </c>
      <c r="C5423">
        <v>1.40909180148698</v>
      </c>
      <c r="D5423" t="s">
        <v>181</v>
      </c>
      <c r="E5423">
        <v>2562436.2591876802</v>
      </c>
      <c r="F5423">
        <v>2382</v>
      </c>
      <c r="G5423">
        <v>9999</v>
      </c>
      <c r="H5423">
        <v>4</v>
      </c>
      <c r="I5423" t="s">
        <v>185</v>
      </c>
      <c r="J5423">
        <v>1</v>
      </c>
      <c r="K5423">
        <v>9999</v>
      </c>
      <c r="L5423" t="s">
        <v>220</v>
      </c>
      <c r="M5423">
        <v>0.90667965649418303</v>
      </c>
      <c r="N5423">
        <v>0.90985485103132202</v>
      </c>
      <c r="O5423">
        <v>0.12839677404960401</v>
      </c>
    </row>
    <row r="5424" spans="1:15">
      <c r="A5424">
        <v>2022</v>
      </c>
      <c r="B5424" t="s">
        <v>187</v>
      </c>
      <c r="C5424">
        <v>1.40909180148698</v>
      </c>
      <c r="D5424" t="s">
        <v>183</v>
      </c>
      <c r="E5424">
        <v>563.63672059479404</v>
      </c>
      <c r="F5424">
        <v>1</v>
      </c>
      <c r="G5424">
        <v>9999</v>
      </c>
      <c r="H5424">
        <v>4</v>
      </c>
      <c r="I5424" t="s">
        <v>185</v>
      </c>
      <c r="J5424">
        <v>1</v>
      </c>
      <c r="K5424">
        <v>9999</v>
      </c>
      <c r="L5424" t="s">
        <v>220</v>
      </c>
      <c r="M5424">
        <v>1.9943440403017001E-4</v>
      </c>
      <c r="N5424">
        <v>3.8197097020626399E-4</v>
      </c>
      <c r="O5424">
        <v>1.2726289332187999E-2</v>
      </c>
    </row>
    <row r="5425" spans="1:15">
      <c r="A5425">
        <v>2022</v>
      </c>
      <c r="B5425" t="s">
        <v>187</v>
      </c>
      <c r="C5425">
        <v>1.40909180148698</v>
      </c>
      <c r="D5425" t="s">
        <v>185</v>
      </c>
      <c r="E5425">
        <v>263176.07576372399</v>
      </c>
      <c r="F5425">
        <v>235</v>
      </c>
      <c r="G5425">
        <v>9999</v>
      </c>
      <c r="H5425">
        <v>4</v>
      </c>
      <c r="I5425" t="s">
        <v>185</v>
      </c>
      <c r="J5425">
        <v>1</v>
      </c>
      <c r="K5425">
        <v>9999</v>
      </c>
      <c r="L5425" t="s">
        <v>220</v>
      </c>
      <c r="M5425">
        <v>9.3120909101787303E-2</v>
      </c>
      <c r="N5425">
        <v>8.9763177998472096E-2</v>
      </c>
      <c r="O5425">
        <v>3.5849717187057303E-2</v>
      </c>
    </row>
    <row r="5426" spans="1:15">
      <c r="A5426">
        <v>2022</v>
      </c>
      <c r="B5426" t="s">
        <v>178</v>
      </c>
      <c r="C5426">
        <v>1.4123362484363899</v>
      </c>
      <c r="D5426" t="s">
        <v>181</v>
      </c>
      <c r="E5426">
        <v>261239.83587327899</v>
      </c>
      <c r="F5426">
        <v>133</v>
      </c>
      <c r="G5426">
        <v>9999</v>
      </c>
      <c r="H5426">
        <v>5</v>
      </c>
      <c r="I5426" t="s">
        <v>185</v>
      </c>
      <c r="J5426">
        <v>1</v>
      </c>
      <c r="K5426">
        <v>9999</v>
      </c>
      <c r="L5426" t="s">
        <v>220</v>
      </c>
      <c r="M5426">
        <v>0.797270736711436</v>
      </c>
      <c r="N5426">
        <v>0.78235294117647103</v>
      </c>
      <c r="O5426">
        <v>6.86896894908154E-2</v>
      </c>
    </row>
    <row r="5427" spans="1:15">
      <c r="A5427">
        <v>2022</v>
      </c>
      <c r="B5427" t="s">
        <v>178</v>
      </c>
      <c r="C5427">
        <v>1.4123362484363899</v>
      </c>
      <c r="D5427" t="s">
        <v>185</v>
      </c>
      <c r="E5427">
        <v>66427.823108957295</v>
      </c>
      <c r="F5427">
        <v>37</v>
      </c>
      <c r="G5427">
        <v>9999</v>
      </c>
      <c r="H5427">
        <v>5</v>
      </c>
      <c r="I5427" t="s">
        <v>185</v>
      </c>
      <c r="J5427">
        <v>1</v>
      </c>
      <c r="K5427">
        <v>9999</v>
      </c>
      <c r="L5427" t="s">
        <v>220</v>
      </c>
      <c r="M5427">
        <v>0.202729263288564</v>
      </c>
      <c r="N5427">
        <v>0.217647058823529</v>
      </c>
      <c r="O5427">
        <v>4.8442215195740199E-2</v>
      </c>
    </row>
    <row r="5428" spans="1:15">
      <c r="A5428">
        <v>2022</v>
      </c>
      <c r="B5428" t="s">
        <v>183</v>
      </c>
      <c r="C5428">
        <v>1.5391410491150299</v>
      </c>
      <c r="D5428" t="s">
        <v>181</v>
      </c>
      <c r="E5428">
        <v>17469.2509074556</v>
      </c>
      <c r="F5428">
        <v>9</v>
      </c>
      <c r="G5428">
        <v>9999</v>
      </c>
      <c r="H5428">
        <v>5</v>
      </c>
      <c r="I5428" t="s">
        <v>185</v>
      </c>
      <c r="J5428">
        <v>1</v>
      </c>
      <c r="K5428">
        <v>9999</v>
      </c>
      <c r="L5428" t="s">
        <v>220</v>
      </c>
      <c r="M5428">
        <v>0.80903842041485496</v>
      </c>
      <c r="N5428">
        <v>0.75</v>
      </c>
      <c r="O5428">
        <v>0.20258813029897399</v>
      </c>
    </row>
    <row r="5429" spans="1:15">
      <c r="A5429">
        <v>2022</v>
      </c>
      <c r="B5429" t="s">
        <v>183</v>
      </c>
      <c r="C5429">
        <v>1.5391410491150299</v>
      </c>
      <c r="D5429" t="s">
        <v>185</v>
      </c>
      <c r="E5429">
        <v>4123.3588705791699</v>
      </c>
      <c r="F5429">
        <v>3</v>
      </c>
      <c r="G5429">
        <v>9999</v>
      </c>
      <c r="H5429">
        <v>5</v>
      </c>
      <c r="I5429" t="s">
        <v>185</v>
      </c>
      <c r="J5429">
        <v>1</v>
      </c>
      <c r="K5429">
        <v>9999</v>
      </c>
      <c r="L5429" t="s">
        <v>220</v>
      </c>
      <c r="M5429">
        <v>0.19096157958514501</v>
      </c>
      <c r="N5429">
        <v>0.25</v>
      </c>
      <c r="O5429">
        <v>9.3556836039811395E-2</v>
      </c>
    </row>
    <row r="5430" spans="1:15">
      <c r="A5430">
        <v>2022</v>
      </c>
      <c r="B5430" t="s">
        <v>187</v>
      </c>
      <c r="C5430">
        <v>1.40909180148698</v>
      </c>
      <c r="D5430" t="s">
        <v>181</v>
      </c>
      <c r="E5430">
        <v>1920702.0345872799</v>
      </c>
      <c r="F5430">
        <v>1721</v>
      </c>
      <c r="G5430">
        <v>9999</v>
      </c>
      <c r="H5430">
        <v>5</v>
      </c>
      <c r="I5430" t="s">
        <v>185</v>
      </c>
      <c r="J5430">
        <v>1</v>
      </c>
      <c r="K5430">
        <v>9999</v>
      </c>
      <c r="L5430" t="s">
        <v>220</v>
      </c>
      <c r="M5430">
        <v>0.784550929291429</v>
      </c>
      <c r="N5430">
        <v>0.78692272519433004</v>
      </c>
      <c r="O5430">
        <v>9.6241201812252999E-2</v>
      </c>
    </row>
    <row r="5431" spans="1:15">
      <c r="A5431">
        <v>2022</v>
      </c>
      <c r="B5431" t="s">
        <v>187</v>
      </c>
      <c r="C5431">
        <v>1.40909180148698</v>
      </c>
      <c r="D5431" t="s">
        <v>183</v>
      </c>
      <c r="E5431">
        <v>1783.91022068252</v>
      </c>
      <c r="F5431">
        <v>1</v>
      </c>
      <c r="G5431">
        <v>9999</v>
      </c>
      <c r="H5431">
        <v>5</v>
      </c>
      <c r="I5431" t="s">
        <v>185</v>
      </c>
      <c r="J5431">
        <v>1</v>
      </c>
      <c r="K5431">
        <v>9999</v>
      </c>
      <c r="L5431" t="s">
        <v>220</v>
      </c>
      <c r="M5431">
        <v>7.2867545106219099E-4</v>
      </c>
      <c r="N5431">
        <v>4.57247370827618E-4</v>
      </c>
      <c r="O5431">
        <v>4.0278705736374897E-2</v>
      </c>
    </row>
    <row r="5432" spans="1:15">
      <c r="A5432">
        <v>2022</v>
      </c>
      <c r="B5432" t="s">
        <v>187</v>
      </c>
      <c r="C5432">
        <v>1.40909180148698</v>
      </c>
      <c r="D5432" t="s">
        <v>185</v>
      </c>
      <c r="E5432">
        <v>525668.74200372701</v>
      </c>
      <c r="F5432">
        <v>465</v>
      </c>
      <c r="G5432">
        <v>9999</v>
      </c>
      <c r="H5432">
        <v>5</v>
      </c>
      <c r="I5432" t="s">
        <v>185</v>
      </c>
      <c r="J5432">
        <v>1</v>
      </c>
      <c r="K5432">
        <v>9999</v>
      </c>
      <c r="L5432" t="s">
        <v>220</v>
      </c>
      <c r="M5432">
        <v>0.214720395257508</v>
      </c>
      <c r="N5432">
        <v>0.21262002743484201</v>
      </c>
      <c r="O5432">
        <v>7.1606340660800294E-2</v>
      </c>
    </row>
    <row r="5433" spans="1:15">
      <c r="A5433">
        <v>2022</v>
      </c>
      <c r="B5433" t="s">
        <v>178</v>
      </c>
      <c r="C5433">
        <v>1.4123362484363899</v>
      </c>
      <c r="D5433" t="s">
        <v>181</v>
      </c>
      <c r="E5433">
        <v>209440.99162562599</v>
      </c>
      <c r="F5433">
        <v>95</v>
      </c>
      <c r="G5433">
        <v>9999</v>
      </c>
      <c r="H5433">
        <v>6</v>
      </c>
      <c r="I5433" t="s">
        <v>185</v>
      </c>
      <c r="J5433">
        <v>1</v>
      </c>
      <c r="K5433">
        <v>9999</v>
      </c>
      <c r="L5433" t="s">
        <v>220</v>
      </c>
      <c r="M5433">
        <v>0.60665093046754504</v>
      </c>
      <c r="N5433">
        <v>0.58282208588957096</v>
      </c>
      <c r="O5433">
        <v>5.5069842749370101E-2</v>
      </c>
    </row>
    <row r="5434" spans="1:15">
      <c r="A5434">
        <v>2022</v>
      </c>
      <c r="B5434" t="s">
        <v>178</v>
      </c>
      <c r="C5434">
        <v>1.4123362484363899</v>
      </c>
      <c r="D5434" t="s">
        <v>185</v>
      </c>
      <c r="E5434">
        <v>135800.367295904</v>
      </c>
      <c r="F5434">
        <v>68</v>
      </c>
      <c r="G5434">
        <v>9999</v>
      </c>
      <c r="H5434">
        <v>6</v>
      </c>
      <c r="I5434" t="s">
        <v>185</v>
      </c>
      <c r="J5434">
        <v>1</v>
      </c>
      <c r="K5434">
        <v>9999</v>
      </c>
      <c r="L5434" t="s">
        <v>220</v>
      </c>
      <c r="M5434">
        <v>0.39334906953245502</v>
      </c>
      <c r="N5434">
        <v>0.41717791411042898</v>
      </c>
      <c r="O5434">
        <v>9.9031856055534398E-2</v>
      </c>
    </row>
    <row r="5435" spans="1:15">
      <c r="A5435">
        <v>2022</v>
      </c>
      <c r="B5435" t="s">
        <v>183</v>
      </c>
      <c r="C5435">
        <v>1.5391410491150299</v>
      </c>
      <c r="D5435" t="s">
        <v>181</v>
      </c>
      <c r="E5435">
        <v>2022.4313385371499</v>
      </c>
      <c r="F5435">
        <v>2</v>
      </c>
      <c r="G5435">
        <v>9999</v>
      </c>
      <c r="H5435">
        <v>6</v>
      </c>
      <c r="I5435" t="s">
        <v>185</v>
      </c>
      <c r="J5435">
        <v>1</v>
      </c>
      <c r="K5435">
        <v>9999</v>
      </c>
      <c r="L5435" t="s">
        <v>220</v>
      </c>
      <c r="M5435">
        <v>0.33139974779318998</v>
      </c>
      <c r="N5435">
        <v>0.4</v>
      </c>
      <c r="O5435">
        <v>2.34538152610442E-2</v>
      </c>
    </row>
    <row r="5436" spans="1:15">
      <c r="A5436">
        <v>2022</v>
      </c>
      <c r="B5436" t="s">
        <v>183</v>
      </c>
      <c r="C5436">
        <v>1.5391410491150299</v>
      </c>
      <c r="D5436" t="s">
        <v>185</v>
      </c>
      <c r="E5436">
        <v>4080.2629212039501</v>
      </c>
      <c r="F5436">
        <v>3</v>
      </c>
      <c r="G5436">
        <v>9999</v>
      </c>
      <c r="H5436">
        <v>6</v>
      </c>
      <c r="I5436" t="s">
        <v>185</v>
      </c>
      <c r="J5436">
        <v>1</v>
      </c>
      <c r="K5436">
        <v>9999</v>
      </c>
      <c r="L5436" t="s">
        <v>220</v>
      </c>
      <c r="M5436">
        <v>0.66860025220680996</v>
      </c>
      <c r="N5436">
        <v>0.6</v>
      </c>
      <c r="O5436">
        <v>9.2579011698969801E-2</v>
      </c>
    </row>
    <row r="5437" spans="1:15">
      <c r="A5437">
        <v>2022</v>
      </c>
      <c r="B5437" t="s">
        <v>187</v>
      </c>
      <c r="C5437">
        <v>1.40909180148698</v>
      </c>
      <c r="D5437" t="s">
        <v>181</v>
      </c>
      <c r="E5437">
        <v>1308857.4652800099</v>
      </c>
      <c r="F5437">
        <v>1212</v>
      </c>
      <c r="G5437">
        <v>9999</v>
      </c>
      <c r="H5437">
        <v>6</v>
      </c>
      <c r="I5437" t="s">
        <v>185</v>
      </c>
      <c r="J5437">
        <v>1</v>
      </c>
      <c r="K5437">
        <v>9999</v>
      </c>
      <c r="L5437" t="s">
        <v>220</v>
      </c>
      <c r="M5437">
        <v>0.57214960328728603</v>
      </c>
      <c r="N5437">
        <v>0.60751879699248101</v>
      </c>
      <c r="O5437">
        <v>6.5583319635809698E-2</v>
      </c>
    </row>
    <row r="5438" spans="1:15">
      <c r="A5438">
        <v>2022</v>
      </c>
      <c r="B5438" t="s">
        <v>187</v>
      </c>
      <c r="C5438">
        <v>1.40909180148698</v>
      </c>
      <c r="D5438" t="s">
        <v>183</v>
      </c>
      <c r="E5438">
        <v>9075.9602933776696</v>
      </c>
      <c r="F5438">
        <v>6</v>
      </c>
      <c r="G5438">
        <v>9999</v>
      </c>
      <c r="H5438">
        <v>6</v>
      </c>
      <c r="I5438" t="s">
        <v>185</v>
      </c>
      <c r="J5438">
        <v>1</v>
      </c>
      <c r="K5438">
        <v>9999</v>
      </c>
      <c r="L5438" t="s">
        <v>220</v>
      </c>
      <c r="M5438">
        <v>3.96743512495172E-3</v>
      </c>
      <c r="N5438">
        <v>3.0075187969924801E-3</v>
      </c>
      <c r="O5438">
        <v>0.20492507397155699</v>
      </c>
    </row>
    <row r="5439" spans="1:15">
      <c r="A5439">
        <v>2022</v>
      </c>
      <c r="B5439" t="s">
        <v>187</v>
      </c>
      <c r="C5439">
        <v>1.40909180148698</v>
      </c>
      <c r="D5439" t="s">
        <v>185</v>
      </c>
      <c r="E5439">
        <v>969680.61411128403</v>
      </c>
      <c r="F5439">
        <v>777</v>
      </c>
      <c r="G5439">
        <v>9999</v>
      </c>
      <c r="H5439">
        <v>6</v>
      </c>
      <c r="I5439" t="s">
        <v>185</v>
      </c>
      <c r="J5439">
        <v>1</v>
      </c>
      <c r="K5439">
        <v>9999</v>
      </c>
      <c r="L5439" t="s">
        <v>220</v>
      </c>
      <c r="M5439">
        <v>0.42388296158776301</v>
      </c>
      <c r="N5439">
        <v>0.38947368421052603</v>
      </c>
      <c r="O5439">
        <v>0.13208942217403999</v>
      </c>
    </row>
    <row r="5440" spans="1:15">
      <c r="A5440">
        <v>2022</v>
      </c>
      <c r="B5440" t="s">
        <v>178</v>
      </c>
      <c r="C5440">
        <v>1.4123362484363899</v>
      </c>
      <c r="D5440" t="s">
        <v>181</v>
      </c>
      <c r="E5440">
        <v>166000.35329622001</v>
      </c>
      <c r="F5440">
        <v>72</v>
      </c>
      <c r="G5440">
        <v>9999</v>
      </c>
      <c r="H5440">
        <v>7</v>
      </c>
      <c r="I5440" t="s">
        <v>185</v>
      </c>
      <c r="J5440">
        <v>1</v>
      </c>
      <c r="K5440">
        <v>9999</v>
      </c>
      <c r="L5440" t="s">
        <v>220</v>
      </c>
      <c r="M5440">
        <v>0.72848527670862695</v>
      </c>
      <c r="N5440">
        <v>0.70588235294117696</v>
      </c>
      <c r="O5440">
        <v>4.36476798615585E-2</v>
      </c>
    </row>
    <row r="5441" spans="1:15">
      <c r="A5441">
        <v>2022</v>
      </c>
      <c r="B5441" t="s">
        <v>178</v>
      </c>
      <c r="C5441">
        <v>1.4123362484363899</v>
      </c>
      <c r="D5441" t="s">
        <v>185</v>
      </c>
      <c r="E5441">
        <v>61870.214035252997</v>
      </c>
      <c r="F5441">
        <v>30</v>
      </c>
      <c r="G5441">
        <v>9999</v>
      </c>
      <c r="H5441">
        <v>7</v>
      </c>
      <c r="I5441" t="s">
        <v>185</v>
      </c>
      <c r="J5441">
        <v>1</v>
      </c>
      <c r="K5441">
        <v>9999</v>
      </c>
      <c r="L5441" t="s">
        <v>220</v>
      </c>
      <c r="M5441">
        <v>0.27151472329137299</v>
      </c>
      <c r="N5441">
        <v>0.29411764705882398</v>
      </c>
      <c r="O5441">
        <v>4.5118597633196998E-2</v>
      </c>
    </row>
    <row r="5442" spans="1:15">
      <c r="A5442">
        <v>2022</v>
      </c>
      <c r="B5442" t="s">
        <v>183</v>
      </c>
      <c r="C5442">
        <v>1.5391410491150299</v>
      </c>
      <c r="D5442" t="s">
        <v>181</v>
      </c>
      <c r="E5442">
        <v>9930.5380488901701</v>
      </c>
      <c r="F5442">
        <v>4</v>
      </c>
      <c r="G5442">
        <v>9999</v>
      </c>
      <c r="H5442">
        <v>7</v>
      </c>
      <c r="I5442" t="s">
        <v>185</v>
      </c>
      <c r="J5442">
        <v>1</v>
      </c>
      <c r="K5442">
        <v>9999</v>
      </c>
      <c r="L5442" t="s">
        <v>220</v>
      </c>
      <c r="M5442">
        <v>0.76273791228277599</v>
      </c>
      <c r="N5442">
        <v>0.66666666666666696</v>
      </c>
      <c r="O5442">
        <v>0.115162873717091</v>
      </c>
    </row>
    <row r="5443" spans="1:15">
      <c r="A5443">
        <v>2022</v>
      </c>
      <c r="B5443" t="s">
        <v>183</v>
      </c>
      <c r="C5443">
        <v>1.5391410491150299</v>
      </c>
      <c r="D5443" t="s">
        <v>185</v>
      </c>
      <c r="E5443">
        <v>3089.05608557387</v>
      </c>
      <c r="F5443">
        <v>2</v>
      </c>
      <c r="G5443">
        <v>9999</v>
      </c>
      <c r="H5443">
        <v>7</v>
      </c>
      <c r="I5443" t="s">
        <v>185</v>
      </c>
      <c r="J5443">
        <v>1</v>
      </c>
      <c r="K5443">
        <v>9999</v>
      </c>
      <c r="L5443" t="s">
        <v>220</v>
      </c>
      <c r="M5443">
        <v>0.23726208771722401</v>
      </c>
      <c r="N5443">
        <v>0.33333333333333298</v>
      </c>
      <c r="O5443">
        <v>7.0089051859612395E-2</v>
      </c>
    </row>
    <row r="5444" spans="1:15">
      <c r="A5444">
        <v>2022</v>
      </c>
      <c r="B5444" t="s">
        <v>187</v>
      </c>
      <c r="C5444">
        <v>1.40909180148698</v>
      </c>
      <c r="D5444" t="s">
        <v>181</v>
      </c>
      <c r="E5444">
        <v>1224889.6848293999</v>
      </c>
      <c r="F5444">
        <v>1029</v>
      </c>
      <c r="G5444">
        <v>9999</v>
      </c>
      <c r="H5444">
        <v>7</v>
      </c>
      <c r="I5444" t="s">
        <v>185</v>
      </c>
      <c r="J5444">
        <v>1</v>
      </c>
      <c r="K5444">
        <v>9999</v>
      </c>
      <c r="L5444" t="s">
        <v>220</v>
      </c>
      <c r="M5444">
        <v>0.65412952769385302</v>
      </c>
      <c r="N5444">
        <v>0.67608409986859397</v>
      </c>
      <c r="O5444">
        <v>6.13759204877109E-2</v>
      </c>
    </row>
    <row r="5445" spans="1:15">
      <c r="A5445">
        <v>2022</v>
      </c>
      <c r="B5445" t="s">
        <v>187</v>
      </c>
      <c r="C5445">
        <v>1.40909180148698</v>
      </c>
      <c r="D5445" t="s">
        <v>183</v>
      </c>
      <c r="E5445">
        <v>2120.6831612379101</v>
      </c>
      <c r="F5445">
        <v>2</v>
      </c>
      <c r="G5445">
        <v>9999</v>
      </c>
      <c r="H5445">
        <v>7</v>
      </c>
      <c r="I5445" t="s">
        <v>185</v>
      </c>
      <c r="J5445">
        <v>1</v>
      </c>
      <c r="K5445">
        <v>9999</v>
      </c>
      <c r="L5445" t="s">
        <v>220</v>
      </c>
      <c r="M5445">
        <v>1.1325113533322501E-3</v>
      </c>
      <c r="N5445">
        <v>1.31406044678055E-3</v>
      </c>
      <c r="O5445">
        <v>4.7882663612357199E-2</v>
      </c>
    </row>
    <row r="5446" spans="1:15">
      <c r="A5446">
        <v>2022</v>
      </c>
      <c r="B5446" t="s">
        <v>187</v>
      </c>
      <c r="C5446">
        <v>1.40909180148698</v>
      </c>
      <c r="D5446" t="s">
        <v>185</v>
      </c>
      <c r="E5446">
        <v>645538.77246442297</v>
      </c>
      <c r="F5446">
        <v>491</v>
      </c>
      <c r="G5446">
        <v>9999</v>
      </c>
      <c r="H5446">
        <v>7</v>
      </c>
      <c r="I5446" t="s">
        <v>185</v>
      </c>
      <c r="J5446">
        <v>1</v>
      </c>
      <c r="K5446">
        <v>9999</v>
      </c>
      <c r="L5446" t="s">
        <v>220</v>
      </c>
      <c r="M5446">
        <v>0.344737960952815</v>
      </c>
      <c r="N5446">
        <v>0.32260183968462502</v>
      </c>
      <c r="O5446">
        <v>8.7934977976138806E-2</v>
      </c>
    </row>
    <row r="5447" spans="1:15">
      <c r="A5447">
        <v>2022</v>
      </c>
      <c r="B5447" t="s">
        <v>178</v>
      </c>
      <c r="C5447">
        <v>1.4123362484363899</v>
      </c>
      <c r="D5447" t="s">
        <v>181</v>
      </c>
      <c r="E5447">
        <v>94586.983230282101</v>
      </c>
      <c r="F5447">
        <v>45</v>
      </c>
      <c r="G5447">
        <v>9999</v>
      </c>
      <c r="H5447">
        <v>8</v>
      </c>
      <c r="I5447" t="s">
        <v>185</v>
      </c>
      <c r="J5447">
        <v>1</v>
      </c>
      <c r="K5447">
        <v>9999</v>
      </c>
      <c r="L5447" t="s">
        <v>220</v>
      </c>
      <c r="M5447">
        <v>0.54913536516370298</v>
      </c>
      <c r="N5447">
        <v>0.53571428571428603</v>
      </c>
      <c r="O5447">
        <v>2.48704432317613E-2</v>
      </c>
    </row>
    <row r="5448" spans="1:15">
      <c r="A5448">
        <v>2022</v>
      </c>
      <c r="B5448" t="s">
        <v>178</v>
      </c>
      <c r="C5448">
        <v>1.4123362484363899</v>
      </c>
      <c r="D5448" t="s">
        <v>185</v>
      </c>
      <c r="E5448">
        <v>77660.133292771905</v>
      </c>
      <c r="F5448">
        <v>39</v>
      </c>
      <c r="G5448">
        <v>9999</v>
      </c>
      <c r="H5448">
        <v>8</v>
      </c>
      <c r="I5448" t="s">
        <v>185</v>
      </c>
      <c r="J5448">
        <v>1</v>
      </c>
      <c r="K5448">
        <v>9999</v>
      </c>
      <c r="L5448" t="s">
        <v>220</v>
      </c>
      <c r="M5448">
        <v>0.45086463483629702</v>
      </c>
      <c r="N5448">
        <v>0.46428571428571402</v>
      </c>
      <c r="O5448">
        <v>5.66333309301391E-2</v>
      </c>
    </row>
    <row r="5449" spans="1:15">
      <c r="A5449">
        <v>2022</v>
      </c>
      <c r="B5449" t="s">
        <v>183</v>
      </c>
      <c r="C5449">
        <v>1.5391410491150299</v>
      </c>
      <c r="D5449" t="s">
        <v>181</v>
      </c>
      <c r="E5449">
        <v>6105.7725418393202</v>
      </c>
      <c r="F5449">
        <v>5</v>
      </c>
      <c r="G5449">
        <v>9999</v>
      </c>
      <c r="H5449">
        <v>8</v>
      </c>
      <c r="I5449" t="s">
        <v>185</v>
      </c>
      <c r="J5449">
        <v>1</v>
      </c>
      <c r="K5449">
        <v>9999</v>
      </c>
      <c r="L5449" t="s">
        <v>220</v>
      </c>
      <c r="M5449">
        <v>0.70978708176775795</v>
      </c>
      <c r="N5449">
        <v>0.71428571428571397</v>
      </c>
      <c r="O5449">
        <v>7.0807675145024507E-2</v>
      </c>
    </row>
    <row r="5450" spans="1:15">
      <c r="A5450">
        <v>2022</v>
      </c>
      <c r="B5450" t="s">
        <v>183</v>
      </c>
      <c r="C5450">
        <v>1.5391410491150299</v>
      </c>
      <c r="D5450" t="s">
        <v>185</v>
      </c>
      <c r="E5450">
        <v>2496.4867816645801</v>
      </c>
      <c r="F5450">
        <v>2</v>
      </c>
      <c r="G5450">
        <v>9999</v>
      </c>
      <c r="H5450">
        <v>8</v>
      </c>
      <c r="I5450" t="s">
        <v>185</v>
      </c>
      <c r="J5450">
        <v>1</v>
      </c>
      <c r="K5450">
        <v>9999</v>
      </c>
      <c r="L5450" t="s">
        <v>220</v>
      </c>
      <c r="M5450">
        <v>0.29021291823224199</v>
      </c>
      <c r="N5450">
        <v>0.28571428571428598</v>
      </c>
      <c r="O5450">
        <v>5.6643967173040002E-2</v>
      </c>
    </row>
    <row r="5451" spans="1:15">
      <c r="A5451">
        <v>2022</v>
      </c>
      <c r="B5451" t="s">
        <v>187</v>
      </c>
      <c r="C5451">
        <v>1.40909180148698</v>
      </c>
      <c r="D5451" t="s">
        <v>181</v>
      </c>
      <c r="E5451">
        <v>1106765.5191107499</v>
      </c>
      <c r="F5451">
        <v>945</v>
      </c>
      <c r="G5451">
        <v>9999</v>
      </c>
      <c r="H5451">
        <v>8</v>
      </c>
      <c r="I5451" t="s">
        <v>185</v>
      </c>
      <c r="J5451">
        <v>1</v>
      </c>
      <c r="K5451">
        <v>9999</v>
      </c>
      <c r="L5451" t="s">
        <v>220</v>
      </c>
      <c r="M5451">
        <v>0.62727237152410897</v>
      </c>
      <c r="N5451">
        <v>0.64198369565217395</v>
      </c>
      <c r="O5451">
        <v>5.54570369403855E-2</v>
      </c>
    </row>
    <row r="5452" spans="1:15">
      <c r="A5452">
        <v>2022</v>
      </c>
      <c r="B5452" t="s">
        <v>187</v>
      </c>
      <c r="C5452">
        <v>1.40909180148698</v>
      </c>
      <c r="D5452" t="s">
        <v>183</v>
      </c>
      <c r="E5452">
        <v>3904.5933819204402</v>
      </c>
      <c r="F5452">
        <v>3</v>
      </c>
      <c r="G5452">
        <v>9999</v>
      </c>
      <c r="H5452">
        <v>8</v>
      </c>
      <c r="I5452" t="s">
        <v>185</v>
      </c>
      <c r="J5452">
        <v>1</v>
      </c>
      <c r="K5452">
        <v>9999</v>
      </c>
      <c r="L5452" t="s">
        <v>220</v>
      </c>
      <c r="M5452">
        <v>2.2129742101854302E-3</v>
      </c>
      <c r="N5452">
        <v>2.0380434782608699E-3</v>
      </c>
      <c r="O5452">
        <v>8.8161369348732102E-2</v>
      </c>
    </row>
    <row r="5453" spans="1:15">
      <c r="A5453">
        <v>2022</v>
      </c>
      <c r="B5453" t="s">
        <v>187</v>
      </c>
      <c r="C5453">
        <v>1.40909180148698</v>
      </c>
      <c r="D5453" t="s">
        <v>185</v>
      </c>
      <c r="E5453">
        <v>653739.68674907798</v>
      </c>
      <c r="F5453">
        <v>524</v>
      </c>
      <c r="G5453">
        <v>9999</v>
      </c>
      <c r="H5453">
        <v>8</v>
      </c>
      <c r="I5453" t="s">
        <v>185</v>
      </c>
      <c r="J5453">
        <v>1</v>
      </c>
      <c r="K5453">
        <v>9999</v>
      </c>
      <c r="L5453" t="s">
        <v>220</v>
      </c>
      <c r="M5453">
        <v>0.37051465426570501</v>
      </c>
      <c r="N5453">
        <v>0.35597826086956502</v>
      </c>
      <c r="O5453">
        <v>8.9052102535911101E-2</v>
      </c>
    </row>
    <row r="5454" spans="1:15">
      <c r="A5454">
        <v>2022</v>
      </c>
      <c r="B5454" t="s">
        <v>178</v>
      </c>
      <c r="C5454">
        <v>1.4123362484363899</v>
      </c>
      <c r="D5454" t="s">
        <v>181</v>
      </c>
      <c r="E5454">
        <v>192735.87847912099</v>
      </c>
      <c r="F5454">
        <v>88</v>
      </c>
      <c r="G5454">
        <v>9999</v>
      </c>
      <c r="H5454">
        <v>9</v>
      </c>
      <c r="I5454" t="s">
        <v>185</v>
      </c>
      <c r="J5454">
        <v>1</v>
      </c>
      <c r="K5454">
        <v>9999</v>
      </c>
      <c r="L5454" t="s">
        <v>220</v>
      </c>
      <c r="M5454">
        <v>0.54968541299111395</v>
      </c>
      <c r="N5454">
        <v>0.56774193548387097</v>
      </c>
      <c r="O5454">
        <v>5.06774458888124E-2</v>
      </c>
    </row>
    <row r="5455" spans="1:15">
      <c r="A5455">
        <v>2022</v>
      </c>
      <c r="B5455" t="s">
        <v>178</v>
      </c>
      <c r="C5455">
        <v>1.4123362484363899</v>
      </c>
      <c r="D5455" t="s">
        <v>185</v>
      </c>
      <c r="E5455">
        <v>157893.54323019501</v>
      </c>
      <c r="F5455">
        <v>67</v>
      </c>
      <c r="G5455">
        <v>9999</v>
      </c>
      <c r="H5455">
        <v>9</v>
      </c>
      <c r="I5455" t="s">
        <v>185</v>
      </c>
      <c r="J5455">
        <v>1</v>
      </c>
      <c r="K5455">
        <v>9999</v>
      </c>
      <c r="L5455" t="s">
        <v>220</v>
      </c>
      <c r="M5455">
        <v>0.45031458700888599</v>
      </c>
      <c r="N5455">
        <v>0.43225806451612903</v>
      </c>
      <c r="O5455">
        <v>0.11514321320795499</v>
      </c>
    </row>
    <row r="5456" spans="1:15">
      <c r="A5456">
        <v>2022</v>
      </c>
      <c r="B5456" t="s">
        <v>179</v>
      </c>
      <c r="C5456">
        <v>1.8637226038599899</v>
      </c>
      <c r="D5456" t="s">
        <v>181</v>
      </c>
      <c r="E5456">
        <v>13088.923846908699</v>
      </c>
      <c r="F5456">
        <v>5</v>
      </c>
      <c r="G5456">
        <v>9999</v>
      </c>
      <c r="H5456">
        <v>9</v>
      </c>
      <c r="I5456" t="s">
        <v>185</v>
      </c>
      <c r="J5456">
        <v>1</v>
      </c>
      <c r="K5456">
        <v>9999</v>
      </c>
      <c r="L5456" t="s">
        <v>220</v>
      </c>
      <c r="M5456">
        <v>1</v>
      </c>
      <c r="N5456">
        <v>1</v>
      </c>
      <c r="O5456">
        <v>0.56436837029893905</v>
      </c>
    </row>
    <row r="5457" spans="1:15">
      <c r="A5457">
        <v>2022</v>
      </c>
      <c r="B5457" t="s">
        <v>183</v>
      </c>
      <c r="C5457">
        <v>1.5391410491150299</v>
      </c>
      <c r="D5457" t="s">
        <v>181</v>
      </c>
      <c r="E5457">
        <v>11752.881051042399</v>
      </c>
      <c r="F5457">
        <v>9</v>
      </c>
      <c r="G5457">
        <v>9999</v>
      </c>
      <c r="H5457">
        <v>9</v>
      </c>
      <c r="I5457" t="s">
        <v>185</v>
      </c>
      <c r="J5457">
        <v>1</v>
      </c>
      <c r="K5457">
        <v>9999</v>
      </c>
      <c r="L5457" t="s">
        <v>220</v>
      </c>
      <c r="M5457">
        <v>0.46669111355580001</v>
      </c>
      <c r="N5457">
        <v>0.52941176470588203</v>
      </c>
      <c r="O5457">
        <v>0.136296296296296</v>
      </c>
    </row>
    <row r="5458" spans="1:15">
      <c r="A5458">
        <v>2022</v>
      </c>
      <c r="B5458" t="s">
        <v>183</v>
      </c>
      <c r="C5458">
        <v>1.5391410491150299</v>
      </c>
      <c r="D5458" t="s">
        <v>185</v>
      </c>
      <c r="E5458">
        <v>13430.5447945778</v>
      </c>
      <c r="F5458">
        <v>8</v>
      </c>
      <c r="G5458">
        <v>9999</v>
      </c>
      <c r="H5458">
        <v>9</v>
      </c>
      <c r="I5458" t="s">
        <v>185</v>
      </c>
      <c r="J5458">
        <v>1</v>
      </c>
      <c r="K5458">
        <v>9999</v>
      </c>
      <c r="L5458" t="s">
        <v>220</v>
      </c>
      <c r="M5458">
        <v>0.53330888644420005</v>
      </c>
      <c r="N5458">
        <v>0.47058823529411797</v>
      </c>
      <c r="O5458">
        <v>0.30473197136371599</v>
      </c>
    </row>
    <row r="5459" spans="1:15">
      <c r="A5459">
        <v>2022</v>
      </c>
      <c r="B5459" t="s">
        <v>187</v>
      </c>
      <c r="C5459">
        <v>1.40909180148698</v>
      </c>
      <c r="D5459" t="s">
        <v>181</v>
      </c>
      <c r="E5459">
        <v>1626951.48491489</v>
      </c>
      <c r="F5459">
        <v>1329</v>
      </c>
      <c r="G5459">
        <v>9999</v>
      </c>
      <c r="H5459">
        <v>9</v>
      </c>
      <c r="I5459" t="s">
        <v>185</v>
      </c>
      <c r="J5459">
        <v>1</v>
      </c>
      <c r="K5459">
        <v>9999</v>
      </c>
      <c r="L5459" t="s">
        <v>220</v>
      </c>
      <c r="M5459">
        <v>0.591430731593376</v>
      </c>
      <c r="N5459">
        <v>0.628963558920965</v>
      </c>
      <c r="O5459">
        <v>8.1522153555735902E-2</v>
      </c>
    </row>
    <row r="5460" spans="1:15">
      <c r="A5460">
        <v>2022</v>
      </c>
      <c r="B5460" t="s">
        <v>187</v>
      </c>
      <c r="C5460">
        <v>1.40909180148698</v>
      </c>
      <c r="D5460" t="s">
        <v>183</v>
      </c>
      <c r="E5460">
        <v>4782.4575742468296</v>
      </c>
      <c r="F5460">
        <v>6</v>
      </c>
      <c r="G5460">
        <v>9999</v>
      </c>
      <c r="H5460">
        <v>9</v>
      </c>
      <c r="I5460" t="s">
        <v>185</v>
      </c>
      <c r="J5460">
        <v>1</v>
      </c>
      <c r="K5460">
        <v>9999</v>
      </c>
      <c r="L5460" t="s">
        <v>220</v>
      </c>
      <c r="M5460">
        <v>1.7385228804773199E-3</v>
      </c>
      <c r="N5460">
        <v>2.8395646000946499E-3</v>
      </c>
      <c r="O5460">
        <v>0.107982564983615</v>
      </c>
    </row>
    <row r="5461" spans="1:15">
      <c r="A5461">
        <v>2022</v>
      </c>
      <c r="B5461" t="s">
        <v>187</v>
      </c>
      <c r="C5461">
        <v>1.40909180148698</v>
      </c>
      <c r="D5461" t="s">
        <v>185</v>
      </c>
      <c r="E5461">
        <v>1119140.16331141</v>
      </c>
      <c r="F5461">
        <v>778</v>
      </c>
      <c r="G5461">
        <v>9999</v>
      </c>
      <c r="H5461">
        <v>9</v>
      </c>
      <c r="I5461" t="s">
        <v>185</v>
      </c>
      <c r="J5461">
        <v>1</v>
      </c>
      <c r="K5461">
        <v>9999</v>
      </c>
      <c r="L5461" t="s">
        <v>220</v>
      </c>
      <c r="M5461">
        <v>0.40683074552614601</v>
      </c>
      <c r="N5461">
        <v>0.36819687647894001</v>
      </c>
      <c r="O5461">
        <v>0.15244872935718901</v>
      </c>
    </row>
    <row r="5462" spans="1:15">
      <c r="A5462">
        <v>2022</v>
      </c>
      <c r="B5462" t="s">
        <v>179</v>
      </c>
      <c r="D5462" t="s">
        <v>179</v>
      </c>
      <c r="F5462">
        <v>2</v>
      </c>
      <c r="G5462">
        <v>9999</v>
      </c>
      <c r="H5462">
        <v>9</v>
      </c>
      <c r="I5462" t="s">
        <v>185</v>
      </c>
      <c r="J5462">
        <v>3</v>
      </c>
      <c r="K5462">
        <v>9999</v>
      </c>
      <c r="L5462" t="s">
        <v>220</v>
      </c>
      <c r="N5462">
        <v>1</v>
      </c>
    </row>
    <row r="5463" spans="1:15">
      <c r="A5463">
        <v>2022</v>
      </c>
      <c r="B5463" t="s">
        <v>179</v>
      </c>
      <c r="C5463">
        <v>1.8637226038599899</v>
      </c>
      <c r="D5463" t="s">
        <v>179</v>
      </c>
      <c r="E5463">
        <v>1069.7767746156401</v>
      </c>
      <c r="F5463">
        <v>1</v>
      </c>
      <c r="G5463">
        <v>9999</v>
      </c>
      <c r="H5463">
        <v>9999</v>
      </c>
      <c r="I5463" t="s">
        <v>179</v>
      </c>
      <c r="J5463">
        <v>1</v>
      </c>
      <c r="K5463">
        <v>-1</v>
      </c>
      <c r="L5463" t="s">
        <v>220</v>
      </c>
      <c r="M5463">
        <v>1</v>
      </c>
      <c r="N5463">
        <v>1</v>
      </c>
      <c r="O5463">
        <v>1</v>
      </c>
    </row>
    <row r="5464" spans="1:15">
      <c r="A5464">
        <v>2022</v>
      </c>
      <c r="B5464" t="s">
        <v>179</v>
      </c>
      <c r="D5464" t="s">
        <v>179</v>
      </c>
      <c r="F5464">
        <v>10292</v>
      </c>
      <c r="G5464">
        <v>9999</v>
      </c>
      <c r="H5464">
        <v>9999</v>
      </c>
      <c r="I5464" t="s">
        <v>179</v>
      </c>
      <c r="J5464">
        <v>3</v>
      </c>
      <c r="K5464">
        <v>-1</v>
      </c>
      <c r="L5464" t="s">
        <v>220</v>
      </c>
      <c r="N5464">
        <v>1</v>
      </c>
    </row>
    <row r="5465" spans="1:15">
      <c r="A5465">
        <v>2022</v>
      </c>
      <c r="B5465" t="s">
        <v>179</v>
      </c>
      <c r="D5465" t="s">
        <v>179</v>
      </c>
      <c r="F5465">
        <v>9369</v>
      </c>
      <c r="G5465">
        <v>9999</v>
      </c>
      <c r="H5465">
        <v>9999</v>
      </c>
      <c r="I5465" t="s">
        <v>179</v>
      </c>
      <c r="J5465">
        <v>4</v>
      </c>
      <c r="K5465">
        <v>-1</v>
      </c>
      <c r="L5465" t="s">
        <v>220</v>
      </c>
      <c r="N5465">
        <v>1</v>
      </c>
    </row>
    <row r="5466" spans="1:15">
      <c r="A5466">
        <v>2022</v>
      </c>
      <c r="B5466" t="s">
        <v>187</v>
      </c>
      <c r="C5466">
        <v>1.40909180148698</v>
      </c>
      <c r="D5466" t="s">
        <v>179</v>
      </c>
      <c r="E5466">
        <v>927.18240537843599</v>
      </c>
      <c r="F5466">
        <v>1</v>
      </c>
      <c r="G5466">
        <v>9999</v>
      </c>
      <c r="H5466">
        <v>9999</v>
      </c>
      <c r="I5466" t="s">
        <v>179</v>
      </c>
      <c r="J5466">
        <v>1</v>
      </c>
      <c r="K5466">
        <v>24</v>
      </c>
      <c r="L5466" t="s">
        <v>220</v>
      </c>
      <c r="M5466">
        <v>1</v>
      </c>
      <c r="N5466">
        <v>1</v>
      </c>
      <c r="O5466">
        <v>1</v>
      </c>
    </row>
    <row r="5467" spans="1:15">
      <c r="A5467">
        <v>2022</v>
      </c>
      <c r="B5467" t="s">
        <v>178</v>
      </c>
      <c r="C5467">
        <v>1.4123362484363899</v>
      </c>
      <c r="D5467" t="s">
        <v>179</v>
      </c>
      <c r="E5467">
        <v>1463.1803533801001</v>
      </c>
      <c r="F5467">
        <v>1</v>
      </c>
      <c r="G5467">
        <v>9999</v>
      </c>
      <c r="H5467">
        <v>9999</v>
      </c>
      <c r="I5467" t="s">
        <v>181</v>
      </c>
      <c r="J5467">
        <v>1</v>
      </c>
      <c r="K5467">
        <v>-1</v>
      </c>
      <c r="L5467" t="s">
        <v>220</v>
      </c>
      <c r="M5467">
        <v>1</v>
      </c>
      <c r="N5467">
        <v>1</v>
      </c>
      <c r="O5467">
        <v>6.8427327338236395E-4</v>
      </c>
    </row>
    <row r="5468" spans="1:15">
      <c r="A5468">
        <v>2022</v>
      </c>
      <c r="B5468" t="s">
        <v>179</v>
      </c>
      <c r="C5468">
        <v>1.8637226038599899</v>
      </c>
      <c r="D5468" t="s">
        <v>179</v>
      </c>
      <c r="E5468">
        <v>24612.320706575101</v>
      </c>
      <c r="F5468">
        <v>9</v>
      </c>
      <c r="G5468">
        <v>9999</v>
      </c>
      <c r="H5468">
        <v>9999</v>
      </c>
      <c r="I5468" t="s">
        <v>181</v>
      </c>
      <c r="J5468">
        <v>1</v>
      </c>
      <c r="K5468">
        <v>-1</v>
      </c>
      <c r="L5468" t="s">
        <v>220</v>
      </c>
      <c r="M5468">
        <v>1</v>
      </c>
      <c r="N5468">
        <v>1</v>
      </c>
      <c r="O5468">
        <v>0.50015149219815203</v>
      </c>
    </row>
    <row r="5469" spans="1:15">
      <c r="A5469">
        <v>2022</v>
      </c>
      <c r="B5469" t="s">
        <v>183</v>
      </c>
      <c r="C5469">
        <v>1.5391410491150299</v>
      </c>
      <c r="D5469" t="s">
        <v>179</v>
      </c>
      <c r="E5469">
        <v>5083.7828852269404</v>
      </c>
      <c r="F5469">
        <v>2</v>
      </c>
      <c r="G5469">
        <v>9999</v>
      </c>
      <c r="H5469">
        <v>9999</v>
      </c>
      <c r="I5469" t="s">
        <v>181</v>
      </c>
      <c r="J5469">
        <v>1</v>
      </c>
      <c r="K5469">
        <v>-1</v>
      </c>
      <c r="L5469" t="s">
        <v>220</v>
      </c>
      <c r="M5469">
        <v>1</v>
      </c>
      <c r="N5469">
        <v>1</v>
      </c>
      <c r="O5469">
        <v>6.5598188751191597E-2</v>
      </c>
    </row>
    <row r="5470" spans="1:15">
      <c r="A5470">
        <v>2022</v>
      </c>
      <c r="B5470" t="s">
        <v>187</v>
      </c>
      <c r="C5470">
        <v>1.40909180148698</v>
      </c>
      <c r="D5470" t="s">
        <v>179</v>
      </c>
      <c r="E5470">
        <v>7920.5050161583404</v>
      </c>
      <c r="F5470">
        <v>5</v>
      </c>
      <c r="G5470">
        <v>9999</v>
      </c>
      <c r="H5470">
        <v>9999</v>
      </c>
      <c r="I5470" t="s">
        <v>181</v>
      </c>
      <c r="J5470">
        <v>1</v>
      </c>
      <c r="K5470">
        <v>-1</v>
      </c>
      <c r="L5470" t="s">
        <v>220</v>
      </c>
      <c r="M5470">
        <v>0.92147540983606502</v>
      </c>
      <c r="N5470">
        <v>0.83333333333333304</v>
      </c>
      <c r="O5470">
        <v>7.1327345947652502E-4</v>
      </c>
    </row>
    <row r="5471" spans="1:15">
      <c r="A5471">
        <v>2022</v>
      </c>
      <c r="B5471" t="s">
        <v>187</v>
      </c>
      <c r="C5471">
        <v>1.40909180148698</v>
      </c>
      <c r="D5471" t="s">
        <v>185</v>
      </c>
      <c r="E5471">
        <v>674.95497291226604</v>
      </c>
      <c r="F5471">
        <v>1</v>
      </c>
      <c r="G5471">
        <v>9999</v>
      </c>
      <c r="H5471">
        <v>9999</v>
      </c>
      <c r="I5471" t="s">
        <v>181</v>
      </c>
      <c r="J5471">
        <v>1</v>
      </c>
      <c r="K5471">
        <v>-1</v>
      </c>
      <c r="L5471" t="s">
        <v>220</v>
      </c>
      <c r="M5471">
        <v>7.8524590163934399E-2</v>
      </c>
      <c r="N5471">
        <v>0.16666666666666699</v>
      </c>
      <c r="O5471">
        <v>0.10661028266191901</v>
      </c>
    </row>
    <row r="5472" spans="1:15">
      <c r="A5472">
        <v>2022</v>
      </c>
      <c r="B5472" t="s">
        <v>179</v>
      </c>
      <c r="D5472" t="s">
        <v>179</v>
      </c>
      <c r="F5472">
        <v>305</v>
      </c>
      <c r="G5472">
        <v>9999</v>
      </c>
      <c r="H5472">
        <v>9999</v>
      </c>
      <c r="I5472" t="s">
        <v>181</v>
      </c>
      <c r="J5472">
        <v>2</v>
      </c>
      <c r="K5472">
        <v>-1</v>
      </c>
      <c r="L5472" t="s">
        <v>220</v>
      </c>
      <c r="N5472">
        <v>1</v>
      </c>
    </row>
    <row r="5473" spans="1:15">
      <c r="A5473">
        <v>2022</v>
      </c>
      <c r="B5473" t="s">
        <v>179</v>
      </c>
      <c r="D5473" t="s">
        <v>179</v>
      </c>
      <c r="F5473">
        <v>3018</v>
      </c>
      <c r="G5473">
        <v>9999</v>
      </c>
      <c r="H5473">
        <v>9999</v>
      </c>
      <c r="I5473" t="s">
        <v>181</v>
      </c>
      <c r="J5473">
        <v>3</v>
      </c>
      <c r="K5473">
        <v>-1</v>
      </c>
      <c r="L5473" t="s">
        <v>220</v>
      </c>
      <c r="N5473">
        <v>1</v>
      </c>
    </row>
    <row r="5474" spans="1:15">
      <c r="A5474">
        <v>2022</v>
      </c>
      <c r="B5474" t="s">
        <v>179</v>
      </c>
      <c r="D5474" t="s">
        <v>179</v>
      </c>
      <c r="F5474">
        <v>3958</v>
      </c>
      <c r="G5474">
        <v>9999</v>
      </c>
      <c r="H5474">
        <v>9999</v>
      </c>
      <c r="I5474" t="s">
        <v>181</v>
      </c>
      <c r="J5474">
        <v>4</v>
      </c>
      <c r="K5474">
        <v>-1</v>
      </c>
      <c r="L5474" t="s">
        <v>220</v>
      </c>
      <c r="N5474">
        <v>1</v>
      </c>
    </row>
    <row r="5475" spans="1:15">
      <c r="A5475">
        <v>2022</v>
      </c>
      <c r="B5475" t="s">
        <v>178</v>
      </c>
      <c r="C5475">
        <v>1.4123362484363899</v>
      </c>
      <c r="D5475" t="s">
        <v>179</v>
      </c>
      <c r="E5475">
        <v>205783.040742176</v>
      </c>
      <c r="F5475">
        <v>117</v>
      </c>
      <c r="G5475">
        <v>9999</v>
      </c>
      <c r="H5475">
        <v>9999</v>
      </c>
      <c r="I5475" t="s">
        <v>181</v>
      </c>
      <c r="J5475">
        <v>1</v>
      </c>
      <c r="K5475">
        <v>11</v>
      </c>
      <c r="L5475" t="s">
        <v>220</v>
      </c>
      <c r="M5475">
        <v>1</v>
      </c>
      <c r="N5475">
        <v>1</v>
      </c>
      <c r="O5475">
        <v>9.6236827244115794E-2</v>
      </c>
    </row>
    <row r="5476" spans="1:15">
      <c r="A5476">
        <v>2022</v>
      </c>
      <c r="B5476" t="s">
        <v>183</v>
      </c>
      <c r="C5476">
        <v>1.5391410491150299</v>
      </c>
      <c r="D5476" t="s">
        <v>179</v>
      </c>
      <c r="E5476">
        <v>731.09199832963895</v>
      </c>
      <c r="F5476">
        <v>1</v>
      </c>
      <c r="G5476">
        <v>9999</v>
      </c>
      <c r="H5476">
        <v>9999</v>
      </c>
      <c r="I5476" t="s">
        <v>181</v>
      </c>
      <c r="J5476">
        <v>1</v>
      </c>
      <c r="K5476">
        <v>11</v>
      </c>
      <c r="L5476" t="s">
        <v>220</v>
      </c>
      <c r="M5476">
        <v>1</v>
      </c>
      <c r="N5476">
        <v>1</v>
      </c>
      <c r="O5476">
        <v>9.4335875436924004E-3</v>
      </c>
    </row>
    <row r="5477" spans="1:15">
      <c r="A5477">
        <v>2022</v>
      </c>
      <c r="B5477" t="s">
        <v>187</v>
      </c>
      <c r="C5477">
        <v>1.40909180148698</v>
      </c>
      <c r="D5477" t="s">
        <v>179</v>
      </c>
      <c r="E5477">
        <v>715333.90757567703</v>
      </c>
      <c r="F5477">
        <v>634</v>
      </c>
      <c r="G5477">
        <v>9999</v>
      </c>
      <c r="H5477">
        <v>9999</v>
      </c>
      <c r="I5477" t="s">
        <v>181</v>
      </c>
      <c r="J5477">
        <v>1</v>
      </c>
      <c r="K5477">
        <v>11</v>
      </c>
      <c r="L5477" t="s">
        <v>220</v>
      </c>
      <c r="M5477">
        <v>0.99577489653008</v>
      </c>
      <c r="N5477">
        <v>0.98600311041990696</v>
      </c>
      <c r="O5477">
        <v>6.4418706874935894E-2</v>
      </c>
    </row>
    <row r="5478" spans="1:15">
      <c r="A5478">
        <v>2022</v>
      </c>
      <c r="B5478" t="s">
        <v>187</v>
      </c>
      <c r="C5478">
        <v>1.40909180148698</v>
      </c>
      <c r="D5478" t="s">
        <v>181</v>
      </c>
      <c r="E5478">
        <v>3035.1837404029702</v>
      </c>
      <c r="F5478">
        <v>9</v>
      </c>
      <c r="G5478">
        <v>9999</v>
      </c>
      <c r="H5478">
        <v>9999</v>
      </c>
      <c r="I5478" t="s">
        <v>181</v>
      </c>
      <c r="J5478">
        <v>1</v>
      </c>
      <c r="K5478">
        <v>11</v>
      </c>
      <c r="L5478" t="s">
        <v>220</v>
      </c>
      <c r="M5478">
        <v>4.2251034699201696E-3</v>
      </c>
      <c r="N5478">
        <v>1.39968895800933E-2</v>
      </c>
      <c r="O5478">
        <v>3.9939182674478997E-2</v>
      </c>
    </row>
    <row r="5479" spans="1:15">
      <c r="A5479">
        <v>2022</v>
      </c>
      <c r="B5479" t="s">
        <v>178</v>
      </c>
      <c r="C5479">
        <v>1.4123362484363899</v>
      </c>
      <c r="D5479" t="s">
        <v>179</v>
      </c>
      <c r="E5479">
        <v>60193.770908359002</v>
      </c>
      <c r="F5479">
        <v>34</v>
      </c>
      <c r="G5479">
        <v>9999</v>
      </c>
      <c r="H5479">
        <v>9999</v>
      </c>
      <c r="I5479" t="s">
        <v>181</v>
      </c>
      <c r="J5479">
        <v>1</v>
      </c>
      <c r="K5479">
        <v>12</v>
      </c>
      <c r="L5479" t="s">
        <v>220</v>
      </c>
      <c r="M5479">
        <v>1</v>
      </c>
      <c r="N5479">
        <v>1</v>
      </c>
      <c r="O5479">
        <v>2.8150315551695299E-2</v>
      </c>
    </row>
    <row r="5480" spans="1:15">
      <c r="A5480">
        <v>2022</v>
      </c>
      <c r="B5480" t="s">
        <v>187</v>
      </c>
      <c r="C5480">
        <v>1.40909180148698</v>
      </c>
      <c r="D5480" t="s">
        <v>179</v>
      </c>
      <c r="E5480">
        <v>355437.77055788599</v>
      </c>
      <c r="F5480">
        <v>290</v>
      </c>
      <c r="G5480">
        <v>9999</v>
      </c>
      <c r="H5480">
        <v>9999</v>
      </c>
      <c r="I5480" t="s">
        <v>181</v>
      </c>
      <c r="J5480">
        <v>1</v>
      </c>
      <c r="K5480">
        <v>12</v>
      </c>
      <c r="L5480" t="s">
        <v>220</v>
      </c>
      <c r="M5480">
        <v>0.99605520345910104</v>
      </c>
      <c r="N5480">
        <v>0.98305084745762705</v>
      </c>
      <c r="O5480">
        <v>3.2008606486233E-2</v>
      </c>
    </row>
    <row r="5481" spans="1:15">
      <c r="A5481">
        <v>2022</v>
      </c>
      <c r="B5481" t="s">
        <v>187</v>
      </c>
      <c r="C5481">
        <v>1.40909180148698</v>
      </c>
      <c r="D5481" t="s">
        <v>181</v>
      </c>
      <c r="E5481">
        <v>1200.5462148669101</v>
      </c>
      <c r="F5481">
        <v>4</v>
      </c>
      <c r="G5481">
        <v>9999</v>
      </c>
      <c r="H5481">
        <v>9999</v>
      </c>
      <c r="I5481" t="s">
        <v>181</v>
      </c>
      <c r="J5481">
        <v>1</v>
      </c>
      <c r="K5481">
        <v>12</v>
      </c>
      <c r="L5481" t="s">
        <v>220</v>
      </c>
      <c r="M5481">
        <v>3.36433098382989E-3</v>
      </c>
      <c r="N5481">
        <v>1.3559322033898299E-2</v>
      </c>
      <c r="O5481">
        <v>1.5797671141437399E-2</v>
      </c>
    </row>
    <row r="5482" spans="1:15">
      <c r="A5482">
        <v>2022</v>
      </c>
      <c r="B5482" t="s">
        <v>187</v>
      </c>
      <c r="C5482">
        <v>1.40909180148698</v>
      </c>
      <c r="D5482" t="s">
        <v>185</v>
      </c>
      <c r="E5482">
        <v>207.13649481858701</v>
      </c>
      <c r="F5482">
        <v>1</v>
      </c>
      <c r="G5482">
        <v>9999</v>
      </c>
      <c r="H5482">
        <v>9999</v>
      </c>
      <c r="I5482" t="s">
        <v>181</v>
      </c>
      <c r="J5482">
        <v>1</v>
      </c>
      <c r="K5482">
        <v>12</v>
      </c>
      <c r="L5482" t="s">
        <v>220</v>
      </c>
      <c r="M5482">
        <v>5.8046555706924095E-4</v>
      </c>
      <c r="N5482">
        <v>3.3898305084745801E-3</v>
      </c>
      <c r="O5482">
        <v>3.27175606498998E-2</v>
      </c>
    </row>
    <row r="5483" spans="1:15">
      <c r="A5483">
        <v>2022</v>
      </c>
      <c r="B5483" t="s">
        <v>178</v>
      </c>
      <c r="C5483">
        <v>1.4123362484363899</v>
      </c>
      <c r="D5483" t="s">
        <v>179</v>
      </c>
      <c r="E5483">
        <v>192258.50882714899</v>
      </c>
      <c r="F5483">
        <v>90</v>
      </c>
      <c r="G5483">
        <v>9999</v>
      </c>
      <c r="H5483">
        <v>9999</v>
      </c>
      <c r="I5483" t="s">
        <v>181</v>
      </c>
      <c r="J5483">
        <v>1</v>
      </c>
      <c r="K5483">
        <v>21</v>
      </c>
      <c r="L5483" t="s">
        <v>220</v>
      </c>
      <c r="M5483">
        <v>1</v>
      </c>
      <c r="N5483">
        <v>1</v>
      </c>
      <c r="O5483">
        <v>8.9911922933392299E-2</v>
      </c>
    </row>
    <row r="5484" spans="1:15">
      <c r="A5484">
        <v>2022</v>
      </c>
      <c r="B5484" t="s">
        <v>183</v>
      </c>
      <c r="C5484">
        <v>1.5391410491150299</v>
      </c>
      <c r="D5484" t="s">
        <v>179</v>
      </c>
      <c r="E5484">
        <v>1708.4465645176799</v>
      </c>
      <c r="F5484">
        <v>1</v>
      </c>
      <c r="G5484">
        <v>9999</v>
      </c>
      <c r="H5484">
        <v>9999</v>
      </c>
      <c r="I5484" t="s">
        <v>181</v>
      </c>
      <c r="J5484">
        <v>1</v>
      </c>
      <c r="K5484">
        <v>21</v>
      </c>
      <c r="L5484" t="s">
        <v>220</v>
      </c>
      <c r="M5484">
        <v>1</v>
      </c>
      <c r="N5484">
        <v>1</v>
      </c>
      <c r="O5484">
        <v>2.20448045757865E-2</v>
      </c>
    </row>
    <row r="5485" spans="1:15">
      <c r="A5485">
        <v>2022</v>
      </c>
      <c r="B5485" t="s">
        <v>187</v>
      </c>
      <c r="C5485">
        <v>1.40909180148698</v>
      </c>
      <c r="D5485" t="s">
        <v>179</v>
      </c>
      <c r="E5485">
        <v>701382.48964915401</v>
      </c>
      <c r="F5485">
        <v>535</v>
      </c>
      <c r="G5485">
        <v>9999</v>
      </c>
      <c r="H5485">
        <v>9999</v>
      </c>
      <c r="I5485" t="s">
        <v>181</v>
      </c>
      <c r="J5485">
        <v>1</v>
      </c>
      <c r="K5485">
        <v>21</v>
      </c>
      <c r="L5485" t="s">
        <v>220</v>
      </c>
      <c r="M5485">
        <v>0.99020251452216101</v>
      </c>
      <c r="N5485">
        <v>0.96745027124773997</v>
      </c>
      <c r="O5485">
        <v>6.3162325355228199E-2</v>
      </c>
    </row>
    <row r="5486" spans="1:15">
      <c r="A5486">
        <v>2022</v>
      </c>
      <c r="B5486" t="s">
        <v>187</v>
      </c>
      <c r="C5486">
        <v>1.40909180148698</v>
      </c>
      <c r="D5486" t="s">
        <v>181</v>
      </c>
      <c r="E5486">
        <v>6939.7771223234004</v>
      </c>
      <c r="F5486">
        <v>18</v>
      </c>
      <c r="G5486">
        <v>9999</v>
      </c>
      <c r="H5486">
        <v>9999</v>
      </c>
      <c r="I5486" t="s">
        <v>181</v>
      </c>
      <c r="J5486">
        <v>1</v>
      </c>
      <c r="K5486">
        <v>21</v>
      </c>
      <c r="L5486" t="s">
        <v>220</v>
      </c>
      <c r="M5486">
        <v>9.7974854778387806E-3</v>
      </c>
      <c r="N5486">
        <v>3.25497287522604E-2</v>
      </c>
      <c r="O5486">
        <v>9.1318697619224204E-2</v>
      </c>
    </row>
    <row r="5487" spans="1:15">
      <c r="A5487">
        <v>2022</v>
      </c>
      <c r="B5487" t="s">
        <v>179</v>
      </c>
      <c r="D5487" t="s">
        <v>179</v>
      </c>
      <c r="F5487">
        <v>1</v>
      </c>
      <c r="G5487">
        <v>9999</v>
      </c>
      <c r="H5487">
        <v>9999</v>
      </c>
      <c r="I5487" t="s">
        <v>181</v>
      </c>
      <c r="J5487">
        <v>3</v>
      </c>
      <c r="K5487">
        <v>21</v>
      </c>
      <c r="L5487" t="s">
        <v>220</v>
      </c>
      <c r="N5487">
        <v>1</v>
      </c>
    </row>
    <row r="5488" spans="1:15">
      <c r="A5488">
        <v>2022</v>
      </c>
      <c r="B5488" t="s">
        <v>178</v>
      </c>
      <c r="C5488">
        <v>1.4123362484363899</v>
      </c>
      <c r="D5488" t="s">
        <v>179</v>
      </c>
      <c r="E5488">
        <v>104323.629327003</v>
      </c>
      <c r="F5488">
        <v>59</v>
      </c>
      <c r="G5488">
        <v>9999</v>
      </c>
      <c r="H5488">
        <v>9999</v>
      </c>
      <c r="I5488" t="s">
        <v>181</v>
      </c>
      <c r="J5488">
        <v>1</v>
      </c>
      <c r="K5488">
        <v>22</v>
      </c>
      <c r="L5488" t="s">
        <v>220</v>
      </c>
      <c r="M5488">
        <v>1</v>
      </c>
      <c r="N5488">
        <v>1</v>
      </c>
      <c r="O5488">
        <v>4.8788155995812502E-2</v>
      </c>
    </row>
    <row r="5489" spans="1:15">
      <c r="A5489">
        <v>2022</v>
      </c>
      <c r="B5489" t="s">
        <v>183</v>
      </c>
      <c r="C5489">
        <v>1.5391410491150299</v>
      </c>
      <c r="D5489" t="s">
        <v>179</v>
      </c>
      <c r="E5489">
        <v>1192.8343130641499</v>
      </c>
      <c r="F5489">
        <v>1</v>
      </c>
      <c r="G5489">
        <v>9999</v>
      </c>
      <c r="H5489">
        <v>9999</v>
      </c>
      <c r="I5489" t="s">
        <v>181</v>
      </c>
      <c r="J5489">
        <v>1</v>
      </c>
      <c r="K5489">
        <v>22</v>
      </c>
      <c r="L5489" t="s">
        <v>220</v>
      </c>
      <c r="M5489">
        <v>1</v>
      </c>
      <c r="N5489">
        <v>1</v>
      </c>
      <c r="O5489">
        <v>1.5391642834445499E-2</v>
      </c>
    </row>
    <row r="5490" spans="1:15">
      <c r="A5490">
        <v>2022</v>
      </c>
      <c r="B5490" t="s">
        <v>187</v>
      </c>
      <c r="C5490">
        <v>1.40909180148698</v>
      </c>
      <c r="D5490" t="s">
        <v>179</v>
      </c>
      <c r="E5490">
        <v>557938.35334958101</v>
      </c>
      <c r="F5490">
        <v>461</v>
      </c>
      <c r="G5490">
        <v>9999</v>
      </c>
      <c r="H5490">
        <v>9999</v>
      </c>
      <c r="I5490" t="s">
        <v>181</v>
      </c>
      <c r="J5490">
        <v>1</v>
      </c>
      <c r="K5490">
        <v>22</v>
      </c>
      <c r="L5490" t="s">
        <v>220</v>
      </c>
      <c r="M5490">
        <v>0.99388292464978101</v>
      </c>
      <c r="N5490">
        <v>0.97669491525423702</v>
      </c>
      <c r="O5490">
        <v>5.02446016581546E-2</v>
      </c>
    </row>
    <row r="5491" spans="1:15">
      <c r="A5491">
        <v>2022</v>
      </c>
      <c r="B5491" t="s">
        <v>187</v>
      </c>
      <c r="C5491">
        <v>1.40909180148698</v>
      </c>
      <c r="D5491" t="s">
        <v>181</v>
      </c>
      <c r="E5491">
        <v>3152.13835992639</v>
      </c>
      <c r="F5491">
        <v>10</v>
      </c>
      <c r="G5491">
        <v>9999</v>
      </c>
      <c r="H5491">
        <v>9999</v>
      </c>
      <c r="I5491" t="s">
        <v>181</v>
      </c>
      <c r="J5491">
        <v>1</v>
      </c>
      <c r="K5491">
        <v>22</v>
      </c>
      <c r="L5491" t="s">
        <v>220</v>
      </c>
      <c r="M5491">
        <v>5.6150584975137603E-3</v>
      </c>
      <c r="N5491">
        <v>2.1186440677966101E-2</v>
      </c>
      <c r="O5491">
        <v>4.1478157680041497E-2</v>
      </c>
    </row>
    <row r="5492" spans="1:15">
      <c r="A5492">
        <v>2022</v>
      </c>
      <c r="B5492" t="s">
        <v>187</v>
      </c>
      <c r="C5492">
        <v>1.40909180148698</v>
      </c>
      <c r="D5492" t="s">
        <v>185</v>
      </c>
      <c r="E5492">
        <v>281.81836029739702</v>
      </c>
      <c r="F5492">
        <v>1</v>
      </c>
      <c r="G5492">
        <v>9999</v>
      </c>
      <c r="H5492">
        <v>9999</v>
      </c>
      <c r="I5492" t="s">
        <v>181</v>
      </c>
      <c r="J5492">
        <v>1</v>
      </c>
      <c r="K5492">
        <v>22</v>
      </c>
      <c r="L5492" t="s">
        <v>220</v>
      </c>
      <c r="M5492">
        <v>5.0201685270574498E-4</v>
      </c>
      <c r="N5492">
        <v>2.1186440677966102E-3</v>
      </c>
      <c r="O5492">
        <v>4.45136879590474E-2</v>
      </c>
    </row>
    <row r="5493" spans="1:15">
      <c r="A5493">
        <v>2022</v>
      </c>
      <c r="B5493" t="s">
        <v>178</v>
      </c>
      <c r="C5493">
        <v>1.4123362484363899</v>
      </c>
      <c r="D5493" t="s">
        <v>179</v>
      </c>
      <c r="E5493">
        <v>115126.589291293</v>
      </c>
      <c r="F5493">
        <v>61</v>
      </c>
      <c r="G5493">
        <v>9999</v>
      </c>
      <c r="H5493">
        <v>9999</v>
      </c>
      <c r="I5493" t="s">
        <v>181</v>
      </c>
      <c r="J5493">
        <v>1</v>
      </c>
      <c r="K5493">
        <v>23</v>
      </c>
      <c r="L5493" t="s">
        <v>220</v>
      </c>
      <c r="M5493">
        <v>1</v>
      </c>
      <c r="N5493">
        <v>1</v>
      </c>
      <c r="O5493">
        <v>5.3840285598227199E-2</v>
      </c>
    </row>
    <row r="5494" spans="1:15">
      <c r="A5494">
        <v>2022</v>
      </c>
      <c r="B5494" t="s">
        <v>183</v>
      </c>
      <c r="C5494">
        <v>1.5391410491150299</v>
      </c>
      <c r="D5494" t="s">
        <v>179</v>
      </c>
      <c r="E5494">
        <v>6265.8432109472897</v>
      </c>
      <c r="F5494">
        <v>3</v>
      </c>
      <c r="G5494">
        <v>9999</v>
      </c>
      <c r="H5494">
        <v>9999</v>
      </c>
      <c r="I5494" t="s">
        <v>181</v>
      </c>
      <c r="J5494">
        <v>1</v>
      </c>
      <c r="K5494">
        <v>23</v>
      </c>
      <c r="L5494" t="s">
        <v>220</v>
      </c>
      <c r="M5494">
        <v>1</v>
      </c>
      <c r="N5494">
        <v>1</v>
      </c>
      <c r="O5494">
        <v>8.0850810295519507E-2</v>
      </c>
    </row>
    <row r="5495" spans="1:15">
      <c r="A5495">
        <v>2022</v>
      </c>
      <c r="B5495" t="s">
        <v>187</v>
      </c>
      <c r="C5495">
        <v>1.40909180148698</v>
      </c>
      <c r="D5495" t="s">
        <v>179</v>
      </c>
      <c r="E5495">
        <v>514038.09827425401</v>
      </c>
      <c r="F5495">
        <v>432</v>
      </c>
      <c r="G5495">
        <v>9999</v>
      </c>
      <c r="H5495">
        <v>9999</v>
      </c>
      <c r="I5495" t="s">
        <v>181</v>
      </c>
      <c r="J5495">
        <v>1</v>
      </c>
      <c r="K5495">
        <v>23</v>
      </c>
      <c r="L5495" t="s">
        <v>220</v>
      </c>
      <c r="M5495">
        <v>0.98916208873150102</v>
      </c>
      <c r="N5495">
        <v>0.96644295302013405</v>
      </c>
      <c r="O5495">
        <v>4.6291206420653902E-2</v>
      </c>
    </row>
    <row r="5496" spans="1:15">
      <c r="A5496">
        <v>2022</v>
      </c>
      <c r="B5496" t="s">
        <v>187</v>
      </c>
      <c r="C5496">
        <v>1.40909180148698</v>
      </c>
      <c r="D5496" t="s">
        <v>181</v>
      </c>
      <c r="E5496">
        <v>5632.1399305434797</v>
      </c>
      <c r="F5496">
        <v>15</v>
      </c>
      <c r="G5496">
        <v>9999</v>
      </c>
      <c r="H5496">
        <v>9999</v>
      </c>
      <c r="I5496" t="s">
        <v>181</v>
      </c>
      <c r="J5496">
        <v>1</v>
      </c>
      <c r="K5496">
        <v>23</v>
      </c>
      <c r="L5496" t="s">
        <v>220</v>
      </c>
      <c r="M5496">
        <v>1.08379112684993E-2</v>
      </c>
      <c r="N5496">
        <v>3.35570469798658E-2</v>
      </c>
      <c r="O5496">
        <v>7.4111844544982597E-2</v>
      </c>
    </row>
    <row r="5497" spans="1:15">
      <c r="A5497">
        <v>2022</v>
      </c>
      <c r="B5497" t="s">
        <v>178</v>
      </c>
      <c r="C5497">
        <v>1.4123362484363899</v>
      </c>
      <c r="D5497" t="s">
        <v>179</v>
      </c>
      <c r="E5497">
        <v>304971.41546986398</v>
      </c>
      <c r="F5497">
        <v>159</v>
      </c>
      <c r="G5497">
        <v>9999</v>
      </c>
      <c r="H5497">
        <v>9999</v>
      </c>
      <c r="I5497" t="s">
        <v>181</v>
      </c>
      <c r="J5497">
        <v>1</v>
      </c>
      <c r="K5497">
        <v>24</v>
      </c>
      <c r="L5497" t="s">
        <v>220</v>
      </c>
      <c r="M5497">
        <v>1</v>
      </c>
      <c r="N5497">
        <v>1</v>
      </c>
      <c r="O5497">
        <v>0.14262342182871399</v>
      </c>
    </row>
    <row r="5498" spans="1:15">
      <c r="A5498">
        <v>2022</v>
      </c>
      <c r="B5498" t="s">
        <v>183</v>
      </c>
      <c r="C5498">
        <v>1.5391410491150299</v>
      </c>
      <c r="D5498" t="s">
        <v>179</v>
      </c>
      <c r="E5498">
        <v>7354.0159326716102</v>
      </c>
      <c r="F5498">
        <v>4</v>
      </c>
      <c r="G5498">
        <v>9999</v>
      </c>
      <c r="H5498">
        <v>9999</v>
      </c>
      <c r="I5498" t="s">
        <v>181</v>
      </c>
      <c r="J5498">
        <v>1</v>
      </c>
      <c r="K5498">
        <v>24</v>
      </c>
      <c r="L5498" t="s">
        <v>220</v>
      </c>
      <c r="M5498">
        <v>1</v>
      </c>
      <c r="N5498">
        <v>1</v>
      </c>
      <c r="O5498">
        <v>9.4891960597394298E-2</v>
      </c>
    </row>
    <row r="5499" spans="1:15">
      <c r="A5499">
        <v>2022</v>
      </c>
      <c r="B5499" t="s">
        <v>187</v>
      </c>
      <c r="C5499">
        <v>1.40909180148698</v>
      </c>
      <c r="D5499" t="s">
        <v>179</v>
      </c>
      <c r="E5499">
        <v>743171.925205854</v>
      </c>
      <c r="F5499">
        <v>588</v>
      </c>
      <c r="G5499">
        <v>9999</v>
      </c>
      <c r="H5499">
        <v>9999</v>
      </c>
      <c r="I5499" t="s">
        <v>181</v>
      </c>
      <c r="J5499">
        <v>1</v>
      </c>
      <c r="K5499">
        <v>24</v>
      </c>
      <c r="L5499" t="s">
        <v>220</v>
      </c>
      <c r="M5499">
        <v>0.99224508686180002</v>
      </c>
      <c r="N5499">
        <v>0.97350993377483397</v>
      </c>
      <c r="O5499">
        <v>6.6925632771647897E-2</v>
      </c>
    </row>
    <row r="5500" spans="1:15">
      <c r="A5500">
        <v>2022</v>
      </c>
      <c r="B5500" t="s">
        <v>187</v>
      </c>
      <c r="C5500">
        <v>1.40909180148698</v>
      </c>
      <c r="D5500" t="s">
        <v>181</v>
      </c>
      <c r="E5500">
        <v>4848.6848889167104</v>
      </c>
      <c r="F5500">
        <v>14</v>
      </c>
      <c r="G5500">
        <v>9999</v>
      </c>
      <c r="H5500">
        <v>9999</v>
      </c>
      <c r="I5500" t="s">
        <v>181</v>
      </c>
      <c r="J5500">
        <v>1</v>
      </c>
      <c r="K5500">
        <v>24</v>
      </c>
      <c r="L5500" t="s">
        <v>220</v>
      </c>
      <c r="M5500">
        <v>6.4737156983372696E-3</v>
      </c>
      <c r="N5500">
        <v>2.3178807947019899E-2</v>
      </c>
      <c r="O5500">
        <v>6.38025661944671E-2</v>
      </c>
    </row>
    <row r="5501" spans="1:15">
      <c r="A5501">
        <v>2022</v>
      </c>
      <c r="B5501" t="s">
        <v>187</v>
      </c>
      <c r="C5501">
        <v>1.40909180148698</v>
      </c>
      <c r="D5501" t="s">
        <v>185</v>
      </c>
      <c r="E5501">
        <v>959.591516812637</v>
      </c>
      <c r="F5501">
        <v>2</v>
      </c>
      <c r="G5501">
        <v>9999</v>
      </c>
      <c r="H5501">
        <v>9999</v>
      </c>
      <c r="I5501" t="s">
        <v>181</v>
      </c>
      <c r="J5501">
        <v>1</v>
      </c>
      <c r="K5501">
        <v>24</v>
      </c>
      <c r="L5501" t="s">
        <v>220</v>
      </c>
      <c r="M5501">
        <v>1.28119743986274E-3</v>
      </c>
      <c r="N5501">
        <v>3.3112582781457001E-3</v>
      </c>
      <c r="O5501">
        <v>0.15156910750055599</v>
      </c>
    </row>
    <row r="5502" spans="1:15">
      <c r="A5502">
        <v>2022</v>
      </c>
      <c r="B5502" t="s">
        <v>179</v>
      </c>
      <c r="D5502" t="s">
        <v>179</v>
      </c>
      <c r="F5502">
        <v>1</v>
      </c>
      <c r="G5502">
        <v>9999</v>
      </c>
      <c r="H5502">
        <v>9999</v>
      </c>
      <c r="I5502" t="s">
        <v>181</v>
      </c>
      <c r="J5502">
        <v>3</v>
      </c>
      <c r="K5502">
        <v>24</v>
      </c>
      <c r="L5502" t="s">
        <v>220</v>
      </c>
      <c r="N5502">
        <v>1</v>
      </c>
    </row>
    <row r="5503" spans="1:15">
      <c r="A5503">
        <v>2022</v>
      </c>
      <c r="B5503" t="s">
        <v>178</v>
      </c>
      <c r="C5503">
        <v>1.4123362484363899</v>
      </c>
      <c r="D5503" t="s">
        <v>179</v>
      </c>
      <c r="E5503">
        <v>28506.594838440102</v>
      </c>
      <c r="F5503">
        <v>13</v>
      </c>
      <c r="G5503">
        <v>9999</v>
      </c>
      <c r="H5503">
        <v>9999</v>
      </c>
      <c r="I5503" t="s">
        <v>181</v>
      </c>
      <c r="J5503">
        <v>1</v>
      </c>
      <c r="K5503">
        <v>31</v>
      </c>
      <c r="L5503" t="s">
        <v>220</v>
      </c>
      <c r="M5503">
        <v>1</v>
      </c>
      <c r="N5503">
        <v>1</v>
      </c>
      <c r="O5503">
        <v>1.3331439913078801E-2</v>
      </c>
    </row>
    <row r="5504" spans="1:15">
      <c r="A5504">
        <v>2022</v>
      </c>
      <c r="B5504" t="s">
        <v>183</v>
      </c>
      <c r="C5504">
        <v>1.5391410491150299</v>
      </c>
      <c r="D5504" t="s">
        <v>179</v>
      </c>
      <c r="E5504">
        <v>1576.0804342937899</v>
      </c>
      <c r="F5504">
        <v>1</v>
      </c>
      <c r="G5504">
        <v>9999</v>
      </c>
      <c r="H5504">
        <v>9999</v>
      </c>
      <c r="I5504" t="s">
        <v>181</v>
      </c>
      <c r="J5504">
        <v>1</v>
      </c>
      <c r="K5504">
        <v>31</v>
      </c>
      <c r="L5504" t="s">
        <v>220</v>
      </c>
      <c r="M5504">
        <v>1</v>
      </c>
      <c r="N5504">
        <v>1</v>
      </c>
      <c r="O5504">
        <v>2.0336828725770601E-2</v>
      </c>
    </row>
    <row r="5505" spans="1:15">
      <c r="A5505">
        <v>2022</v>
      </c>
      <c r="B5505" t="s">
        <v>187</v>
      </c>
      <c r="C5505">
        <v>1.40909180148698</v>
      </c>
      <c r="D5505" t="s">
        <v>179</v>
      </c>
      <c r="E5505">
        <v>240448.834097541</v>
      </c>
      <c r="F5505">
        <v>166</v>
      </c>
      <c r="G5505">
        <v>9999</v>
      </c>
      <c r="H5505">
        <v>9999</v>
      </c>
      <c r="I5505" t="s">
        <v>181</v>
      </c>
      <c r="J5505">
        <v>1</v>
      </c>
      <c r="K5505">
        <v>31</v>
      </c>
      <c r="L5505" t="s">
        <v>220</v>
      </c>
      <c r="M5505">
        <v>0.99153965496202701</v>
      </c>
      <c r="N5505">
        <v>0.97647058823529398</v>
      </c>
      <c r="O5505">
        <v>2.1653388435960499E-2</v>
      </c>
    </row>
    <row r="5506" spans="1:15">
      <c r="A5506">
        <v>2022</v>
      </c>
      <c r="B5506" t="s">
        <v>187</v>
      </c>
      <c r="C5506">
        <v>1.40909180148698</v>
      </c>
      <c r="D5506" t="s">
        <v>181</v>
      </c>
      <c r="E5506">
        <v>2051.6376629650499</v>
      </c>
      <c r="F5506">
        <v>4</v>
      </c>
      <c r="G5506">
        <v>9999</v>
      </c>
      <c r="H5506">
        <v>9999</v>
      </c>
      <c r="I5506" t="s">
        <v>181</v>
      </c>
      <c r="J5506">
        <v>1</v>
      </c>
      <c r="K5506">
        <v>31</v>
      </c>
      <c r="L5506" t="s">
        <v>220</v>
      </c>
      <c r="M5506">
        <v>8.4603450379727701E-3</v>
      </c>
      <c r="N5506">
        <v>2.3529411764705899E-2</v>
      </c>
      <c r="O5506">
        <v>2.6996959133723901E-2</v>
      </c>
    </row>
    <row r="5507" spans="1:15">
      <c r="A5507">
        <v>2022</v>
      </c>
      <c r="B5507" t="s">
        <v>178</v>
      </c>
      <c r="C5507">
        <v>1.4123362484363899</v>
      </c>
      <c r="D5507" t="s">
        <v>179</v>
      </c>
      <c r="E5507">
        <v>38409.896612476099</v>
      </c>
      <c r="F5507">
        <v>19</v>
      </c>
      <c r="G5507">
        <v>9999</v>
      </c>
      <c r="H5507">
        <v>9999</v>
      </c>
      <c r="I5507" t="s">
        <v>181</v>
      </c>
      <c r="J5507">
        <v>1</v>
      </c>
      <c r="K5507">
        <v>32</v>
      </c>
      <c r="L5507" t="s">
        <v>220</v>
      </c>
      <c r="M5507">
        <v>1</v>
      </c>
      <c r="N5507">
        <v>1</v>
      </c>
      <c r="O5507">
        <v>1.7962833921724701E-2</v>
      </c>
    </row>
    <row r="5508" spans="1:15">
      <c r="A5508">
        <v>2022</v>
      </c>
      <c r="B5508" t="s">
        <v>179</v>
      </c>
      <c r="C5508">
        <v>1.8637226038599899</v>
      </c>
      <c r="D5508" t="s">
        <v>179</v>
      </c>
      <c r="E5508">
        <v>1280.37742885182</v>
      </c>
      <c r="F5508">
        <v>1</v>
      </c>
      <c r="G5508">
        <v>9999</v>
      </c>
      <c r="H5508">
        <v>9999</v>
      </c>
      <c r="I5508" t="s">
        <v>181</v>
      </c>
      <c r="J5508">
        <v>1</v>
      </c>
      <c r="K5508">
        <v>32</v>
      </c>
      <c r="L5508" t="s">
        <v>220</v>
      </c>
      <c r="M5508">
        <v>1</v>
      </c>
      <c r="N5508">
        <v>1</v>
      </c>
      <c r="O5508">
        <v>2.6018785032570799E-2</v>
      </c>
    </row>
    <row r="5509" spans="1:15">
      <c r="A5509">
        <v>2022</v>
      </c>
      <c r="B5509" t="s">
        <v>183</v>
      </c>
      <c r="C5509">
        <v>1.5391410491150299</v>
      </c>
      <c r="D5509" t="s">
        <v>179</v>
      </c>
      <c r="E5509">
        <v>2107.08409623848</v>
      </c>
      <c r="F5509">
        <v>1</v>
      </c>
      <c r="G5509">
        <v>9999</v>
      </c>
      <c r="H5509">
        <v>9999</v>
      </c>
      <c r="I5509" t="s">
        <v>181</v>
      </c>
      <c r="J5509">
        <v>1</v>
      </c>
      <c r="K5509">
        <v>32</v>
      </c>
      <c r="L5509" t="s">
        <v>220</v>
      </c>
      <c r="M5509">
        <v>1</v>
      </c>
      <c r="N5509">
        <v>1</v>
      </c>
      <c r="O5509">
        <v>2.7188592310136601E-2</v>
      </c>
    </row>
    <row r="5510" spans="1:15">
      <c r="A5510">
        <v>2022</v>
      </c>
      <c r="B5510" t="s">
        <v>187</v>
      </c>
      <c r="C5510">
        <v>1.40909180148698</v>
      </c>
      <c r="D5510" t="s">
        <v>179</v>
      </c>
      <c r="E5510">
        <v>340135.033593737</v>
      </c>
      <c r="F5510">
        <v>266</v>
      </c>
      <c r="G5510">
        <v>9999</v>
      </c>
      <c r="H5510">
        <v>9999</v>
      </c>
      <c r="I5510" t="s">
        <v>181</v>
      </c>
      <c r="J5510">
        <v>1</v>
      </c>
      <c r="K5510">
        <v>32</v>
      </c>
      <c r="L5510" t="s">
        <v>220</v>
      </c>
      <c r="M5510">
        <v>0.99308829700575196</v>
      </c>
      <c r="N5510">
        <v>0.98154981549815501</v>
      </c>
      <c r="O5510">
        <v>3.06305332305996E-2</v>
      </c>
    </row>
    <row r="5511" spans="1:15">
      <c r="A5511">
        <v>2022</v>
      </c>
      <c r="B5511" t="s">
        <v>187</v>
      </c>
      <c r="C5511">
        <v>1.40909180148698</v>
      </c>
      <c r="D5511" t="s">
        <v>181</v>
      </c>
      <c r="E5511">
        <v>2367.2742264981298</v>
      </c>
      <c r="F5511">
        <v>5</v>
      </c>
      <c r="G5511">
        <v>9999</v>
      </c>
      <c r="H5511">
        <v>9999</v>
      </c>
      <c r="I5511" t="s">
        <v>181</v>
      </c>
      <c r="J5511">
        <v>1</v>
      </c>
      <c r="K5511">
        <v>32</v>
      </c>
      <c r="L5511" t="s">
        <v>220</v>
      </c>
      <c r="M5511">
        <v>6.9117029942484696E-3</v>
      </c>
      <c r="N5511">
        <v>1.8450184501845001E-2</v>
      </c>
      <c r="O5511">
        <v>3.1150337461989201E-2</v>
      </c>
    </row>
    <row r="5512" spans="1:15">
      <c r="A5512">
        <v>2022</v>
      </c>
      <c r="B5512" t="s">
        <v>178</v>
      </c>
      <c r="C5512">
        <v>1.4123362484363899</v>
      </c>
      <c r="D5512" t="s">
        <v>179</v>
      </c>
      <c r="E5512">
        <v>24660.803233947801</v>
      </c>
      <c r="F5512">
        <v>15</v>
      </c>
      <c r="G5512">
        <v>9999</v>
      </c>
      <c r="H5512">
        <v>9999</v>
      </c>
      <c r="I5512" t="s">
        <v>181</v>
      </c>
      <c r="J5512">
        <v>1</v>
      </c>
      <c r="K5512">
        <v>33</v>
      </c>
      <c r="L5512" t="s">
        <v>220</v>
      </c>
      <c r="M5512">
        <v>1</v>
      </c>
      <c r="N5512">
        <v>1</v>
      </c>
      <c r="O5512">
        <v>1.15329108364184E-2</v>
      </c>
    </row>
    <row r="5513" spans="1:15">
      <c r="A5513">
        <v>2022</v>
      </c>
      <c r="B5513" t="s">
        <v>187</v>
      </c>
      <c r="C5513">
        <v>1.40909180148698</v>
      </c>
      <c r="D5513" t="s">
        <v>179</v>
      </c>
      <c r="E5513">
        <v>151067.32294561801</v>
      </c>
      <c r="F5513">
        <v>111</v>
      </c>
      <c r="G5513">
        <v>9999</v>
      </c>
      <c r="H5513">
        <v>9999</v>
      </c>
      <c r="I5513" t="s">
        <v>181</v>
      </c>
      <c r="J5513">
        <v>1</v>
      </c>
      <c r="K5513">
        <v>33</v>
      </c>
      <c r="L5513" t="s">
        <v>220</v>
      </c>
      <c r="M5513">
        <v>0.99241863220646498</v>
      </c>
      <c r="N5513">
        <v>0.98230088495575196</v>
      </c>
      <c r="O5513">
        <v>1.3604222436758399E-2</v>
      </c>
    </row>
    <row r="5514" spans="1:15">
      <c r="A5514">
        <v>2022</v>
      </c>
      <c r="B5514" t="s">
        <v>187</v>
      </c>
      <c r="C5514">
        <v>1.40909180148698</v>
      </c>
      <c r="D5514" t="s">
        <v>181</v>
      </c>
      <c r="E5514">
        <v>832.77325467880803</v>
      </c>
      <c r="F5514">
        <v>1</v>
      </c>
      <c r="G5514">
        <v>9999</v>
      </c>
      <c r="H5514">
        <v>9999</v>
      </c>
      <c r="I5514" t="s">
        <v>181</v>
      </c>
      <c r="J5514">
        <v>1</v>
      </c>
      <c r="K5514">
        <v>33</v>
      </c>
      <c r="L5514" t="s">
        <v>220</v>
      </c>
      <c r="M5514">
        <v>5.47080386566446E-3</v>
      </c>
      <c r="N5514">
        <v>8.8495575221238902E-3</v>
      </c>
      <c r="O5514">
        <v>1.09582437143069E-2</v>
      </c>
    </row>
    <row r="5515" spans="1:15">
      <c r="A5515">
        <v>2022</v>
      </c>
      <c r="B5515" t="s">
        <v>187</v>
      </c>
      <c r="C5515">
        <v>1.40909180148698</v>
      </c>
      <c r="D5515" t="s">
        <v>185</v>
      </c>
      <c r="E5515">
        <v>321.27293073903297</v>
      </c>
      <c r="F5515">
        <v>1</v>
      </c>
      <c r="G5515">
        <v>9999</v>
      </c>
      <c r="H5515">
        <v>9999</v>
      </c>
      <c r="I5515" t="s">
        <v>181</v>
      </c>
      <c r="J5515">
        <v>1</v>
      </c>
      <c r="K5515">
        <v>33</v>
      </c>
      <c r="L5515" t="s">
        <v>220</v>
      </c>
      <c r="M5515">
        <v>2.1105639278705501E-3</v>
      </c>
      <c r="N5515">
        <v>8.8495575221238902E-3</v>
      </c>
      <c r="O5515">
        <v>5.07456042733141E-2</v>
      </c>
    </row>
    <row r="5516" spans="1:15">
      <c r="A5516">
        <v>2022</v>
      </c>
      <c r="B5516" t="s">
        <v>178</v>
      </c>
      <c r="C5516">
        <v>1.4123362484363899</v>
      </c>
      <c r="D5516" t="s">
        <v>179</v>
      </c>
      <c r="E5516">
        <v>77466.643226736094</v>
      </c>
      <c r="F5516">
        <v>39</v>
      </c>
      <c r="G5516">
        <v>9999</v>
      </c>
      <c r="H5516">
        <v>9999</v>
      </c>
      <c r="I5516" t="s">
        <v>181</v>
      </c>
      <c r="J5516">
        <v>1</v>
      </c>
      <c r="K5516">
        <v>34</v>
      </c>
      <c r="L5516" t="s">
        <v>220</v>
      </c>
      <c r="M5516">
        <v>1</v>
      </c>
      <c r="N5516">
        <v>1</v>
      </c>
      <c r="O5516">
        <v>3.6228174753882902E-2</v>
      </c>
    </row>
    <row r="5517" spans="1:15">
      <c r="A5517">
        <v>2022</v>
      </c>
      <c r="B5517" t="s">
        <v>179</v>
      </c>
      <c r="C5517">
        <v>1.8637226038599899</v>
      </c>
      <c r="D5517" t="s">
        <v>179</v>
      </c>
      <c r="E5517">
        <v>6783.9502780503799</v>
      </c>
      <c r="F5517">
        <v>2</v>
      </c>
      <c r="G5517">
        <v>9999</v>
      </c>
      <c r="H5517">
        <v>9999</v>
      </c>
      <c r="I5517" t="s">
        <v>181</v>
      </c>
      <c r="J5517">
        <v>1</v>
      </c>
      <c r="K5517">
        <v>34</v>
      </c>
      <c r="L5517" t="s">
        <v>220</v>
      </c>
      <c r="M5517">
        <v>1</v>
      </c>
      <c r="N5517">
        <v>1</v>
      </c>
      <c r="O5517">
        <v>0.137857900318134</v>
      </c>
    </row>
    <row r="5518" spans="1:15">
      <c r="A5518">
        <v>2022</v>
      </c>
      <c r="B5518" t="s">
        <v>187</v>
      </c>
      <c r="C5518">
        <v>1.40909180148698</v>
      </c>
      <c r="D5518" t="s">
        <v>179</v>
      </c>
      <c r="E5518">
        <v>185415.34469866499</v>
      </c>
      <c r="F5518">
        <v>146</v>
      </c>
      <c r="G5518">
        <v>9999</v>
      </c>
      <c r="H5518">
        <v>9999</v>
      </c>
      <c r="I5518" t="s">
        <v>181</v>
      </c>
      <c r="J5518">
        <v>1</v>
      </c>
      <c r="K5518">
        <v>34</v>
      </c>
      <c r="L5518" t="s">
        <v>220</v>
      </c>
      <c r="M5518">
        <v>0.99845207111367396</v>
      </c>
      <c r="N5518">
        <v>0.99319727891156495</v>
      </c>
      <c r="O5518">
        <v>1.6697400491944198E-2</v>
      </c>
    </row>
    <row r="5519" spans="1:15">
      <c r="A5519">
        <v>2022</v>
      </c>
      <c r="B5519" t="s">
        <v>187</v>
      </c>
      <c r="C5519">
        <v>1.40909180148698</v>
      </c>
      <c r="D5519" t="s">
        <v>185</v>
      </c>
      <c r="E5519">
        <v>287.454727503345</v>
      </c>
      <c r="F5519">
        <v>1</v>
      </c>
      <c r="G5519">
        <v>9999</v>
      </c>
      <c r="H5519">
        <v>9999</v>
      </c>
      <c r="I5519" t="s">
        <v>181</v>
      </c>
      <c r="J5519">
        <v>1</v>
      </c>
      <c r="K5519">
        <v>34</v>
      </c>
      <c r="L5519" t="s">
        <v>220</v>
      </c>
      <c r="M5519">
        <v>1.54792888632587E-3</v>
      </c>
      <c r="N5519">
        <v>6.8027210884353704E-3</v>
      </c>
      <c r="O5519">
        <v>4.54039617182284E-2</v>
      </c>
    </row>
    <row r="5520" spans="1:15">
      <c r="A5520">
        <v>2022</v>
      </c>
      <c r="B5520" t="s">
        <v>179</v>
      </c>
      <c r="D5520" t="s">
        <v>179</v>
      </c>
      <c r="F5520">
        <v>1</v>
      </c>
      <c r="G5520">
        <v>9999</v>
      </c>
      <c r="H5520">
        <v>9999</v>
      </c>
      <c r="I5520" t="s">
        <v>181</v>
      </c>
      <c r="J5520">
        <v>3</v>
      </c>
      <c r="K5520">
        <v>34</v>
      </c>
      <c r="L5520" t="s">
        <v>220</v>
      </c>
      <c r="N5520">
        <v>1</v>
      </c>
    </row>
    <row r="5521" spans="1:15">
      <c r="A5521">
        <v>2022</v>
      </c>
      <c r="B5521" t="s">
        <v>178</v>
      </c>
      <c r="C5521">
        <v>1.4123362484363899</v>
      </c>
      <c r="D5521" t="s">
        <v>179</v>
      </c>
      <c r="E5521">
        <v>172748.49589124901</v>
      </c>
      <c r="F5521">
        <v>84</v>
      </c>
      <c r="G5521">
        <v>9999</v>
      </c>
      <c r="H5521">
        <v>9999</v>
      </c>
      <c r="I5521" t="s">
        <v>181</v>
      </c>
      <c r="J5521">
        <v>1</v>
      </c>
      <c r="K5521">
        <v>35</v>
      </c>
      <c r="L5521" t="s">
        <v>220</v>
      </c>
      <c r="M5521">
        <v>1</v>
      </c>
      <c r="N5521">
        <v>1</v>
      </c>
      <c r="O5521">
        <v>8.07878389580024E-2</v>
      </c>
    </row>
    <row r="5522" spans="1:15">
      <c r="A5522">
        <v>2022</v>
      </c>
      <c r="B5522" t="s">
        <v>183</v>
      </c>
      <c r="C5522">
        <v>1.5391410491150299</v>
      </c>
      <c r="D5522" t="s">
        <v>179</v>
      </c>
      <c r="E5522">
        <v>5556.2991873052597</v>
      </c>
      <c r="F5522">
        <v>3</v>
      </c>
      <c r="G5522">
        <v>9999</v>
      </c>
      <c r="H5522">
        <v>9999</v>
      </c>
      <c r="I5522" t="s">
        <v>181</v>
      </c>
      <c r="J5522">
        <v>1</v>
      </c>
      <c r="K5522">
        <v>35</v>
      </c>
      <c r="L5522" t="s">
        <v>220</v>
      </c>
      <c r="M5522">
        <v>1</v>
      </c>
      <c r="N5522">
        <v>1</v>
      </c>
      <c r="O5522">
        <v>7.1695265332062302E-2</v>
      </c>
    </row>
    <row r="5523" spans="1:15">
      <c r="A5523">
        <v>2022</v>
      </c>
      <c r="B5523" t="s">
        <v>187</v>
      </c>
      <c r="C5523">
        <v>1.40909180148698</v>
      </c>
      <c r="D5523" t="s">
        <v>179</v>
      </c>
      <c r="E5523">
        <v>725689.32322480495</v>
      </c>
      <c r="F5523">
        <v>552</v>
      </c>
      <c r="G5523">
        <v>9999</v>
      </c>
      <c r="H5523">
        <v>9999</v>
      </c>
      <c r="I5523" t="s">
        <v>181</v>
      </c>
      <c r="J5523">
        <v>1</v>
      </c>
      <c r="K5523">
        <v>35</v>
      </c>
      <c r="L5523" t="s">
        <v>220</v>
      </c>
      <c r="M5523">
        <v>0.99390347457561701</v>
      </c>
      <c r="N5523">
        <v>0.97699115044247797</v>
      </c>
      <c r="O5523">
        <v>6.53512538690105E-2</v>
      </c>
    </row>
    <row r="5524" spans="1:15">
      <c r="A5524">
        <v>2022</v>
      </c>
      <c r="B5524" t="s">
        <v>187</v>
      </c>
      <c r="C5524">
        <v>1.40909180148698</v>
      </c>
      <c r="D5524" t="s">
        <v>181</v>
      </c>
      <c r="E5524">
        <v>4034.2298276572401</v>
      </c>
      <c r="F5524">
        <v>12</v>
      </c>
      <c r="G5524">
        <v>9999</v>
      </c>
      <c r="H5524">
        <v>9999</v>
      </c>
      <c r="I5524" t="s">
        <v>181</v>
      </c>
      <c r="J5524">
        <v>1</v>
      </c>
      <c r="K5524">
        <v>35</v>
      </c>
      <c r="L5524" t="s">
        <v>220</v>
      </c>
      <c r="M5524">
        <v>5.5252777113037601E-3</v>
      </c>
      <c r="N5524">
        <v>2.12389380530973E-2</v>
      </c>
      <c r="O5524">
        <v>5.30853667581399E-2</v>
      </c>
    </row>
    <row r="5525" spans="1:15">
      <c r="A5525">
        <v>2022</v>
      </c>
      <c r="B5525" t="s">
        <v>187</v>
      </c>
      <c r="C5525">
        <v>1.40909180148698</v>
      </c>
      <c r="D5525" t="s">
        <v>185</v>
      </c>
      <c r="E5525">
        <v>417.09117324014699</v>
      </c>
      <c r="F5525">
        <v>1</v>
      </c>
      <c r="G5525">
        <v>9999</v>
      </c>
      <c r="H5525">
        <v>9999</v>
      </c>
      <c r="I5525" t="s">
        <v>181</v>
      </c>
      <c r="J5525">
        <v>1</v>
      </c>
      <c r="K5525">
        <v>35</v>
      </c>
      <c r="L5525" t="s">
        <v>220</v>
      </c>
      <c r="M5525">
        <v>5.7124771307925698E-4</v>
      </c>
      <c r="N5525">
        <v>1.76991150442478E-3</v>
      </c>
      <c r="O5525">
        <v>6.5880258179390194E-2</v>
      </c>
    </row>
    <row r="5526" spans="1:15">
      <c r="A5526">
        <v>2022</v>
      </c>
      <c r="B5526" t="s">
        <v>179</v>
      </c>
      <c r="D5526" t="s">
        <v>179</v>
      </c>
      <c r="F5526">
        <v>1</v>
      </c>
      <c r="G5526">
        <v>9999</v>
      </c>
      <c r="H5526">
        <v>9999</v>
      </c>
      <c r="I5526" t="s">
        <v>181</v>
      </c>
      <c r="J5526">
        <v>3</v>
      </c>
      <c r="K5526">
        <v>35</v>
      </c>
      <c r="L5526" t="s">
        <v>220</v>
      </c>
      <c r="N5526">
        <v>1</v>
      </c>
    </row>
    <row r="5527" spans="1:15">
      <c r="A5527">
        <v>2022</v>
      </c>
      <c r="B5527" t="s">
        <v>178</v>
      </c>
      <c r="C5527">
        <v>1.4123362484363899</v>
      </c>
      <c r="D5527" t="s">
        <v>179</v>
      </c>
      <c r="E5527">
        <v>171604.503530015</v>
      </c>
      <c r="F5527">
        <v>87</v>
      </c>
      <c r="G5527">
        <v>9999</v>
      </c>
      <c r="H5527">
        <v>9999</v>
      </c>
      <c r="I5527" t="s">
        <v>181</v>
      </c>
      <c r="J5527">
        <v>1</v>
      </c>
      <c r="K5527">
        <v>41</v>
      </c>
      <c r="L5527" t="s">
        <v>220</v>
      </c>
      <c r="M5527">
        <v>1</v>
      </c>
      <c r="N5527">
        <v>1</v>
      </c>
      <c r="O5527">
        <v>8.0252837653523895E-2</v>
      </c>
    </row>
    <row r="5528" spans="1:15">
      <c r="A5528">
        <v>2022</v>
      </c>
      <c r="B5528" t="s">
        <v>183</v>
      </c>
      <c r="C5528">
        <v>1.5391410491150299</v>
      </c>
      <c r="D5528" t="s">
        <v>179</v>
      </c>
      <c r="E5528">
        <v>4896.0076772349103</v>
      </c>
      <c r="F5528">
        <v>3</v>
      </c>
      <c r="G5528">
        <v>9999</v>
      </c>
      <c r="H5528">
        <v>9999</v>
      </c>
      <c r="I5528" t="s">
        <v>181</v>
      </c>
      <c r="J5528">
        <v>1</v>
      </c>
      <c r="K5528">
        <v>41</v>
      </c>
      <c r="L5528" t="s">
        <v>220</v>
      </c>
      <c r="M5528">
        <v>1</v>
      </c>
      <c r="N5528">
        <v>1</v>
      </c>
      <c r="O5528">
        <v>6.3175246266285304E-2</v>
      </c>
    </row>
    <row r="5529" spans="1:15">
      <c r="A5529">
        <v>2022</v>
      </c>
      <c r="B5529" t="s">
        <v>187</v>
      </c>
      <c r="C5529">
        <v>1.40909180148698</v>
      </c>
      <c r="D5529" t="s">
        <v>179</v>
      </c>
      <c r="E5529">
        <v>916773.44424085203</v>
      </c>
      <c r="F5529">
        <v>722</v>
      </c>
      <c r="G5529">
        <v>9999</v>
      </c>
      <c r="H5529">
        <v>9999</v>
      </c>
      <c r="I5529" t="s">
        <v>181</v>
      </c>
      <c r="J5529">
        <v>1</v>
      </c>
      <c r="K5529">
        <v>41</v>
      </c>
      <c r="L5529" t="s">
        <v>220</v>
      </c>
      <c r="M5529">
        <v>0.99347368324611696</v>
      </c>
      <c r="N5529">
        <v>0.97699594046008098</v>
      </c>
      <c r="O5529">
        <v>8.2559150558690703E-2</v>
      </c>
    </row>
    <row r="5530" spans="1:15">
      <c r="A5530">
        <v>2022</v>
      </c>
      <c r="B5530" t="s">
        <v>187</v>
      </c>
      <c r="C5530">
        <v>1.40909180148698</v>
      </c>
      <c r="D5530" t="s">
        <v>181</v>
      </c>
      <c r="E5530">
        <v>5749.0945500669004</v>
      </c>
      <c r="F5530">
        <v>16</v>
      </c>
      <c r="G5530">
        <v>9999</v>
      </c>
      <c r="H5530">
        <v>9999</v>
      </c>
      <c r="I5530" t="s">
        <v>181</v>
      </c>
      <c r="J5530">
        <v>1</v>
      </c>
      <c r="K5530">
        <v>41</v>
      </c>
      <c r="L5530" t="s">
        <v>220</v>
      </c>
      <c r="M5530">
        <v>6.2300824417036802E-3</v>
      </c>
      <c r="N5530">
        <v>2.16508795669824E-2</v>
      </c>
      <c r="O5530">
        <v>7.5650819550545104E-2</v>
      </c>
    </row>
    <row r="5531" spans="1:15">
      <c r="A5531">
        <v>2022</v>
      </c>
      <c r="B5531" t="s">
        <v>187</v>
      </c>
      <c r="C5531">
        <v>1.40909180148698</v>
      </c>
      <c r="D5531" t="s">
        <v>185</v>
      </c>
      <c r="E5531">
        <v>273.363809488475</v>
      </c>
      <c r="F5531">
        <v>1</v>
      </c>
      <c r="G5531">
        <v>9999</v>
      </c>
      <c r="H5531">
        <v>9999</v>
      </c>
      <c r="I5531" t="s">
        <v>181</v>
      </c>
      <c r="J5531">
        <v>1</v>
      </c>
      <c r="K5531">
        <v>41</v>
      </c>
      <c r="L5531" t="s">
        <v>220</v>
      </c>
      <c r="M5531">
        <v>2.96234312179048E-4</v>
      </c>
      <c r="N5531">
        <v>1.3531799729364E-3</v>
      </c>
      <c r="O5531">
        <v>4.3178277320276001E-2</v>
      </c>
    </row>
    <row r="5532" spans="1:15">
      <c r="A5532">
        <v>2022</v>
      </c>
      <c r="B5532" t="s">
        <v>179</v>
      </c>
      <c r="D5532" t="s">
        <v>179</v>
      </c>
      <c r="F5532">
        <v>1</v>
      </c>
      <c r="G5532">
        <v>9999</v>
      </c>
      <c r="H5532">
        <v>9999</v>
      </c>
      <c r="I5532" t="s">
        <v>181</v>
      </c>
      <c r="J5532">
        <v>3</v>
      </c>
      <c r="K5532">
        <v>41</v>
      </c>
      <c r="L5532" t="s">
        <v>220</v>
      </c>
      <c r="N5532">
        <v>1</v>
      </c>
    </row>
    <row r="5533" spans="1:15">
      <c r="A5533">
        <v>2022</v>
      </c>
      <c r="B5533" t="s">
        <v>178</v>
      </c>
      <c r="C5533">
        <v>1.4123362484363899</v>
      </c>
      <c r="D5533" t="s">
        <v>179</v>
      </c>
      <c r="E5533">
        <v>41680.867363854799</v>
      </c>
      <c r="F5533">
        <v>27</v>
      </c>
      <c r="G5533">
        <v>9999</v>
      </c>
      <c r="H5533">
        <v>9999</v>
      </c>
      <c r="I5533" t="s">
        <v>181</v>
      </c>
      <c r="J5533">
        <v>1</v>
      </c>
      <c r="K5533">
        <v>42</v>
      </c>
      <c r="L5533" t="s">
        <v>220</v>
      </c>
      <c r="M5533">
        <v>1</v>
      </c>
      <c r="N5533">
        <v>1</v>
      </c>
      <c r="O5533">
        <v>1.94925413552706E-2</v>
      </c>
    </row>
    <row r="5534" spans="1:15">
      <c r="A5534">
        <v>2022</v>
      </c>
      <c r="B5534" t="s">
        <v>187</v>
      </c>
      <c r="C5534">
        <v>1.40909180148698</v>
      </c>
      <c r="D5534" t="s">
        <v>179</v>
      </c>
      <c r="E5534">
        <v>169057.197975202</v>
      </c>
      <c r="F5534">
        <v>143</v>
      </c>
      <c r="G5534">
        <v>9999</v>
      </c>
      <c r="H5534">
        <v>9999</v>
      </c>
      <c r="I5534" t="s">
        <v>181</v>
      </c>
      <c r="J5534">
        <v>1</v>
      </c>
      <c r="K5534">
        <v>42</v>
      </c>
      <c r="L5534" t="s">
        <v>220</v>
      </c>
      <c r="M5534">
        <v>0.99458670800553794</v>
      </c>
      <c r="N5534">
        <v>0.97945205479452102</v>
      </c>
      <c r="O5534">
        <v>1.52242833257704E-2</v>
      </c>
    </row>
    <row r="5535" spans="1:15">
      <c r="A5535">
        <v>2022</v>
      </c>
      <c r="B5535" t="s">
        <v>187</v>
      </c>
      <c r="C5535">
        <v>1.40909180148698</v>
      </c>
      <c r="D5535" t="s">
        <v>181</v>
      </c>
      <c r="E5535">
        <v>920.13694637100105</v>
      </c>
      <c r="F5535">
        <v>3</v>
      </c>
      <c r="G5535">
        <v>9999</v>
      </c>
      <c r="H5535">
        <v>9999</v>
      </c>
      <c r="I5535" t="s">
        <v>181</v>
      </c>
      <c r="J5535">
        <v>1</v>
      </c>
      <c r="K5535">
        <v>42</v>
      </c>
      <c r="L5535" t="s">
        <v>220</v>
      </c>
      <c r="M5535">
        <v>5.4132919944623603E-3</v>
      </c>
      <c r="N5535">
        <v>2.0547945205479499E-2</v>
      </c>
      <c r="O5535">
        <v>1.21078395015946E-2</v>
      </c>
    </row>
    <row r="5536" spans="1:15">
      <c r="A5536">
        <v>2022</v>
      </c>
      <c r="B5536" t="s">
        <v>178</v>
      </c>
      <c r="C5536">
        <v>1.4123362484363899</v>
      </c>
      <c r="D5536" t="s">
        <v>179</v>
      </c>
      <c r="E5536">
        <v>4793.4692271931199</v>
      </c>
      <c r="F5536">
        <v>4</v>
      </c>
      <c r="G5536">
        <v>9999</v>
      </c>
      <c r="H5536">
        <v>9999</v>
      </c>
      <c r="I5536" t="s">
        <v>181</v>
      </c>
      <c r="J5536">
        <v>1</v>
      </c>
      <c r="K5536">
        <v>51</v>
      </c>
      <c r="L5536" t="s">
        <v>220</v>
      </c>
      <c r="M5536">
        <v>1</v>
      </c>
      <c r="N5536">
        <v>1</v>
      </c>
      <c r="O5536">
        <v>2.2417215153086299E-3</v>
      </c>
    </row>
    <row r="5537" spans="1:15">
      <c r="A5537">
        <v>2022</v>
      </c>
      <c r="B5537" t="s">
        <v>183</v>
      </c>
      <c r="C5537">
        <v>1.5391410491150299</v>
      </c>
      <c r="D5537" t="s">
        <v>179</v>
      </c>
      <c r="E5537">
        <v>1629.9503710128199</v>
      </c>
      <c r="F5537">
        <v>1</v>
      </c>
      <c r="G5537">
        <v>9999</v>
      </c>
      <c r="H5537">
        <v>9999</v>
      </c>
      <c r="I5537" t="s">
        <v>181</v>
      </c>
      <c r="J5537">
        <v>1</v>
      </c>
      <c r="K5537">
        <v>51</v>
      </c>
      <c r="L5537" t="s">
        <v>220</v>
      </c>
      <c r="M5537">
        <v>1</v>
      </c>
      <c r="N5537">
        <v>1</v>
      </c>
      <c r="O5537">
        <v>2.1031935176358402E-2</v>
      </c>
    </row>
    <row r="5538" spans="1:15">
      <c r="A5538">
        <v>2022</v>
      </c>
      <c r="B5538" t="s">
        <v>187</v>
      </c>
      <c r="C5538">
        <v>1.40909180148698</v>
      </c>
      <c r="D5538" t="s">
        <v>179</v>
      </c>
      <c r="E5538">
        <v>127896.217361966</v>
      </c>
      <c r="F5538">
        <v>108</v>
      </c>
      <c r="G5538">
        <v>9999</v>
      </c>
      <c r="H5538">
        <v>9999</v>
      </c>
      <c r="I5538" t="s">
        <v>181</v>
      </c>
      <c r="J5538">
        <v>1</v>
      </c>
      <c r="K5538">
        <v>51</v>
      </c>
      <c r="L5538" t="s">
        <v>220</v>
      </c>
      <c r="M5538">
        <v>0.99067878933409004</v>
      </c>
      <c r="N5538">
        <v>0.95575221238938102</v>
      </c>
      <c r="O5538">
        <v>1.1517570814692501E-2</v>
      </c>
    </row>
    <row r="5539" spans="1:15">
      <c r="A5539">
        <v>2022</v>
      </c>
      <c r="B5539" t="s">
        <v>187</v>
      </c>
      <c r="C5539">
        <v>1.40909180148698</v>
      </c>
      <c r="D5539" t="s">
        <v>181</v>
      </c>
      <c r="E5539">
        <v>1203.3643984698899</v>
      </c>
      <c r="F5539">
        <v>5</v>
      </c>
      <c r="G5539">
        <v>9999</v>
      </c>
      <c r="H5539">
        <v>9999</v>
      </c>
      <c r="I5539" t="s">
        <v>181</v>
      </c>
      <c r="J5539">
        <v>1</v>
      </c>
      <c r="K5539">
        <v>51</v>
      </c>
      <c r="L5539" t="s">
        <v>220</v>
      </c>
      <c r="M5539">
        <v>9.3212106659099105E-3</v>
      </c>
      <c r="N5539">
        <v>4.4247787610619503E-2</v>
      </c>
      <c r="O5539">
        <v>1.58347548765112E-2</v>
      </c>
    </row>
    <row r="5540" spans="1:15">
      <c r="A5540">
        <v>2022</v>
      </c>
      <c r="B5540" t="s">
        <v>178</v>
      </c>
      <c r="C5540">
        <v>1.4123362484363899</v>
      </c>
      <c r="D5540" t="s">
        <v>179</v>
      </c>
      <c r="E5540">
        <v>42758.479921411803</v>
      </c>
      <c r="F5540">
        <v>22</v>
      </c>
      <c r="G5540">
        <v>9999</v>
      </c>
      <c r="H5540">
        <v>9999</v>
      </c>
      <c r="I5540" t="s">
        <v>181</v>
      </c>
      <c r="J5540">
        <v>1</v>
      </c>
      <c r="K5540">
        <v>52</v>
      </c>
      <c r="L5540" t="s">
        <v>220</v>
      </c>
      <c r="M5540">
        <v>1</v>
      </c>
      <c r="N5540">
        <v>1</v>
      </c>
      <c r="O5540">
        <v>1.9996499374180601E-2</v>
      </c>
    </row>
    <row r="5541" spans="1:15">
      <c r="A5541">
        <v>2022</v>
      </c>
      <c r="B5541" t="s">
        <v>183</v>
      </c>
      <c r="C5541">
        <v>1.5391410491150299</v>
      </c>
      <c r="D5541" t="s">
        <v>179</v>
      </c>
      <c r="E5541">
        <v>9031.6796762070007</v>
      </c>
      <c r="F5541">
        <v>5</v>
      </c>
      <c r="G5541">
        <v>9999</v>
      </c>
      <c r="H5541">
        <v>9999</v>
      </c>
      <c r="I5541" t="s">
        <v>181</v>
      </c>
      <c r="J5541">
        <v>1</v>
      </c>
      <c r="K5541">
        <v>52</v>
      </c>
      <c r="L5541" t="s">
        <v>220</v>
      </c>
      <c r="M5541">
        <v>1</v>
      </c>
      <c r="N5541">
        <v>1</v>
      </c>
      <c r="O5541">
        <v>0.116539561487131</v>
      </c>
    </row>
    <row r="5542" spans="1:15">
      <c r="A5542">
        <v>2022</v>
      </c>
      <c r="B5542" t="s">
        <v>187</v>
      </c>
      <c r="C5542">
        <v>1.40909180148698</v>
      </c>
      <c r="D5542" t="s">
        <v>179</v>
      </c>
      <c r="E5542">
        <v>425306.17844281701</v>
      </c>
      <c r="F5542">
        <v>311</v>
      </c>
      <c r="G5542">
        <v>9999</v>
      </c>
      <c r="H5542">
        <v>9999</v>
      </c>
      <c r="I5542" t="s">
        <v>181</v>
      </c>
      <c r="J5542">
        <v>1</v>
      </c>
      <c r="K5542">
        <v>52</v>
      </c>
      <c r="L5542" t="s">
        <v>220</v>
      </c>
      <c r="M5542">
        <v>0.992594102906453</v>
      </c>
      <c r="N5542">
        <v>0.97798742138364803</v>
      </c>
      <c r="O5542">
        <v>3.8300538742892597E-2</v>
      </c>
    </row>
    <row r="5543" spans="1:15">
      <c r="A5543">
        <v>2022</v>
      </c>
      <c r="B5543" t="s">
        <v>187</v>
      </c>
      <c r="C5543">
        <v>1.40909180148698</v>
      </c>
      <c r="D5543" t="s">
        <v>181</v>
      </c>
      <c r="E5543">
        <v>3173.2747369486901</v>
      </c>
      <c r="F5543">
        <v>7</v>
      </c>
      <c r="G5543">
        <v>9999</v>
      </c>
      <c r="H5543">
        <v>9999</v>
      </c>
      <c r="I5543" t="s">
        <v>181</v>
      </c>
      <c r="J5543">
        <v>1</v>
      </c>
      <c r="K5543">
        <v>52</v>
      </c>
      <c r="L5543" t="s">
        <v>220</v>
      </c>
      <c r="M5543">
        <v>7.4058970935471403E-3</v>
      </c>
      <c r="N5543">
        <v>2.20125786163522E-2</v>
      </c>
      <c r="O5543">
        <v>4.1756285693095002E-2</v>
      </c>
    </row>
    <row r="5544" spans="1:15">
      <c r="A5544">
        <v>2022</v>
      </c>
      <c r="B5544" t="s">
        <v>179</v>
      </c>
      <c r="D5544" t="s">
        <v>179</v>
      </c>
      <c r="F5544">
        <v>2</v>
      </c>
      <c r="G5544">
        <v>9999</v>
      </c>
      <c r="H5544">
        <v>9999</v>
      </c>
      <c r="I5544" t="s">
        <v>181</v>
      </c>
      <c r="J5544">
        <v>3</v>
      </c>
      <c r="K5544">
        <v>52</v>
      </c>
      <c r="L5544" t="s">
        <v>220</v>
      </c>
      <c r="N5544">
        <v>1</v>
      </c>
    </row>
    <row r="5545" spans="1:15">
      <c r="A5545">
        <v>2022</v>
      </c>
      <c r="B5545" t="s">
        <v>178</v>
      </c>
      <c r="C5545">
        <v>1.4123362484363899</v>
      </c>
      <c r="D5545" t="s">
        <v>179</v>
      </c>
      <c r="E5545">
        <v>37908.517244281204</v>
      </c>
      <c r="F5545">
        <v>20</v>
      </c>
      <c r="G5545">
        <v>9999</v>
      </c>
      <c r="H5545">
        <v>9999</v>
      </c>
      <c r="I5545" t="s">
        <v>181</v>
      </c>
      <c r="J5545">
        <v>1</v>
      </c>
      <c r="K5545">
        <v>53</v>
      </c>
      <c r="L5545" t="s">
        <v>220</v>
      </c>
      <c r="M5545">
        <v>1</v>
      </c>
      <c r="N5545">
        <v>1</v>
      </c>
      <c r="O5545">
        <v>1.7728358041366798E-2</v>
      </c>
    </row>
    <row r="5546" spans="1:15">
      <c r="A5546">
        <v>2022</v>
      </c>
      <c r="B5546" t="s">
        <v>179</v>
      </c>
      <c r="C5546">
        <v>1.8637226038599899</v>
      </c>
      <c r="D5546" t="s">
        <v>179</v>
      </c>
      <c r="E5546">
        <v>1319.51560353288</v>
      </c>
      <c r="F5546">
        <v>1</v>
      </c>
      <c r="G5546">
        <v>9999</v>
      </c>
      <c r="H5546">
        <v>9999</v>
      </c>
      <c r="I5546" t="s">
        <v>181</v>
      </c>
      <c r="J5546">
        <v>1</v>
      </c>
      <c r="K5546">
        <v>53</v>
      </c>
      <c r="L5546" t="s">
        <v>220</v>
      </c>
      <c r="M5546">
        <v>1</v>
      </c>
      <c r="N5546">
        <v>1</v>
      </c>
      <c r="O5546">
        <v>2.6814119072867699E-2</v>
      </c>
    </row>
    <row r="5547" spans="1:15">
      <c r="A5547">
        <v>2022</v>
      </c>
      <c r="B5547" t="s">
        <v>183</v>
      </c>
      <c r="C5547">
        <v>1.5391410491150299</v>
      </c>
      <c r="D5547" t="s">
        <v>179</v>
      </c>
      <c r="E5547">
        <v>6074.9897208570201</v>
      </c>
      <c r="F5547">
        <v>3</v>
      </c>
      <c r="G5547">
        <v>9999</v>
      </c>
      <c r="H5547">
        <v>9999</v>
      </c>
      <c r="I5547" t="s">
        <v>181</v>
      </c>
      <c r="J5547">
        <v>1</v>
      </c>
      <c r="K5547">
        <v>53</v>
      </c>
      <c r="L5547" t="s">
        <v>220</v>
      </c>
      <c r="M5547">
        <v>1</v>
      </c>
      <c r="N5547">
        <v>1</v>
      </c>
      <c r="O5547">
        <v>7.8388147442008296E-2</v>
      </c>
    </row>
    <row r="5548" spans="1:15">
      <c r="A5548">
        <v>2022</v>
      </c>
      <c r="B5548" t="s">
        <v>187</v>
      </c>
      <c r="C5548">
        <v>1.40909180148698</v>
      </c>
      <c r="D5548" t="s">
        <v>179</v>
      </c>
      <c r="E5548">
        <v>360492.18284982</v>
      </c>
      <c r="F5548">
        <v>273</v>
      </c>
      <c r="G5548">
        <v>9999</v>
      </c>
      <c r="H5548">
        <v>9999</v>
      </c>
      <c r="I5548" t="s">
        <v>181</v>
      </c>
      <c r="J5548">
        <v>1</v>
      </c>
      <c r="K5548">
        <v>53</v>
      </c>
      <c r="L5548" t="s">
        <v>220</v>
      </c>
      <c r="M5548">
        <v>0.990825012974338</v>
      </c>
      <c r="N5548">
        <v>0.96808510638297895</v>
      </c>
      <c r="O5548">
        <v>3.24637767226931E-2</v>
      </c>
    </row>
    <row r="5549" spans="1:15">
      <c r="A5549">
        <v>2022</v>
      </c>
      <c r="B5549" t="s">
        <v>187</v>
      </c>
      <c r="C5549">
        <v>1.40909180148698</v>
      </c>
      <c r="D5549" t="s">
        <v>181</v>
      </c>
      <c r="E5549">
        <v>3338.1384777226699</v>
      </c>
      <c r="F5549">
        <v>9</v>
      </c>
      <c r="G5549">
        <v>9999</v>
      </c>
      <c r="H5549">
        <v>9999</v>
      </c>
      <c r="I5549" t="s">
        <v>181</v>
      </c>
      <c r="J5549">
        <v>1</v>
      </c>
      <c r="K5549">
        <v>53</v>
      </c>
      <c r="L5549" t="s">
        <v>220</v>
      </c>
      <c r="M5549">
        <v>9.1749870256620809E-3</v>
      </c>
      <c r="N5549">
        <v>3.1914893617021302E-2</v>
      </c>
      <c r="O5549">
        <v>4.39256841949121E-2</v>
      </c>
    </row>
    <row r="5550" spans="1:15">
      <c r="A5550">
        <v>2022</v>
      </c>
      <c r="B5550" t="s">
        <v>179</v>
      </c>
      <c r="D5550" t="s">
        <v>179</v>
      </c>
      <c r="F5550">
        <v>1</v>
      </c>
      <c r="G5550">
        <v>9999</v>
      </c>
      <c r="H5550">
        <v>9999</v>
      </c>
      <c r="I5550" t="s">
        <v>181</v>
      </c>
      <c r="J5550">
        <v>3</v>
      </c>
      <c r="K5550">
        <v>53</v>
      </c>
      <c r="L5550" t="s">
        <v>220</v>
      </c>
      <c r="N5550">
        <v>1</v>
      </c>
    </row>
    <row r="5551" spans="1:15">
      <c r="A5551">
        <v>2022</v>
      </c>
      <c r="B5551" t="s">
        <v>178</v>
      </c>
      <c r="C5551">
        <v>1.4123362484363899</v>
      </c>
      <c r="D5551" t="s">
        <v>179</v>
      </c>
      <c r="E5551">
        <v>49594.187363843899</v>
      </c>
      <c r="F5551">
        <v>25</v>
      </c>
      <c r="G5551">
        <v>9999</v>
      </c>
      <c r="H5551">
        <v>9999</v>
      </c>
      <c r="I5551" t="s">
        <v>181</v>
      </c>
      <c r="J5551">
        <v>1</v>
      </c>
      <c r="K5551">
        <v>54</v>
      </c>
      <c r="L5551" t="s">
        <v>220</v>
      </c>
      <c r="M5551">
        <v>1</v>
      </c>
      <c r="N5551">
        <v>1</v>
      </c>
      <c r="O5551">
        <v>2.3193297292298999E-2</v>
      </c>
    </row>
    <row r="5552" spans="1:15">
      <c r="A5552">
        <v>2022</v>
      </c>
      <c r="B5552" t="s">
        <v>183</v>
      </c>
      <c r="C5552">
        <v>1.5391410491150299</v>
      </c>
      <c r="D5552" t="s">
        <v>179</v>
      </c>
      <c r="E5552">
        <v>784.96193504866505</v>
      </c>
      <c r="F5552">
        <v>1</v>
      </c>
      <c r="G5552">
        <v>9999</v>
      </c>
      <c r="H5552">
        <v>9999</v>
      </c>
      <c r="I5552" t="s">
        <v>181</v>
      </c>
      <c r="J5552">
        <v>1</v>
      </c>
      <c r="K5552">
        <v>54</v>
      </c>
      <c r="L5552" t="s">
        <v>220</v>
      </c>
      <c r="M5552">
        <v>1</v>
      </c>
      <c r="N5552">
        <v>1</v>
      </c>
      <c r="O5552">
        <v>1.01286939942803E-2</v>
      </c>
    </row>
    <row r="5553" spans="1:15">
      <c r="A5553">
        <v>2022</v>
      </c>
      <c r="B5553" t="s">
        <v>187</v>
      </c>
      <c r="C5553">
        <v>1.40909180148698</v>
      </c>
      <c r="D5553" t="s">
        <v>179</v>
      </c>
      <c r="E5553">
        <v>221399.32203323799</v>
      </c>
      <c r="F5553">
        <v>154</v>
      </c>
      <c r="G5553">
        <v>9999</v>
      </c>
      <c r="H5553">
        <v>9999</v>
      </c>
      <c r="I5553" t="s">
        <v>181</v>
      </c>
      <c r="J5553">
        <v>1</v>
      </c>
      <c r="K5553">
        <v>54</v>
      </c>
      <c r="L5553" t="s">
        <v>220</v>
      </c>
      <c r="M5553">
        <v>0.99235783038172998</v>
      </c>
      <c r="N5553">
        <v>0.98089171974522305</v>
      </c>
      <c r="O5553">
        <v>1.9937902953188098E-2</v>
      </c>
    </row>
    <row r="5554" spans="1:15">
      <c r="A5554">
        <v>2022</v>
      </c>
      <c r="B5554" t="s">
        <v>187</v>
      </c>
      <c r="C5554">
        <v>1.40909180148698</v>
      </c>
      <c r="D5554" t="s">
        <v>181</v>
      </c>
      <c r="E5554">
        <v>1172.3643788371701</v>
      </c>
      <c r="F5554">
        <v>2</v>
      </c>
      <c r="G5554">
        <v>9999</v>
      </c>
      <c r="H5554">
        <v>9999</v>
      </c>
      <c r="I5554" t="s">
        <v>181</v>
      </c>
      <c r="J5554">
        <v>1</v>
      </c>
      <c r="K5554">
        <v>54</v>
      </c>
      <c r="L5554" t="s">
        <v>220</v>
      </c>
      <c r="M5554">
        <v>5.25478109289341E-3</v>
      </c>
      <c r="N5554">
        <v>1.27388535031847E-2</v>
      </c>
      <c r="O5554">
        <v>1.5426833790699399E-2</v>
      </c>
    </row>
    <row r="5555" spans="1:15">
      <c r="A5555">
        <v>2022</v>
      </c>
      <c r="B5555" t="s">
        <v>187</v>
      </c>
      <c r="C5555">
        <v>1.40909180148698</v>
      </c>
      <c r="D5555" t="s">
        <v>185</v>
      </c>
      <c r="E5555">
        <v>532.63670096208</v>
      </c>
      <c r="F5555">
        <v>1</v>
      </c>
      <c r="G5555">
        <v>9999</v>
      </c>
      <c r="H5555">
        <v>9999</v>
      </c>
      <c r="I5555" t="s">
        <v>181</v>
      </c>
      <c r="J5555">
        <v>1</v>
      </c>
      <c r="K5555">
        <v>54</v>
      </c>
      <c r="L5555" t="s">
        <v>220</v>
      </c>
      <c r="M5555">
        <v>2.3873885253770598E-3</v>
      </c>
      <c r="N5555">
        <v>6.3694267515923596E-3</v>
      </c>
      <c r="O5555">
        <v>8.4130870242599604E-2</v>
      </c>
    </row>
    <row r="5556" spans="1:15">
      <c r="A5556">
        <v>2022</v>
      </c>
      <c r="B5556" t="s">
        <v>178</v>
      </c>
      <c r="C5556">
        <v>1.4123362484363899</v>
      </c>
      <c r="D5556" t="s">
        <v>179</v>
      </c>
      <c r="E5556">
        <v>101489.070476391</v>
      </c>
      <c r="F5556">
        <v>45</v>
      </c>
      <c r="G5556">
        <v>9999</v>
      </c>
      <c r="H5556">
        <v>9999</v>
      </c>
      <c r="I5556" t="s">
        <v>181</v>
      </c>
      <c r="J5556">
        <v>1</v>
      </c>
      <c r="K5556">
        <v>61</v>
      </c>
      <c r="L5556" t="s">
        <v>220</v>
      </c>
      <c r="M5556">
        <v>1</v>
      </c>
      <c r="N5556">
        <v>1</v>
      </c>
      <c r="O5556">
        <v>4.7462541652493501E-2</v>
      </c>
    </row>
    <row r="5557" spans="1:15">
      <c r="A5557">
        <v>2022</v>
      </c>
      <c r="B5557" t="s">
        <v>179</v>
      </c>
      <c r="C5557">
        <v>1.8637226038599899</v>
      </c>
      <c r="D5557" t="s">
        <v>179</v>
      </c>
      <c r="E5557">
        <v>5007.8226365718001</v>
      </c>
      <c r="F5557">
        <v>1</v>
      </c>
      <c r="G5557">
        <v>9999</v>
      </c>
      <c r="H5557">
        <v>9999</v>
      </c>
      <c r="I5557" t="s">
        <v>181</v>
      </c>
      <c r="J5557">
        <v>1</v>
      </c>
      <c r="K5557">
        <v>61</v>
      </c>
      <c r="L5557" t="s">
        <v>220</v>
      </c>
      <c r="M5557">
        <v>1</v>
      </c>
      <c r="N5557">
        <v>1</v>
      </c>
      <c r="O5557">
        <v>0.101764884108468</v>
      </c>
    </row>
    <row r="5558" spans="1:15">
      <c r="A5558">
        <v>2022</v>
      </c>
      <c r="B5558" t="s">
        <v>183</v>
      </c>
      <c r="C5558">
        <v>1.5391410491150299</v>
      </c>
      <c r="D5558" t="s">
        <v>179</v>
      </c>
      <c r="E5558">
        <v>1399.07921364556</v>
      </c>
      <c r="F5558">
        <v>1</v>
      </c>
      <c r="G5558">
        <v>9999</v>
      </c>
      <c r="H5558">
        <v>9999</v>
      </c>
      <c r="I5558" t="s">
        <v>181</v>
      </c>
      <c r="J5558">
        <v>1</v>
      </c>
      <c r="K5558">
        <v>61</v>
      </c>
      <c r="L5558" t="s">
        <v>220</v>
      </c>
      <c r="M5558">
        <v>1</v>
      </c>
      <c r="N5558">
        <v>1</v>
      </c>
      <c r="O5558">
        <v>1.8052907530981901E-2</v>
      </c>
    </row>
    <row r="5559" spans="1:15">
      <c r="A5559">
        <v>2022</v>
      </c>
      <c r="B5559" t="s">
        <v>187</v>
      </c>
      <c r="C5559">
        <v>1.40909180148698</v>
      </c>
      <c r="D5559" t="s">
        <v>179</v>
      </c>
      <c r="E5559">
        <v>771414.352183057</v>
      </c>
      <c r="F5559">
        <v>563</v>
      </c>
      <c r="G5559">
        <v>9999</v>
      </c>
      <c r="H5559">
        <v>9999</v>
      </c>
      <c r="I5559" t="s">
        <v>181</v>
      </c>
      <c r="J5559">
        <v>1</v>
      </c>
      <c r="K5559">
        <v>61</v>
      </c>
      <c r="L5559" t="s">
        <v>220</v>
      </c>
      <c r="M5559">
        <v>0.98902677185838495</v>
      </c>
      <c r="N5559">
        <v>0.96901893287435503</v>
      </c>
      <c r="O5559">
        <v>6.9468977363053006E-2</v>
      </c>
    </row>
    <row r="5560" spans="1:15">
      <c r="A5560">
        <v>2022</v>
      </c>
      <c r="B5560" t="s">
        <v>187</v>
      </c>
      <c r="C5560">
        <v>1.40909180148698</v>
      </c>
      <c r="D5560" t="s">
        <v>181</v>
      </c>
      <c r="E5560">
        <v>8089.5960323367799</v>
      </c>
      <c r="F5560">
        <v>17</v>
      </c>
      <c r="G5560">
        <v>9999</v>
      </c>
      <c r="H5560">
        <v>9999</v>
      </c>
      <c r="I5560" t="s">
        <v>181</v>
      </c>
      <c r="J5560">
        <v>1</v>
      </c>
      <c r="K5560">
        <v>61</v>
      </c>
      <c r="L5560" t="s">
        <v>220</v>
      </c>
      <c r="M5560">
        <v>1.0371633645211001E-2</v>
      </c>
      <c r="N5560">
        <v>2.9259896729776198E-2</v>
      </c>
      <c r="O5560">
        <v>0.106448861529333</v>
      </c>
    </row>
    <row r="5561" spans="1:15">
      <c r="A5561">
        <v>2022</v>
      </c>
      <c r="B5561" t="s">
        <v>187</v>
      </c>
      <c r="C5561">
        <v>1.40909180148698</v>
      </c>
      <c r="D5561" t="s">
        <v>185</v>
      </c>
      <c r="E5561">
        <v>469.22756989516603</v>
      </c>
      <c r="F5561">
        <v>1</v>
      </c>
      <c r="G5561">
        <v>9999</v>
      </c>
      <c r="H5561">
        <v>9999</v>
      </c>
      <c r="I5561" t="s">
        <v>181</v>
      </c>
      <c r="J5561">
        <v>1</v>
      </c>
      <c r="K5561">
        <v>61</v>
      </c>
      <c r="L5561" t="s">
        <v>220</v>
      </c>
      <c r="M5561">
        <v>6.0159449640398205E-4</v>
      </c>
      <c r="N5561">
        <v>1.72117039586919E-3</v>
      </c>
      <c r="O5561">
        <v>7.4115290451813906E-2</v>
      </c>
    </row>
    <row r="5562" spans="1:15">
      <c r="A5562">
        <v>2022</v>
      </c>
      <c r="B5562" t="s">
        <v>178</v>
      </c>
      <c r="C5562">
        <v>1.4123362484363899</v>
      </c>
      <c r="D5562" t="s">
        <v>179</v>
      </c>
      <c r="E5562">
        <v>31293.134256605099</v>
      </c>
      <c r="F5562">
        <v>18</v>
      </c>
      <c r="G5562">
        <v>9999</v>
      </c>
      <c r="H5562">
        <v>9999</v>
      </c>
      <c r="I5562" t="s">
        <v>181</v>
      </c>
      <c r="J5562">
        <v>1</v>
      </c>
      <c r="K5562">
        <v>62</v>
      </c>
      <c r="L5562" t="s">
        <v>220</v>
      </c>
      <c r="M5562">
        <v>1</v>
      </c>
      <c r="N5562">
        <v>1</v>
      </c>
      <c r="O5562">
        <v>1.46345974115184E-2</v>
      </c>
    </row>
    <row r="5563" spans="1:15">
      <c r="A5563">
        <v>2022</v>
      </c>
      <c r="B5563" t="s">
        <v>187</v>
      </c>
      <c r="C5563">
        <v>1.40909180148698</v>
      </c>
      <c r="D5563" t="s">
        <v>179</v>
      </c>
      <c r="E5563">
        <v>221424.685685665</v>
      </c>
      <c r="F5563">
        <v>165</v>
      </c>
      <c r="G5563">
        <v>9999</v>
      </c>
      <c r="H5563">
        <v>9999</v>
      </c>
      <c r="I5563" t="s">
        <v>181</v>
      </c>
      <c r="J5563">
        <v>1</v>
      </c>
      <c r="K5563">
        <v>62</v>
      </c>
      <c r="L5563" t="s">
        <v>220</v>
      </c>
      <c r="M5563">
        <v>0.99554620730726096</v>
      </c>
      <c r="N5563">
        <v>0.98214285714285698</v>
      </c>
      <c r="O5563">
        <v>1.99401870525069E-2</v>
      </c>
    </row>
    <row r="5564" spans="1:15">
      <c r="A5564">
        <v>2022</v>
      </c>
      <c r="B5564" t="s">
        <v>187</v>
      </c>
      <c r="C5564">
        <v>1.40909180148698</v>
      </c>
      <c r="D5564" t="s">
        <v>181</v>
      </c>
      <c r="E5564">
        <v>990.59153644535002</v>
      </c>
      <c r="F5564">
        <v>3</v>
      </c>
      <c r="G5564">
        <v>9999</v>
      </c>
      <c r="H5564">
        <v>9999</v>
      </c>
      <c r="I5564" t="s">
        <v>181</v>
      </c>
      <c r="J5564">
        <v>1</v>
      </c>
      <c r="K5564">
        <v>62</v>
      </c>
      <c r="L5564" t="s">
        <v>220</v>
      </c>
      <c r="M5564">
        <v>4.4537926927389901E-3</v>
      </c>
      <c r="N5564">
        <v>1.7857142857142901E-2</v>
      </c>
      <c r="O5564">
        <v>1.3034932878439501E-2</v>
      </c>
    </row>
    <row r="5565" spans="1:15">
      <c r="A5565">
        <v>2022</v>
      </c>
      <c r="B5565" t="s">
        <v>178</v>
      </c>
      <c r="C5565">
        <v>1.4123362484363899</v>
      </c>
      <c r="D5565" t="s">
        <v>179</v>
      </c>
      <c r="E5565">
        <v>4162.1549241420498</v>
      </c>
      <c r="F5565">
        <v>2</v>
      </c>
      <c r="G5565">
        <v>9999</v>
      </c>
      <c r="H5565">
        <v>9999</v>
      </c>
      <c r="I5565" t="s">
        <v>181</v>
      </c>
      <c r="J5565">
        <v>1</v>
      </c>
      <c r="K5565">
        <v>63</v>
      </c>
      <c r="L5565" t="s">
        <v>220</v>
      </c>
      <c r="M5565">
        <v>1</v>
      </c>
      <c r="N5565">
        <v>1</v>
      </c>
      <c r="O5565">
        <v>1.94648005468902E-3</v>
      </c>
    </row>
    <row r="5566" spans="1:15">
      <c r="A5566">
        <v>2022</v>
      </c>
      <c r="B5566" t="s">
        <v>187</v>
      </c>
      <c r="C5566">
        <v>1.40909180148698</v>
      </c>
      <c r="D5566" t="s">
        <v>179</v>
      </c>
      <c r="E5566">
        <v>15264.6914855085</v>
      </c>
      <c r="F5566">
        <v>12</v>
      </c>
      <c r="G5566">
        <v>9999</v>
      </c>
      <c r="H5566">
        <v>9999</v>
      </c>
      <c r="I5566" t="s">
        <v>181</v>
      </c>
      <c r="J5566">
        <v>1</v>
      </c>
      <c r="K5566">
        <v>63</v>
      </c>
      <c r="L5566" t="s">
        <v>220</v>
      </c>
      <c r="M5566">
        <v>1</v>
      </c>
      <c r="N5566">
        <v>1</v>
      </c>
      <c r="O5566">
        <v>1.37464710665526E-3</v>
      </c>
    </row>
    <row r="5567" spans="1:15">
      <c r="A5567">
        <v>2022</v>
      </c>
      <c r="B5567" t="s">
        <v>178</v>
      </c>
      <c r="C5567">
        <v>1.4123362484363899</v>
      </c>
      <c r="D5567" t="s">
        <v>179</v>
      </c>
      <c r="E5567">
        <v>95222.5345420784</v>
      </c>
      <c r="F5567">
        <v>39</v>
      </c>
      <c r="G5567">
        <v>9999</v>
      </c>
      <c r="H5567">
        <v>9999</v>
      </c>
      <c r="I5567" t="s">
        <v>181</v>
      </c>
      <c r="J5567">
        <v>1</v>
      </c>
      <c r="K5567">
        <v>71</v>
      </c>
      <c r="L5567" t="s">
        <v>220</v>
      </c>
      <c r="M5567">
        <v>1</v>
      </c>
      <c r="N5567">
        <v>1</v>
      </c>
      <c r="O5567">
        <v>4.4531923395739102E-2</v>
      </c>
    </row>
    <row r="5568" spans="1:15">
      <c r="A5568">
        <v>2022</v>
      </c>
      <c r="B5568" t="s">
        <v>183</v>
      </c>
      <c r="C5568">
        <v>1.5391410491150299</v>
      </c>
      <c r="D5568" t="s">
        <v>179</v>
      </c>
      <c r="E5568">
        <v>1850.0475410362701</v>
      </c>
      <c r="F5568">
        <v>2</v>
      </c>
      <c r="G5568">
        <v>9999</v>
      </c>
      <c r="H5568">
        <v>9999</v>
      </c>
      <c r="I5568" t="s">
        <v>181</v>
      </c>
      <c r="J5568">
        <v>1</v>
      </c>
      <c r="K5568">
        <v>71</v>
      </c>
      <c r="L5568" t="s">
        <v>220</v>
      </c>
      <c r="M5568">
        <v>1</v>
      </c>
      <c r="N5568">
        <v>1</v>
      </c>
      <c r="O5568">
        <v>2.38719415316174E-2</v>
      </c>
    </row>
    <row r="5569" spans="1:15">
      <c r="A5569">
        <v>2022</v>
      </c>
      <c r="B5569" t="s">
        <v>187</v>
      </c>
      <c r="C5569">
        <v>1.40909180148698</v>
      </c>
      <c r="D5569" t="s">
        <v>179</v>
      </c>
      <c r="E5569">
        <v>557611.44405163603</v>
      </c>
      <c r="F5569">
        <v>398</v>
      </c>
      <c r="G5569">
        <v>9999</v>
      </c>
      <c r="H5569">
        <v>9999</v>
      </c>
      <c r="I5569" t="s">
        <v>181</v>
      </c>
      <c r="J5569">
        <v>1</v>
      </c>
      <c r="K5569">
        <v>71</v>
      </c>
      <c r="L5569" t="s">
        <v>220</v>
      </c>
      <c r="M5569">
        <v>0.989468314930389</v>
      </c>
      <c r="N5569">
        <v>0.97073170731707303</v>
      </c>
      <c r="O5569">
        <v>5.0215162155824299E-2</v>
      </c>
    </row>
    <row r="5570" spans="1:15">
      <c r="A5570">
        <v>2022</v>
      </c>
      <c r="B5570" t="s">
        <v>187</v>
      </c>
      <c r="C5570">
        <v>1.40909180148698</v>
      </c>
      <c r="D5570" t="s">
        <v>181</v>
      </c>
      <c r="E5570">
        <v>5935.0946678631799</v>
      </c>
      <c r="F5570">
        <v>12</v>
      </c>
      <c r="G5570">
        <v>9999</v>
      </c>
      <c r="H5570">
        <v>9999</v>
      </c>
      <c r="I5570" t="s">
        <v>181</v>
      </c>
      <c r="J5570">
        <v>1</v>
      </c>
      <c r="K5570">
        <v>71</v>
      </c>
      <c r="L5570" t="s">
        <v>220</v>
      </c>
      <c r="M5570">
        <v>1.0531685069611101E-2</v>
      </c>
      <c r="N5570">
        <v>2.92682926829268E-2</v>
      </c>
      <c r="O5570">
        <v>7.80983460654157E-2</v>
      </c>
    </row>
    <row r="5571" spans="1:15">
      <c r="A5571">
        <v>2022</v>
      </c>
      <c r="B5571" t="s">
        <v>179</v>
      </c>
      <c r="D5571" t="s">
        <v>179</v>
      </c>
      <c r="F5571">
        <v>1</v>
      </c>
      <c r="G5571">
        <v>9999</v>
      </c>
      <c r="H5571">
        <v>9999</v>
      </c>
      <c r="I5571" t="s">
        <v>181</v>
      </c>
      <c r="J5571">
        <v>3</v>
      </c>
      <c r="K5571">
        <v>71</v>
      </c>
      <c r="L5571" t="s">
        <v>220</v>
      </c>
      <c r="N5571">
        <v>1</v>
      </c>
    </row>
    <row r="5572" spans="1:15">
      <c r="A5572">
        <v>2022</v>
      </c>
      <c r="B5572" t="s">
        <v>178</v>
      </c>
      <c r="C5572">
        <v>1.4123362484363899</v>
      </c>
      <c r="D5572" t="s">
        <v>179</v>
      </c>
      <c r="E5572">
        <v>39038.386243030298</v>
      </c>
      <c r="F5572">
        <v>15</v>
      </c>
      <c r="G5572">
        <v>9999</v>
      </c>
      <c r="H5572">
        <v>9999</v>
      </c>
      <c r="I5572" t="s">
        <v>181</v>
      </c>
      <c r="J5572">
        <v>1</v>
      </c>
      <c r="K5572">
        <v>72</v>
      </c>
      <c r="L5572" t="s">
        <v>220</v>
      </c>
      <c r="M5572">
        <v>1</v>
      </c>
      <c r="N5572">
        <v>1</v>
      </c>
      <c r="O5572">
        <v>1.8256754391469E-2</v>
      </c>
    </row>
    <row r="5573" spans="1:15">
      <c r="A5573">
        <v>2022</v>
      </c>
      <c r="B5573" t="s">
        <v>187</v>
      </c>
      <c r="C5573">
        <v>1.40909180148698</v>
      </c>
      <c r="D5573" t="s">
        <v>179</v>
      </c>
      <c r="E5573">
        <v>192944.12219401001</v>
      </c>
      <c r="F5573">
        <v>133</v>
      </c>
      <c r="G5573">
        <v>9999</v>
      </c>
      <c r="H5573">
        <v>9999</v>
      </c>
      <c r="I5573" t="s">
        <v>181</v>
      </c>
      <c r="J5573">
        <v>1</v>
      </c>
      <c r="K5573">
        <v>72</v>
      </c>
      <c r="L5573" t="s">
        <v>220</v>
      </c>
      <c r="M5573">
        <v>0.989757490332141</v>
      </c>
      <c r="N5573">
        <v>0.95683453237410099</v>
      </c>
      <c r="O5573">
        <v>1.73753973063871E-2</v>
      </c>
    </row>
    <row r="5574" spans="1:15">
      <c r="A5574">
        <v>2022</v>
      </c>
      <c r="B5574" t="s">
        <v>187</v>
      </c>
      <c r="C5574">
        <v>1.40909180148698</v>
      </c>
      <c r="D5574" t="s">
        <v>181</v>
      </c>
      <c r="E5574">
        <v>1996.6830827070601</v>
      </c>
      <c r="F5574">
        <v>6</v>
      </c>
      <c r="G5574">
        <v>9999</v>
      </c>
      <c r="H5574">
        <v>9999</v>
      </c>
      <c r="I5574" t="s">
        <v>181</v>
      </c>
      <c r="J5574">
        <v>1</v>
      </c>
      <c r="K5574">
        <v>72</v>
      </c>
      <c r="L5574" t="s">
        <v>220</v>
      </c>
      <c r="M5574">
        <v>1.0242509667859299E-2</v>
      </c>
      <c r="N5574">
        <v>4.3165467625899297E-2</v>
      </c>
      <c r="O5574">
        <v>2.6273826299784898E-2</v>
      </c>
    </row>
    <row r="5575" spans="1:15">
      <c r="A5575">
        <v>2022</v>
      </c>
      <c r="B5575" t="s">
        <v>178</v>
      </c>
      <c r="C5575">
        <v>1.4123362484363899</v>
      </c>
      <c r="D5575" t="s">
        <v>179</v>
      </c>
      <c r="E5575">
        <v>18181.004526121698</v>
      </c>
      <c r="F5575">
        <v>8</v>
      </c>
      <c r="G5575">
        <v>9999</v>
      </c>
      <c r="H5575">
        <v>9999</v>
      </c>
      <c r="I5575" t="s">
        <v>181</v>
      </c>
      <c r="J5575">
        <v>1</v>
      </c>
      <c r="K5575">
        <v>81</v>
      </c>
      <c r="L5575" t="s">
        <v>220</v>
      </c>
      <c r="M5575">
        <v>1</v>
      </c>
      <c r="N5575">
        <v>1</v>
      </c>
      <c r="O5575">
        <v>8.5025577685822092E-3</v>
      </c>
    </row>
    <row r="5576" spans="1:15">
      <c r="A5576">
        <v>2022</v>
      </c>
      <c r="B5576" t="s">
        <v>183</v>
      </c>
      <c r="C5576">
        <v>1.5391410491150299</v>
      </c>
      <c r="D5576" t="s">
        <v>179</v>
      </c>
      <c r="E5576">
        <v>4695.9193408499596</v>
      </c>
      <c r="F5576">
        <v>3</v>
      </c>
      <c r="G5576">
        <v>9999</v>
      </c>
      <c r="H5576">
        <v>9999</v>
      </c>
      <c r="I5576" t="s">
        <v>181</v>
      </c>
      <c r="J5576">
        <v>1</v>
      </c>
      <c r="K5576">
        <v>81</v>
      </c>
      <c r="L5576" t="s">
        <v>220</v>
      </c>
      <c r="M5576">
        <v>1</v>
      </c>
      <c r="N5576">
        <v>1</v>
      </c>
      <c r="O5576">
        <v>6.0593422306959001E-2</v>
      </c>
    </row>
    <row r="5577" spans="1:15">
      <c r="A5577">
        <v>2022</v>
      </c>
      <c r="B5577" t="s">
        <v>187</v>
      </c>
      <c r="C5577">
        <v>1.40909180148698</v>
      </c>
      <c r="D5577" t="s">
        <v>179</v>
      </c>
      <c r="E5577">
        <v>303266.14660783001</v>
      </c>
      <c r="F5577">
        <v>211</v>
      </c>
      <c r="G5577">
        <v>9999</v>
      </c>
      <c r="H5577">
        <v>9999</v>
      </c>
      <c r="I5577" t="s">
        <v>181</v>
      </c>
      <c r="J5577">
        <v>1</v>
      </c>
      <c r="K5577">
        <v>81</v>
      </c>
      <c r="L5577" t="s">
        <v>220</v>
      </c>
      <c r="M5577">
        <v>0.99024574286489897</v>
      </c>
      <c r="N5577">
        <v>0.96788990825688104</v>
      </c>
      <c r="O5577">
        <v>2.7310341082013401E-2</v>
      </c>
    </row>
    <row r="5578" spans="1:15">
      <c r="A5578">
        <v>2022</v>
      </c>
      <c r="B5578" t="s">
        <v>187</v>
      </c>
      <c r="C5578">
        <v>1.40909180148698</v>
      </c>
      <c r="D5578" t="s">
        <v>181</v>
      </c>
      <c r="E5578">
        <v>2987.2746191524102</v>
      </c>
      <c r="F5578">
        <v>7</v>
      </c>
      <c r="G5578">
        <v>9999</v>
      </c>
      <c r="H5578">
        <v>9999</v>
      </c>
      <c r="I5578" t="s">
        <v>181</v>
      </c>
      <c r="J5578">
        <v>1</v>
      </c>
      <c r="K5578">
        <v>81</v>
      </c>
      <c r="L5578" t="s">
        <v>220</v>
      </c>
      <c r="M5578">
        <v>9.7542571351010594E-3</v>
      </c>
      <c r="N5578">
        <v>3.2110091743119303E-2</v>
      </c>
      <c r="O5578">
        <v>3.9308759178224399E-2</v>
      </c>
    </row>
    <row r="5579" spans="1:15">
      <c r="A5579">
        <v>2022</v>
      </c>
      <c r="B5579" t="s">
        <v>178</v>
      </c>
      <c r="C5579">
        <v>1.4123362484363899</v>
      </c>
      <c r="D5579" t="s">
        <v>179</v>
      </c>
      <c r="E5579">
        <v>51262.156473247298</v>
      </c>
      <c r="F5579">
        <v>23</v>
      </c>
      <c r="G5579">
        <v>9999</v>
      </c>
      <c r="H5579">
        <v>9999</v>
      </c>
      <c r="I5579" t="s">
        <v>181</v>
      </c>
      <c r="J5579">
        <v>1</v>
      </c>
      <c r="K5579">
        <v>82</v>
      </c>
      <c r="L5579" t="s">
        <v>220</v>
      </c>
      <c r="M5579">
        <v>1</v>
      </c>
      <c r="N5579">
        <v>1</v>
      </c>
      <c r="O5579">
        <v>2.3973342404137302E-2</v>
      </c>
    </row>
    <row r="5580" spans="1:15">
      <c r="A5580">
        <v>2022</v>
      </c>
      <c r="B5580" t="s">
        <v>183</v>
      </c>
      <c r="C5580">
        <v>1.5391410491150299</v>
      </c>
      <c r="D5580" t="s">
        <v>179</v>
      </c>
      <c r="E5580">
        <v>5862.5882560791497</v>
      </c>
      <c r="F5580">
        <v>1</v>
      </c>
      <c r="G5580">
        <v>9999</v>
      </c>
      <c r="H5580">
        <v>9999</v>
      </c>
      <c r="I5580" t="s">
        <v>181</v>
      </c>
      <c r="J5580">
        <v>1</v>
      </c>
      <c r="K5580">
        <v>82</v>
      </c>
      <c r="L5580" t="s">
        <v>220</v>
      </c>
      <c r="M5580">
        <v>1</v>
      </c>
      <c r="N5580">
        <v>1</v>
      </c>
      <c r="O5580">
        <v>7.5647442008261803E-2</v>
      </c>
    </row>
    <row r="5581" spans="1:15">
      <c r="A5581">
        <v>2022</v>
      </c>
      <c r="B5581" t="s">
        <v>187</v>
      </c>
      <c r="C5581">
        <v>1.40909180148698</v>
      </c>
      <c r="D5581" t="s">
        <v>179</v>
      </c>
      <c r="E5581">
        <v>395730.75062140601</v>
      </c>
      <c r="F5581">
        <v>287</v>
      </c>
      <c r="G5581">
        <v>9999</v>
      </c>
      <c r="H5581">
        <v>9999</v>
      </c>
      <c r="I5581" t="s">
        <v>181</v>
      </c>
      <c r="J5581">
        <v>1</v>
      </c>
      <c r="K5581">
        <v>82</v>
      </c>
      <c r="L5581" t="s">
        <v>220</v>
      </c>
      <c r="M5581">
        <v>0.99497272018706195</v>
      </c>
      <c r="N5581">
        <v>0.98287671232876705</v>
      </c>
      <c r="O5581">
        <v>3.5637152042847703E-2</v>
      </c>
    </row>
    <row r="5582" spans="1:15">
      <c r="A5582">
        <v>2022</v>
      </c>
      <c r="B5582" t="s">
        <v>187</v>
      </c>
      <c r="C5582">
        <v>1.40909180148698</v>
      </c>
      <c r="D5582" t="s">
        <v>181</v>
      </c>
      <c r="E5582">
        <v>1999.5012663100299</v>
      </c>
      <c r="F5582">
        <v>5</v>
      </c>
      <c r="G5582">
        <v>9999</v>
      </c>
      <c r="H5582">
        <v>9999</v>
      </c>
      <c r="I5582" t="s">
        <v>181</v>
      </c>
      <c r="J5582">
        <v>1</v>
      </c>
      <c r="K5582">
        <v>82</v>
      </c>
      <c r="L5582" t="s">
        <v>220</v>
      </c>
      <c r="M5582">
        <v>5.0272798129384301E-3</v>
      </c>
      <c r="N5582">
        <v>1.71232876712329E-2</v>
      </c>
      <c r="O5582">
        <v>2.6310910034858699E-2</v>
      </c>
    </row>
    <row r="5583" spans="1:15">
      <c r="A5583">
        <v>2022</v>
      </c>
      <c r="B5583" t="s">
        <v>178</v>
      </c>
      <c r="C5583">
        <v>1.4123362484363899</v>
      </c>
      <c r="D5583" t="s">
        <v>179</v>
      </c>
      <c r="E5583">
        <v>30928.7515045086</v>
      </c>
      <c r="F5583">
        <v>14</v>
      </c>
      <c r="G5583">
        <v>9999</v>
      </c>
      <c r="H5583">
        <v>9999</v>
      </c>
      <c r="I5583" t="s">
        <v>181</v>
      </c>
      <c r="J5583">
        <v>1</v>
      </c>
      <c r="K5583">
        <v>91</v>
      </c>
      <c r="L5583" t="s">
        <v>220</v>
      </c>
      <c r="M5583">
        <v>1</v>
      </c>
      <c r="N5583">
        <v>1</v>
      </c>
      <c r="O5583">
        <v>1.4464189588610401E-2</v>
      </c>
    </row>
    <row r="5584" spans="1:15">
      <c r="A5584">
        <v>2022</v>
      </c>
      <c r="B5584" t="s">
        <v>183</v>
      </c>
      <c r="C5584">
        <v>1.5391410491150299</v>
      </c>
      <c r="D5584" t="s">
        <v>179</v>
      </c>
      <c r="E5584">
        <v>1086.6335806752099</v>
      </c>
      <c r="F5584">
        <v>1</v>
      </c>
      <c r="G5584">
        <v>9999</v>
      </c>
      <c r="H5584">
        <v>9999</v>
      </c>
      <c r="I5584" t="s">
        <v>181</v>
      </c>
      <c r="J5584">
        <v>1</v>
      </c>
      <c r="K5584">
        <v>91</v>
      </c>
      <c r="L5584" t="s">
        <v>220</v>
      </c>
      <c r="M5584">
        <v>1</v>
      </c>
      <c r="N5584">
        <v>1</v>
      </c>
      <c r="O5584">
        <v>1.40212901175723E-2</v>
      </c>
    </row>
    <row r="5585" spans="1:15">
      <c r="A5585">
        <v>2022</v>
      </c>
      <c r="B5585" t="s">
        <v>187</v>
      </c>
      <c r="C5585">
        <v>1.40909180148698</v>
      </c>
      <c r="D5585" t="s">
        <v>179</v>
      </c>
      <c r="E5585">
        <v>231833.646823249</v>
      </c>
      <c r="F5585">
        <v>154</v>
      </c>
      <c r="G5585">
        <v>9999</v>
      </c>
      <c r="H5585">
        <v>9999</v>
      </c>
      <c r="I5585" t="s">
        <v>181</v>
      </c>
      <c r="J5585">
        <v>1</v>
      </c>
      <c r="K5585">
        <v>91</v>
      </c>
      <c r="L5585" t="s">
        <v>220</v>
      </c>
      <c r="M5585">
        <v>0.99430709075415902</v>
      </c>
      <c r="N5585">
        <v>0.98089171974522305</v>
      </c>
      <c r="O5585">
        <v>2.0877556034032099E-2</v>
      </c>
    </row>
    <row r="5586" spans="1:15">
      <c r="A5586">
        <v>2022</v>
      </c>
      <c r="B5586" t="s">
        <v>187</v>
      </c>
      <c r="C5586">
        <v>1.40909180148698</v>
      </c>
      <c r="D5586" t="s">
        <v>181</v>
      </c>
      <c r="E5586">
        <v>1327.36447700074</v>
      </c>
      <c r="F5586">
        <v>3</v>
      </c>
      <c r="G5586">
        <v>9999</v>
      </c>
      <c r="H5586">
        <v>9999</v>
      </c>
      <c r="I5586" t="s">
        <v>181</v>
      </c>
      <c r="J5586">
        <v>1</v>
      </c>
      <c r="K5586">
        <v>91</v>
      </c>
      <c r="L5586" t="s">
        <v>220</v>
      </c>
      <c r="M5586">
        <v>5.6929092458406104E-3</v>
      </c>
      <c r="N5586">
        <v>1.9108280254777101E-2</v>
      </c>
      <c r="O5586">
        <v>1.7466439219758201E-2</v>
      </c>
    </row>
    <row r="5587" spans="1:15">
      <c r="A5587">
        <v>2022</v>
      </c>
      <c r="B5587" t="s">
        <v>178</v>
      </c>
      <c r="C5587">
        <v>1.4123362484363899</v>
      </c>
      <c r="D5587" t="s">
        <v>179</v>
      </c>
      <c r="E5587">
        <v>92468.478857627502</v>
      </c>
      <c r="F5587">
        <v>45</v>
      </c>
      <c r="G5587">
        <v>9999</v>
      </c>
      <c r="H5587">
        <v>9999</v>
      </c>
      <c r="I5587" t="s">
        <v>181</v>
      </c>
      <c r="J5587">
        <v>1</v>
      </c>
      <c r="K5587">
        <v>92</v>
      </c>
      <c r="L5587" t="s">
        <v>220</v>
      </c>
      <c r="M5587">
        <v>1</v>
      </c>
      <c r="N5587">
        <v>1</v>
      </c>
      <c r="O5587">
        <v>4.3243957292365E-2</v>
      </c>
    </row>
    <row r="5588" spans="1:15">
      <c r="A5588">
        <v>2022</v>
      </c>
      <c r="B5588" t="s">
        <v>179</v>
      </c>
      <c r="C5588">
        <v>1.8637226038599899</v>
      </c>
      <c r="D5588" t="s">
        <v>179</v>
      </c>
      <c r="E5588">
        <v>10205.744978737301</v>
      </c>
      <c r="F5588">
        <v>2</v>
      </c>
      <c r="G5588">
        <v>9999</v>
      </c>
      <c r="H5588">
        <v>9999</v>
      </c>
      <c r="I5588" t="s">
        <v>181</v>
      </c>
      <c r="J5588">
        <v>1</v>
      </c>
      <c r="K5588">
        <v>92</v>
      </c>
      <c r="L5588" t="s">
        <v>220</v>
      </c>
      <c r="M5588">
        <v>1</v>
      </c>
      <c r="N5588">
        <v>1</v>
      </c>
      <c r="O5588">
        <v>0.20739281926980799</v>
      </c>
    </row>
    <row r="5589" spans="1:15">
      <c r="A5589">
        <v>2022</v>
      </c>
      <c r="B5589" t="s">
        <v>183</v>
      </c>
      <c r="C5589">
        <v>1.5391410491150299</v>
      </c>
      <c r="D5589" t="s">
        <v>179</v>
      </c>
      <c r="E5589">
        <v>8611.4941697985905</v>
      </c>
      <c r="F5589">
        <v>4</v>
      </c>
      <c r="G5589">
        <v>9999</v>
      </c>
      <c r="H5589">
        <v>9999</v>
      </c>
      <c r="I5589" t="s">
        <v>181</v>
      </c>
      <c r="J5589">
        <v>1</v>
      </c>
      <c r="K5589">
        <v>92</v>
      </c>
      <c r="L5589" t="s">
        <v>220</v>
      </c>
      <c r="M5589">
        <v>1</v>
      </c>
      <c r="N5589">
        <v>1</v>
      </c>
      <c r="O5589">
        <v>0.111117731172545</v>
      </c>
    </row>
    <row r="5590" spans="1:15">
      <c r="A5590">
        <v>2022</v>
      </c>
      <c r="B5590" t="s">
        <v>187</v>
      </c>
      <c r="C5590">
        <v>1.40909180148698</v>
      </c>
      <c r="D5590" t="s">
        <v>179</v>
      </c>
      <c r="E5590">
        <v>956050.46911549999</v>
      </c>
      <c r="F5590">
        <v>629</v>
      </c>
      <c r="G5590">
        <v>9999</v>
      </c>
      <c r="H5590">
        <v>9999</v>
      </c>
      <c r="I5590" t="s">
        <v>181</v>
      </c>
      <c r="J5590">
        <v>1</v>
      </c>
      <c r="K5590">
        <v>92</v>
      </c>
      <c r="L5590" t="s">
        <v>220</v>
      </c>
      <c r="M5590">
        <v>0.99487523131109001</v>
      </c>
      <c r="N5590">
        <v>0.981279251170047</v>
      </c>
      <c r="O5590">
        <v>8.6096205248149593E-2</v>
      </c>
    </row>
    <row r="5591" spans="1:15">
      <c r="A5591">
        <v>2022</v>
      </c>
      <c r="B5591" t="s">
        <v>187</v>
      </c>
      <c r="C5591">
        <v>1.40909180148698</v>
      </c>
      <c r="D5591" t="s">
        <v>181</v>
      </c>
      <c r="E5591">
        <v>3018.2746387851198</v>
      </c>
      <c r="F5591">
        <v>7</v>
      </c>
      <c r="G5591">
        <v>9999</v>
      </c>
      <c r="H5591">
        <v>9999</v>
      </c>
      <c r="I5591" t="s">
        <v>181</v>
      </c>
      <c r="J5591">
        <v>1</v>
      </c>
      <c r="K5591">
        <v>92</v>
      </c>
      <c r="L5591" t="s">
        <v>220</v>
      </c>
      <c r="M5591">
        <v>3.1408453595549398E-3</v>
      </c>
      <c r="N5591">
        <v>1.0920436817472699E-2</v>
      </c>
      <c r="O5591">
        <v>3.97166802640362E-2</v>
      </c>
    </row>
    <row r="5592" spans="1:15">
      <c r="A5592">
        <v>2022</v>
      </c>
      <c r="B5592" t="s">
        <v>187</v>
      </c>
      <c r="C5592">
        <v>1.40909180148698</v>
      </c>
      <c r="D5592" t="s">
        <v>185</v>
      </c>
      <c r="E5592">
        <v>1906.5012074118899</v>
      </c>
      <c r="F5592">
        <v>5</v>
      </c>
      <c r="G5592">
        <v>9999</v>
      </c>
      <c r="H5592">
        <v>9999</v>
      </c>
      <c r="I5592" t="s">
        <v>181</v>
      </c>
      <c r="J5592">
        <v>1</v>
      </c>
      <c r="K5592">
        <v>92</v>
      </c>
      <c r="L5592" t="s">
        <v>220</v>
      </c>
      <c r="M5592">
        <v>1.98392332935473E-3</v>
      </c>
      <c r="N5592">
        <v>7.8003120124805004E-3</v>
      </c>
      <c r="O5592">
        <v>0.30113509904295599</v>
      </c>
    </row>
    <row r="5593" spans="1:15">
      <c r="A5593">
        <v>2022</v>
      </c>
      <c r="B5593" t="s">
        <v>179</v>
      </c>
      <c r="C5593">
        <v>1.8637226038599899</v>
      </c>
      <c r="D5593" t="s">
        <v>179</v>
      </c>
      <c r="E5593">
        <v>33254.402420673898</v>
      </c>
      <c r="F5593">
        <v>15</v>
      </c>
      <c r="G5593">
        <v>9999</v>
      </c>
      <c r="H5593">
        <v>9999</v>
      </c>
      <c r="I5593" t="s">
        <v>185</v>
      </c>
      <c r="J5593">
        <v>1</v>
      </c>
      <c r="K5593">
        <v>-1</v>
      </c>
      <c r="L5593" t="s">
        <v>220</v>
      </c>
      <c r="M5593">
        <v>1</v>
      </c>
      <c r="N5593">
        <v>1</v>
      </c>
      <c r="O5593">
        <v>1</v>
      </c>
    </row>
    <row r="5594" spans="1:15">
      <c r="A5594">
        <v>2022</v>
      </c>
      <c r="B5594" t="s">
        <v>183</v>
      </c>
      <c r="C5594">
        <v>1.5391410491150299</v>
      </c>
      <c r="D5594" t="s">
        <v>181</v>
      </c>
      <c r="E5594">
        <v>3009.0207510198802</v>
      </c>
      <c r="F5594">
        <v>2</v>
      </c>
      <c r="G5594">
        <v>9999</v>
      </c>
      <c r="H5594">
        <v>9999</v>
      </c>
      <c r="I5594" t="s">
        <v>185</v>
      </c>
      <c r="J5594">
        <v>1</v>
      </c>
      <c r="K5594">
        <v>-1</v>
      </c>
      <c r="L5594" t="s">
        <v>220</v>
      </c>
      <c r="M5594">
        <v>0.238793208745572</v>
      </c>
      <c r="N5594">
        <v>0.33333333333333298</v>
      </c>
      <c r="O5594">
        <v>3.4895136099955398E-2</v>
      </c>
    </row>
    <row r="5595" spans="1:15">
      <c r="A5595">
        <v>2022</v>
      </c>
      <c r="B5595" t="s">
        <v>183</v>
      </c>
      <c r="C5595">
        <v>1.5391410491150299</v>
      </c>
      <c r="D5595" t="s">
        <v>183</v>
      </c>
      <c r="E5595">
        <v>9591.9270180848707</v>
      </c>
      <c r="F5595">
        <v>4</v>
      </c>
      <c r="G5595">
        <v>9999</v>
      </c>
      <c r="H5595">
        <v>9999</v>
      </c>
      <c r="I5595" t="s">
        <v>185</v>
      </c>
      <c r="J5595">
        <v>1</v>
      </c>
      <c r="K5595">
        <v>-1</v>
      </c>
      <c r="L5595" t="s">
        <v>220</v>
      </c>
      <c r="M5595">
        <v>0.76120679125442803</v>
      </c>
      <c r="N5595">
        <v>0.66666666666666696</v>
      </c>
      <c r="O5595">
        <v>0.71361502347417805</v>
      </c>
    </row>
    <row r="5596" spans="1:15">
      <c r="A5596">
        <v>2022</v>
      </c>
      <c r="B5596" t="s">
        <v>187</v>
      </c>
      <c r="C5596">
        <v>1.40909180148698</v>
      </c>
      <c r="D5596" t="s">
        <v>181</v>
      </c>
      <c r="E5596">
        <v>16375.055825080301</v>
      </c>
      <c r="F5596">
        <v>14</v>
      </c>
      <c r="G5596">
        <v>9999</v>
      </c>
      <c r="H5596">
        <v>9999</v>
      </c>
      <c r="I5596" t="s">
        <v>185</v>
      </c>
      <c r="J5596">
        <v>1</v>
      </c>
      <c r="K5596">
        <v>-1</v>
      </c>
      <c r="L5596" t="s">
        <v>220</v>
      </c>
      <c r="M5596">
        <v>0.66622713982686499</v>
      </c>
      <c r="N5596">
        <v>0.7</v>
      </c>
      <c r="O5596">
        <v>8.2050990938170197E-4</v>
      </c>
    </row>
    <row r="5597" spans="1:15">
      <c r="A5597">
        <v>2022</v>
      </c>
      <c r="B5597" t="s">
        <v>187</v>
      </c>
      <c r="C5597">
        <v>1.40909180148698</v>
      </c>
      <c r="D5597" t="s">
        <v>183</v>
      </c>
      <c r="E5597">
        <v>1486.59185056877</v>
      </c>
      <c r="F5597">
        <v>1</v>
      </c>
      <c r="G5597">
        <v>9999</v>
      </c>
      <c r="H5597">
        <v>9999</v>
      </c>
      <c r="I5597" t="s">
        <v>185</v>
      </c>
      <c r="J5597">
        <v>1</v>
      </c>
      <c r="K5597">
        <v>-1</v>
      </c>
      <c r="L5597" t="s">
        <v>220</v>
      </c>
      <c r="M5597">
        <v>6.0482715129278199E-2</v>
      </c>
      <c r="N5597">
        <v>0.05</v>
      </c>
      <c r="O5597">
        <v>3.3565588113645801E-2</v>
      </c>
    </row>
    <row r="5598" spans="1:15">
      <c r="A5598">
        <v>2022</v>
      </c>
      <c r="B5598" t="s">
        <v>187</v>
      </c>
      <c r="C5598">
        <v>1.40909180148698</v>
      </c>
      <c r="D5598" t="s">
        <v>185</v>
      </c>
      <c r="E5598">
        <v>6717.1406176884602</v>
      </c>
      <c r="F5598">
        <v>5</v>
      </c>
      <c r="G5598">
        <v>9999</v>
      </c>
      <c r="H5598">
        <v>9999</v>
      </c>
      <c r="I5598" t="s">
        <v>185</v>
      </c>
      <c r="J5598">
        <v>1</v>
      </c>
      <c r="K5598">
        <v>-1</v>
      </c>
      <c r="L5598" t="s">
        <v>220</v>
      </c>
      <c r="M5598">
        <v>0.27329014504385701</v>
      </c>
      <c r="N5598">
        <v>0.25</v>
      </c>
      <c r="O5598">
        <v>9.1500563168979096E-4</v>
      </c>
    </row>
    <row r="5599" spans="1:15">
      <c r="A5599">
        <v>2022</v>
      </c>
      <c r="B5599" t="s">
        <v>179</v>
      </c>
      <c r="D5599" t="s">
        <v>179</v>
      </c>
      <c r="F5599">
        <v>798</v>
      </c>
      <c r="G5599">
        <v>9999</v>
      </c>
      <c r="H5599">
        <v>9999</v>
      </c>
      <c r="I5599" t="s">
        <v>185</v>
      </c>
      <c r="J5599">
        <v>2</v>
      </c>
      <c r="K5599">
        <v>-1</v>
      </c>
      <c r="L5599" t="s">
        <v>220</v>
      </c>
      <c r="N5599">
        <v>1</v>
      </c>
    </row>
    <row r="5600" spans="1:15">
      <c r="A5600">
        <v>2022</v>
      </c>
      <c r="B5600" t="s">
        <v>179</v>
      </c>
      <c r="D5600" t="s">
        <v>179</v>
      </c>
      <c r="F5600">
        <v>11752</v>
      </c>
      <c r="G5600">
        <v>9999</v>
      </c>
      <c r="H5600">
        <v>9999</v>
      </c>
      <c r="I5600" t="s">
        <v>185</v>
      </c>
      <c r="J5600">
        <v>3</v>
      </c>
      <c r="K5600">
        <v>-1</v>
      </c>
      <c r="L5600" t="s">
        <v>220</v>
      </c>
      <c r="N5600">
        <v>1</v>
      </c>
    </row>
    <row r="5601" spans="1:15">
      <c r="A5601">
        <v>2022</v>
      </c>
      <c r="B5601" t="s">
        <v>178</v>
      </c>
      <c r="C5601">
        <v>1.4123362484363899</v>
      </c>
      <c r="D5601" t="s">
        <v>181</v>
      </c>
      <c r="E5601">
        <v>351920.297040387</v>
      </c>
      <c r="F5601">
        <v>213</v>
      </c>
      <c r="G5601">
        <v>9999</v>
      </c>
      <c r="H5601">
        <v>9999</v>
      </c>
      <c r="I5601" t="s">
        <v>185</v>
      </c>
      <c r="J5601">
        <v>1</v>
      </c>
      <c r="K5601">
        <v>11</v>
      </c>
      <c r="L5601" t="s">
        <v>220</v>
      </c>
      <c r="M5601">
        <v>0.747465960325293</v>
      </c>
      <c r="N5601">
        <v>0.73448275862069001</v>
      </c>
      <c r="O5601">
        <v>9.2532962472635705E-2</v>
      </c>
    </row>
    <row r="5602" spans="1:15">
      <c r="A5602">
        <v>2022</v>
      </c>
      <c r="B5602" t="s">
        <v>178</v>
      </c>
      <c r="C5602">
        <v>1.4123362484363899</v>
      </c>
      <c r="D5602" t="s">
        <v>183</v>
      </c>
      <c r="E5602">
        <v>2470.17609851525</v>
      </c>
      <c r="F5602">
        <v>1</v>
      </c>
      <c r="G5602">
        <v>9999</v>
      </c>
      <c r="H5602">
        <v>9999</v>
      </c>
      <c r="I5602" t="s">
        <v>185</v>
      </c>
      <c r="J5602">
        <v>1</v>
      </c>
      <c r="K5602">
        <v>11</v>
      </c>
      <c r="L5602" t="s">
        <v>220</v>
      </c>
      <c r="M5602">
        <v>5.2465645351435801E-3</v>
      </c>
      <c r="N5602">
        <v>3.4482758620689698E-3</v>
      </c>
      <c r="O5602">
        <v>0.21775398406374499</v>
      </c>
    </row>
    <row r="5603" spans="1:15">
      <c r="A5603">
        <v>2022</v>
      </c>
      <c r="B5603" t="s">
        <v>178</v>
      </c>
      <c r="C5603">
        <v>1.4123362484363899</v>
      </c>
      <c r="D5603" t="s">
        <v>185</v>
      </c>
      <c r="E5603">
        <v>116427.350976102</v>
      </c>
      <c r="F5603">
        <v>76</v>
      </c>
      <c r="G5603">
        <v>9999</v>
      </c>
      <c r="H5603">
        <v>9999</v>
      </c>
      <c r="I5603" t="s">
        <v>185</v>
      </c>
      <c r="J5603">
        <v>1</v>
      </c>
      <c r="K5603">
        <v>11</v>
      </c>
      <c r="L5603" t="s">
        <v>220</v>
      </c>
      <c r="M5603">
        <v>0.24728747513956301</v>
      </c>
      <c r="N5603">
        <v>0.26206896551724101</v>
      </c>
      <c r="O5603">
        <v>8.4904164048901595E-2</v>
      </c>
    </row>
    <row r="5604" spans="1:15">
      <c r="A5604">
        <v>2022</v>
      </c>
      <c r="B5604" t="s">
        <v>183</v>
      </c>
      <c r="C5604">
        <v>1.5391410491150299</v>
      </c>
      <c r="D5604" t="s">
        <v>181</v>
      </c>
      <c r="E5604">
        <v>7609.5133468247104</v>
      </c>
      <c r="F5604">
        <v>4</v>
      </c>
      <c r="G5604">
        <v>9999</v>
      </c>
      <c r="H5604">
        <v>9999</v>
      </c>
      <c r="I5604" t="s">
        <v>185</v>
      </c>
      <c r="J5604">
        <v>1</v>
      </c>
      <c r="K5604">
        <v>11</v>
      </c>
      <c r="L5604" t="s">
        <v>220</v>
      </c>
      <c r="M5604">
        <v>0.83008730691739396</v>
      </c>
      <c r="N5604">
        <v>0.66666666666666696</v>
      </c>
      <c r="O5604">
        <v>8.8246318607764399E-2</v>
      </c>
    </row>
    <row r="5605" spans="1:15">
      <c r="A5605">
        <v>2022</v>
      </c>
      <c r="B5605" t="s">
        <v>183</v>
      </c>
      <c r="C5605">
        <v>1.5391410491150299</v>
      </c>
      <c r="D5605" t="s">
        <v>183</v>
      </c>
      <c r="E5605">
        <v>552.55163663229598</v>
      </c>
      <c r="F5605">
        <v>1</v>
      </c>
      <c r="G5605">
        <v>9999</v>
      </c>
      <c r="H5605">
        <v>9999</v>
      </c>
      <c r="I5605" t="s">
        <v>185</v>
      </c>
      <c r="J5605">
        <v>1</v>
      </c>
      <c r="K5605">
        <v>11</v>
      </c>
      <c r="L5605" t="s">
        <v>220</v>
      </c>
      <c r="M5605">
        <v>6.0275352585627898E-2</v>
      </c>
      <c r="N5605">
        <v>0.16666666666666699</v>
      </c>
      <c r="O5605">
        <v>4.1108439253406598E-2</v>
      </c>
    </row>
    <row r="5606" spans="1:15">
      <c r="A5606">
        <v>2022</v>
      </c>
      <c r="B5606" t="s">
        <v>183</v>
      </c>
      <c r="C5606">
        <v>1.5391410491150299</v>
      </c>
      <c r="D5606" t="s">
        <v>185</v>
      </c>
      <c r="E5606">
        <v>1005.05910507211</v>
      </c>
      <c r="F5606">
        <v>1</v>
      </c>
      <c r="G5606">
        <v>9999</v>
      </c>
      <c r="H5606">
        <v>9999</v>
      </c>
      <c r="I5606" t="s">
        <v>185</v>
      </c>
      <c r="J5606">
        <v>1</v>
      </c>
      <c r="K5606">
        <v>11</v>
      </c>
      <c r="L5606" t="s">
        <v>220</v>
      </c>
      <c r="M5606">
        <v>0.109637340496978</v>
      </c>
      <c r="N5606">
        <v>0.16666666666666699</v>
      </c>
      <c r="O5606">
        <v>2.28042605203422E-2</v>
      </c>
    </row>
    <row r="5607" spans="1:15">
      <c r="A5607">
        <v>2022</v>
      </c>
      <c r="B5607" t="s">
        <v>187</v>
      </c>
      <c r="C5607">
        <v>1.40909180148698</v>
      </c>
      <c r="D5607" t="s">
        <v>181</v>
      </c>
      <c r="E5607">
        <v>1360793.7708992199</v>
      </c>
      <c r="F5607">
        <v>1357</v>
      </c>
      <c r="G5607">
        <v>9999</v>
      </c>
      <c r="H5607">
        <v>9999</v>
      </c>
      <c r="I5607" t="s">
        <v>185</v>
      </c>
      <c r="J5607">
        <v>1</v>
      </c>
      <c r="K5607">
        <v>11</v>
      </c>
      <c r="L5607" t="s">
        <v>220</v>
      </c>
      <c r="M5607">
        <v>0.76943988526810603</v>
      </c>
      <c r="N5607">
        <v>0.77498572244431796</v>
      </c>
      <c r="O5607">
        <v>6.8185707919089206E-2</v>
      </c>
    </row>
    <row r="5608" spans="1:15">
      <c r="A5608">
        <v>2022</v>
      </c>
      <c r="B5608" t="s">
        <v>187</v>
      </c>
      <c r="C5608">
        <v>1.40909180148698</v>
      </c>
      <c r="D5608" t="s">
        <v>185</v>
      </c>
      <c r="E5608">
        <v>407757.34914709802</v>
      </c>
      <c r="F5608">
        <v>394</v>
      </c>
      <c r="G5608">
        <v>9999</v>
      </c>
      <c r="H5608">
        <v>9999</v>
      </c>
      <c r="I5608" t="s">
        <v>185</v>
      </c>
      <c r="J5608">
        <v>1</v>
      </c>
      <c r="K5608">
        <v>11</v>
      </c>
      <c r="L5608" t="s">
        <v>220</v>
      </c>
      <c r="M5608">
        <v>0.230560114731894</v>
      </c>
      <c r="N5608">
        <v>0.22501427755568201</v>
      </c>
      <c r="O5608">
        <v>5.5544508008362699E-2</v>
      </c>
    </row>
    <row r="5609" spans="1:15">
      <c r="A5609">
        <v>2022</v>
      </c>
      <c r="B5609" t="s">
        <v>178</v>
      </c>
      <c r="C5609">
        <v>1.4123362484363899</v>
      </c>
      <c r="D5609" t="s">
        <v>181</v>
      </c>
      <c r="E5609">
        <v>109553.51045496301</v>
      </c>
      <c r="F5609">
        <v>63</v>
      </c>
      <c r="G5609">
        <v>9999</v>
      </c>
      <c r="H5609">
        <v>9999</v>
      </c>
      <c r="I5609" t="s">
        <v>185</v>
      </c>
      <c r="J5609">
        <v>1</v>
      </c>
      <c r="K5609">
        <v>12</v>
      </c>
      <c r="L5609" t="s">
        <v>220</v>
      </c>
      <c r="M5609">
        <v>0.706161353167161</v>
      </c>
      <c r="N5609">
        <v>0.684782608695652</v>
      </c>
      <c r="O5609">
        <v>2.8805701054836302E-2</v>
      </c>
    </row>
    <row r="5610" spans="1:15">
      <c r="A5610">
        <v>2022</v>
      </c>
      <c r="B5610" t="s">
        <v>178</v>
      </c>
      <c r="C5610">
        <v>1.4123362484363899</v>
      </c>
      <c r="D5610" t="s">
        <v>185</v>
      </c>
      <c r="E5610">
        <v>45585.977090781402</v>
      </c>
      <c r="F5610">
        <v>29</v>
      </c>
      <c r="G5610">
        <v>9999</v>
      </c>
      <c r="H5610">
        <v>9999</v>
      </c>
      <c r="I5610" t="s">
        <v>185</v>
      </c>
      <c r="J5610">
        <v>1</v>
      </c>
      <c r="K5610">
        <v>12</v>
      </c>
      <c r="L5610" t="s">
        <v>220</v>
      </c>
      <c r="M5610">
        <v>0.293838646832839</v>
      </c>
      <c r="N5610">
        <v>0.315217391304348</v>
      </c>
      <c r="O5610">
        <v>3.3243385207996502E-2</v>
      </c>
    </row>
    <row r="5611" spans="1:15">
      <c r="A5611">
        <v>2022</v>
      </c>
      <c r="B5611" t="s">
        <v>183</v>
      </c>
      <c r="C5611">
        <v>1.5391410491150299</v>
      </c>
      <c r="D5611" t="s">
        <v>185</v>
      </c>
      <c r="E5611">
        <v>2470.3213838296201</v>
      </c>
      <c r="F5611">
        <v>1</v>
      </c>
      <c r="G5611">
        <v>9999</v>
      </c>
      <c r="H5611">
        <v>9999</v>
      </c>
      <c r="I5611" t="s">
        <v>185</v>
      </c>
      <c r="J5611">
        <v>1</v>
      </c>
      <c r="K5611">
        <v>12</v>
      </c>
      <c r="L5611" t="s">
        <v>220</v>
      </c>
      <c r="M5611">
        <v>1</v>
      </c>
      <c r="N5611">
        <v>1</v>
      </c>
      <c r="O5611">
        <v>5.6050288108957597E-2</v>
      </c>
    </row>
    <row r="5612" spans="1:15">
      <c r="A5612">
        <v>2022</v>
      </c>
      <c r="B5612" t="s">
        <v>187</v>
      </c>
      <c r="C5612">
        <v>1.40909180148698</v>
      </c>
      <c r="D5612" t="s">
        <v>181</v>
      </c>
      <c r="E5612">
        <v>573717.36334263196</v>
      </c>
      <c r="F5612">
        <v>550</v>
      </c>
      <c r="G5612">
        <v>9999</v>
      </c>
      <c r="H5612">
        <v>9999</v>
      </c>
      <c r="I5612" t="s">
        <v>185</v>
      </c>
      <c r="J5612">
        <v>1</v>
      </c>
      <c r="K5612">
        <v>12</v>
      </c>
      <c r="L5612" t="s">
        <v>220</v>
      </c>
      <c r="M5612">
        <v>0.67786468478727802</v>
      </c>
      <c r="N5612">
        <v>0.69182389937106903</v>
      </c>
      <c r="O5612">
        <v>2.8747430655227401E-2</v>
      </c>
    </row>
    <row r="5613" spans="1:15">
      <c r="A5613">
        <v>2022</v>
      </c>
      <c r="B5613" t="s">
        <v>187</v>
      </c>
      <c r="C5613">
        <v>1.40909180148698</v>
      </c>
      <c r="D5613" t="s">
        <v>185</v>
      </c>
      <c r="E5613">
        <v>272642.354486114</v>
      </c>
      <c r="F5613">
        <v>245</v>
      </c>
      <c r="G5613">
        <v>9999</v>
      </c>
      <c r="H5613">
        <v>9999</v>
      </c>
      <c r="I5613" t="s">
        <v>185</v>
      </c>
      <c r="J5613">
        <v>1</v>
      </c>
      <c r="K5613">
        <v>12</v>
      </c>
      <c r="L5613" t="s">
        <v>220</v>
      </c>
      <c r="M5613">
        <v>0.32213531521272198</v>
      </c>
      <c r="N5613">
        <v>0.30817610062893103</v>
      </c>
      <c r="O5613">
        <v>3.7139209075811697E-2</v>
      </c>
    </row>
    <row r="5614" spans="1:15">
      <c r="A5614">
        <v>2022</v>
      </c>
      <c r="B5614" t="s">
        <v>178</v>
      </c>
      <c r="C5614">
        <v>1.4123362484363899</v>
      </c>
      <c r="D5614" t="s">
        <v>181</v>
      </c>
      <c r="E5614">
        <v>465730.58894813602</v>
      </c>
      <c r="F5614">
        <v>226</v>
      </c>
      <c r="G5614">
        <v>9999</v>
      </c>
      <c r="H5614">
        <v>9999</v>
      </c>
      <c r="I5614" t="s">
        <v>185</v>
      </c>
      <c r="J5614">
        <v>1</v>
      </c>
      <c r="K5614">
        <v>21</v>
      </c>
      <c r="L5614" t="s">
        <v>220</v>
      </c>
      <c r="M5614">
        <v>0.84086371367300194</v>
      </c>
      <c r="N5614">
        <v>0.83088235294117696</v>
      </c>
      <c r="O5614">
        <v>0.12245793002541901</v>
      </c>
    </row>
    <row r="5615" spans="1:15">
      <c r="A5615">
        <v>2022</v>
      </c>
      <c r="B5615" t="s">
        <v>178</v>
      </c>
      <c r="C5615">
        <v>1.4123362484363899</v>
      </c>
      <c r="D5615" t="s">
        <v>185</v>
      </c>
      <c r="E5615">
        <v>88141.080592418395</v>
      </c>
      <c r="F5615">
        <v>46</v>
      </c>
      <c r="G5615">
        <v>9999</v>
      </c>
      <c r="H5615">
        <v>9999</v>
      </c>
      <c r="I5615" t="s">
        <v>185</v>
      </c>
      <c r="J5615">
        <v>1</v>
      </c>
      <c r="K5615">
        <v>21</v>
      </c>
      <c r="L5615" t="s">
        <v>220</v>
      </c>
      <c r="M5615">
        <v>0.159136286326998</v>
      </c>
      <c r="N5615">
        <v>0.16911764705882401</v>
      </c>
      <c r="O5615">
        <v>6.4276518389585202E-2</v>
      </c>
    </row>
    <row r="5616" spans="1:15">
      <c r="A5616">
        <v>2022</v>
      </c>
      <c r="B5616" t="s">
        <v>179</v>
      </c>
      <c r="C5616">
        <v>1.8637226038599899</v>
      </c>
      <c r="D5616" t="s">
        <v>181</v>
      </c>
      <c r="E5616">
        <v>2967.0463853451101</v>
      </c>
      <c r="F5616">
        <v>2</v>
      </c>
      <c r="G5616">
        <v>9999</v>
      </c>
      <c r="H5616">
        <v>9999</v>
      </c>
      <c r="I5616" t="s">
        <v>185</v>
      </c>
      <c r="J5616">
        <v>1</v>
      </c>
      <c r="K5616">
        <v>21</v>
      </c>
      <c r="L5616" t="s">
        <v>220</v>
      </c>
      <c r="M5616">
        <v>1</v>
      </c>
      <c r="N5616">
        <v>1</v>
      </c>
      <c r="O5616">
        <v>0.12793314046930199</v>
      </c>
    </row>
    <row r="5617" spans="1:15">
      <c r="A5617">
        <v>2022</v>
      </c>
      <c r="B5617" t="s">
        <v>183</v>
      </c>
      <c r="C5617">
        <v>1.5391410491150299</v>
      </c>
      <c r="D5617" t="s">
        <v>181</v>
      </c>
      <c r="E5617">
        <v>4057.17580546722</v>
      </c>
      <c r="F5617">
        <v>3</v>
      </c>
      <c r="G5617">
        <v>9999</v>
      </c>
      <c r="H5617">
        <v>9999</v>
      </c>
      <c r="I5617" t="s">
        <v>185</v>
      </c>
      <c r="J5617">
        <v>1</v>
      </c>
      <c r="K5617">
        <v>21</v>
      </c>
      <c r="L5617" t="s">
        <v>220</v>
      </c>
      <c r="M5617">
        <v>0.55169526998744201</v>
      </c>
      <c r="N5617">
        <v>0.75</v>
      </c>
      <c r="O5617">
        <v>4.7050423917893797E-2</v>
      </c>
    </row>
    <row r="5618" spans="1:15">
      <c r="A5618">
        <v>2022</v>
      </c>
      <c r="B5618" t="s">
        <v>183</v>
      </c>
      <c r="C5618">
        <v>1.5391410491150299</v>
      </c>
      <c r="D5618" t="s">
        <v>183</v>
      </c>
      <c r="E5618">
        <v>3296.8401272043898</v>
      </c>
      <c r="F5618">
        <v>1</v>
      </c>
      <c r="G5618">
        <v>9999</v>
      </c>
      <c r="H5618">
        <v>9999</v>
      </c>
      <c r="I5618" t="s">
        <v>185</v>
      </c>
      <c r="J5618">
        <v>1</v>
      </c>
      <c r="K5618">
        <v>21</v>
      </c>
      <c r="L5618" t="s">
        <v>220</v>
      </c>
      <c r="M5618">
        <v>0.44830473001255799</v>
      </c>
      <c r="N5618">
        <v>0.25</v>
      </c>
      <c r="O5618">
        <v>0.245276537272415</v>
      </c>
    </row>
    <row r="5619" spans="1:15">
      <c r="A5619">
        <v>2022</v>
      </c>
      <c r="B5619" t="s">
        <v>187</v>
      </c>
      <c r="C5619">
        <v>1.40909180148698</v>
      </c>
      <c r="D5619" t="s">
        <v>181</v>
      </c>
      <c r="E5619">
        <v>1884973.10286877</v>
      </c>
      <c r="F5619">
        <v>1580</v>
      </c>
      <c r="G5619">
        <v>9999</v>
      </c>
      <c r="H5619">
        <v>9999</v>
      </c>
      <c r="I5619" t="s">
        <v>185</v>
      </c>
      <c r="J5619">
        <v>1</v>
      </c>
      <c r="K5619">
        <v>21</v>
      </c>
      <c r="L5619" t="s">
        <v>220</v>
      </c>
      <c r="M5619">
        <v>0.85227534086948897</v>
      </c>
      <c r="N5619">
        <v>0.855441256090958</v>
      </c>
      <c r="O5619">
        <v>9.4450921349101602E-2</v>
      </c>
    </row>
    <row r="5620" spans="1:15">
      <c r="A5620">
        <v>2022</v>
      </c>
      <c r="B5620" t="s">
        <v>187</v>
      </c>
      <c r="C5620">
        <v>1.40909180148698</v>
      </c>
      <c r="D5620" t="s">
        <v>183</v>
      </c>
      <c r="E5620">
        <v>5482.77619958586</v>
      </c>
      <c r="F5620">
        <v>5</v>
      </c>
      <c r="G5620">
        <v>9999</v>
      </c>
      <c r="H5620">
        <v>9999</v>
      </c>
      <c r="I5620" t="s">
        <v>185</v>
      </c>
      <c r="J5620">
        <v>1</v>
      </c>
      <c r="K5620">
        <v>21</v>
      </c>
      <c r="L5620" t="s">
        <v>220</v>
      </c>
      <c r="M5620">
        <v>2.4789929083346E-3</v>
      </c>
      <c r="N5620">
        <v>2.7070925825663202E-3</v>
      </c>
      <c r="O5620">
        <v>0.12379497947885799</v>
      </c>
    </row>
    <row r="5621" spans="1:15">
      <c r="A5621">
        <v>2022</v>
      </c>
      <c r="B5621" t="s">
        <v>187</v>
      </c>
      <c r="C5621">
        <v>1.40909180148698</v>
      </c>
      <c r="D5621" t="s">
        <v>185</v>
      </c>
      <c r="E5621">
        <v>321239.112535797</v>
      </c>
      <c r="F5621">
        <v>262</v>
      </c>
      <c r="G5621">
        <v>9999</v>
      </c>
      <c r="H5621">
        <v>9999</v>
      </c>
      <c r="I5621" t="s">
        <v>185</v>
      </c>
      <c r="J5621">
        <v>1</v>
      </c>
      <c r="K5621">
        <v>21</v>
      </c>
      <c r="L5621" t="s">
        <v>220</v>
      </c>
      <c r="M5621">
        <v>0.14524566622217699</v>
      </c>
      <c r="N5621">
        <v>0.14185165132647501</v>
      </c>
      <c r="O5621">
        <v>4.3759035848565497E-2</v>
      </c>
    </row>
    <row r="5622" spans="1:15">
      <c r="A5622">
        <v>2022</v>
      </c>
      <c r="B5622" t="s">
        <v>178</v>
      </c>
      <c r="C5622">
        <v>1.4123362484363899</v>
      </c>
      <c r="D5622" t="s">
        <v>181</v>
      </c>
      <c r="E5622">
        <v>120911.518564888</v>
      </c>
      <c r="F5622">
        <v>70</v>
      </c>
      <c r="G5622">
        <v>9999</v>
      </c>
      <c r="H5622">
        <v>9999</v>
      </c>
      <c r="I5622" t="s">
        <v>185</v>
      </c>
      <c r="J5622">
        <v>1</v>
      </c>
      <c r="K5622">
        <v>22</v>
      </c>
      <c r="L5622" t="s">
        <v>220</v>
      </c>
      <c r="M5622">
        <v>0.56045380450793103</v>
      </c>
      <c r="N5622">
        <v>0.58823529411764697</v>
      </c>
      <c r="O5622">
        <v>3.1792144709943203E-2</v>
      </c>
    </row>
    <row r="5623" spans="1:15">
      <c r="A5623">
        <v>2022</v>
      </c>
      <c r="B5623" t="s">
        <v>178</v>
      </c>
      <c r="C5623">
        <v>1.4123362484363899</v>
      </c>
      <c r="D5623" t="s">
        <v>183</v>
      </c>
      <c r="E5623">
        <v>1769.6573192907999</v>
      </c>
      <c r="F5623">
        <v>1</v>
      </c>
      <c r="G5623">
        <v>9999</v>
      </c>
      <c r="H5623">
        <v>9999</v>
      </c>
      <c r="I5623" t="s">
        <v>185</v>
      </c>
      <c r="J5623">
        <v>1</v>
      </c>
      <c r="K5623">
        <v>22</v>
      </c>
      <c r="L5623" t="s">
        <v>220</v>
      </c>
      <c r="M5623">
        <v>8.2027848880218395E-3</v>
      </c>
      <c r="N5623">
        <v>8.4033613445378096E-3</v>
      </c>
      <c r="O5623">
        <v>0.15600099601593601</v>
      </c>
    </row>
    <row r="5624" spans="1:15">
      <c r="A5624">
        <v>2022</v>
      </c>
      <c r="B5624" t="s">
        <v>178</v>
      </c>
      <c r="C5624">
        <v>1.4123362484363899</v>
      </c>
      <c r="D5624" t="s">
        <v>185</v>
      </c>
      <c r="E5624">
        <v>93057.423073225495</v>
      </c>
      <c r="F5624">
        <v>48</v>
      </c>
      <c r="G5624">
        <v>9999</v>
      </c>
      <c r="H5624">
        <v>9999</v>
      </c>
      <c r="I5624" t="s">
        <v>185</v>
      </c>
      <c r="J5624">
        <v>1</v>
      </c>
      <c r="K5624">
        <v>22</v>
      </c>
      <c r="L5624" t="s">
        <v>220</v>
      </c>
      <c r="M5624">
        <v>0.43134341060404702</v>
      </c>
      <c r="N5624">
        <v>0.40336134453781503</v>
      </c>
      <c r="O5624">
        <v>6.7861740805207404E-2</v>
      </c>
    </row>
    <row r="5625" spans="1:15">
      <c r="A5625">
        <v>2022</v>
      </c>
      <c r="B5625" t="s">
        <v>183</v>
      </c>
      <c r="C5625">
        <v>1.5391410491150299</v>
      </c>
      <c r="D5625" t="s">
        <v>181</v>
      </c>
      <c r="E5625">
        <v>695.69175419999397</v>
      </c>
      <c r="F5625">
        <v>1</v>
      </c>
      <c r="G5625">
        <v>9999</v>
      </c>
      <c r="H5625">
        <v>9999</v>
      </c>
      <c r="I5625" t="s">
        <v>185</v>
      </c>
      <c r="J5625">
        <v>1</v>
      </c>
      <c r="K5625">
        <v>22</v>
      </c>
      <c r="L5625" t="s">
        <v>220</v>
      </c>
      <c r="M5625">
        <v>1</v>
      </c>
      <c r="N5625">
        <v>1</v>
      </c>
      <c r="O5625">
        <v>8.0678268630075892E-3</v>
      </c>
    </row>
    <row r="5626" spans="1:15">
      <c r="A5626">
        <v>2022</v>
      </c>
      <c r="B5626" t="s">
        <v>187</v>
      </c>
      <c r="C5626">
        <v>1.40909180148698</v>
      </c>
      <c r="D5626" t="s">
        <v>181</v>
      </c>
      <c r="E5626">
        <v>788168.45370273804</v>
      </c>
      <c r="F5626">
        <v>767</v>
      </c>
      <c r="G5626">
        <v>9999</v>
      </c>
      <c r="H5626">
        <v>9999</v>
      </c>
      <c r="I5626" t="s">
        <v>185</v>
      </c>
      <c r="J5626">
        <v>1</v>
      </c>
      <c r="K5626">
        <v>22</v>
      </c>
      <c r="L5626" t="s">
        <v>220</v>
      </c>
      <c r="M5626">
        <v>0.59570949011455299</v>
      </c>
      <c r="N5626">
        <v>0.63075657894736803</v>
      </c>
      <c r="O5626">
        <v>3.9492996752698399E-2</v>
      </c>
    </row>
    <row r="5627" spans="1:15">
      <c r="A5627">
        <v>2022</v>
      </c>
      <c r="B5627" t="s">
        <v>187</v>
      </c>
      <c r="C5627">
        <v>1.40909180148698</v>
      </c>
      <c r="D5627" t="s">
        <v>183</v>
      </c>
      <c r="E5627">
        <v>7895.14136373158</v>
      </c>
      <c r="F5627">
        <v>4</v>
      </c>
      <c r="G5627">
        <v>9999</v>
      </c>
      <c r="H5627">
        <v>9999</v>
      </c>
      <c r="I5627" t="s">
        <v>185</v>
      </c>
      <c r="J5627">
        <v>1</v>
      </c>
      <c r="K5627">
        <v>22</v>
      </c>
      <c r="L5627" t="s">
        <v>220</v>
      </c>
      <c r="M5627">
        <v>5.9672657717720502E-3</v>
      </c>
      <c r="N5627">
        <v>3.28947368421053E-3</v>
      </c>
      <c r="O5627">
        <v>0.17826349782062301</v>
      </c>
    </row>
    <row r="5628" spans="1:15">
      <c r="A5628">
        <v>2022</v>
      </c>
      <c r="B5628" t="s">
        <v>187</v>
      </c>
      <c r="C5628">
        <v>1.40909180148698</v>
      </c>
      <c r="D5628" t="s">
        <v>185</v>
      </c>
      <c r="E5628">
        <v>527011.60649054404</v>
      </c>
      <c r="F5628">
        <v>445</v>
      </c>
      <c r="G5628">
        <v>9999</v>
      </c>
      <c r="H5628">
        <v>9999</v>
      </c>
      <c r="I5628" t="s">
        <v>185</v>
      </c>
      <c r="J5628">
        <v>1</v>
      </c>
      <c r="K5628">
        <v>22</v>
      </c>
      <c r="L5628" t="s">
        <v>220</v>
      </c>
      <c r="M5628">
        <v>0.39832324411367498</v>
      </c>
      <c r="N5628">
        <v>0.36595394736842102</v>
      </c>
      <c r="O5628">
        <v>7.1789265008818007E-2</v>
      </c>
    </row>
    <row r="5629" spans="1:15">
      <c r="A5629">
        <v>2022</v>
      </c>
      <c r="B5629" t="s">
        <v>178</v>
      </c>
      <c r="C5629">
        <v>1.4123362484363899</v>
      </c>
      <c r="D5629" t="s">
        <v>181</v>
      </c>
      <c r="E5629">
        <v>194392.548898537</v>
      </c>
      <c r="F5629">
        <v>107</v>
      </c>
      <c r="G5629">
        <v>9999</v>
      </c>
      <c r="H5629">
        <v>9999</v>
      </c>
      <c r="I5629" t="s">
        <v>185</v>
      </c>
      <c r="J5629">
        <v>1</v>
      </c>
      <c r="K5629">
        <v>23</v>
      </c>
      <c r="L5629" t="s">
        <v>220</v>
      </c>
      <c r="M5629">
        <v>0.716358639928801</v>
      </c>
      <c r="N5629">
        <v>0.71333333333333304</v>
      </c>
      <c r="O5629">
        <v>5.1113046287648498E-2</v>
      </c>
    </row>
    <row r="5630" spans="1:15">
      <c r="A5630">
        <v>2022</v>
      </c>
      <c r="B5630" t="s">
        <v>178</v>
      </c>
      <c r="C5630">
        <v>1.4123362484363899</v>
      </c>
      <c r="D5630" t="s">
        <v>183</v>
      </c>
      <c r="E5630">
        <v>2287.9847224669602</v>
      </c>
      <c r="F5630">
        <v>1</v>
      </c>
      <c r="G5630">
        <v>9999</v>
      </c>
      <c r="H5630">
        <v>9999</v>
      </c>
      <c r="I5630" t="s">
        <v>185</v>
      </c>
      <c r="J5630">
        <v>1</v>
      </c>
      <c r="K5630">
        <v>23</v>
      </c>
      <c r="L5630" t="s">
        <v>220</v>
      </c>
      <c r="M5630">
        <v>8.4314837850075694E-3</v>
      </c>
      <c r="N5630">
        <v>6.6666666666666697E-3</v>
      </c>
      <c r="O5630">
        <v>0.20169322709163301</v>
      </c>
    </row>
    <row r="5631" spans="1:15">
      <c r="A5631">
        <v>2022</v>
      </c>
      <c r="B5631" t="s">
        <v>178</v>
      </c>
      <c r="C5631">
        <v>1.4123362484363899</v>
      </c>
      <c r="D5631" t="s">
        <v>185</v>
      </c>
      <c r="E5631">
        <v>74681.516144819601</v>
      </c>
      <c r="F5631">
        <v>42</v>
      </c>
      <c r="G5631">
        <v>9999</v>
      </c>
      <c r="H5631">
        <v>9999</v>
      </c>
      <c r="I5631" t="s">
        <v>185</v>
      </c>
      <c r="J5631">
        <v>1</v>
      </c>
      <c r="K5631">
        <v>23</v>
      </c>
      <c r="L5631" t="s">
        <v>220</v>
      </c>
      <c r="M5631">
        <v>0.27520987628619198</v>
      </c>
      <c r="N5631">
        <v>0.28000000000000003</v>
      </c>
      <c r="O5631">
        <v>5.44611866972902E-2</v>
      </c>
    </row>
    <row r="5632" spans="1:15">
      <c r="A5632">
        <v>2022</v>
      </c>
      <c r="B5632" t="s">
        <v>179</v>
      </c>
      <c r="C5632">
        <v>1.8637226038599899</v>
      </c>
      <c r="D5632" t="s">
        <v>181</v>
      </c>
      <c r="E5632">
        <v>1632.6210009813501</v>
      </c>
      <c r="F5632">
        <v>1</v>
      </c>
      <c r="G5632">
        <v>9999</v>
      </c>
      <c r="H5632">
        <v>9999</v>
      </c>
      <c r="I5632" t="s">
        <v>185</v>
      </c>
      <c r="J5632">
        <v>1</v>
      </c>
      <c r="K5632">
        <v>23</v>
      </c>
      <c r="L5632" t="s">
        <v>220</v>
      </c>
      <c r="M5632">
        <v>1</v>
      </c>
      <c r="N5632">
        <v>1</v>
      </c>
      <c r="O5632">
        <v>7.0395371263259399E-2</v>
      </c>
    </row>
    <row r="5633" spans="1:15">
      <c r="A5633">
        <v>2022</v>
      </c>
      <c r="B5633" t="s">
        <v>183</v>
      </c>
      <c r="C5633">
        <v>1.5391410491150299</v>
      </c>
      <c r="D5633" t="s">
        <v>181</v>
      </c>
      <c r="E5633">
        <v>1580.6978574411401</v>
      </c>
      <c r="F5633">
        <v>2</v>
      </c>
      <c r="G5633">
        <v>9999</v>
      </c>
      <c r="H5633">
        <v>9999</v>
      </c>
      <c r="I5633" t="s">
        <v>185</v>
      </c>
      <c r="J5633">
        <v>1</v>
      </c>
      <c r="K5633">
        <v>23</v>
      </c>
      <c r="L5633" t="s">
        <v>220</v>
      </c>
      <c r="M5633">
        <v>0.50097560975609801</v>
      </c>
      <c r="N5633">
        <v>0.66666666666666696</v>
      </c>
      <c r="O5633">
        <v>1.8331102186523899E-2</v>
      </c>
    </row>
    <row r="5634" spans="1:15">
      <c r="A5634">
        <v>2022</v>
      </c>
      <c r="B5634" t="s">
        <v>183</v>
      </c>
      <c r="C5634">
        <v>1.5391410491150299</v>
      </c>
      <c r="D5634" t="s">
        <v>185</v>
      </c>
      <c r="E5634">
        <v>1574.54129324468</v>
      </c>
      <c r="F5634">
        <v>1</v>
      </c>
      <c r="G5634">
        <v>9999</v>
      </c>
      <c r="H5634">
        <v>9999</v>
      </c>
      <c r="I5634" t="s">
        <v>185</v>
      </c>
      <c r="J5634">
        <v>1</v>
      </c>
      <c r="K5634">
        <v>23</v>
      </c>
      <c r="L5634" t="s">
        <v>220</v>
      </c>
      <c r="M5634">
        <v>0.49902439024390199</v>
      </c>
      <c r="N5634">
        <v>0.33333333333333298</v>
      </c>
      <c r="O5634">
        <v>3.5725510738606601E-2</v>
      </c>
    </row>
    <row r="5635" spans="1:15">
      <c r="A5635">
        <v>2022</v>
      </c>
      <c r="B5635" t="s">
        <v>187</v>
      </c>
      <c r="C5635">
        <v>1.40909180148698</v>
      </c>
      <c r="D5635" t="s">
        <v>181</v>
      </c>
      <c r="E5635">
        <v>1016191.91629477</v>
      </c>
      <c r="F5635">
        <v>945</v>
      </c>
      <c r="G5635">
        <v>9999</v>
      </c>
      <c r="H5635">
        <v>9999</v>
      </c>
      <c r="I5635" t="s">
        <v>185</v>
      </c>
      <c r="J5635">
        <v>1</v>
      </c>
      <c r="K5635">
        <v>23</v>
      </c>
      <c r="L5635" t="s">
        <v>220</v>
      </c>
      <c r="M5635">
        <v>0.71536070182260403</v>
      </c>
      <c r="N5635">
        <v>0.73540856031128399</v>
      </c>
      <c r="O5635">
        <v>5.0918637839169001E-2</v>
      </c>
    </row>
    <row r="5636" spans="1:15">
      <c r="A5636">
        <v>2022</v>
      </c>
      <c r="B5636" t="s">
        <v>187</v>
      </c>
      <c r="C5636">
        <v>1.40909180148698</v>
      </c>
      <c r="D5636" t="s">
        <v>183</v>
      </c>
      <c r="E5636">
        <v>5939.3219432676397</v>
      </c>
      <c r="F5636">
        <v>2</v>
      </c>
      <c r="G5636">
        <v>9999</v>
      </c>
      <c r="H5636">
        <v>9999</v>
      </c>
      <c r="I5636" t="s">
        <v>185</v>
      </c>
      <c r="J5636">
        <v>1</v>
      </c>
      <c r="K5636">
        <v>23</v>
      </c>
      <c r="L5636" t="s">
        <v>220</v>
      </c>
      <c r="M5636">
        <v>4.1810581697777401E-3</v>
      </c>
      <c r="N5636">
        <v>1.5564202334630399E-3</v>
      </c>
      <c r="O5636">
        <v>0.134103273837931</v>
      </c>
    </row>
    <row r="5637" spans="1:15">
      <c r="A5637">
        <v>2022</v>
      </c>
      <c r="B5637" t="s">
        <v>187</v>
      </c>
      <c r="C5637">
        <v>1.40909180148698</v>
      </c>
      <c r="D5637" t="s">
        <v>185</v>
      </c>
      <c r="E5637">
        <v>398399.57049342297</v>
      </c>
      <c r="F5637">
        <v>338</v>
      </c>
      <c r="G5637">
        <v>9999</v>
      </c>
      <c r="H5637">
        <v>9999</v>
      </c>
      <c r="I5637" t="s">
        <v>185</v>
      </c>
      <c r="J5637">
        <v>1</v>
      </c>
      <c r="K5637">
        <v>23</v>
      </c>
      <c r="L5637" t="s">
        <v>220</v>
      </c>
      <c r="M5637">
        <v>0.28045824000761799</v>
      </c>
      <c r="N5637">
        <v>0.26303501945525298</v>
      </c>
      <c r="O5637">
        <v>5.4269795946258199E-2</v>
      </c>
    </row>
    <row r="5638" spans="1:15">
      <c r="A5638">
        <v>2022</v>
      </c>
      <c r="B5638" t="s">
        <v>178</v>
      </c>
      <c r="C5638">
        <v>1.4123362484363899</v>
      </c>
      <c r="D5638" t="s">
        <v>181</v>
      </c>
      <c r="E5638">
        <v>645907.97350616101</v>
      </c>
      <c r="F5638">
        <v>319</v>
      </c>
      <c r="G5638">
        <v>9999</v>
      </c>
      <c r="H5638">
        <v>9999</v>
      </c>
      <c r="I5638" t="s">
        <v>185</v>
      </c>
      <c r="J5638">
        <v>1</v>
      </c>
      <c r="K5638">
        <v>24</v>
      </c>
      <c r="L5638" t="s">
        <v>220</v>
      </c>
      <c r="M5638">
        <v>0.78743670226778495</v>
      </c>
      <c r="N5638">
        <v>0.79156327543424299</v>
      </c>
      <c r="O5638">
        <v>0.1698332797962</v>
      </c>
    </row>
    <row r="5639" spans="1:15">
      <c r="A5639">
        <v>2022</v>
      </c>
      <c r="B5639" t="s">
        <v>178</v>
      </c>
      <c r="C5639">
        <v>1.4123362484363899</v>
      </c>
      <c r="D5639" t="s">
        <v>185</v>
      </c>
      <c r="E5639">
        <v>174358.55921446599</v>
      </c>
      <c r="F5639">
        <v>84</v>
      </c>
      <c r="G5639">
        <v>9999</v>
      </c>
      <c r="H5639">
        <v>9999</v>
      </c>
      <c r="I5639" t="s">
        <v>185</v>
      </c>
      <c r="J5639">
        <v>1</v>
      </c>
      <c r="K5639">
        <v>24</v>
      </c>
      <c r="L5639" t="s">
        <v>220</v>
      </c>
      <c r="M5639">
        <v>0.212563297732215</v>
      </c>
      <c r="N5639">
        <v>0.20843672456575699</v>
      </c>
      <c r="O5639">
        <v>0.12715025800006199</v>
      </c>
    </row>
    <row r="5640" spans="1:15">
      <c r="A5640">
        <v>2022</v>
      </c>
      <c r="B5640" t="s">
        <v>183</v>
      </c>
      <c r="C5640">
        <v>1.5391410491150299</v>
      </c>
      <c r="D5640" t="s">
        <v>181</v>
      </c>
      <c r="E5640">
        <v>3636.9902990588198</v>
      </c>
      <c r="F5640">
        <v>2</v>
      </c>
      <c r="G5640">
        <v>9999</v>
      </c>
      <c r="H5640">
        <v>9999</v>
      </c>
      <c r="I5640" t="s">
        <v>185</v>
      </c>
      <c r="J5640">
        <v>1</v>
      </c>
      <c r="K5640">
        <v>24</v>
      </c>
      <c r="L5640" t="s">
        <v>220</v>
      </c>
      <c r="M5640">
        <v>1</v>
      </c>
      <c r="N5640">
        <v>1</v>
      </c>
      <c r="O5640">
        <v>4.2177599286032999E-2</v>
      </c>
    </row>
    <row r="5641" spans="1:15">
      <c r="A5641">
        <v>2022</v>
      </c>
      <c r="B5641" t="s">
        <v>187</v>
      </c>
      <c r="C5641">
        <v>1.40909180148698</v>
      </c>
      <c r="D5641" t="s">
        <v>181</v>
      </c>
      <c r="E5641">
        <v>1531154.37879079</v>
      </c>
      <c r="F5641">
        <v>1393</v>
      </c>
      <c r="G5641">
        <v>9999</v>
      </c>
      <c r="H5641">
        <v>9999</v>
      </c>
      <c r="I5641" t="s">
        <v>185</v>
      </c>
      <c r="J5641">
        <v>1</v>
      </c>
      <c r="K5641">
        <v>24</v>
      </c>
      <c r="L5641" t="s">
        <v>220</v>
      </c>
      <c r="M5641">
        <v>0.80631218240964997</v>
      </c>
      <c r="N5641">
        <v>0.80753623188405799</v>
      </c>
      <c r="O5641">
        <v>7.6722018783400098E-2</v>
      </c>
    </row>
    <row r="5642" spans="1:15">
      <c r="A5642">
        <v>2022</v>
      </c>
      <c r="B5642" t="s">
        <v>187</v>
      </c>
      <c r="C5642">
        <v>1.40909180148698</v>
      </c>
      <c r="D5642" t="s">
        <v>183</v>
      </c>
      <c r="E5642">
        <v>0</v>
      </c>
      <c r="F5642">
        <v>1</v>
      </c>
      <c r="G5642">
        <v>9999</v>
      </c>
      <c r="H5642">
        <v>9999</v>
      </c>
      <c r="I5642" t="s">
        <v>185</v>
      </c>
      <c r="J5642">
        <v>1</v>
      </c>
      <c r="K5642">
        <v>24</v>
      </c>
      <c r="L5642" t="s">
        <v>220</v>
      </c>
      <c r="M5642">
        <v>0</v>
      </c>
      <c r="N5642">
        <v>5.79710144927536E-4</v>
      </c>
      <c r="O5642">
        <v>0</v>
      </c>
    </row>
    <row r="5643" spans="1:15">
      <c r="A5643">
        <v>2022</v>
      </c>
      <c r="B5643" t="s">
        <v>187</v>
      </c>
      <c r="C5643">
        <v>1.40909180148698</v>
      </c>
      <c r="D5643" t="s">
        <v>185</v>
      </c>
      <c r="E5643">
        <v>367805.36929953698</v>
      </c>
      <c r="F5643">
        <v>331</v>
      </c>
      <c r="G5643">
        <v>9999</v>
      </c>
      <c r="H5643">
        <v>9999</v>
      </c>
      <c r="I5643" t="s">
        <v>185</v>
      </c>
      <c r="J5643">
        <v>1</v>
      </c>
      <c r="K5643">
        <v>24</v>
      </c>
      <c r="L5643" t="s">
        <v>220</v>
      </c>
      <c r="M5643">
        <v>0.19368781759035</v>
      </c>
      <c r="N5643">
        <v>0.19188405797101399</v>
      </c>
      <c r="O5643">
        <v>5.0102268722585303E-2</v>
      </c>
    </row>
    <row r="5644" spans="1:15">
      <c r="A5644">
        <v>2022</v>
      </c>
      <c r="B5644" t="s">
        <v>178</v>
      </c>
      <c r="C5644">
        <v>1.4123362484363899</v>
      </c>
      <c r="D5644" t="s">
        <v>181</v>
      </c>
      <c r="E5644">
        <v>65854.4145920921</v>
      </c>
      <c r="F5644">
        <v>30</v>
      </c>
      <c r="G5644">
        <v>9999</v>
      </c>
      <c r="H5644">
        <v>9999</v>
      </c>
      <c r="I5644" t="s">
        <v>185</v>
      </c>
      <c r="J5644">
        <v>1</v>
      </c>
      <c r="K5644">
        <v>31</v>
      </c>
      <c r="L5644" t="s">
        <v>220</v>
      </c>
      <c r="M5644">
        <v>0.82540581685578196</v>
      </c>
      <c r="N5644">
        <v>0.78947368421052599</v>
      </c>
      <c r="O5644">
        <v>1.73155800485362E-2</v>
      </c>
    </row>
    <row r="5645" spans="1:15">
      <c r="A5645">
        <v>2022</v>
      </c>
      <c r="B5645" t="s">
        <v>178</v>
      </c>
      <c r="C5645">
        <v>1.4123362484363899</v>
      </c>
      <c r="D5645" t="s">
        <v>185</v>
      </c>
      <c r="E5645">
        <v>13929.872418328099</v>
      </c>
      <c r="F5645">
        <v>8</v>
      </c>
      <c r="G5645">
        <v>9999</v>
      </c>
      <c r="H5645">
        <v>9999</v>
      </c>
      <c r="I5645" t="s">
        <v>185</v>
      </c>
      <c r="J5645">
        <v>1</v>
      </c>
      <c r="K5645">
        <v>31</v>
      </c>
      <c r="L5645" t="s">
        <v>220</v>
      </c>
      <c r="M5645">
        <v>0.17459418314421801</v>
      </c>
      <c r="N5645">
        <v>0.21052631578947401</v>
      </c>
      <c r="O5645">
        <v>1.0158301834323801E-2</v>
      </c>
    </row>
    <row r="5646" spans="1:15">
      <c r="A5646">
        <v>2022</v>
      </c>
      <c r="B5646" t="s">
        <v>183</v>
      </c>
      <c r="C5646">
        <v>1.5391410491150299</v>
      </c>
      <c r="D5646" t="s">
        <v>181</v>
      </c>
      <c r="E5646">
        <v>3766.2781471844801</v>
      </c>
      <c r="F5646">
        <v>3</v>
      </c>
      <c r="G5646">
        <v>9999</v>
      </c>
      <c r="H5646">
        <v>9999</v>
      </c>
      <c r="I5646" t="s">
        <v>185</v>
      </c>
      <c r="J5646">
        <v>1</v>
      </c>
      <c r="K5646">
        <v>31</v>
      </c>
      <c r="L5646" t="s">
        <v>220</v>
      </c>
      <c r="M5646">
        <v>0.60375030841352095</v>
      </c>
      <c r="N5646">
        <v>0.75</v>
      </c>
      <c r="O5646">
        <v>4.3676929941990197E-2</v>
      </c>
    </row>
    <row r="5647" spans="1:15">
      <c r="A5647">
        <v>2022</v>
      </c>
      <c r="B5647" t="s">
        <v>183</v>
      </c>
      <c r="C5647">
        <v>1.5391410491150299</v>
      </c>
      <c r="D5647" t="s">
        <v>185</v>
      </c>
      <c r="E5647">
        <v>2471.8605248787399</v>
      </c>
      <c r="F5647">
        <v>1</v>
      </c>
      <c r="G5647">
        <v>9999</v>
      </c>
      <c r="H5647">
        <v>9999</v>
      </c>
      <c r="I5647" t="s">
        <v>185</v>
      </c>
      <c r="J5647">
        <v>1</v>
      </c>
      <c r="K5647">
        <v>31</v>
      </c>
      <c r="L5647" t="s">
        <v>220</v>
      </c>
      <c r="M5647">
        <v>0.39624969158647899</v>
      </c>
      <c r="N5647">
        <v>0.25</v>
      </c>
      <c r="O5647">
        <v>5.6085210406844797E-2</v>
      </c>
    </row>
    <row r="5648" spans="1:15">
      <c r="A5648">
        <v>2022</v>
      </c>
      <c r="B5648" t="s">
        <v>187</v>
      </c>
      <c r="C5648">
        <v>1.40909180148698</v>
      </c>
      <c r="D5648" t="s">
        <v>179</v>
      </c>
      <c r="E5648">
        <v>975.09152662899396</v>
      </c>
      <c r="F5648">
        <v>1</v>
      </c>
      <c r="G5648">
        <v>9999</v>
      </c>
      <c r="H5648">
        <v>9999</v>
      </c>
      <c r="I5648" t="s">
        <v>185</v>
      </c>
      <c r="J5648">
        <v>1</v>
      </c>
      <c r="K5648">
        <v>31</v>
      </c>
      <c r="L5648" t="s">
        <v>220</v>
      </c>
      <c r="M5648">
        <v>1.8140779791380999E-3</v>
      </c>
      <c r="N5648">
        <v>2.2831050228310501E-3</v>
      </c>
      <c r="O5648">
        <v>0.34496510468594199</v>
      </c>
    </row>
    <row r="5649" spans="1:15">
      <c r="A5649">
        <v>2022</v>
      </c>
      <c r="B5649" t="s">
        <v>187</v>
      </c>
      <c r="C5649">
        <v>1.40909180148698</v>
      </c>
      <c r="D5649" t="s">
        <v>181</v>
      </c>
      <c r="E5649">
        <v>457327.789631608</v>
      </c>
      <c r="F5649">
        <v>371</v>
      </c>
      <c r="G5649">
        <v>9999</v>
      </c>
      <c r="H5649">
        <v>9999</v>
      </c>
      <c r="I5649" t="s">
        <v>185</v>
      </c>
      <c r="J5649">
        <v>1</v>
      </c>
      <c r="K5649">
        <v>31</v>
      </c>
      <c r="L5649" t="s">
        <v>220</v>
      </c>
      <c r="M5649">
        <v>0.85082092271555898</v>
      </c>
      <c r="N5649">
        <v>0.84703196347031995</v>
      </c>
      <c r="O5649">
        <v>2.29154628379123E-2</v>
      </c>
    </row>
    <row r="5650" spans="1:15">
      <c r="A5650">
        <v>2022</v>
      </c>
      <c r="B5650" t="s">
        <v>187</v>
      </c>
      <c r="C5650">
        <v>1.40909180148698</v>
      </c>
      <c r="D5650" t="s">
        <v>185</v>
      </c>
      <c r="E5650">
        <v>79210.686528789403</v>
      </c>
      <c r="F5650">
        <v>66</v>
      </c>
      <c r="G5650">
        <v>9999</v>
      </c>
      <c r="H5650">
        <v>9999</v>
      </c>
      <c r="I5650" t="s">
        <v>185</v>
      </c>
      <c r="J5650">
        <v>1</v>
      </c>
      <c r="K5650">
        <v>31</v>
      </c>
      <c r="L5650" t="s">
        <v>220</v>
      </c>
      <c r="M5650">
        <v>0.147364999305303</v>
      </c>
      <c r="N5650">
        <v>0.150684931506849</v>
      </c>
      <c r="O5650">
        <v>1.07900412376358E-2</v>
      </c>
    </row>
    <row r="5651" spans="1:15">
      <c r="A5651">
        <v>2022</v>
      </c>
      <c r="B5651" t="s">
        <v>178</v>
      </c>
      <c r="C5651">
        <v>1.4123362484363899</v>
      </c>
      <c r="D5651" t="s">
        <v>181</v>
      </c>
      <c r="E5651">
        <v>57722.1824735954</v>
      </c>
      <c r="F5651">
        <v>36</v>
      </c>
      <c r="G5651">
        <v>9999</v>
      </c>
      <c r="H5651">
        <v>9999</v>
      </c>
      <c r="I5651" t="s">
        <v>185</v>
      </c>
      <c r="J5651">
        <v>1</v>
      </c>
      <c r="K5651">
        <v>32</v>
      </c>
      <c r="L5651" t="s">
        <v>220</v>
      </c>
      <c r="M5651">
        <v>0.75460201990362097</v>
      </c>
      <c r="N5651">
        <v>0.837209302325581</v>
      </c>
      <c r="O5651">
        <v>1.5177313129099999E-2</v>
      </c>
    </row>
    <row r="5652" spans="1:15">
      <c r="A5652">
        <v>2022</v>
      </c>
      <c r="B5652" t="s">
        <v>178</v>
      </c>
      <c r="C5652">
        <v>1.4123362484363899</v>
      </c>
      <c r="D5652" t="s">
        <v>185</v>
      </c>
      <c r="E5652">
        <v>18771.3610779681</v>
      </c>
      <c r="F5652">
        <v>7</v>
      </c>
      <c r="G5652">
        <v>9999</v>
      </c>
      <c r="H5652">
        <v>9999</v>
      </c>
      <c r="I5652" t="s">
        <v>185</v>
      </c>
      <c r="J5652">
        <v>1</v>
      </c>
      <c r="K5652">
        <v>32</v>
      </c>
      <c r="L5652" t="s">
        <v>220</v>
      </c>
      <c r="M5652">
        <v>0.245397980096379</v>
      </c>
      <c r="N5652">
        <v>0.162790697674419</v>
      </c>
      <c r="O5652">
        <v>1.36889374105239E-2</v>
      </c>
    </row>
    <row r="5653" spans="1:15">
      <c r="A5653">
        <v>2022</v>
      </c>
      <c r="B5653" t="s">
        <v>179</v>
      </c>
      <c r="C5653">
        <v>1.8637226038599899</v>
      </c>
      <c r="D5653" t="s">
        <v>181</v>
      </c>
      <c r="E5653">
        <v>1968.09106967615</v>
      </c>
      <c r="F5653">
        <v>1</v>
      </c>
      <c r="G5653">
        <v>9999</v>
      </c>
      <c r="H5653">
        <v>9999</v>
      </c>
      <c r="I5653" t="s">
        <v>185</v>
      </c>
      <c r="J5653">
        <v>1</v>
      </c>
      <c r="K5653">
        <v>32</v>
      </c>
      <c r="L5653" t="s">
        <v>220</v>
      </c>
      <c r="M5653">
        <v>1</v>
      </c>
      <c r="N5653">
        <v>1</v>
      </c>
      <c r="O5653">
        <v>8.4860173577627804E-2</v>
      </c>
    </row>
    <row r="5654" spans="1:15">
      <c r="A5654">
        <v>2022</v>
      </c>
      <c r="B5654" t="s">
        <v>187</v>
      </c>
      <c r="C5654">
        <v>1.40909180148698</v>
      </c>
      <c r="D5654" t="s">
        <v>181</v>
      </c>
      <c r="E5654">
        <v>621229.12070516997</v>
      </c>
      <c r="F5654">
        <v>539</v>
      </c>
      <c r="G5654">
        <v>9999</v>
      </c>
      <c r="H5654">
        <v>9999</v>
      </c>
      <c r="I5654" t="s">
        <v>185</v>
      </c>
      <c r="J5654">
        <v>1</v>
      </c>
      <c r="K5654">
        <v>32</v>
      </c>
      <c r="L5654" t="s">
        <v>220</v>
      </c>
      <c r="M5654">
        <v>0.83956588887471195</v>
      </c>
      <c r="N5654">
        <v>0.84482758620689702</v>
      </c>
      <c r="O5654">
        <v>3.1128116751478301E-2</v>
      </c>
    </row>
    <row r="5655" spans="1:15">
      <c r="A5655">
        <v>2022</v>
      </c>
      <c r="B5655" t="s">
        <v>187</v>
      </c>
      <c r="C5655">
        <v>1.40909180148698</v>
      </c>
      <c r="D5655" t="s">
        <v>185</v>
      </c>
      <c r="E5655">
        <v>118711.75699987399</v>
      </c>
      <c r="F5655">
        <v>99</v>
      </c>
      <c r="G5655">
        <v>9999</v>
      </c>
      <c r="H5655">
        <v>9999</v>
      </c>
      <c r="I5655" t="s">
        <v>185</v>
      </c>
      <c r="J5655">
        <v>1</v>
      </c>
      <c r="K5655">
        <v>32</v>
      </c>
      <c r="L5655" t="s">
        <v>220</v>
      </c>
      <c r="M5655">
        <v>0.16043411112528799</v>
      </c>
      <c r="N5655">
        <v>0.15517241379310301</v>
      </c>
      <c r="O5655">
        <v>1.6170857867205801E-2</v>
      </c>
    </row>
    <row r="5656" spans="1:15">
      <c r="A5656">
        <v>2022</v>
      </c>
      <c r="B5656" t="s">
        <v>178</v>
      </c>
      <c r="C5656">
        <v>1.4123362484363899</v>
      </c>
      <c r="D5656" t="s">
        <v>181</v>
      </c>
      <c r="E5656">
        <v>19957.7235266547</v>
      </c>
      <c r="F5656">
        <v>14</v>
      </c>
      <c r="G5656">
        <v>9999</v>
      </c>
      <c r="H5656">
        <v>9999</v>
      </c>
      <c r="I5656" t="s">
        <v>185</v>
      </c>
      <c r="J5656">
        <v>1</v>
      </c>
      <c r="K5656">
        <v>33</v>
      </c>
      <c r="L5656" t="s">
        <v>220</v>
      </c>
      <c r="M5656">
        <v>0.49720277259772699</v>
      </c>
      <c r="N5656">
        <v>0.51851851851851805</v>
      </c>
      <c r="O5656">
        <v>5.2476293571644796E-3</v>
      </c>
    </row>
    <row r="5657" spans="1:15">
      <c r="A5657">
        <v>2022</v>
      </c>
      <c r="B5657" t="s">
        <v>178</v>
      </c>
      <c r="C5657">
        <v>1.4123362484363899</v>
      </c>
      <c r="D5657" t="s">
        <v>183</v>
      </c>
      <c r="E5657">
        <v>1665.14443690651</v>
      </c>
      <c r="F5657">
        <v>1</v>
      </c>
      <c r="G5657">
        <v>9999</v>
      </c>
      <c r="H5657">
        <v>9999</v>
      </c>
      <c r="I5657" t="s">
        <v>185</v>
      </c>
      <c r="J5657">
        <v>1</v>
      </c>
      <c r="K5657">
        <v>33</v>
      </c>
      <c r="L5657" t="s">
        <v>220</v>
      </c>
      <c r="M5657">
        <v>4.1483410154463302E-2</v>
      </c>
      <c r="N5657">
        <v>3.7037037037037E-2</v>
      </c>
      <c r="O5657">
        <v>0.146787848605578</v>
      </c>
    </row>
    <row r="5658" spans="1:15">
      <c r="A5658">
        <v>2022</v>
      </c>
      <c r="B5658" t="s">
        <v>178</v>
      </c>
      <c r="C5658">
        <v>1.4123362484363899</v>
      </c>
      <c r="D5658" t="s">
        <v>185</v>
      </c>
      <c r="E5658">
        <v>18517.140553249501</v>
      </c>
      <c r="F5658">
        <v>12</v>
      </c>
      <c r="G5658">
        <v>9999</v>
      </c>
      <c r="H5658">
        <v>9999</v>
      </c>
      <c r="I5658" t="s">
        <v>185</v>
      </c>
      <c r="J5658">
        <v>1</v>
      </c>
      <c r="K5658">
        <v>33</v>
      </c>
      <c r="L5658" t="s">
        <v>220</v>
      </c>
      <c r="M5658">
        <v>0.46131381724781001</v>
      </c>
      <c r="N5658">
        <v>0.44444444444444398</v>
      </c>
      <c r="O5658">
        <v>1.3503548144562399E-2</v>
      </c>
    </row>
    <row r="5659" spans="1:15">
      <c r="A5659">
        <v>2022</v>
      </c>
      <c r="B5659" t="s">
        <v>183</v>
      </c>
      <c r="C5659">
        <v>1.5391410491150299</v>
      </c>
      <c r="D5659" t="s">
        <v>181</v>
      </c>
      <c r="E5659">
        <v>2899.7417365327201</v>
      </c>
      <c r="F5659">
        <v>2</v>
      </c>
      <c r="G5659">
        <v>9999</v>
      </c>
      <c r="H5659">
        <v>9999</v>
      </c>
      <c r="I5659" t="s">
        <v>185</v>
      </c>
      <c r="J5659">
        <v>1</v>
      </c>
      <c r="K5659">
        <v>33</v>
      </c>
      <c r="L5659" t="s">
        <v>220</v>
      </c>
      <c r="M5659">
        <v>1</v>
      </c>
      <c r="N5659">
        <v>1</v>
      </c>
      <c r="O5659">
        <v>3.3627844712182102E-2</v>
      </c>
    </row>
    <row r="5660" spans="1:15">
      <c r="A5660">
        <v>2022</v>
      </c>
      <c r="B5660" t="s">
        <v>187</v>
      </c>
      <c r="C5660">
        <v>1.40909180148698</v>
      </c>
      <c r="D5660" t="s">
        <v>181</v>
      </c>
      <c r="E5660">
        <v>125578.26134852</v>
      </c>
      <c r="F5660">
        <v>111</v>
      </c>
      <c r="G5660">
        <v>9999</v>
      </c>
      <c r="H5660">
        <v>9999</v>
      </c>
      <c r="I5660" t="s">
        <v>185</v>
      </c>
      <c r="J5660">
        <v>1</v>
      </c>
      <c r="K5660">
        <v>33</v>
      </c>
      <c r="L5660" t="s">
        <v>220</v>
      </c>
      <c r="M5660">
        <v>0.41017899305475602</v>
      </c>
      <c r="N5660">
        <v>0.438735177865613</v>
      </c>
      <c r="O5660">
        <v>6.2923881872556002E-3</v>
      </c>
    </row>
    <row r="5661" spans="1:15">
      <c r="A5661">
        <v>2022</v>
      </c>
      <c r="B5661" t="s">
        <v>187</v>
      </c>
      <c r="C5661">
        <v>1.40909180148698</v>
      </c>
      <c r="D5661" t="s">
        <v>183</v>
      </c>
      <c r="E5661">
        <v>1254.09170332342</v>
      </c>
      <c r="F5661">
        <v>1</v>
      </c>
      <c r="G5661">
        <v>9999</v>
      </c>
      <c r="H5661">
        <v>9999</v>
      </c>
      <c r="I5661" t="s">
        <v>185</v>
      </c>
      <c r="J5661">
        <v>1</v>
      </c>
      <c r="K5661">
        <v>33</v>
      </c>
      <c r="L5661" t="s">
        <v>220</v>
      </c>
      <c r="M5661">
        <v>4.0962668740881199E-3</v>
      </c>
      <c r="N5661">
        <v>3.9525691699604697E-3</v>
      </c>
      <c r="O5661">
        <v>2.83159937641182E-2</v>
      </c>
    </row>
    <row r="5662" spans="1:15">
      <c r="A5662">
        <v>2022</v>
      </c>
      <c r="B5662" t="s">
        <v>187</v>
      </c>
      <c r="C5662">
        <v>1.40909180148698</v>
      </c>
      <c r="D5662" t="s">
        <v>185</v>
      </c>
      <c r="E5662">
        <v>179322.43174903499</v>
      </c>
      <c r="F5662">
        <v>141</v>
      </c>
      <c r="G5662">
        <v>9999</v>
      </c>
      <c r="H5662">
        <v>9999</v>
      </c>
      <c r="I5662" t="s">
        <v>185</v>
      </c>
      <c r="J5662">
        <v>1</v>
      </c>
      <c r="K5662">
        <v>33</v>
      </c>
      <c r="L5662" t="s">
        <v>220</v>
      </c>
      <c r="M5662">
        <v>0.58572474007115505</v>
      </c>
      <c r="N5662">
        <v>0.55731225296442699</v>
      </c>
      <c r="O5662">
        <v>2.44272145362858E-2</v>
      </c>
    </row>
    <row r="5663" spans="1:15">
      <c r="A5663">
        <v>2022</v>
      </c>
      <c r="B5663" t="s">
        <v>178</v>
      </c>
      <c r="C5663">
        <v>1.4123362484363899</v>
      </c>
      <c r="D5663" t="s">
        <v>181</v>
      </c>
      <c r="E5663">
        <v>88601.502209408602</v>
      </c>
      <c r="F5663">
        <v>49</v>
      </c>
      <c r="G5663">
        <v>9999</v>
      </c>
      <c r="H5663">
        <v>9999</v>
      </c>
      <c r="I5663" t="s">
        <v>185</v>
      </c>
      <c r="J5663">
        <v>1</v>
      </c>
      <c r="K5663">
        <v>34</v>
      </c>
      <c r="L5663" t="s">
        <v>220</v>
      </c>
      <c r="M5663">
        <v>0.48969237134003102</v>
      </c>
      <c r="N5663">
        <v>0.51578947368421102</v>
      </c>
      <c r="O5663">
        <v>2.3296637187202301E-2</v>
      </c>
    </row>
    <row r="5664" spans="1:15">
      <c r="A5664">
        <v>2022</v>
      </c>
      <c r="B5664" t="s">
        <v>178</v>
      </c>
      <c r="C5664">
        <v>1.4123362484363899</v>
      </c>
      <c r="D5664" t="s">
        <v>183</v>
      </c>
      <c r="E5664">
        <v>2261.1503337466602</v>
      </c>
      <c r="F5664">
        <v>1</v>
      </c>
      <c r="G5664">
        <v>9999</v>
      </c>
      <c r="H5664">
        <v>9999</v>
      </c>
      <c r="I5664" t="s">
        <v>185</v>
      </c>
      <c r="J5664">
        <v>1</v>
      </c>
      <c r="K5664">
        <v>34</v>
      </c>
      <c r="L5664" t="s">
        <v>220</v>
      </c>
      <c r="M5664">
        <v>1.2497170378349701E-2</v>
      </c>
      <c r="N5664">
        <v>1.05263157894737E-2</v>
      </c>
      <c r="O5664">
        <v>0.19932768924302799</v>
      </c>
    </row>
    <row r="5665" spans="1:15">
      <c r="A5665">
        <v>2022</v>
      </c>
      <c r="B5665" t="s">
        <v>178</v>
      </c>
      <c r="C5665">
        <v>1.4123362484363899</v>
      </c>
      <c r="D5665" t="s">
        <v>185</v>
      </c>
      <c r="E5665">
        <v>90070.3319077825</v>
      </c>
      <c r="F5665">
        <v>45</v>
      </c>
      <c r="G5665">
        <v>9999</v>
      </c>
      <c r="H5665">
        <v>9999</v>
      </c>
      <c r="I5665" t="s">
        <v>185</v>
      </c>
      <c r="J5665">
        <v>1</v>
      </c>
      <c r="K5665">
        <v>34</v>
      </c>
      <c r="L5665" t="s">
        <v>220</v>
      </c>
      <c r="M5665">
        <v>0.49781045828162002</v>
      </c>
      <c r="N5665">
        <v>0.47368421052631599</v>
      </c>
      <c r="O5665">
        <v>6.5683416930159694E-2</v>
      </c>
    </row>
    <row r="5666" spans="1:15">
      <c r="A5666">
        <v>2022</v>
      </c>
      <c r="B5666" t="s">
        <v>179</v>
      </c>
      <c r="C5666">
        <v>1.8637226038599899</v>
      </c>
      <c r="D5666" t="s">
        <v>185</v>
      </c>
      <c r="E5666">
        <v>527.433496892378</v>
      </c>
      <c r="F5666">
        <v>1</v>
      </c>
      <c r="G5666">
        <v>9999</v>
      </c>
      <c r="H5666">
        <v>9999</v>
      </c>
      <c r="I5666" t="s">
        <v>185</v>
      </c>
      <c r="J5666">
        <v>1</v>
      </c>
      <c r="K5666">
        <v>34</v>
      </c>
      <c r="L5666" t="s">
        <v>220</v>
      </c>
      <c r="M5666">
        <v>1</v>
      </c>
      <c r="N5666">
        <v>1</v>
      </c>
      <c r="O5666">
        <v>1</v>
      </c>
    </row>
    <row r="5667" spans="1:15">
      <c r="A5667">
        <v>2022</v>
      </c>
      <c r="B5667" t="s">
        <v>183</v>
      </c>
      <c r="C5667">
        <v>1.5391410491150299</v>
      </c>
      <c r="D5667" t="s">
        <v>181</v>
      </c>
      <c r="E5667">
        <v>3800.1392502650101</v>
      </c>
      <c r="F5667">
        <v>2</v>
      </c>
      <c r="G5667">
        <v>9999</v>
      </c>
      <c r="H5667">
        <v>9999</v>
      </c>
      <c r="I5667" t="s">
        <v>185</v>
      </c>
      <c r="J5667">
        <v>1</v>
      </c>
      <c r="K5667">
        <v>34</v>
      </c>
      <c r="L5667" t="s">
        <v>220</v>
      </c>
      <c r="M5667">
        <v>0.36861749776052499</v>
      </c>
      <c r="N5667">
        <v>0.33333333333333298</v>
      </c>
      <c r="O5667">
        <v>4.4069611780455202E-2</v>
      </c>
    </row>
    <row r="5668" spans="1:15">
      <c r="A5668">
        <v>2022</v>
      </c>
      <c r="B5668" t="s">
        <v>183</v>
      </c>
      <c r="C5668">
        <v>1.5391410491150299</v>
      </c>
      <c r="D5668" t="s">
        <v>185</v>
      </c>
      <c r="E5668">
        <v>6509.0274967074602</v>
      </c>
      <c r="F5668">
        <v>4</v>
      </c>
      <c r="G5668">
        <v>9999</v>
      </c>
      <c r="H5668">
        <v>9999</v>
      </c>
      <c r="I5668" t="s">
        <v>185</v>
      </c>
      <c r="J5668">
        <v>1</v>
      </c>
      <c r="K5668">
        <v>34</v>
      </c>
      <c r="L5668" t="s">
        <v>220</v>
      </c>
      <c r="M5668">
        <v>0.63138250223947401</v>
      </c>
      <c r="N5668">
        <v>0.66666666666666696</v>
      </c>
      <c r="O5668">
        <v>0.147686397764973</v>
      </c>
    </row>
    <row r="5669" spans="1:15">
      <c r="A5669">
        <v>2022</v>
      </c>
      <c r="B5669" t="s">
        <v>187</v>
      </c>
      <c r="C5669">
        <v>1.40909180148698</v>
      </c>
      <c r="D5669" t="s">
        <v>179</v>
      </c>
      <c r="E5669">
        <v>1851.5466271539001</v>
      </c>
      <c r="F5669">
        <v>1</v>
      </c>
      <c r="G5669">
        <v>9999</v>
      </c>
      <c r="H5669">
        <v>9999</v>
      </c>
      <c r="I5669" t="s">
        <v>185</v>
      </c>
      <c r="J5669">
        <v>1</v>
      </c>
      <c r="K5669">
        <v>34</v>
      </c>
      <c r="L5669" t="s">
        <v>220</v>
      </c>
      <c r="M5669">
        <v>3.7080306801442601E-3</v>
      </c>
      <c r="N5669">
        <v>2.3094688221708998E-3</v>
      </c>
      <c r="O5669">
        <v>0.65503489531405801</v>
      </c>
    </row>
    <row r="5670" spans="1:15">
      <c r="A5670">
        <v>2022</v>
      </c>
      <c r="B5670" t="s">
        <v>187</v>
      </c>
      <c r="C5670">
        <v>1.40909180148698</v>
      </c>
      <c r="D5670" t="s">
        <v>181</v>
      </c>
      <c r="E5670">
        <v>270204.62566954101</v>
      </c>
      <c r="F5670">
        <v>231</v>
      </c>
      <c r="G5670">
        <v>9999</v>
      </c>
      <c r="H5670">
        <v>9999</v>
      </c>
      <c r="I5670" t="s">
        <v>185</v>
      </c>
      <c r="J5670">
        <v>1</v>
      </c>
      <c r="K5670">
        <v>34</v>
      </c>
      <c r="L5670" t="s">
        <v>220</v>
      </c>
      <c r="M5670">
        <v>0.54112979236156999</v>
      </c>
      <c r="N5670">
        <v>0.53348729792147798</v>
      </c>
      <c r="O5670">
        <v>1.35392254714066E-2</v>
      </c>
    </row>
    <row r="5671" spans="1:15">
      <c r="A5671">
        <v>2022</v>
      </c>
      <c r="B5671" t="s">
        <v>187</v>
      </c>
      <c r="C5671">
        <v>1.40909180148698</v>
      </c>
      <c r="D5671" t="s">
        <v>183</v>
      </c>
      <c r="E5671">
        <v>0</v>
      </c>
      <c r="F5671">
        <v>1</v>
      </c>
      <c r="G5671">
        <v>9999</v>
      </c>
      <c r="H5671">
        <v>9999</v>
      </c>
      <c r="I5671" t="s">
        <v>185</v>
      </c>
      <c r="J5671">
        <v>1</v>
      </c>
      <c r="K5671">
        <v>34</v>
      </c>
      <c r="L5671" t="s">
        <v>220</v>
      </c>
      <c r="M5671">
        <v>0</v>
      </c>
      <c r="N5671">
        <v>2.3094688221708998E-3</v>
      </c>
      <c r="O5671">
        <v>0</v>
      </c>
    </row>
    <row r="5672" spans="1:15">
      <c r="A5672">
        <v>2022</v>
      </c>
      <c r="B5672" t="s">
        <v>187</v>
      </c>
      <c r="C5672">
        <v>1.40909180148698</v>
      </c>
      <c r="D5672" t="s">
        <v>185</v>
      </c>
      <c r="E5672">
        <v>227278.053029042</v>
      </c>
      <c r="F5672">
        <v>200</v>
      </c>
      <c r="G5672">
        <v>9999</v>
      </c>
      <c r="H5672">
        <v>9999</v>
      </c>
      <c r="I5672" t="s">
        <v>185</v>
      </c>
      <c r="J5672">
        <v>1</v>
      </c>
      <c r="K5672">
        <v>34</v>
      </c>
      <c r="L5672" t="s">
        <v>220</v>
      </c>
      <c r="M5672">
        <v>0.45516217695828598</v>
      </c>
      <c r="N5672">
        <v>0.46189376443418001</v>
      </c>
      <c r="O5672">
        <v>3.0959705969744698E-2</v>
      </c>
    </row>
    <row r="5673" spans="1:15">
      <c r="A5673">
        <v>2022</v>
      </c>
      <c r="B5673" t="s">
        <v>178</v>
      </c>
      <c r="C5673">
        <v>1.4123362484363899</v>
      </c>
      <c r="D5673" t="s">
        <v>181</v>
      </c>
      <c r="E5673">
        <v>364049.44074195798</v>
      </c>
      <c r="F5673">
        <v>184</v>
      </c>
      <c r="G5673">
        <v>9999</v>
      </c>
      <c r="H5673">
        <v>9999</v>
      </c>
      <c r="I5673" t="s">
        <v>185</v>
      </c>
      <c r="J5673">
        <v>1</v>
      </c>
      <c r="K5673">
        <v>35</v>
      </c>
      <c r="L5673" t="s">
        <v>220</v>
      </c>
      <c r="M5673">
        <v>0.85001896156573098</v>
      </c>
      <c r="N5673">
        <v>0.84018264840182599</v>
      </c>
      <c r="O5673">
        <v>9.5722166415692006E-2</v>
      </c>
    </row>
    <row r="5674" spans="1:15">
      <c r="A5674">
        <v>2022</v>
      </c>
      <c r="B5674" t="s">
        <v>178</v>
      </c>
      <c r="C5674">
        <v>1.4123362484363899</v>
      </c>
      <c r="D5674" t="s">
        <v>185</v>
      </c>
      <c r="E5674">
        <v>64234.464915135599</v>
      </c>
      <c r="F5674">
        <v>35</v>
      </c>
      <c r="G5674">
        <v>9999</v>
      </c>
      <c r="H5674">
        <v>9999</v>
      </c>
      <c r="I5674" t="s">
        <v>185</v>
      </c>
      <c r="J5674">
        <v>1</v>
      </c>
      <c r="K5674">
        <v>35</v>
      </c>
      <c r="L5674" t="s">
        <v>220</v>
      </c>
      <c r="M5674">
        <v>0.14998103843426899</v>
      </c>
      <c r="N5674">
        <v>0.15981735159817401</v>
      </c>
      <c r="O5674">
        <v>4.6842717806638998E-2</v>
      </c>
    </row>
    <row r="5675" spans="1:15">
      <c r="A5675">
        <v>2022</v>
      </c>
      <c r="B5675" t="s">
        <v>179</v>
      </c>
      <c r="C5675">
        <v>1.8637226038599899</v>
      </c>
      <c r="D5675" t="s">
        <v>181</v>
      </c>
      <c r="E5675">
        <v>3535.4817795224099</v>
      </c>
      <c r="F5675">
        <v>1</v>
      </c>
      <c r="G5675">
        <v>9999</v>
      </c>
      <c r="H5675">
        <v>9999</v>
      </c>
      <c r="I5675" t="s">
        <v>185</v>
      </c>
      <c r="J5675">
        <v>1</v>
      </c>
      <c r="K5675">
        <v>35</v>
      </c>
      <c r="L5675" t="s">
        <v>220</v>
      </c>
      <c r="M5675">
        <v>1</v>
      </c>
      <c r="N5675">
        <v>1</v>
      </c>
      <c r="O5675">
        <v>0.152442944390871</v>
      </c>
    </row>
    <row r="5676" spans="1:15">
      <c r="A5676">
        <v>2022</v>
      </c>
      <c r="B5676" t="s">
        <v>183</v>
      </c>
      <c r="C5676">
        <v>1.5391410491150299</v>
      </c>
      <c r="D5676" t="s">
        <v>181</v>
      </c>
      <c r="E5676">
        <v>1959.32655552343</v>
      </c>
      <c r="F5676">
        <v>2</v>
      </c>
      <c r="G5676">
        <v>9999</v>
      </c>
      <c r="H5676">
        <v>9999</v>
      </c>
      <c r="I5676" t="s">
        <v>185</v>
      </c>
      <c r="J5676">
        <v>1</v>
      </c>
      <c r="K5676">
        <v>35</v>
      </c>
      <c r="L5676" t="s">
        <v>220</v>
      </c>
      <c r="M5676">
        <v>1</v>
      </c>
      <c r="N5676">
        <v>1</v>
      </c>
      <c r="O5676">
        <v>2.2721999107541298E-2</v>
      </c>
    </row>
    <row r="5677" spans="1:15">
      <c r="A5677">
        <v>2022</v>
      </c>
      <c r="B5677" t="s">
        <v>187</v>
      </c>
      <c r="C5677">
        <v>1.40909180148698</v>
      </c>
      <c r="D5677" t="s">
        <v>181</v>
      </c>
      <c r="E5677">
        <v>1560853.8066907399</v>
      </c>
      <c r="F5677">
        <v>1359</v>
      </c>
      <c r="G5677">
        <v>9999</v>
      </c>
      <c r="H5677">
        <v>9999</v>
      </c>
      <c r="I5677" t="s">
        <v>185</v>
      </c>
      <c r="J5677">
        <v>1</v>
      </c>
      <c r="K5677">
        <v>35</v>
      </c>
      <c r="L5677" t="s">
        <v>220</v>
      </c>
      <c r="M5677">
        <v>0.85812760102755103</v>
      </c>
      <c r="N5677">
        <v>0.86121673003802302</v>
      </c>
      <c r="O5677">
        <v>7.8210177062381106E-2</v>
      </c>
    </row>
    <row r="5678" spans="1:15">
      <c r="A5678">
        <v>2022</v>
      </c>
      <c r="B5678" t="s">
        <v>187</v>
      </c>
      <c r="C5678">
        <v>1.40909180148698</v>
      </c>
      <c r="D5678" t="s">
        <v>185</v>
      </c>
      <c r="E5678">
        <v>258052.61797351699</v>
      </c>
      <c r="F5678">
        <v>219</v>
      </c>
      <c r="G5678">
        <v>9999</v>
      </c>
      <c r="H5678">
        <v>9999</v>
      </c>
      <c r="I5678" t="s">
        <v>185</v>
      </c>
      <c r="J5678">
        <v>1</v>
      </c>
      <c r="K5678">
        <v>35</v>
      </c>
      <c r="L5678" t="s">
        <v>220</v>
      </c>
      <c r="M5678">
        <v>0.14187239897244899</v>
      </c>
      <c r="N5678">
        <v>0.13878326996197701</v>
      </c>
      <c r="O5678">
        <v>3.5151802255900602E-2</v>
      </c>
    </row>
    <row r="5679" spans="1:15">
      <c r="A5679">
        <v>2022</v>
      </c>
      <c r="B5679" t="s">
        <v>178</v>
      </c>
      <c r="C5679">
        <v>1.4123362484363899</v>
      </c>
      <c r="D5679" t="s">
        <v>181</v>
      </c>
      <c r="E5679">
        <v>320334.80918035499</v>
      </c>
      <c r="F5679">
        <v>174</v>
      </c>
      <c r="G5679">
        <v>9999</v>
      </c>
      <c r="H5679">
        <v>9999</v>
      </c>
      <c r="I5679" t="s">
        <v>185</v>
      </c>
      <c r="J5679">
        <v>1</v>
      </c>
      <c r="K5679">
        <v>41</v>
      </c>
      <c r="L5679" t="s">
        <v>220</v>
      </c>
      <c r="M5679">
        <v>0.83326108200648097</v>
      </c>
      <c r="N5679">
        <v>0.83253588516746402</v>
      </c>
      <c r="O5679">
        <v>8.4227960495165899E-2</v>
      </c>
    </row>
    <row r="5680" spans="1:15">
      <c r="A5680">
        <v>2022</v>
      </c>
      <c r="B5680" t="s">
        <v>178</v>
      </c>
      <c r="C5680">
        <v>1.4123362484363899</v>
      </c>
      <c r="D5680" t="s">
        <v>183</v>
      </c>
      <c r="E5680">
        <v>889.77183651492703</v>
      </c>
      <c r="F5680">
        <v>1</v>
      </c>
      <c r="G5680">
        <v>9999</v>
      </c>
      <c r="H5680">
        <v>9999</v>
      </c>
      <c r="I5680" t="s">
        <v>185</v>
      </c>
      <c r="J5680">
        <v>1</v>
      </c>
      <c r="K5680">
        <v>41</v>
      </c>
      <c r="L5680" t="s">
        <v>220</v>
      </c>
      <c r="M5680">
        <v>2.3144916568086501E-3</v>
      </c>
      <c r="N5680">
        <v>4.78468899521531E-3</v>
      </c>
      <c r="O5680">
        <v>7.8436254980079695E-2</v>
      </c>
    </row>
    <row r="5681" spans="1:15">
      <c r="A5681">
        <v>2022</v>
      </c>
      <c r="B5681" t="s">
        <v>178</v>
      </c>
      <c r="C5681">
        <v>1.4123362484363899</v>
      </c>
      <c r="D5681" t="s">
        <v>185</v>
      </c>
      <c r="E5681">
        <v>63210.521135019197</v>
      </c>
      <c r="F5681">
        <v>34</v>
      </c>
      <c r="G5681">
        <v>9999</v>
      </c>
      <c r="H5681">
        <v>9999</v>
      </c>
      <c r="I5681" t="s">
        <v>185</v>
      </c>
      <c r="J5681">
        <v>1</v>
      </c>
      <c r="K5681">
        <v>41</v>
      </c>
      <c r="L5681" t="s">
        <v>220</v>
      </c>
      <c r="M5681">
        <v>0.164424426336711</v>
      </c>
      <c r="N5681">
        <v>0.16267942583732101</v>
      </c>
      <c r="O5681">
        <v>4.6096011040960699E-2</v>
      </c>
    </row>
    <row r="5682" spans="1:15">
      <c r="A5682">
        <v>2022</v>
      </c>
      <c r="B5682" t="s">
        <v>183</v>
      </c>
      <c r="C5682">
        <v>1.5391410491150299</v>
      </c>
      <c r="D5682" t="s">
        <v>181</v>
      </c>
      <c r="E5682">
        <v>5934.9278853875603</v>
      </c>
      <c r="F5682">
        <v>3</v>
      </c>
      <c r="G5682">
        <v>9999</v>
      </c>
      <c r="H5682">
        <v>9999</v>
      </c>
      <c r="I5682" t="s">
        <v>185</v>
      </c>
      <c r="J5682">
        <v>1</v>
      </c>
      <c r="K5682">
        <v>41</v>
      </c>
      <c r="L5682" t="s">
        <v>220</v>
      </c>
      <c r="M5682">
        <v>0.67768014059754</v>
      </c>
      <c r="N5682">
        <v>0.6</v>
      </c>
      <c r="O5682">
        <v>6.8826416778224001E-2</v>
      </c>
    </row>
    <row r="5683" spans="1:15">
      <c r="A5683">
        <v>2022</v>
      </c>
      <c r="B5683" t="s">
        <v>183</v>
      </c>
      <c r="C5683">
        <v>1.5391410491150299</v>
      </c>
      <c r="D5683" t="s">
        <v>185</v>
      </c>
      <c r="E5683">
        <v>2822.7846840769698</v>
      </c>
      <c r="F5683">
        <v>2</v>
      </c>
      <c r="G5683">
        <v>9999</v>
      </c>
      <c r="H5683">
        <v>9999</v>
      </c>
      <c r="I5683" t="s">
        <v>185</v>
      </c>
      <c r="J5683">
        <v>1</v>
      </c>
      <c r="K5683">
        <v>41</v>
      </c>
      <c r="L5683" t="s">
        <v>220</v>
      </c>
      <c r="M5683">
        <v>0.32231985940246</v>
      </c>
      <c r="N5683">
        <v>0.4</v>
      </c>
      <c r="O5683">
        <v>6.4047494325126603E-2</v>
      </c>
    </row>
    <row r="5684" spans="1:15">
      <c r="A5684">
        <v>2022</v>
      </c>
      <c r="B5684" t="s">
        <v>187</v>
      </c>
      <c r="C5684">
        <v>1.40909180148698</v>
      </c>
      <c r="D5684" t="s">
        <v>181</v>
      </c>
      <c r="E5684">
        <v>2178346.0159383598</v>
      </c>
      <c r="F5684">
        <v>2008</v>
      </c>
      <c r="G5684">
        <v>9999</v>
      </c>
      <c r="H5684">
        <v>9999</v>
      </c>
      <c r="I5684" t="s">
        <v>185</v>
      </c>
      <c r="J5684">
        <v>1</v>
      </c>
      <c r="K5684">
        <v>41</v>
      </c>
      <c r="L5684" t="s">
        <v>220</v>
      </c>
      <c r="M5684">
        <v>0.90884409891732798</v>
      </c>
      <c r="N5684">
        <v>0.91148433953699504</v>
      </c>
      <c r="O5684">
        <v>0.10915104725334999</v>
      </c>
    </row>
    <row r="5685" spans="1:15">
      <c r="A5685">
        <v>2022</v>
      </c>
      <c r="B5685" t="s">
        <v>187</v>
      </c>
      <c r="C5685">
        <v>1.40909180148698</v>
      </c>
      <c r="D5685" t="s">
        <v>183</v>
      </c>
      <c r="E5685">
        <v>563.63672059479404</v>
      </c>
      <c r="F5685">
        <v>1</v>
      </c>
      <c r="G5685">
        <v>9999</v>
      </c>
      <c r="H5685">
        <v>9999</v>
      </c>
      <c r="I5685" t="s">
        <v>185</v>
      </c>
      <c r="J5685">
        <v>1</v>
      </c>
      <c r="K5685">
        <v>41</v>
      </c>
      <c r="L5685" t="s">
        <v>220</v>
      </c>
      <c r="M5685">
        <v>2.3515910865291501E-4</v>
      </c>
      <c r="N5685">
        <v>4.5392646391284602E-4</v>
      </c>
      <c r="O5685">
        <v>1.2726289332187999E-2</v>
      </c>
    </row>
    <row r="5686" spans="1:15">
      <c r="A5686">
        <v>2022</v>
      </c>
      <c r="B5686" t="s">
        <v>187</v>
      </c>
      <c r="C5686">
        <v>1.40909180148698</v>
      </c>
      <c r="D5686" t="s">
        <v>185</v>
      </c>
      <c r="E5686">
        <v>217921.68346716801</v>
      </c>
      <c r="F5686">
        <v>194</v>
      </c>
      <c r="G5686">
        <v>9999</v>
      </c>
      <c r="H5686">
        <v>9999</v>
      </c>
      <c r="I5686" t="s">
        <v>185</v>
      </c>
      <c r="J5686">
        <v>1</v>
      </c>
      <c r="K5686">
        <v>41</v>
      </c>
      <c r="L5686" t="s">
        <v>220</v>
      </c>
      <c r="M5686">
        <v>9.09207419740196E-2</v>
      </c>
      <c r="N5686">
        <v>8.8061733999092104E-2</v>
      </c>
      <c r="O5686">
        <v>2.9685185853440901E-2</v>
      </c>
    </row>
    <row r="5687" spans="1:15">
      <c r="A5687">
        <v>2022</v>
      </c>
      <c r="B5687" t="s">
        <v>178</v>
      </c>
      <c r="C5687">
        <v>1.4123362484363899</v>
      </c>
      <c r="D5687" t="s">
        <v>181</v>
      </c>
      <c r="E5687">
        <v>74247.928916549601</v>
      </c>
      <c r="F5687">
        <v>47</v>
      </c>
      <c r="G5687">
        <v>9999</v>
      </c>
      <c r="H5687">
        <v>9999</v>
      </c>
      <c r="I5687" t="s">
        <v>185</v>
      </c>
      <c r="J5687">
        <v>1</v>
      </c>
      <c r="K5687">
        <v>42</v>
      </c>
      <c r="L5687" t="s">
        <v>220</v>
      </c>
      <c r="M5687">
        <v>0.87463813928725898</v>
      </c>
      <c r="N5687">
        <v>0.88679245283018904</v>
      </c>
      <c r="O5687">
        <v>1.95225477981384E-2</v>
      </c>
    </row>
    <row r="5688" spans="1:15">
      <c r="A5688">
        <v>2022</v>
      </c>
      <c r="B5688" t="s">
        <v>178</v>
      </c>
      <c r="C5688">
        <v>1.4123362484363899</v>
      </c>
      <c r="D5688" t="s">
        <v>185</v>
      </c>
      <c r="E5688">
        <v>10641.953631968199</v>
      </c>
      <c r="F5688">
        <v>6</v>
      </c>
      <c r="G5688">
        <v>9999</v>
      </c>
      <c r="H5688">
        <v>9999</v>
      </c>
      <c r="I5688" t="s">
        <v>185</v>
      </c>
      <c r="J5688">
        <v>1</v>
      </c>
      <c r="K5688">
        <v>42</v>
      </c>
      <c r="L5688" t="s">
        <v>220</v>
      </c>
      <c r="M5688">
        <v>0.125361860712741</v>
      </c>
      <c r="N5688">
        <v>0.113207547169811</v>
      </c>
      <c r="O5688">
        <v>7.76060066122172E-3</v>
      </c>
    </row>
    <row r="5689" spans="1:15">
      <c r="A5689">
        <v>2022</v>
      </c>
      <c r="B5689" t="s">
        <v>187</v>
      </c>
      <c r="C5689">
        <v>1.40909180148698</v>
      </c>
      <c r="D5689" t="s">
        <v>181</v>
      </c>
      <c r="E5689">
        <v>384090.243249322</v>
      </c>
      <c r="F5689">
        <v>374</v>
      </c>
      <c r="G5689">
        <v>9999</v>
      </c>
      <c r="H5689">
        <v>9999</v>
      </c>
      <c r="I5689" t="s">
        <v>185</v>
      </c>
      <c r="J5689">
        <v>1</v>
      </c>
      <c r="K5689">
        <v>42</v>
      </c>
      <c r="L5689" t="s">
        <v>220</v>
      </c>
      <c r="M5689">
        <v>0.89459658151075205</v>
      </c>
      <c r="N5689">
        <v>0.90120481927710805</v>
      </c>
      <c r="O5689">
        <v>1.92457267962537E-2</v>
      </c>
    </row>
    <row r="5690" spans="1:15">
      <c r="A5690">
        <v>2022</v>
      </c>
      <c r="B5690" t="s">
        <v>187</v>
      </c>
      <c r="C5690">
        <v>1.40909180148698</v>
      </c>
      <c r="D5690" t="s">
        <v>185</v>
      </c>
      <c r="E5690">
        <v>45254.392296555998</v>
      </c>
      <c r="F5690">
        <v>41</v>
      </c>
      <c r="G5690">
        <v>9999</v>
      </c>
      <c r="H5690">
        <v>9999</v>
      </c>
      <c r="I5690" t="s">
        <v>185</v>
      </c>
      <c r="J5690">
        <v>1</v>
      </c>
      <c r="K5690">
        <v>42</v>
      </c>
      <c r="L5690" t="s">
        <v>220</v>
      </c>
      <c r="M5690">
        <v>0.105403418489248</v>
      </c>
      <c r="N5690">
        <v>9.8795180722891604E-2</v>
      </c>
      <c r="O5690">
        <v>6.1645313336163897E-3</v>
      </c>
    </row>
    <row r="5691" spans="1:15">
      <c r="A5691">
        <v>2022</v>
      </c>
      <c r="B5691" t="s">
        <v>178</v>
      </c>
      <c r="C5691">
        <v>1.4123362484363899</v>
      </c>
      <c r="D5691" t="s">
        <v>181</v>
      </c>
      <c r="E5691">
        <v>14237.7617204873</v>
      </c>
      <c r="F5691">
        <v>8</v>
      </c>
      <c r="G5691">
        <v>9999</v>
      </c>
      <c r="H5691">
        <v>9999</v>
      </c>
      <c r="I5691" t="s">
        <v>185</v>
      </c>
      <c r="J5691">
        <v>1</v>
      </c>
      <c r="K5691">
        <v>51</v>
      </c>
      <c r="L5691" t="s">
        <v>220</v>
      </c>
      <c r="M5691">
        <v>0.85381553315829595</v>
      </c>
      <c r="N5691">
        <v>0.8</v>
      </c>
      <c r="O5691">
        <v>3.7436382102876702E-3</v>
      </c>
    </row>
    <row r="5692" spans="1:15">
      <c r="A5692">
        <v>2022</v>
      </c>
      <c r="B5692" t="s">
        <v>178</v>
      </c>
      <c r="C5692">
        <v>1.4123362484363899</v>
      </c>
      <c r="D5692" t="s">
        <v>185</v>
      </c>
      <c r="E5692">
        <v>2437.6923648012098</v>
      </c>
      <c r="F5692">
        <v>2</v>
      </c>
      <c r="G5692">
        <v>9999</v>
      </c>
      <c r="H5692">
        <v>9999</v>
      </c>
      <c r="I5692" t="s">
        <v>185</v>
      </c>
      <c r="J5692">
        <v>1</v>
      </c>
      <c r="K5692">
        <v>51</v>
      </c>
      <c r="L5692" t="s">
        <v>220</v>
      </c>
      <c r="M5692">
        <v>0.146184466841704</v>
      </c>
      <c r="N5692">
        <v>0.2</v>
      </c>
      <c r="O5692">
        <v>1.7776770724975001E-3</v>
      </c>
    </row>
    <row r="5693" spans="1:15">
      <c r="A5693">
        <v>2022</v>
      </c>
      <c r="B5693" t="s">
        <v>183</v>
      </c>
      <c r="C5693">
        <v>1.5391410491150299</v>
      </c>
      <c r="D5693" t="s">
        <v>181</v>
      </c>
      <c r="E5693">
        <v>1214.38228775176</v>
      </c>
      <c r="F5693">
        <v>1</v>
      </c>
      <c r="G5693">
        <v>9999</v>
      </c>
      <c r="H5693">
        <v>9999</v>
      </c>
      <c r="I5693" t="s">
        <v>185</v>
      </c>
      <c r="J5693">
        <v>1</v>
      </c>
      <c r="K5693">
        <v>51</v>
      </c>
      <c r="L5693" t="s">
        <v>220</v>
      </c>
      <c r="M5693">
        <v>1</v>
      </c>
      <c r="N5693">
        <v>1</v>
      </c>
      <c r="O5693">
        <v>1.40829986613119E-2</v>
      </c>
    </row>
    <row r="5694" spans="1:15">
      <c r="A5694">
        <v>2022</v>
      </c>
      <c r="B5694" t="s">
        <v>187</v>
      </c>
      <c r="C5694">
        <v>1.40909180148698</v>
      </c>
      <c r="D5694" t="s">
        <v>181</v>
      </c>
      <c r="E5694">
        <v>249200.70327657601</v>
      </c>
      <c r="F5694">
        <v>236</v>
      </c>
      <c r="G5694">
        <v>9999</v>
      </c>
      <c r="H5694">
        <v>9999</v>
      </c>
      <c r="I5694" t="s">
        <v>185</v>
      </c>
      <c r="J5694">
        <v>1</v>
      </c>
      <c r="K5694">
        <v>51</v>
      </c>
      <c r="L5694" t="s">
        <v>220</v>
      </c>
      <c r="M5694">
        <v>0.76288499698041601</v>
      </c>
      <c r="N5694">
        <v>0.68604651162790697</v>
      </c>
      <c r="O5694">
        <v>1.24867755351495E-2</v>
      </c>
    </row>
    <row r="5695" spans="1:15">
      <c r="A5695">
        <v>2022</v>
      </c>
      <c r="B5695" t="s">
        <v>187</v>
      </c>
      <c r="C5695">
        <v>1.40909180148698</v>
      </c>
      <c r="D5695" t="s">
        <v>185</v>
      </c>
      <c r="E5695">
        <v>77454.958144136603</v>
      </c>
      <c r="F5695">
        <v>108</v>
      </c>
      <c r="G5695">
        <v>9999</v>
      </c>
      <c r="H5695">
        <v>9999</v>
      </c>
      <c r="I5695" t="s">
        <v>185</v>
      </c>
      <c r="J5695">
        <v>1</v>
      </c>
      <c r="K5695">
        <v>51</v>
      </c>
      <c r="L5695" t="s">
        <v>220</v>
      </c>
      <c r="M5695">
        <v>0.23711500301958399</v>
      </c>
      <c r="N5695">
        <v>0.31395348837209303</v>
      </c>
      <c r="O5695">
        <v>1.05508767700282E-2</v>
      </c>
    </row>
    <row r="5696" spans="1:15">
      <c r="A5696">
        <v>2022</v>
      </c>
      <c r="B5696" t="s">
        <v>178</v>
      </c>
      <c r="C5696">
        <v>1.4123362484363899</v>
      </c>
      <c r="D5696" t="s">
        <v>181</v>
      </c>
      <c r="E5696">
        <v>58474.957694012002</v>
      </c>
      <c r="F5696">
        <v>34</v>
      </c>
      <c r="G5696">
        <v>9999</v>
      </c>
      <c r="H5696">
        <v>9999</v>
      </c>
      <c r="I5696" t="s">
        <v>185</v>
      </c>
      <c r="J5696">
        <v>1</v>
      </c>
      <c r="K5696">
        <v>52</v>
      </c>
      <c r="L5696" t="s">
        <v>220</v>
      </c>
      <c r="M5696">
        <v>0.75334340144471301</v>
      </c>
      <c r="N5696">
        <v>0.73913043478260898</v>
      </c>
      <c r="O5696">
        <v>1.5375245791145801E-2</v>
      </c>
    </row>
    <row r="5697" spans="1:15">
      <c r="A5697">
        <v>2022</v>
      </c>
      <c r="B5697" t="s">
        <v>178</v>
      </c>
      <c r="C5697">
        <v>1.4123362484363899</v>
      </c>
      <c r="D5697" t="s">
        <v>185</v>
      </c>
      <c r="E5697">
        <v>19145.6301838037</v>
      </c>
      <c r="F5697">
        <v>12</v>
      </c>
      <c r="G5697">
        <v>9999</v>
      </c>
      <c r="H5697">
        <v>9999</v>
      </c>
      <c r="I5697" t="s">
        <v>185</v>
      </c>
      <c r="J5697">
        <v>1</v>
      </c>
      <c r="K5697">
        <v>52</v>
      </c>
      <c r="L5697" t="s">
        <v>220</v>
      </c>
      <c r="M5697">
        <v>0.24665659855528699</v>
      </c>
      <c r="N5697">
        <v>0.26086956521739102</v>
      </c>
      <c r="O5697">
        <v>1.39618716076339E-2</v>
      </c>
    </row>
    <row r="5698" spans="1:15">
      <c r="A5698">
        <v>2022</v>
      </c>
      <c r="B5698" t="s">
        <v>183</v>
      </c>
      <c r="C5698">
        <v>1.5391410491150299</v>
      </c>
      <c r="D5698" t="s">
        <v>181</v>
      </c>
      <c r="E5698">
        <v>9010.1317015193908</v>
      </c>
      <c r="F5698">
        <v>4</v>
      </c>
      <c r="G5698">
        <v>9999</v>
      </c>
      <c r="H5698">
        <v>9999</v>
      </c>
      <c r="I5698" t="s">
        <v>185</v>
      </c>
      <c r="J5698">
        <v>1</v>
      </c>
      <c r="K5698">
        <v>52</v>
      </c>
      <c r="L5698" t="s">
        <v>220</v>
      </c>
      <c r="M5698">
        <v>0.78147109865171505</v>
      </c>
      <c r="N5698">
        <v>0.8</v>
      </c>
      <c r="O5698">
        <v>0.104489067380634</v>
      </c>
    </row>
    <row r="5699" spans="1:15">
      <c r="A5699">
        <v>2022</v>
      </c>
      <c r="B5699" t="s">
        <v>183</v>
      </c>
      <c r="C5699">
        <v>1.5391410491150299</v>
      </c>
      <c r="D5699" t="s">
        <v>185</v>
      </c>
      <c r="E5699">
        <v>2519.5738974013002</v>
      </c>
      <c r="F5699">
        <v>1</v>
      </c>
      <c r="G5699">
        <v>9999</v>
      </c>
      <c r="H5699">
        <v>9999</v>
      </c>
      <c r="I5699" t="s">
        <v>185</v>
      </c>
      <c r="J5699">
        <v>1</v>
      </c>
      <c r="K5699">
        <v>52</v>
      </c>
      <c r="L5699" t="s">
        <v>220</v>
      </c>
      <c r="M5699">
        <v>0.21852890134828501</v>
      </c>
      <c r="N5699">
        <v>0.2</v>
      </c>
      <c r="O5699">
        <v>5.7167801641348E-2</v>
      </c>
    </row>
    <row r="5700" spans="1:15">
      <c r="A5700">
        <v>2022</v>
      </c>
      <c r="B5700" t="s">
        <v>187</v>
      </c>
      <c r="C5700">
        <v>1.40909180148698</v>
      </c>
      <c r="D5700" t="s">
        <v>181</v>
      </c>
      <c r="E5700">
        <v>778111.76551552501</v>
      </c>
      <c r="F5700">
        <v>669</v>
      </c>
      <c r="G5700">
        <v>9999</v>
      </c>
      <c r="H5700">
        <v>9999</v>
      </c>
      <c r="I5700" t="s">
        <v>185</v>
      </c>
      <c r="J5700">
        <v>1</v>
      </c>
      <c r="K5700">
        <v>52</v>
      </c>
      <c r="L5700" t="s">
        <v>220</v>
      </c>
      <c r="M5700">
        <v>0.81098529908504802</v>
      </c>
      <c r="N5700">
        <v>0.81784841075794601</v>
      </c>
      <c r="O5700">
        <v>3.89890832148568E-2</v>
      </c>
    </row>
    <row r="5701" spans="1:15">
      <c r="A5701">
        <v>2022</v>
      </c>
      <c r="B5701" t="s">
        <v>187</v>
      </c>
      <c r="C5701">
        <v>1.40909180148698</v>
      </c>
      <c r="D5701" t="s">
        <v>183</v>
      </c>
      <c r="E5701">
        <v>1783.91022068252</v>
      </c>
      <c r="F5701">
        <v>1</v>
      </c>
      <c r="G5701">
        <v>9999</v>
      </c>
      <c r="H5701">
        <v>9999</v>
      </c>
      <c r="I5701" t="s">
        <v>185</v>
      </c>
      <c r="J5701">
        <v>1</v>
      </c>
      <c r="K5701">
        <v>52</v>
      </c>
      <c r="L5701" t="s">
        <v>220</v>
      </c>
      <c r="M5701">
        <v>1.8592765563730899E-3</v>
      </c>
      <c r="N5701">
        <v>1.22249388753056E-3</v>
      </c>
      <c r="O5701">
        <v>4.0278705736374897E-2</v>
      </c>
    </row>
    <row r="5702" spans="1:15">
      <c r="A5702">
        <v>2022</v>
      </c>
      <c r="B5702" t="s">
        <v>187</v>
      </c>
      <c r="C5702">
        <v>1.40909180148698</v>
      </c>
      <c r="D5702" t="s">
        <v>185</v>
      </c>
      <c r="E5702">
        <v>179569.02281429499</v>
      </c>
      <c r="F5702">
        <v>148</v>
      </c>
      <c r="G5702">
        <v>9999</v>
      </c>
      <c r="H5702">
        <v>9999</v>
      </c>
      <c r="I5702" t="s">
        <v>185</v>
      </c>
      <c r="J5702">
        <v>1</v>
      </c>
      <c r="K5702">
        <v>52</v>
      </c>
      <c r="L5702" t="s">
        <v>220</v>
      </c>
      <c r="M5702">
        <v>0.18715542435857899</v>
      </c>
      <c r="N5702">
        <v>0.18092909535452301</v>
      </c>
      <c r="O5702">
        <v>2.44608050513992E-2</v>
      </c>
    </row>
    <row r="5703" spans="1:15">
      <c r="A5703">
        <v>2022</v>
      </c>
      <c r="B5703" t="s">
        <v>178</v>
      </c>
      <c r="C5703">
        <v>1.4123362484363899</v>
      </c>
      <c r="D5703" t="s">
        <v>181</v>
      </c>
      <c r="E5703">
        <v>134749.589127068</v>
      </c>
      <c r="F5703">
        <v>61</v>
      </c>
      <c r="G5703">
        <v>9999</v>
      </c>
      <c r="H5703">
        <v>9999</v>
      </c>
      <c r="I5703" t="s">
        <v>185</v>
      </c>
      <c r="J5703">
        <v>1</v>
      </c>
      <c r="K5703">
        <v>53</v>
      </c>
      <c r="L5703" t="s">
        <v>220</v>
      </c>
      <c r="M5703">
        <v>0.915018701448163</v>
      </c>
      <c r="N5703">
        <v>0.88405797101449302</v>
      </c>
      <c r="O5703">
        <v>3.5430689217868898E-2</v>
      </c>
    </row>
    <row r="5704" spans="1:15">
      <c r="A5704">
        <v>2022</v>
      </c>
      <c r="B5704" t="s">
        <v>178</v>
      </c>
      <c r="C5704">
        <v>1.4123362484363899</v>
      </c>
      <c r="D5704" t="s">
        <v>185</v>
      </c>
      <c r="E5704">
        <v>12514.711497394899</v>
      </c>
      <c r="F5704">
        <v>8</v>
      </c>
      <c r="G5704">
        <v>9999</v>
      </c>
      <c r="H5704">
        <v>9999</v>
      </c>
      <c r="I5704" t="s">
        <v>185</v>
      </c>
      <c r="J5704">
        <v>1</v>
      </c>
      <c r="K5704">
        <v>53</v>
      </c>
      <c r="L5704" t="s">
        <v>220</v>
      </c>
      <c r="M5704">
        <v>8.4981298551836601E-2</v>
      </c>
      <c r="N5704">
        <v>0.115942028985507</v>
      </c>
      <c r="O5704">
        <v>9.1263015871381106E-3</v>
      </c>
    </row>
    <row r="5705" spans="1:15">
      <c r="A5705">
        <v>2022</v>
      </c>
      <c r="B5705" t="s">
        <v>183</v>
      </c>
      <c r="C5705">
        <v>1.5391410491150299</v>
      </c>
      <c r="D5705" t="s">
        <v>181</v>
      </c>
      <c r="E5705">
        <v>5257.7058237769397</v>
      </c>
      <c r="F5705">
        <v>3</v>
      </c>
      <c r="G5705">
        <v>9999</v>
      </c>
      <c r="H5705">
        <v>9999</v>
      </c>
      <c r="I5705" t="s">
        <v>185</v>
      </c>
      <c r="J5705">
        <v>1</v>
      </c>
      <c r="K5705">
        <v>53</v>
      </c>
      <c r="L5705" t="s">
        <v>220</v>
      </c>
      <c r="M5705">
        <v>0.76626289816061</v>
      </c>
      <c r="N5705">
        <v>0.6</v>
      </c>
      <c r="O5705">
        <v>6.0972780008924601E-2</v>
      </c>
    </row>
    <row r="5706" spans="1:15">
      <c r="A5706">
        <v>2022</v>
      </c>
      <c r="B5706" t="s">
        <v>183</v>
      </c>
      <c r="C5706">
        <v>1.5391410491150299</v>
      </c>
      <c r="D5706" t="s">
        <v>185</v>
      </c>
      <c r="E5706">
        <v>1603.7849731778599</v>
      </c>
      <c r="F5706">
        <v>2</v>
      </c>
      <c r="G5706">
        <v>9999</v>
      </c>
      <c r="H5706">
        <v>9999</v>
      </c>
      <c r="I5706" t="s">
        <v>185</v>
      </c>
      <c r="J5706">
        <v>1</v>
      </c>
      <c r="K5706">
        <v>53</v>
      </c>
      <c r="L5706" t="s">
        <v>220</v>
      </c>
      <c r="M5706">
        <v>0.23373710183939</v>
      </c>
      <c r="N5706">
        <v>0.4</v>
      </c>
      <c r="O5706">
        <v>3.6389034398463402E-2</v>
      </c>
    </row>
    <row r="5707" spans="1:15">
      <c r="A5707">
        <v>2022</v>
      </c>
      <c r="B5707" t="s">
        <v>187</v>
      </c>
      <c r="C5707">
        <v>1.40909180148698</v>
      </c>
      <c r="D5707" t="s">
        <v>181</v>
      </c>
      <c r="E5707">
        <v>654380.82351875398</v>
      </c>
      <c r="F5707">
        <v>602</v>
      </c>
      <c r="G5707">
        <v>9999</v>
      </c>
      <c r="H5707">
        <v>9999</v>
      </c>
      <c r="I5707" t="s">
        <v>185</v>
      </c>
      <c r="J5707">
        <v>1</v>
      </c>
      <c r="K5707">
        <v>53</v>
      </c>
      <c r="L5707" t="s">
        <v>220</v>
      </c>
      <c r="M5707">
        <v>0.89153881005037505</v>
      </c>
      <c r="N5707">
        <v>0.906626506024096</v>
      </c>
      <c r="O5707">
        <v>3.2789259220975198E-2</v>
      </c>
    </row>
    <row r="5708" spans="1:15">
      <c r="A5708">
        <v>2022</v>
      </c>
      <c r="B5708" t="s">
        <v>187</v>
      </c>
      <c r="C5708">
        <v>1.40909180148698</v>
      </c>
      <c r="D5708" t="s">
        <v>185</v>
      </c>
      <c r="E5708">
        <v>79609.459508610205</v>
      </c>
      <c r="F5708">
        <v>62</v>
      </c>
      <c r="G5708">
        <v>9999</v>
      </c>
      <c r="H5708">
        <v>9999</v>
      </c>
      <c r="I5708" t="s">
        <v>185</v>
      </c>
      <c r="J5708">
        <v>1</v>
      </c>
      <c r="K5708">
        <v>53</v>
      </c>
      <c r="L5708" t="s">
        <v>220</v>
      </c>
      <c r="M5708">
        <v>0.108461189949625</v>
      </c>
      <c r="N5708">
        <v>9.3373493975903596E-2</v>
      </c>
      <c r="O5708">
        <v>1.0844361899219199E-2</v>
      </c>
    </row>
    <row r="5709" spans="1:15">
      <c r="A5709">
        <v>2022</v>
      </c>
      <c r="B5709" t="s">
        <v>178</v>
      </c>
      <c r="C5709">
        <v>1.4123362484363899</v>
      </c>
      <c r="D5709" t="s">
        <v>181</v>
      </c>
      <c r="E5709">
        <v>53777.527331712503</v>
      </c>
      <c r="F5709">
        <v>30</v>
      </c>
      <c r="G5709">
        <v>9999</v>
      </c>
      <c r="H5709">
        <v>9999</v>
      </c>
      <c r="I5709" t="s">
        <v>185</v>
      </c>
      <c r="J5709">
        <v>1</v>
      </c>
      <c r="K5709">
        <v>54</v>
      </c>
      <c r="L5709" t="s">
        <v>220</v>
      </c>
      <c r="M5709">
        <v>0.62454074268468696</v>
      </c>
      <c r="N5709">
        <v>0.66666666666666696</v>
      </c>
      <c r="O5709">
        <v>1.41401162715131E-2</v>
      </c>
    </row>
    <row r="5710" spans="1:15">
      <c r="A5710">
        <v>2022</v>
      </c>
      <c r="B5710" t="s">
        <v>178</v>
      </c>
      <c r="C5710">
        <v>1.4123362484363899</v>
      </c>
      <c r="D5710" t="s">
        <v>185</v>
      </c>
      <c r="E5710">
        <v>32329.789062957501</v>
      </c>
      <c r="F5710">
        <v>15</v>
      </c>
      <c r="G5710">
        <v>9999</v>
      </c>
      <c r="H5710">
        <v>9999</v>
      </c>
      <c r="I5710" t="s">
        <v>185</v>
      </c>
      <c r="J5710">
        <v>1</v>
      </c>
      <c r="K5710">
        <v>54</v>
      </c>
      <c r="L5710" t="s">
        <v>220</v>
      </c>
      <c r="M5710">
        <v>0.37545925731531299</v>
      </c>
      <c r="N5710">
        <v>0.33333333333333298</v>
      </c>
      <c r="O5710">
        <v>2.3576364928470601E-2</v>
      </c>
    </row>
    <row r="5711" spans="1:15">
      <c r="A5711">
        <v>2022</v>
      </c>
      <c r="B5711" t="s">
        <v>183</v>
      </c>
      <c r="C5711">
        <v>1.5391410491150299</v>
      </c>
      <c r="D5711" t="s">
        <v>181</v>
      </c>
      <c r="E5711">
        <v>1987.0310944074999</v>
      </c>
      <c r="F5711">
        <v>1</v>
      </c>
      <c r="G5711">
        <v>9999</v>
      </c>
      <c r="H5711">
        <v>9999</v>
      </c>
      <c r="I5711" t="s">
        <v>185</v>
      </c>
      <c r="J5711">
        <v>1</v>
      </c>
      <c r="K5711">
        <v>54</v>
      </c>
      <c r="L5711" t="s">
        <v>220</v>
      </c>
      <c r="M5711">
        <v>1</v>
      </c>
      <c r="N5711">
        <v>1</v>
      </c>
      <c r="O5711">
        <v>2.30432842481035E-2</v>
      </c>
    </row>
    <row r="5712" spans="1:15">
      <c r="A5712">
        <v>2022</v>
      </c>
      <c r="B5712" t="s">
        <v>187</v>
      </c>
      <c r="C5712">
        <v>1.40909180148698</v>
      </c>
      <c r="D5712" t="s">
        <v>181</v>
      </c>
      <c r="E5712">
        <v>239008.74227642099</v>
      </c>
      <c r="F5712">
        <v>214</v>
      </c>
      <c r="G5712">
        <v>9999</v>
      </c>
      <c r="H5712">
        <v>9999</v>
      </c>
      <c r="I5712" t="s">
        <v>185</v>
      </c>
      <c r="J5712">
        <v>1</v>
      </c>
      <c r="K5712">
        <v>54</v>
      </c>
      <c r="L5712" t="s">
        <v>220</v>
      </c>
      <c r="M5712">
        <v>0.55837418072047196</v>
      </c>
      <c r="N5712">
        <v>0.59279778393351801</v>
      </c>
      <c r="O5712">
        <v>1.19760838412714E-2</v>
      </c>
    </row>
    <row r="5713" spans="1:15">
      <c r="A5713">
        <v>2022</v>
      </c>
      <c r="B5713" t="s">
        <v>187</v>
      </c>
      <c r="C5713">
        <v>1.40909180148698</v>
      </c>
      <c r="D5713" t="s">
        <v>185</v>
      </c>
      <c r="E5713">
        <v>189035.301536685</v>
      </c>
      <c r="F5713">
        <v>147</v>
      </c>
      <c r="G5713">
        <v>9999</v>
      </c>
      <c r="H5713">
        <v>9999</v>
      </c>
      <c r="I5713" t="s">
        <v>185</v>
      </c>
      <c r="J5713">
        <v>1</v>
      </c>
      <c r="K5713">
        <v>54</v>
      </c>
      <c r="L5713" t="s">
        <v>220</v>
      </c>
      <c r="M5713">
        <v>0.44162581927952799</v>
      </c>
      <c r="N5713">
        <v>0.40720221606648199</v>
      </c>
      <c r="O5713">
        <v>2.57502969401536E-2</v>
      </c>
    </row>
    <row r="5714" spans="1:15">
      <c r="A5714">
        <v>2022</v>
      </c>
      <c r="B5714" t="s">
        <v>178</v>
      </c>
      <c r="C5714">
        <v>1.4123362484363899</v>
      </c>
      <c r="D5714" t="s">
        <v>181</v>
      </c>
      <c r="E5714">
        <v>136123.79229679599</v>
      </c>
      <c r="F5714">
        <v>61</v>
      </c>
      <c r="G5714">
        <v>9999</v>
      </c>
      <c r="H5714">
        <v>9999</v>
      </c>
      <c r="I5714" t="s">
        <v>185</v>
      </c>
      <c r="J5714">
        <v>1</v>
      </c>
      <c r="K5714">
        <v>61</v>
      </c>
      <c r="L5714" t="s">
        <v>220</v>
      </c>
      <c r="M5714">
        <v>0.66233730535054103</v>
      </c>
      <c r="N5714">
        <v>0.64893617021276595</v>
      </c>
      <c r="O5714">
        <v>3.5792018448958102E-2</v>
      </c>
    </row>
    <row r="5715" spans="1:15">
      <c r="A5715">
        <v>2022</v>
      </c>
      <c r="B5715" t="s">
        <v>178</v>
      </c>
      <c r="C5715">
        <v>1.4123362484363899</v>
      </c>
      <c r="D5715" t="s">
        <v>185</v>
      </c>
      <c r="E5715">
        <v>69396.553903170599</v>
      </c>
      <c r="F5715">
        <v>33</v>
      </c>
      <c r="G5715">
        <v>9999</v>
      </c>
      <c r="H5715">
        <v>9999</v>
      </c>
      <c r="I5715" t="s">
        <v>185</v>
      </c>
      <c r="J5715">
        <v>1</v>
      </c>
      <c r="K5715">
        <v>61</v>
      </c>
      <c r="L5715" t="s">
        <v>220</v>
      </c>
      <c r="M5715">
        <v>0.33766269464945903</v>
      </c>
      <c r="N5715">
        <v>0.35106382978723399</v>
      </c>
      <c r="O5715">
        <v>5.0607149846023901E-2</v>
      </c>
    </row>
    <row r="5716" spans="1:15">
      <c r="A5716">
        <v>2022</v>
      </c>
      <c r="B5716" t="s">
        <v>183</v>
      </c>
      <c r="C5716">
        <v>1.5391410491150299</v>
      </c>
      <c r="D5716" t="s">
        <v>181</v>
      </c>
      <c r="E5716">
        <v>1128.19038900132</v>
      </c>
      <c r="F5716">
        <v>1</v>
      </c>
      <c r="G5716">
        <v>9999</v>
      </c>
      <c r="H5716">
        <v>9999</v>
      </c>
      <c r="I5716" t="s">
        <v>185</v>
      </c>
      <c r="J5716">
        <v>1</v>
      </c>
      <c r="K5716">
        <v>61</v>
      </c>
      <c r="L5716" t="s">
        <v>220</v>
      </c>
      <c r="M5716">
        <v>0.56254796623177294</v>
      </c>
      <c r="N5716">
        <v>0.5</v>
      </c>
      <c r="O5716">
        <v>1.30834448906738E-2</v>
      </c>
    </row>
    <row r="5717" spans="1:15">
      <c r="A5717">
        <v>2022</v>
      </c>
      <c r="B5717" t="s">
        <v>183</v>
      </c>
      <c r="C5717">
        <v>1.5391410491150299</v>
      </c>
      <c r="D5717" t="s">
        <v>185</v>
      </c>
      <c r="E5717">
        <v>877.31039799556697</v>
      </c>
      <c r="F5717">
        <v>1</v>
      </c>
      <c r="G5717">
        <v>9999</v>
      </c>
      <c r="H5717">
        <v>9999</v>
      </c>
      <c r="I5717" t="s">
        <v>185</v>
      </c>
      <c r="J5717">
        <v>1</v>
      </c>
      <c r="K5717">
        <v>61</v>
      </c>
      <c r="L5717" t="s">
        <v>220</v>
      </c>
      <c r="M5717">
        <v>0.437452033768227</v>
      </c>
      <c r="N5717">
        <v>0.5</v>
      </c>
      <c r="O5717">
        <v>1.99057097957046E-2</v>
      </c>
    </row>
    <row r="5718" spans="1:15">
      <c r="A5718">
        <v>2022</v>
      </c>
      <c r="B5718" t="s">
        <v>187</v>
      </c>
      <c r="C5718">
        <v>1.40909180148698</v>
      </c>
      <c r="D5718" t="s">
        <v>181</v>
      </c>
      <c r="E5718">
        <v>990554.90005851199</v>
      </c>
      <c r="F5718">
        <v>935</v>
      </c>
      <c r="G5718">
        <v>9999</v>
      </c>
      <c r="H5718">
        <v>9999</v>
      </c>
      <c r="I5718" t="s">
        <v>185</v>
      </c>
      <c r="J5718">
        <v>1</v>
      </c>
      <c r="K5718">
        <v>61</v>
      </c>
      <c r="L5718" t="s">
        <v>220</v>
      </c>
      <c r="M5718">
        <v>0.55996374040937003</v>
      </c>
      <c r="N5718">
        <v>0.60012836970475003</v>
      </c>
      <c r="O5718">
        <v>4.9634036058660402E-2</v>
      </c>
    </row>
    <row r="5719" spans="1:15">
      <c r="A5719">
        <v>2022</v>
      </c>
      <c r="B5719" t="s">
        <v>187</v>
      </c>
      <c r="C5719">
        <v>1.40909180148698</v>
      </c>
      <c r="D5719" t="s">
        <v>183</v>
      </c>
      <c r="E5719">
        <v>6559.3223359219101</v>
      </c>
      <c r="F5719">
        <v>4</v>
      </c>
      <c r="G5719">
        <v>9999</v>
      </c>
      <c r="H5719">
        <v>9999</v>
      </c>
      <c r="I5719" t="s">
        <v>185</v>
      </c>
      <c r="J5719">
        <v>1</v>
      </c>
      <c r="K5719">
        <v>61</v>
      </c>
      <c r="L5719" t="s">
        <v>220</v>
      </c>
      <c r="M5719">
        <v>3.7080051489893199E-3</v>
      </c>
      <c r="N5719">
        <v>2.56739409499358E-3</v>
      </c>
      <c r="O5719">
        <v>0.148102192103337</v>
      </c>
    </row>
    <row r="5720" spans="1:15">
      <c r="A5720">
        <v>2022</v>
      </c>
      <c r="B5720" t="s">
        <v>187</v>
      </c>
      <c r="C5720">
        <v>1.40909180148698</v>
      </c>
      <c r="D5720" t="s">
        <v>185</v>
      </c>
      <c r="E5720">
        <v>771848.35245791497</v>
      </c>
      <c r="F5720">
        <v>619</v>
      </c>
      <c r="G5720">
        <v>9999</v>
      </c>
      <c r="H5720">
        <v>9999</v>
      </c>
      <c r="I5720" t="s">
        <v>185</v>
      </c>
      <c r="J5720">
        <v>1</v>
      </c>
      <c r="K5720">
        <v>61</v>
      </c>
      <c r="L5720" t="s">
        <v>220</v>
      </c>
      <c r="M5720">
        <v>0.43632825444164097</v>
      </c>
      <c r="N5720">
        <v>0.39730423620025701</v>
      </c>
      <c r="O5720">
        <v>0.10514080760043901</v>
      </c>
    </row>
    <row r="5721" spans="1:15">
      <c r="A5721">
        <v>2022</v>
      </c>
      <c r="B5721" t="s">
        <v>178</v>
      </c>
      <c r="C5721">
        <v>1.4123362484363899</v>
      </c>
      <c r="D5721" t="s">
        <v>181</v>
      </c>
      <c r="E5721">
        <v>73317.19932883</v>
      </c>
      <c r="F5721">
        <v>34</v>
      </c>
      <c r="G5721">
        <v>9999</v>
      </c>
      <c r="H5721">
        <v>9999</v>
      </c>
      <c r="I5721" t="s">
        <v>185</v>
      </c>
      <c r="J5721">
        <v>1</v>
      </c>
      <c r="K5721">
        <v>62</v>
      </c>
      <c r="L5721" t="s">
        <v>220</v>
      </c>
      <c r="M5721">
        <v>0.53636964787568198</v>
      </c>
      <c r="N5721">
        <v>0.50746268656716398</v>
      </c>
      <c r="O5721">
        <v>1.9277824300412E-2</v>
      </c>
    </row>
    <row r="5722" spans="1:15">
      <c r="A5722">
        <v>2022</v>
      </c>
      <c r="B5722" t="s">
        <v>178</v>
      </c>
      <c r="C5722">
        <v>1.4123362484363899</v>
      </c>
      <c r="D5722" t="s">
        <v>185</v>
      </c>
      <c r="E5722">
        <v>63374.3521398378</v>
      </c>
      <c r="F5722">
        <v>33</v>
      </c>
      <c r="G5722">
        <v>9999</v>
      </c>
      <c r="H5722">
        <v>9999</v>
      </c>
      <c r="I5722" t="s">
        <v>185</v>
      </c>
      <c r="J5722">
        <v>1</v>
      </c>
      <c r="K5722">
        <v>62</v>
      </c>
      <c r="L5722" t="s">
        <v>220</v>
      </c>
      <c r="M5722">
        <v>0.46363035212431802</v>
      </c>
      <c r="N5722">
        <v>0.49253731343283602</v>
      </c>
      <c r="O5722">
        <v>4.6215484123469201E-2</v>
      </c>
    </row>
    <row r="5723" spans="1:15">
      <c r="A5723">
        <v>2022</v>
      </c>
      <c r="B5723" t="s">
        <v>183</v>
      </c>
      <c r="C5723">
        <v>1.5391410491150299</v>
      </c>
      <c r="D5723" t="s">
        <v>185</v>
      </c>
      <c r="E5723">
        <v>3202.9525232083802</v>
      </c>
      <c r="F5723">
        <v>2</v>
      </c>
      <c r="G5723">
        <v>9999</v>
      </c>
      <c r="H5723">
        <v>9999</v>
      </c>
      <c r="I5723" t="s">
        <v>185</v>
      </c>
      <c r="J5723">
        <v>1</v>
      </c>
      <c r="K5723">
        <v>62</v>
      </c>
      <c r="L5723" t="s">
        <v>220</v>
      </c>
      <c r="M5723">
        <v>1</v>
      </c>
      <c r="N5723">
        <v>1</v>
      </c>
      <c r="O5723">
        <v>7.2673301903265194E-2</v>
      </c>
    </row>
    <row r="5724" spans="1:15">
      <c r="A5724">
        <v>2022</v>
      </c>
      <c r="B5724" t="s">
        <v>187</v>
      </c>
      <c r="C5724">
        <v>1.40909180148698</v>
      </c>
      <c r="D5724" t="s">
        <v>181</v>
      </c>
      <c r="E5724">
        <v>308863.05924333702</v>
      </c>
      <c r="F5724">
        <v>270</v>
      </c>
      <c r="G5724">
        <v>9999</v>
      </c>
      <c r="H5724">
        <v>9999</v>
      </c>
      <c r="I5724" t="s">
        <v>185</v>
      </c>
      <c r="J5724">
        <v>1</v>
      </c>
      <c r="K5724">
        <v>62</v>
      </c>
      <c r="L5724" t="s">
        <v>220</v>
      </c>
      <c r="M5724">
        <v>0.62547225804978801</v>
      </c>
      <c r="N5724">
        <v>0.64593301435406703</v>
      </c>
      <c r="O5724">
        <v>1.54762953762244E-2</v>
      </c>
    </row>
    <row r="5725" spans="1:15">
      <c r="A5725">
        <v>2022</v>
      </c>
      <c r="B5725" t="s">
        <v>187</v>
      </c>
      <c r="C5725">
        <v>1.40909180148698</v>
      </c>
      <c r="D5725" t="s">
        <v>183</v>
      </c>
      <c r="E5725">
        <v>2516.63795745575</v>
      </c>
      <c r="F5725">
        <v>2</v>
      </c>
      <c r="G5725">
        <v>9999</v>
      </c>
      <c r="H5725">
        <v>9999</v>
      </c>
      <c r="I5725" t="s">
        <v>185</v>
      </c>
      <c r="J5725">
        <v>1</v>
      </c>
      <c r="K5725">
        <v>62</v>
      </c>
      <c r="L5725" t="s">
        <v>220</v>
      </c>
      <c r="M5725">
        <v>5.0963920055700799E-3</v>
      </c>
      <c r="N5725">
        <v>4.78468899521531E-3</v>
      </c>
      <c r="O5725">
        <v>5.6822881868219301E-2</v>
      </c>
    </row>
    <row r="5726" spans="1:15">
      <c r="A5726">
        <v>2022</v>
      </c>
      <c r="B5726" t="s">
        <v>187</v>
      </c>
      <c r="C5726">
        <v>1.40909180148698</v>
      </c>
      <c r="D5726" t="s">
        <v>185</v>
      </c>
      <c r="E5726">
        <v>182428.07007951199</v>
      </c>
      <c r="F5726">
        <v>146</v>
      </c>
      <c r="G5726">
        <v>9999</v>
      </c>
      <c r="H5726">
        <v>9999</v>
      </c>
      <c r="I5726" t="s">
        <v>185</v>
      </c>
      <c r="J5726">
        <v>1</v>
      </c>
      <c r="K5726">
        <v>62</v>
      </c>
      <c r="L5726" t="s">
        <v>220</v>
      </c>
      <c r="M5726">
        <v>0.369431349944642</v>
      </c>
      <c r="N5726">
        <v>0.34928229665071803</v>
      </c>
      <c r="O5726">
        <v>2.4850263080914401E-2</v>
      </c>
    </row>
    <row r="5727" spans="1:15">
      <c r="A5727">
        <v>2022</v>
      </c>
      <c r="B5727" t="s">
        <v>178</v>
      </c>
      <c r="C5727">
        <v>1.4123362484363899</v>
      </c>
      <c r="D5727" t="s">
        <v>185</v>
      </c>
      <c r="E5727">
        <v>3029.4612528960602</v>
      </c>
      <c r="F5727">
        <v>2</v>
      </c>
      <c r="G5727">
        <v>9999</v>
      </c>
      <c r="H5727">
        <v>9999</v>
      </c>
      <c r="I5727" t="s">
        <v>185</v>
      </c>
      <c r="J5727">
        <v>1</v>
      </c>
      <c r="K5727">
        <v>63</v>
      </c>
      <c r="L5727" t="s">
        <v>220</v>
      </c>
      <c r="M5727">
        <v>1</v>
      </c>
      <c r="N5727">
        <v>1</v>
      </c>
      <c r="O5727">
        <v>2.20922208604122E-3</v>
      </c>
    </row>
    <row r="5728" spans="1:15">
      <c r="A5728">
        <v>2022</v>
      </c>
      <c r="B5728" t="s">
        <v>183</v>
      </c>
      <c r="C5728">
        <v>1.5391410491150299</v>
      </c>
      <c r="D5728" t="s">
        <v>181</v>
      </c>
      <c r="E5728">
        <v>894.24094953583301</v>
      </c>
      <c r="F5728">
        <v>1</v>
      </c>
      <c r="G5728">
        <v>9999</v>
      </c>
      <c r="H5728">
        <v>9999</v>
      </c>
      <c r="I5728" t="s">
        <v>185</v>
      </c>
      <c r="J5728">
        <v>1</v>
      </c>
      <c r="K5728">
        <v>63</v>
      </c>
      <c r="L5728" t="s">
        <v>220</v>
      </c>
      <c r="M5728">
        <v>1</v>
      </c>
      <c r="N5728">
        <v>1</v>
      </c>
      <c r="O5728">
        <v>1.03703703703704E-2</v>
      </c>
    </row>
    <row r="5729" spans="1:15">
      <c r="A5729">
        <v>2022</v>
      </c>
      <c r="B5729" t="s">
        <v>187</v>
      </c>
      <c r="C5729">
        <v>1.40909180148698</v>
      </c>
      <c r="D5729" t="s">
        <v>181</v>
      </c>
      <c r="E5729">
        <v>9439.5059781613108</v>
      </c>
      <c r="F5729">
        <v>7</v>
      </c>
      <c r="G5729">
        <v>9999</v>
      </c>
      <c r="H5729">
        <v>9999</v>
      </c>
      <c r="I5729" t="s">
        <v>185</v>
      </c>
      <c r="J5729">
        <v>1</v>
      </c>
      <c r="K5729">
        <v>63</v>
      </c>
      <c r="L5729" t="s">
        <v>220</v>
      </c>
      <c r="M5729">
        <v>0.37995575974136497</v>
      </c>
      <c r="N5729">
        <v>0.36842105263157898</v>
      </c>
      <c r="O5729">
        <v>4.7298820092487898E-4</v>
      </c>
    </row>
    <row r="5730" spans="1:15">
      <c r="A5730">
        <v>2022</v>
      </c>
      <c r="B5730" t="s">
        <v>187</v>
      </c>
      <c r="C5730">
        <v>1.40909180148698</v>
      </c>
      <c r="D5730" t="s">
        <v>185</v>
      </c>
      <c r="E5730">
        <v>15404.1915738557</v>
      </c>
      <c r="F5730">
        <v>12</v>
      </c>
      <c r="G5730">
        <v>9999</v>
      </c>
      <c r="H5730">
        <v>9999</v>
      </c>
      <c r="I5730" t="s">
        <v>185</v>
      </c>
      <c r="J5730">
        <v>1</v>
      </c>
      <c r="K5730">
        <v>63</v>
      </c>
      <c r="L5730" t="s">
        <v>220</v>
      </c>
      <c r="M5730">
        <v>0.62004424025863503</v>
      </c>
      <c r="N5730">
        <v>0.63157894736842102</v>
      </c>
      <c r="O5730">
        <v>2.09835149268571E-3</v>
      </c>
    </row>
    <row r="5731" spans="1:15">
      <c r="A5731">
        <v>2022</v>
      </c>
      <c r="B5731" t="s">
        <v>178</v>
      </c>
      <c r="C5731">
        <v>1.4123362484363899</v>
      </c>
      <c r="D5731" t="s">
        <v>181</v>
      </c>
      <c r="E5731">
        <v>112832.955223832</v>
      </c>
      <c r="F5731">
        <v>52</v>
      </c>
      <c r="G5731">
        <v>9999</v>
      </c>
      <c r="H5731">
        <v>9999</v>
      </c>
      <c r="I5731" t="s">
        <v>185</v>
      </c>
      <c r="J5731">
        <v>1</v>
      </c>
      <c r="K5731">
        <v>71</v>
      </c>
      <c r="L5731" t="s">
        <v>220</v>
      </c>
      <c r="M5731">
        <v>0.73343615448878596</v>
      </c>
      <c r="N5731">
        <v>0.71232876712328796</v>
      </c>
      <c r="O5731">
        <v>2.9667989312379E-2</v>
      </c>
    </row>
    <row r="5732" spans="1:15">
      <c r="A5732">
        <v>2022</v>
      </c>
      <c r="B5732" t="s">
        <v>178</v>
      </c>
      <c r="C5732">
        <v>1.4123362484363899</v>
      </c>
      <c r="D5732" t="s">
        <v>185</v>
      </c>
      <c r="E5732">
        <v>41008.595309599099</v>
      </c>
      <c r="F5732">
        <v>21</v>
      </c>
      <c r="G5732">
        <v>9999</v>
      </c>
      <c r="H5732">
        <v>9999</v>
      </c>
      <c r="I5732" t="s">
        <v>185</v>
      </c>
      <c r="J5732">
        <v>1</v>
      </c>
      <c r="K5732">
        <v>71</v>
      </c>
      <c r="L5732" t="s">
        <v>220</v>
      </c>
      <c r="M5732">
        <v>0.26656384551121398</v>
      </c>
      <c r="N5732">
        <v>0.28767123287671198</v>
      </c>
      <c r="O5732">
        <v>2.9905348480322998E-2</v>
      </c>
    </row>
    <row r="5733" spans="1:15">
      <c r="A5733">
        <v>2022</v>
      </c>
      <c r="B5733" t="s">
        <v>183</v>
      </c>
      <c r="C5733">
        <v>1.5391410491150299</v>
      </c>
      <c r="D5733" t="s">
        <v>181</v>
      </c>
      <c r="E5733">
        <v>8257.4917285021402</v>
      </c>
      <c r="F5733">
        <v>3</v>
      </c>
      <c r="G5733">
        <v>9999</v>
      </c>
      <c r="H5733">
        <v>9999</v>
      </c>
      <c r="I5733" t="s">
        <v>185</v>
      </c>
      <c r="J5733">
        <v>1</v>
      </c>
      <c r="K5733">
        <v>71</v>
      </c>
      <c r="L5733" t="s">
        <v>220</v>
      </c>
      <c r="M5733">
        <v>0.84875810789432105</v>
      </c>
      <c r="N5733">
        <v>0.75</v>
      </c>
      <c r="O5733">
        <v>9.5760821062025894E-2</v>
      </c>
    </row>
    <row r="5734" spans="1:15">
      <c r="A5734">
        <v>2022</v>
      </c>
      <c r="B5734" t="s">
        <v>183</v>
      </c>
      <c r="C5734">
        <v>1.5391410491150299</v>
      </c>
      <c r="D5734" t="s">
        <v>185</v>
      </c>
      <c r="E5734">
        <v>1471.4188429539699</v>
      </c>
      <c r="F5734">
        <v>1</v>
      </c>
      <c r="G5734">
        <v>9999</v>
      </c>
      <c r="H5734">
        <v>9999</v>
      </c>
      <c r="I5734" t="s">
        <v>185</v>
      </c>
      <c r="J5734">
        <v>1</v>
      </c>
      <c r="K5734">
        <v>71</v>
      </c>
      <c r="L5734" t="s">
        <v>220</v>
      </c>
      <c r="M5734">
        <v>0.15124189210567901</v>
      </c>
      <c r="N5734">
        <v>0.25</v>
      </c>
      <c r="O5734">
        <v>3.3385716780164103E-2</v>
      </c>
    </row>
    <row r="5735" spans="1:15">
      <c r="A5735">
        <v>2022</v>
      </c>
      <c r="B5735" t="s">
        <v>187</v>
      </c>
      <c r="C5735">
        <v>1.40909180148698</v>
      </c>
      <c r="D5735" t="s">
        <v>181</v>
      </c>
      <c r="E5735">
        <v>900702.752244893</v>
      </c>
      <c r="F5735">
        <v>781</v>
      </c>
      <c r="G5735">
        <v>9999</v>
      </c>
      <c r="H5735">
        <v>9999</v>
      </c>
      <c r="I5735" t="s">
        <v>185</v>
      </c>
      <c r="J5735">
        <v>1</v>
      </c>
      <c r="K5735">
        <v>71</v>
      </c>
      <c r="L5735" t="s">
        <v>220</v>
      </c>
      <c r="M5735">
        <v>0.63901054574136595</v>
      </c>
      <c r="N5735">
        <v>0.66468085106383001</v>
      </c>
      <c r="O5735">
        <v>4.5131787122972097E-2</v>
      </c>
    </row>
    <row r="5736" spans="1:15">
      <c r="A5736">
        <v>2022</v>
      </c>
      <c r="B5736" t="s">
        <v>187</v>
      </c>
      <c r="C5736">
        <v>1.40909180148698</v>
      </c>
      <c r="D5736" t="s">
        <v>183</v>
      </c>
      <c r="E5736">
        <v>394.54570441635599</v>
      </c>
      <c r="F5736">
        <v>1</v>
      </c>
      <c r="G5736">
        <v>9999</v>
      </c>
      <c r="H5736">
        <v>9999</v>
      </c>
      <c r="I5736" t="s">
        <v>185</v>
      </c>
      <c r="J5736">
        <v>1</v>
      </c>
      <c r="K5736">
        <v>71</v>
      </c>
      <c r="L5736" t="s">
        <v>220</v>
      </c>
      <c r="M5736">
        <v>2.7991350672642201E-4</v>
      </c>
      <c r="N5736">
        <v>8.5106382978723403E-4</v>
      </c>
      <c r="O5736">
        <v>8.9084025325315806E-3</v>
      </c>
    </row>
    <row r="5737" spans="1:15">
      <c r="A5737">
        <v>2022</v>
      </c>
      <c r="B5737" t="s">
        <v>187</v>
      </c>
      <c r="C5737">
        <v>1.40909180148698</v>
      </c>
      <c r="D5737" t="s">
        <v>185</v>
      </c>
      <c r="E5737">
        <v>508429.91290433501</v>
      </c>
      <c r="F5737">
        <v>393</v>
      </c>
      <c r="G5737">
        <v>9999</v>
      </c>
      <c r="H5737">
        <v>9999</v>
      </c>
      <c r="I5737" t="s">
        <v>185</v>
      </c>
      <c r="J5737">
        <v>1</v>
      </c>
      <c r="K5737">
        <v>71</v>
      </c>
      <c r="L5737" t="s">
        <v>220</v>
      </c>
      <c r="M5737">
        <v>0.36070954075190798</v>
      </c>
      <c r="N5737">
        <v>0.33446808510638298</v>
      </c>
      <c r="O5737">
        <v>6.9258075735670693E-2</v>
      </c>
    </row>
    <row r="5738" spans="1:15">
      <c r="A5738">
        <v>2022</v>
      </c>
      <c r="B5738" t="s">
        <v>178</v>
      </c>
      <c r="C5738">
        <v>1.4123362484363899</v>
      </c>
      <c r="D5738" t="s">
        <v>181</v>
      </c>
      <c r="E5738">
        <v>53167.398072388001</v>
      </c>
      <c r="F5738">
        <v>20</v>
      </c>
      <c r="G5738">
        <v>9999</v>
      </c>
      <c r="H5738">
        <v>9999</v>
      </c>
      <c r="I5738" t="s">
        <v>185</v>
      </c>
      <c r="J5738">
        <v>1</v>
      </c>
      <c r="K5738">
        <v>72</v>
      </c>
      <c r="L5738" t="s">
        <v>220</v>
      </c>
      <c r="M5738">
        <v>0.71819673382173399</v>
      </c>
      <c r="N5738">
        <v>0.68965517241379304</v>
      </c>
      <c r="O5738">
        <v>1.3979690549179601E-2</v>
      </c>
    </row>
    <row r="5739" spans="1:15">
      <c r="A5739">
        <v>2022</v>
      </c>
      <c r="B5739" t="s">
        <v>178</v>
      </c>
      <c r="C5739">
        <v>1.4123362484363899</v>
      </c>
      <c r="D5739" t="s">
        <v>185</v>
      </c>
      <c r="E5739">
        <v>20861.618725654</v>
      </c>
      <c r="F5739">
        <v>9</v>
      </c>
      <c r="G5739">
        <v>9999</v>
      </c>
      <c r="H5739">
        <v>9999</v>
      </c>
      <c r="I5739" t="s">
        <v>185</v>
      </c>
      <c r="J5739">
        <v>1</v>
      </c>
      <c r="K5739">
        <v>72</v>
      </c>
      <c r="L5739" t="s">
        <v>220</v>
      </c>
      <c r="M5739">
        <v>0.28180326617826601</v>
      </c>
      <c r="N5739">
        <v>0.31034482758620702</v>
      </c>
      <c r="O5739">
        <v>1.5213249152874E-2</v>
      </c>
    </row>
    <row r="5740" spans="1:15">
      <c r="A5740">
        <v>2022</v>
      </c>
      <c r="B5740" t="s">
        <v>183</v>
      </c>
      <c r="C5740">
        <v>1.5391410491150299</v>
      </c>
      <c r="D5740" t="s">
        <v>181</v>
      </c>
      <c r="E5740">
        <v>1673.0463203880399</v>
      </c>
      <c r="F5740">
        <v>1</v>
      </c>
      <c r="G5740">
        <v>9999</v>
      </c>
      <c r="H5740">
        <v>9999</v>
      </c>
      <c r="I5740" t="s">
        <v>185</v>
      </c>
      <c r="J5740">
        <v>1</v>
      </c>
      <c r="K5740">
        <v>72</v>
      </c>
      <c r="L5740" t="s">
        <v>220</v>
      </c>
      <c r="M5740">
        <v>0.50841908325537899</v>
      </c>
      <c r="N5740">
        <v>0.5</v>
      </c>
      <c r="O5740">
        <v>1.94020526550647E-2</v>
      </c>
    </row>
    <row r="5741" spans="1:15">
      <c r="A5741">
        <v>2022</v>
      </c>
      <c r="B5741" t="s">
        <v>183</v>
      </c>
      <c r="C5741">
        <v>1.5391410491150299</v>
      </c>
      <c r="D5741" t="s">
        <v>185</v>
      </c>
      <c r="E5741">
        <v>1617.6372426199</v>
      </c>
      <c r="F5741">
        <v>1</v>
      </c>
      <c r="G5741">
        <v>9999</v>
      </c>
      <c r="H5741">
        <v>9999</v>
      </c>
      <c r="I5741" t="s">
        <v>185</v>
      </c>
      <c r="J5741">
        <v>1</v>
      </c>
      <c r="K5741">
        <v>72</v>
      </c>
      <c r="L5741" t="s">
        <v>220</v>
      </c>
      <c r="M5741">
        <v>0.49158091674462101</v>
      </c>
      <c r="N5741">
        <v>0.5</v>
      </c>
      <c r="O5741">
        <v>3.6703335079448202E-2</v>
      </c>
    </row>
    <row r="5742" spans="1:15">
      <c r="A5742">
        <v>2022</v>
      </c>
      <c r="B5742" t="s">
        <v>187</v>
      </c>
      <c r="C5742">
        <v>1.40909180148698</v>
      </c>
      <c r="D5742" t="s">
        <v>181</v>
      </c>
      <c r="E5742">
        <v>324186.93258450797</v>
      </c>
      <c r="F5742">
        <v>248</v>
      </c>
      <c r="G5742">
        <v>9999</v>
      </c>
      <c r="H5742">
        <v>9999</v>
      </c>
      <c r="I5742" t="s">
        <v>185</v>
      </c>
      <c r="J5742">
        <v>1</v>
      </c>
      <c r="K5742">
        <v>72</v>
      </c>
      <c r="L5742" t="s">
        <v>220</v>
      </c>
      <c r="M5742">
        <v>0.70015459713447503</v>
      </c>
      <c r="N5742">
        <v>0.71469740634005796</v>
      </c>
      <c r="O5742">
        <v>1.6244133364738799E-2</v>
      </c>
    </row>
    <row r="5743" spans="1:15">
      <c r="A5743">
        <v>2022</v>
      </c>
      <c r="B5743" t="s">
        <v>187</v>
      </c>
      <c r="C5743">
        <v>1.40909180148698</v>
      </c>
      <c r="D5743" t="s">
        <v>183</v>
      </c>
      <c r="E5743">
        <v>1726.1374568215599</v>
      </c>
      <c r="F5743">
        <v>1</v>
      </c>
      <c r="G5743">
        <v>9999</v>
      </c>
      <c r="H5743">
        <v>9999</v>
      </c>
      <c r="I5743" t="s">
        <v>185</v>
      </c>
      <c r="J5743">
        <v>1</v>
      </c>
      <c r="K5743">
        <v>72</v>
      </c>
      <c r="L5743" t="s">
        <v>220</v>
      </c>
      <c r="M5743">
        <v>3.7279820813400002E-3</v>
      </c>
      <c r="N5743">
        <v>2.8818443804034602E-3</v>
      </c>
      <c r="O5743">
        <v>3.8974261079825601E-2</v>
      </c>
    </row>
    <row r="5744" spans="1:15">
      <c r="A5744">
        <v>2022</v>
      </c>
      <c r="B5744" t="s">
        <v>187</v>
      </c>
      <c r="C5744">
        <v>1.40909180148698</v>
      </c>
      <c r="D5744" t="s">
        <v>185</v>
      </c>
      <c r="E5744">
        <v>137108.85956008799</v>
      </c>
      <c r="F5744">
        <v>98</v>
      </c>
      <c r="G5744">
        <v>9999</v>
      </c>
      <c r="H5744">
        <v>9999</v>
      </c>
      <c r="I5744" t="s">
        <v>185</v>
      </c>
      <c r="J5744">
        <v>1</v>
      </c>
      <c r="K5744">
        <v>72</v>
      </c>
      <c r="L5744" t="s">
        <v>220</v>
      </c>
      <c r="M5744">
        <v>0.29611742078418501</v>
      </c>
      <c r="N5744">
        <v>0.28242074927953897</v>
      </c>
      <c r="O5744">
        <v>1.86769022404682E-2</v>
      </c>
    </row>
    <row r="5745" spans="1:15">
      <c r="A5745">
        <v>2022</v>
      </c>
      <c r="B5745" t="s">
        <v>178</v>
      </c>
      <c r="C5745">
        <v>1.4123362484363899</v>
      </c>
      <c r="D5745" t="s">
        <v>181</v>
      </c>
      <c r="E5745">
        <v>31399.0594752379</v>
      </c>
      <c r="F5745">
        <v>17</v>
      </c>
      <c r="G5745">
        <v>9999</v>
      </c>
      <c r="H5745">
        <v>9999</v>
      </c>
      <c r="I5745" t="s">
        <v>185</v>
      </c>
      <c r="J5745">
        <v>1</v>
      </c>
      <c r="K5745">
        <v>81</v>
      </c>
      <c r="L5745" t="s">
        <v>220</v>
      </c>
      <c r="M5745">
        <v>0.69174523165002</v>
      </c>
      <c r="N5745">
        <v>0.70833333333333304</v>
      </c>
      <c r="O5745">
        <v>8.2559830067568205E-3</v>
      </c>
    </row>
    <row r="5746" spans="1:15">
      <c r="A5746">
        <v>2022</v>
      </c>
      <c r="B5746" t="s">
        <v>178</v>
      </c>
      <c r="C5746">
        <v>1.4123362484363899</v>
      </c>
      <c r="D5746" t="s">
        <v>185</v>
      </c>
      <c r="E5746">
        <v>13992.015213259299</v>
      </c>
      <c r="F5746">
        <v>7</v>
      </c>
      <c r="G5746">
        <v>9999</v>
      </c>
      <c r="H5746">
        <v>9999</v>
      </c>
      <c r="I5746" t="s">
        <v>185</v>
      </c>
      <c r="J5746">
        <v>1</v>
      </c>
      <c r="K5746">
        <v>81</v>
      </c>
      <c r="L5746" t="s">
        <v>220</v>
      </c>
      <c r="M5746">
        <v>0.30825476834998</v>
      </c>
      <c r="N5746">
        <v>0.29166666666666702</v>
      </c>
      <c r="O5746">
        <v>1.02036192104477E-2</v>
      </c>
    </row>
    <row r="5747" spans="1:15">
      <c r="A5747">
        <v>2022</v>
      </c>
      <c r="B5747" t="s">
        <v>183</v>
      </c>
      <c r="C5747">
        <v>1.5391410491150299</v>
      </c>
      <c r="D5747" t="s">
        <v>181</v>
      </c>
      <c r="E5747">
        <v>4637.4319809835897</v>
      </c>
      <c r="F5747">
        <v>4</v>
      </c>
      <c r="G5747">
        <v>9999</v>
      </c>
      <c r="H5747">
        <v>9999</v>
      </c>
      <c r="I5747" t="s">
        <v>185</v>
      </c>
      <c r="J5747">
        <v>1</v>
      </c>
      <c r="K5747">
        <v>81</v>
      </c>
      <c r="L5747" t="s">
        <v>220</v>
      </c>
      <c r="M5747">
        <v>0.71892149844905695</v>
      </c>
      <c r="N5747">
        <v>0.8</v>
      </c>
      <c r="O5747">
        <v>5.3779562695225297E-2</v>
      </c>
    </row>
    <row r="5748" spans="1:15">
      <c r="A5748">
        <v>2022</v>
      </c>
      <c r="B5748" t="s">
        <v>183</v>
      </c>
      <c r="C5748">
        <v>1.5391410491150299</v>
      </c>
      <c r="D5748" t="s">
        <v>185</v>
      </c>
      <c r="E5748">
        <v>1813.1081558575099</v>
      </c>
      <c r="F5748">
        <v>1</v>
      </c>
      <c r="G5748">
        <v>9999</v>
      </c>
      <c r="H5748">
        <v>9999</v>
      </c>
      <c r="I5748" t="s">
        <v>185</v>
      </c>
      <c r="J5748">
        <v>1</v>
      </c>
      <c r="K5748">
        <v>81</v>
      </c>
      <c r="L5748" t="s">
        <v>220</v>
      </c>
      <c r="M5748">
        <v>0.28107850155094199</v>
      </c>
      <c r="N5748">
        <v>0.2</v>
      </c>
      <c r="O5748">
        <v>4.1138466911122801E-2</v>
      </c>
    </row>
    <row r="5749" spans="1:15">
      <c r="A5749">
        <v>2022</v>
      </c>
      <c r="B5749" t="s">
        <v>187</v>
      </c>
      <c r="C5749">
        <v>1.40909180148698</v>
      </c>
      <c r="D5749" t="s">
        <v>181</v>
      </c>
      <c r="E5749">
        <v>507071.54840770201</v>
      </c>
      <c r="F5749">
        <v>410</v>
      </c>
      <c r="G5749">
        <v>9999</v>
      </c>
      <c r="H5749">
        <v>9999</v>
      </c>
      <c r="I5749" t="s">
        <v>185</v>
      </c>
      <c r="J5749">
        <v>1</v>
      </c>
      <c r="K5749">
        <v>81</v>
      </c>
      <c r="L5749" t="s">
        <v>220</v>
      </c>
      <c r="M5749">
        <v>0.69813194893075503</v>
      </c>
      <c r="N5749">
        <v>0.69846678023850095</v>
      </c>
      <c r="O5749">
        <v>2.5407988508766102E-2</v>
      </c>
    </row>
    <row r="5750" spans="1:15">
      <c r="A5750">
        <v>2022</v>
      </c>
      <c r="B5750" t="s">
        <v>187</v>
      </c>
      <c r="C5750">
        <v>1.40909180148698</v>
      </c>
      <c r="D5750" t="s">
        <v>183</v>
      </c>
      <c r="E5750">
        <v>1059.6370347182101</v>
      </c>
      <c r="F5750">
        <v>1</v>
      </c>
      <c r="G5750">
        <v>9999</v>
      </c>
      <c r="H5750">
        <v>9999</v>
      </c>
      <c r="I5750" t="s">
        <v>185</v>
      </c>
      <c r="J5750">
        <v>1</v>
      </c>
      <c r="K5750">
        <v>81</v>
      </c>
      <c r="L5750" t="s">
        <v>220</v>
      </c>
      <c r="M5750">
        <v>1.45889957843234E-3</v>
      </c>
      <c r="N5750">
        <v>1.7035775127768301E-3</v>
      </c>
      <c r="O5750">
        <v>2.3925423944513399E-2</v>
      </c>
    </row>
    <row r="5751" spans="1:15">
      <c r="A5751">
        <v>2022</v>
      </c>
      <c r="B5751" t="s">
        <v>187</v>
      </c>
      <c r="C5751">
        <v>1.40909180148698</v>
      </c>
      <c r="D5751" t="s">
        <v>185</v>
      </c>
      <c r="E5751">
        <v>218195.04727665699</v>
      </c>
      <c r="F5751">
        <v>176</v>
      </c>
      <c r="G5751">
        <v>9999</v>
      </c>
      <c r="H5751">
        <v>9999</v>
      </c>
      <c r="I5751" t="s">
        <v>185</v>
      </c>
      <c r="J5751">
        <v>1</v>
      </c>
      <c r="K5751">
        <v>81</v>
      </c>
      <c r="L5751" t="s">
        <v>220</v>
      </c>
      <c r="M5751">
        <v>0.30040915149081299</v>
      </c>
      <c r="N5751">
        <v>0.29982964224872199</v>
      </c>
      <c r="O5751">
        <v>2.97224233387667E-2</v>
      </c>
    </row>
    <row r="5752" spans="1:15">
      <c r="A5752">
        <v>2022</v>
      </c>
      <c r="B5752" t="s">
        <v>178</v>
      </c>
      <c r="C5752">
        <v>1.4123362484363899</v>
      </c>
      <c r="D5752" t="s">
        <v>181</v>
      </c>
      <c r="E5752">
        <v>63187.923755044198</v>
      </c>
      <c r="F5752">
        <v>28</v>
      </c>
      <c r="G5752">
        <v>9999</v>
      </c>
      <c r="H5752">
        <v>9999</v>
      </c>
      <c r="I5752" t="s">
        <v>185</v>
      </c>
      <c r="J5752">
        <v>1</v>
      </c>
      <c r="K5752">
        <v>82</v>
      </c>
      <c r="L5752" t="s">
        <v>220</v>
      </c>
      <c r="M5752">
        <v>0.498107325762636</v>
      </c>
      <c r="N5752">
        <v>0.46666666666666701</v>
      </c>
      <c r="O5752">
        <v>1.6614460225004499E-2</v>
      </c>
    </row>
    <row r="5753" spans="1:15">
      <c r="A5753">
        <v>2022</v>
      </c>
      <c r="B5753" t="s">
        <v>178</v>
      </c>
      <c r="C5753">
        <v>1.4123362484363899</v>
      </c>
      <c r="D5753" t="s">
        <v>185</v>
      </c>
      <c r="E5753">
        <v>63668.118079512598</v>
      </c>
      <c r="F5753">
        <v>32</v>
      </c>
      <c r="G5753">
        <v>9999</v>
      </c>
      <c r="H5753">
        <v>9999</v>
      </c>
      <c r="I5753" t="s">
        <v>185</v>
      </c>
      <c r="J5753">
        <v>1</v>
      </c>
      <c r="K5753">
        <v>82</v>
      </c>
      <c r="L5753" t="s">
        <v>220</v>
      </c>
      <c r="M5753">
        <v>0.50189267423736394</v>
      </c>
      <c r="N5753">
        <v>0.53333333333333299</v>
      </c>
      <c r="O5753">
        <v>4.6429711719691402E-2</v>
      </c>
    </row>
    <row r="5754" spans="1:15">
      <c r="A5754">
        <v>2022</v>
      </c>
      <c r="B5754" t="s">
        <v>183</v>
      </c>
      <c r="C5754">
        <v>1.5391410491150299</v>
      </c>
      <c r="D5754" t="s">
        <v>181</v>
      </c>
      <c r="E5754">
        <v>1468.34056085574</v>
      </c>
      <c r="F5754">
        <v>1</v>
      </c>
      <c r="G5754">
        <v>9999</v>
      </c>
      <c r="H5754">
        <v>9999</v>
      </c>
      <c r="I5754" t="s">
        <v>185</v>
      </c>
      <c r="J5754">
        <v>1</v>
      </c>
      <c r="K5754">
        <v>82</v>
      </c>
      <c r="L5754" t="s">
        <v>220</v>
      </c>
      <c r="M5754">
        <v>0.68240343347639498</v>
      </c>
      <c r="N5754">
        <v>0.5</v>
      </c>
      <c r="O5754">
        <v>1.7028112449799199E-2</v>
      </c>
    </row>
    <row r="5755" spans="1:15">
      <c r="A5755">
        <v>2022</v>
      </c>
      <c r="B5755" t="s">
        <v>183</v>
      </c>
      <c r="C5755">
        <v>1.5391410491150299</v>
      </c>
      <c r="D5755" t="s">
        <v>185</v>
      </c>
      <c r="E5755">
        <v>683.37862580707304</v>
      </c>
      <c r="F5755">
        <v>1</v>
      </c>
      <c r="G5755">
        <v>9999</v>
      </c>
      <c r="H5755">
        <v>9999</v>
      </c>
      <c r="I5755" t="s">
        <v>185</v>
      </c>
      <c r="J5755">
        <v>1</v>
      </c>
      <c r="K5755">
        <v>82</v>
      </c>
      <c r="L5755" t="s">
        <v>220</v>
      </c>
      <c r="M5755">
        <v>0.31759656652360502</v>
      </c>
      <c r="N5755">
        <v>0.5</v>
      </c>
      <c r="O5755">
        <v>1.55055002619172E-2</v>
      </c>
    </row>
    <row r="5756" spans="1:15">
      <c r="A5756">
        <v>2022</v>
      </c>
      <c r="B5756" t="s">
        <v>187</v>
      </c>
      <c r="C5756">
        <v>1.40909180148698</v>
      </c>
      <c r="D5756" t="s">
        <v>181</v>
      </c>
      <c r="E5756">
        <v>599693.97070304397</v>
      </c>
      <c r="F5756">
        <v>535</v>
      </c>
      <c r="G5756">
        <v>9999</v>
      </c>
      <c r="H5756">
        <v>9999</v>
      </c>
      <c r="I5756" t="s">
        <v>185</v>
      </c>
      <c r="J5756">
        <v>1</v>
      </c>
      <c r="K5756">
        <v>82</v>
      </c>
      <c r="L5756" t="s">
        <v>220</v>
      </c>
      <c r="M5756">
        <v>0.57769334766744895</v>
      </c>
      <c r="N5756">
        <v>0.60451977401129897</v>
      </c>
      <c r="O5756">
        <v>3.0049048431619398E-2</v>
      </c>
    </row>
    <row r="5757" spans="1:15">
      <c r="A5757">
        <v>2022</v>
      </c>
      <c r="B5757" t="s">
        <v>187</v>
      </c>
      <c r="C5757">
        <v>1.40909180148698</v>
      </c>
      <c r="D5757" t="s">
        <v>183</v>
      </c>
      <c r="E5757">
        <v>2844.9563472022201</v>
      </c>
      <c r="F5757">
        <v>2</v>
      </c>
      <c r="G5757">
        <v>9999</v>
      </c>
      <c r="H5757">
        <v>9999</v>
      </c>
      <c r="I5757" t="s">
        <v>185</v>
      </c>
      <c r="J5757">
        <v>1</v>
      </c>
      <c r="K5757">
        <v>82</v>
      </c>
      <c r="L5757" t="s">
        <v>220</v>
      </c>
      <c r="M5757">
        <v>2.7405850925202001E-3</v>
      </c>
      <c r="N5757">
        <v>2.2598870056497202E-3</v>
      </c>
      <c r="O5757">
        <v>6.42359454042188E-2</v>
      </c>
    </row>
    <row r="5758" spans="1:15">
      <c r="A5758">
        <v>2022</v>
      </c>
      <c r="B5758" t="s">
        <v>187</v>
      </c>
      <c r="C5758">
        <v>1.40909180148698</v>
      </c>
      <c r="D5758" t="s">
        <v>185</v>
      </c>
      <c r="E5758">
        <v>435544.63947242103</v>
      </c>
      <c r="F5758">
        <v>348</v>
      </c>
      <c r="G5758">
        <v>9999</v>
      </c>
      <c r="H5758">
        <v>9999</v>
      </c>
      <c r="I5758" t="s">
        <v>185</v>
      </c>
      <c r="J5758">
        <v>1</v>
      </c>
      <c r="K5758">
        <v>82</v>
      </c>
      <c r="L5758" t="s">
        <v>220</v>
      </c>
      <c r="M5758">
        <v>0.41956606724003098</v>
      </c>
      <c r="N5758">
        <v>0.39322033898305098</v>
      </c>
      <c r="O5758">
        <v>5.9329679197144498E-2</v>
      </c>
    </row>
    <row r="5759" spans="1:15">
      <c r="A5759">
        <v>2022</v>
      </c>
      <c r="B5759" t="s">
        <v>178</v>
      </c>
      <c r="C5759">
        <v>1.4123362484363899</v>
      </c>
      <c r="D5759" t="s">
        <v>181</v>
      </c>
      <c r="E5759">
        <v>49262.288345461398</v>
      </c>
      <c r="F5759">
        <v>22</v>
      </c>
      <c r="G5759">
        <v>9999</v>
      </c>
      <c r="H5759">
        <v>9999</v>
      </c>
      <c r="I5759" t="s">
        <v>185</v>
      </c>
      <c r="J5759">
        <v>1</v>
      </c>
      <c r="K5759">
        <v>91</v>
      </c>
      <c r="L5759" t="s">
        <v>220</v>
      </c>
      <c r="M5759">
        <v>0.87041149901429904</v>
      </c>
      <c r="N5759">
        <v>0.88</v>
      </c>
      <c r="O5759">
        <v>1.2952891655077301E-2</v>
      </c>
    </row>
    <row r="5760" spans="1:15">
      <c r="A5760">
        <v>2022</v>
      </c>
      <c r="B5760" t="s">
        <v>178</v>
      </c>
      <c r="C5760">
        <v>1.4123362484363899</v>
      </c>
      <c r="D5760" t="s">
        <v>185</v>
      </c>
      <c r="E5760">
        <v>7334.2621381301897</v>
      </c>
      <c r="F5760">
        <v>3</v>
      </c>
      <c r="G5760">
        <v>9999</v>
      </c>
      <c r="H5760">
        <v>9999</v>
      </c>
      <c r="I5760" t="s">
        <v>185</v>
      </c>
      <c r="J5760">
        <v>1</v>
      </c>
      <c r="K5760">
        <v>91</v>
      </c>
      <c r="L5760" t="s">
        <v>220</v>
      </c>
      <c r="M5760">
        <v>0.12958850098570099</v>
      </c>
      <c r="N5760">
        <v>0.12</v>
      </c>
      <c r="O5760">
        <v>5.3484803229893003E-3</v>
      </c>
    </row>
    <row r="5761" spans="1:15">
      <c r="A5761">
        <v>2022</v>
      </c>
      <c r="B5761" t="s">
        <v>179</v>
      </c>
      <c r="C5761">
        <v>1.8637226038599899</v>
      </c>
      <c r="D5761" t="s">
        <v>181</v>
      </c>
      <c r="E5761">
        <v>7130.6026823683396</v>
      </c>
      <c r="F5761">
        <v>3</v>
      </c>
      <c r="G5761">
        <v>9999</v>
      </c>
      <c r="H5761">
        <v>9999</v>
      </c>
      <c r="I5761" t="s">
        <v>185</v>
      </c>
      <c r="J5761">
        <v>1</v>
      </c>
      <c r="K5761">
        <v>91</v>
      </c>
      <c r="L5761" t="s">
        <v>220</v>
      </c>
      <c r="M5761">
        <v>1</v>
      </c>
      <c r="N5761">
        <v>1</v>
      </c>
      <c r="O5761">
        <v>0.30745740919318498</v>
      </c>
    </row>
    <row r="5762" spans="1:15">
      <c r="A5762">
        <v>2022</v>
      </c>
      <c r="B5762" t="s">
        <v>183</v>
      </c>
      <c r="C5762">
        <v>1.5391410491150299</v>
      </c>
      <c r="D5762" t="s">
        <v>181</v>
      </c>
      <c r="E5762">
        <v>6469.0098294304698</v>
      </c>
      <c r="F5762">
        <v>5</v>
      </c>
      <c r="G5762">
        <v>9999</v>
      </c>
      <c r="H5762">
        <v>9999</v>
      </c>
      <c r="I5762" t="s">
        <v>185</v>
      </c>
      <c r="J5762">
        <v>1</v>
      </c>
      <c r="K5762">
        <v>91</v>
      </c>
      <c r="L5762" t="s">
        <v>220</v>
      </c>
      <c r="M5762">
        <v>1</v>
      </c>
      <c r="N5762">
        <v>1</v>
      </c>
      <c r="O5762">
        <v>7.5020080321285099E-2</v>
      </c>
    </row>
    <row r="5763" spans="1:15">
      <c r="A5763">
        <v>2022</v>
      </c>
      <c r="B5763" t="s">
        <v>187</v>
      </c>
      <c r="C5763">
        <v>1.40909180148698</v>
      </c>
      <c r="D5763" t="s">
        <v>181</v>
      </c>
      <c r="E5763">
        <v>390531.201873919</v>
      </c>
      <c r="F5763">
        <v>307</v>
      </c>
      <c r="G5763">
        <v>9999</v>
      </c>
      <c r="H5763">
        <v>9999</v>
      </c>
      <c r="I5763" t="s">
        <v>185</v>
      </c>
      <c r="J5763">
        <v>1</v>
      </c>
      <c r="K5763">
        <v>91</v>
      </c>
      <c r="L5763" t="s">
        <v>220</v>
      </c>
      <c r="M5763">
        <v>0.79130382645340702</v>
      </c>
      <c r="N5763">
        <v>0.79328165374676995</v>
      </c>
      <c r="O5763">
        <v>1.9568465871701898E-2</v>
      </c>
    </row>
    <row r="5764" spans="1:15">
      <c r="A5764">
        <v>2022</v>
      </c>
      <c r="B5764" t="s">
        <v>187</v>
      </c>
      <c r="C5764">
        <v>1.40909180148698</v>
      </c>
      <c r="D5764" t="s">
        <v>185</v>
      </c>
      <c r="E5764">
        <v>102997.565229691</v>
      </c>
      <c r="F5764">
        <v>80</v>
      </c>
      <c r="G5764">
        <v>9999</v>
      </c>
      <c r="H5764">
        <v>9999</v>
      </c>
      <c r="I5764" t="s">
        <v>185</v>
      </c>
      <c r="J5764">
        <v>1</v>
      </c>
      <c r="K5764">
        <v>91</v>
      </c>
      <c r="L5764" t="s">
        <v>220</v>
      </c>
      <c r="M5764">
        <v>0.20869617354659301</v>
      </c>
      <c r="N5764">
        <v>0.20671834625322999</v>
      </c>
      <c r="O5764">
        <v>1.4030278298377399E-2</v>
      </c>
    </row>
    <row r="5765" spans="1:15">
      <c r="A5765">
        <v>2022</v>
      </c>
      <c r="B5765" t="s">
        <v>178</v>
      </c>
      <c r="C5765">
        <v>1.4123362484363899</v>
      </c>
      <c r="D5765" t="s">
        <v>181</v>
      </c>
      <c r="E5765">
        <v>143473.59013365899</v>
      </c>
      <c r="F5765">
        <v>66</v>
      </c>
      <c r="G5765">
        <v>9999</v>
      </c>
      <c r="H5765">
        <v>9999</v>
      </c>
      <c r="I5765" t="s">
        <v>185</v>
      </c>
      <c r="J5765">
        <v>1</v>
      </c>
      <c r="K5765">
        <v>92</v>
      </c>
      <c r="L5765" t="s">
        <v>220</v>
      </c>
      <c r="M5765">
        <v>0.487950852350508</v>
      </c>
      <c r="N5765">
        <v>0.507692307692308</v>
      </c>
      <c r="O5765">
        <v>3.7724554233735101E-2</v>
      </c>
    </row>
    <row r="5766" spans="1:15">
      <c r="A5766">
        <v>2022</v>
      </c>
      <c r="B5766" t="s">
        <v>178</v>
      </c>
      <c r="C5766">
        <v>1.4123362484363899</v>
      </c>
      <c r="D5766" t="s">
        <v>185</v>
      </c>
      <c r="E5766">
        <v>150559.28109206501</v>
      </c>
      <c r="F5766">
        <v>64</v>
      </c>
      <c r="G5766">
        <v>9999</v>
      </c>
      <c r="H5766">
        <v>9999</v>
      </c>
      <c r="I5766" t="s">
        <v>185</v>
      </c>
      <c r="J5766">
        <v>1</v>
      </c>
      <c r="K5766">
        <v>92</v>
      </c>
      <c r="L5766" t="s">
        <v>220</v>
      </c>
      <c r="M5766">
        <v>0.51204914764949205</v>
      </c>
      <c r="N5766">
        <v>0.492307692307692</v>
      </c>
      <c r="O5766">
        <v>0.109794732884966</v>
      </c>
    </row>
    <row r="5767" spans="1:15">
      <c r="A5767">
        <v>2022</v>
      </c>
      <c r="B5767" t="s">
        <v>179</v>
      </c>
      <c r="C5767">
        <v>1.8637226038599899</v>
      </c>
      <c r="D5767" t="s">
        <v>181</v>
      </c>
      <c r="E5767">
        <v>5958.3211645403999</v>
      </c>
      <c r="F5767">
        <v>2</v>
      </c>
      <c r="G5767">
        <v>9999</v>
      </c>
      <c r="H5767">
        <v>9999</v>
      </c>
      <c r="I5767" t="s">
        <v>185</v>
      </c>
      <c r="J5767">
        <v>1</v>
      </c>
      <c r="K5767">
        <v>92</v>
      </c>
      <c r="L5767" t="s">
        <v>220</v>
      </c>
      <c r="M5767">
        <v>1</v>
      </c>
      <c r="N5767">
        <v>1</v>
      </c>
      <c r="O5767">
        <v>0.25691096110575401</v>
      </c>
    </row>
    <row r="5768" spans="1:15">
      <c r="A5768">
        <v>2022</v>
      </c>
      <c r="B5768" t="s">
        <v>183</v>
      </c>
      <c r="C5768">
        <v>1.5391410491150299</v>
      </c>
      <c r="D5768" t="s">
        <v>181</v>
      </c>
      <c r="E5768">
        <v>5283.8712216119002</v>
      </c>
      <c r="F5768">
        <v>4</v>
      </c>
      <c r="G5768">
        <v>9999</v>
      </c>
      <c r="H5768">
        <v>9999</v>
      </c>
      <c r="I5768" t="s">
        <v>185</v>
      </c>
      <c r="J5768">
        <v>1</v>
      </c>
      <c r="K5768">
        <v>92</v>
      </c>
      <c r="L5768" t="s">
        <v>220</v>
      </c>
      <c r="M5768">
        <v>0.28234229788633902</v>
      </c>
      <c r="N5768">
        <v>0.33333333333333298</v>
      </c>
      <c r="O5768">
        <v>6.1276215975011199E-2</v>
      </c>
    </row>
    <row r="5769" spans="1:15">
      <c r="A5769">
        <v>2022</v>
      </c>
      <c r="B5769" t="s">
        <v>183</v>
      </c>
      <c r="C5769">
        <v>1.5391410491150299</v>
      </c>
      <c r="D5769" t="s">
        <v>185</v>
      </c>
      <c r="E5769">
        <v>13430.5447945778</v>
      </c>
      <c r="F5769">
        <v>8</v>
      </c>
      <c r="G5769">
        <v>9999</v>
      </c>
      <c r="H5769">
        <v>9999</v>
      </c>
      <c r="I5769" t="s">
        <v>185</v>
      </c>
      <c r="J5769">
        <v>1</v>
      </c>
      <c r="K5769">
        <v>92</v>
      </c>
      <c r="L5769" t="s">
        <v>220</v>
      </c>
      <c r="M5769">
        <v>0.71765770211366098</v>
      </c>
      <c r="N5769">
        <v>0.66666666666666696</v>
      </c>
      <c r="O5769">
        <v>0.30473197136371599</v>
      </c>
    </row>
    <row r="5770" spans="1:15">
      <c r="A5770">
        <v>2022</v>
      </c>
      <c r="B5770" t="s">
        <v>187</v>
      </c>
      <c r="C5770">
        <v>1.40909180148698</v>
      </c>
      <c r="D5770" t="s">
        <v>181</v>
      </c>
      <c r="E5770">
        <v>1236420.2830409701</v>
      </c>
      <c r="F5770">
        <v>1022</v>
      </c>
      <c r="G5770">
        <v>9999</v>
      </c>
      <c r="H5770">
        <v>9999</v>
      </c>
      <c r="I5770" t="s">
        <v>185</v>
      </c>
      <c r="J5770">
        <v>1</v>
      </c>
      <c r="K5770">
        <v>92</v>
      </c>
      <c r="L5770" t="s">
        <v>220</v>
      </c>
      <c r="M5770">
        <v>0.54773200265170896</v>
      </c>
      <c r="N5770">
        <v>0.59212050984936304</v>
      </c>
      <c r="O5770">
        <v>6.1953687684034003E-2</v>
      </c>
    </row>
    <row r="5771" spans="1:15">
      <c r="A5771">
        <v>2022</v>
      </c>
      <c r="B5771" t="s">
        <v>187</v>
      </c>
      <c r="C5771">
        <v>1.40909180148698</v>
      </c>
      <c r="D5771" t="s">
        <v>183</v>
      </c>
      <c r="E5771">
        <v>4782.4575742468296</v>
      </c>
      <c r="F5771">
        <v>6</v>
      </c>
      <c r="G5771">
        <v>9999</v>
      </c>
      <c r="H5771">
        <v>9999</v>
      </c>
      <c r="I5771" t="s">
        <v>185</v>
      </c>
      <c r="J5771">
        <v>1</v>
      </c>
      <c r="K5771">
        <v>92</v>
      </c>
      <c r="L5771" t="s">
        <v>220</v>
      </c>
      <c r="M5771">
        <v>2.11862026259905E-3</v>
      </c>
      <c r="N5771">
        <v>3.4762456546929298E-3</v>
      </c>
      <c r="O5771">
        <v>0.107982564983615</v>
      </c>
    </row>
    <row r="5772" spans="1:15">
      <c r="A5772">
        <v>2022</v>
      </c>
      <c r="B5772" t="s">
        <v>187</v>
      </c>
      <c r="C5772">
        <v>1.40909180148698</v>
      </c>
      <c r="D5772" t="s">
        <v>185</v>
      </c>
      <c r="E5772">
        <v>1016142.59808171</v>
      </c>
      <c r="F5772">
        <v>698</v>
      </c>
      <c r="G5772">
        <v>9999</v>
      </c>
      <c r="H5772">
        <v>9999</v>
      </c>
      <c r="I5772" t="s">
        <v>185</v>
      </c>
      <c r="J5772">
        <v>1</v>
      </c>
      <c r="K5772">
        <v>92</v>
      </c>
      <c r="L5772" t="s">
        <v>220</v>
      </c>
      <c r="M5772">
        <v>0.45014937708569203</v>
      </c>
      <c r="N5772">
        <v>0.404403244495944</v>
      </c>
      <c r="O5772">
        <v>0.13841845105881101</v>
      </c>
    </row>
    <row r="5773" spans="1:15">
      <c r="A5773">
        <v>2022</v>
      </c>
      <c r="B5773" t="s">
        <v>179</v>
      </c>
      <c r="D5773" t="s">
        <v>179</v>
      </c>
      <c r="F5773">
        <v>2</v>
      </c>
      <c r="G5773">
        <v>9999</v>
      </c>
      <c r="H5773">
        <v>9999</v>
      </c>
      <c r="I5773" t="s">
        <v>185</v>
      </c>
      <c r="J5773">
        <v>3</v>
      </c>
      <c r="K5773">
        <v>92</v>
      </c>
      <c r="L5773" t="s">
        <v>220</v>
      </c>
      <c r="N5773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1"/>
  </sheetPr>
  <dimension ref="B3:C7"/>
  <sheetViews>
    <sheetView workbookViewId="0">
      <selection activeCell="H9" sqref="H9"/>
    </sheetView>
  </sheetViews>
  <sheetFormatPr defaultColWidth="11.42578125" defaultRowHeight="15"/>
  <cols>
    <col min="2" max="2" width="13.7109375" customWidth="1"/>
    <col min="3" max="3" width="25.28515625" customWidth="1"/>
  </cols>
  <sheetData>
    <row r="3" spans="2:3">
      <c r="B3" s="2" t="s">
        <v>46</v>
      </c>
      <c r="C3" s="2" t="s">
        <v>47</v>
      </c>
    </row>
    <row r="4" spans="2:3">
      <c r="B4" s="2" t="s">
        <v>0</v>
      </c>
      <c r="C4" s="2" t="s">
        <v>9</v>
      </c>
    </row>
    <row r="5" spans="2:3">
      <c r="B5" s="2" t="s">
        <v>7</v>
      </c>
      <c r="C5" s="2" t="s">
        <v>43</v>
      </c>
    </row>
    <row r="6" spans="2:3">
      <c r="B6" s="2" t="s">
        <v>12</v>
      </c>
      <c r="C6" s="2" t="s">
        <v>44</v>
      </c>
    </row>
    <row r="7" spans="2:3">
      <c r="B7" s="2" t="s">
        <v>7</v>
      </c>
      <c r="C7" s="2" t="s">
        <v>45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1"/>
  </sheetPr>
  <dimension ref="A1:M36"/>
  <sheetViews>
    <sheetView showGridLines="0" topLeftCell="D5" workbookViewId="0">
      <selection activeCell="H9" sqref="H9"/>
    </sheetView>
  </sheetViews>
  <sheetFormatPr defaultColWidth="11.42578125" defaultRowHeight="15" outlineLevelRow="1" outlineLevelCol="1"/>
  <cols>
    <col min="1" max="2" width="11.42578125" hidden="1" customWidth="1" outlineLevel="1"/>
    <col min="3" max="3" width="16.7109375" hidden="1" customWidth="1" outlineLevel="1"/>
    <col min="4" max="4" width="4.7109375" customWidth="1"/>
    <col min="5" max="5" width="60" customWidth="1"/>
    <col min="6" max="13" width="12.7109375" customWidth="1"/>
  </cols>
  <sheetData>
    <row r="1" spans="1:13" hidden="1" outlineLevel="1">
      <c r="A1" s="1" t="s">
        <v>39</v>
      </c>
      <c r="B1" s="1" t="s">
        <v>38</v>
      </c>
    </row>
    <row r="2" spans="1:13" hidden="1" outlineLevel="1">
      <c r="F2" s="1">
        <v>2015</v>
      </c>
      <c r="G2" s="1">
        <v>2016</v>
      </c>
      <c r="H2" s="1">
        <v>2017</v>
      </c>
      <c r="I2" s="1">
        <v>2018</v>
      </c>
      <c r="J2" s="1">
        <v>2019</v>
      </c>
      <c r="K2" s="1">
        <v>2020</v>
      </c>
      <c r="L2" s="1">
        <v>2021</v>
      </c>
      <c r="M2" s="1">
        <v>2022</v>
      </c>
    </row>
    <row r="3" spans="1:13" hidden="1" outlineLevel="1">
      <c r="G3" s="1"/>
      <c r="H3" s="1"/>
    </row>
    <row r="4" spans="1:13" hidden="1" outlineLevel="1">
      <c r="F4" s="1"/>
      <c r="G4" s="1"/>
      <c r="H4" s="1"/>
    </row>
    <row r="6" spans="1:13">
      <c r="E6" s="6" t="s">
        <v>6</v>
      </c>
    </row>
    <row r="7" spans="1:13">
      <c r="E7" s="8" t="s">
        <v>10</v>
      </c>
    </row>
    <row r="8" spans="1:13">
      <c r="E8" s="8" t="s">
        <v>11</v>
      </c>
    </row>
    <row r="9" spans="1:13" ht="15.75" customHeight="1">
      <c r="E9" s="8"/>
    </row>
    <row r="10" spans="1:13">
      <c r="B10" s="1" t="s">
        <v>48</v>
      </c>
      <c r="E10" s="105" t="s">
        <v>49</v>
      </c>
    </row>
    <row r="11" spans="1:13" ht="15.75" customHeight="1">
      <c r="A11" s="1" t="s">
        <v>40</v>
      </c>
      <c r="B11" s="1" t="str">
        <f ca="1">INDEX(INDIRECT($B$10),MATCH($E$11,INDEX(INDIRECT($B$10),0,2),0),1)</f>
        <v>wt_pop</v>
      </c>
      <c r="C11" s="1">
        <f ca="1">MATCH(B$11,INDEX(INDIRECT($B$1),1,0),0)</f>
        <v>8</v>
      </c>
      <c r="E11" s="104" t="s">
        <v>9</v>
      </c>
    </row>
    <row r="12" spans="1:13">
      <c r="E12" s="8"/>
    </row>
    <row r="13" spans="1:13">
      <c r="C13" s="1" t="s">
        <v>1</v>
      </c>
    </row>
    <row r="14" spans="1:13" ht="30" customHeight="1">
      <c r="E14" s="4" t="s">
        <v>42</v>
      </c>
      <c r="F14" s="5">
        <v>2015</v>
      </c>
      <c r="G14" s="5">
        <v>2016</v>
      </c>
      <c r="H14" s="5">
        <v>2017</v>
      </c>
      <c r="I14" s="5">
        <v>2018</v>
      </c>
      <c r="J14" s="5">
        <v>2019</v>
      </c>
      <c r="K14" s="5">
        <v>2020</v>
      </c>
      <c r="L14" s="5">
        <v>2021</v>
      </c>
      <c r="M14" s="5">
        <v>2022</v>
      </c>
    </row>
    <row r="15" spans="1:13">
      <c r="A15" s="48">
        <v>1</v>
      </c>
      <c r="B15" s="1" t="s">
        <v>13</v>
      </c>
      <c r="C15" s="1" t="str">
        <f>"_"&amp;$A15&amp;"_"&amp;$B15&amp;"_Yes"</f>
        <v>_1_London_Yes</v>
      </c>
      <c r="E15" s="99" t="s">
        <v>17</v>
      </c>
      <c r="F15" s="3">
        <f t="array" aca="1" ref="F15" ca="1">_xlfn.IFNA(ROUND(INDEX(INDIRECT($B$1),MATCH(F$2&amp;$C15,INDEX(INDIRECT($B$1),0,1),0),$C$11),-3),"")</f>
        <v>2000</v>
      </c>
      <c r="G15" s="3" t="str">
        <f t="array" aca="1" ref="G15" ca="1">_xlfn.IFNA(ROUND(INDEX(INDIRECT($B$1),MATCH(G$2&amp;$C15,INDEX(INDIRECT($B$1),0,1),0),$C$11),-3),"")</f>
        <v/>
      </c>
      <c r="H15" s="3" t="str">
        <f t="array" aca="1" ref="H15" ca="1">_xlfn.IFNA(ROUND(INDEX(INDIRECT($B$1),MATCH(H$2&amp;$C15,INDEX(INDIRECT($B$1),0,1),0),$C$11),-3),"")</f>
        <v/>
      </c>
      <c r="I15" s="3">
        <f t="array" aca="1" ref="I15" ca="1">_xlfn.IFNA(ROUND(INDEX(INDIRECT($B$1),MATCH(I$2&amp;$C15,INDEX(INDIRECT($B$1),0,1),0),$C$11),-3),"")</f>
        <v>1000</v>
      </c>
      <c r="J15" s="3">
        <f t="array" aca="1" ref="J15" ca="1">_xlfn.IFNA(ROUND(INDEX(INDIRECT($B$1),MATCH(J$2&amp;$C15,INDEX(INDIRECT($B$1),0,1),0),$C$11),-3),"")</f>
        <v>2000</v>
      </c>
      <c r="K15" s="3" t="str">
        <f t="array" aca="1" ref="K15" ca="1">_xlfn.IFNA(ROUND(INDEX(INDIRECT($B$1),MATCH(K$2&amp;$C15,INDEX(INDIRECT($B$1),0,1),0),$C$11),-3),"")</f>
        <v/>
      </c>
      <c r="L15" s="3">
        <f t="array" aca="1" ref="L15" ca="1">_xlfn.IFNA(ROUND(INDEX(INDIRECT($B$1),MATCH(L$2&amp;$C15,INDEX(INDIRECT($B$1),0,1),0),$C$11),-3),"")</f>
        <v>5000</v>
      </c>
      <c r="M15" s="3">
        <f t="array" aca="1" ref="M15" ca="1">_xlfn.IFNA(ROUND(INDEX(INDIRECT($B$1),MATCH(M$2&amp;$C15,INDEX(INDIRECT($B$1),0,1),0),$C$11),-3),"")</f>
        <v>2000</v>
      </c>
    </row>
    <row r="16" spans="1:13">
      <c r="A16" s="48">
        <v>2</v>
      </c>
      <c r="B16" s="1" t="s">
        <v>13</v>
      </c>
      <c r="C16" s="1" t="str">
        <f t="shared" ref="C16:C35" si="0">"_"&amp;$A16&amp;"_"&amp;$B16&amp;"_Yes"</f>
        <v>_2_London_Yes</v>
      </c>
      <c r="E16" s="99" t="s">
        <v>18</v>
      </c>
      <c r="F16" s="3">
        <f t="array" aca="1" ref="F16" ca="1">_xlfn.IFNA(ROUND(INDEX(INDIRECT($B$1),MATCH(F$2&amp;$C16,INDEX(INDIRECT($B$1),0,1),0),$C$11),-3),"")</f>
        <v>5000</v>
      </c>
      <c r="G16" s="3">
        <f t="array" aca="1" ref="G16" ca="1">_xlfn.IFNA(ROUND(INDEX(INDIRECT($B$1),MATCH(G$2&amp;$C16,INDEX(INDIRECT($B$1),0,1),0),$C$11),-3),"")</f>
        <v>4000</v>
      </c>
      <c r="H16" s="3">
        <f t="array" aca="1" ref="H16" ca="1">_xlfn.IFNA(ROUND(INDEX(INDIRECT($B$1),MATCH(H$2&amp;$C16,INDEX(INDIRECT($B$1),0,1),0),$C$11),-3),"")</f>
        <v>3000</v>
      </c>
      <c r="I16" s="3">
        <f t="array" aca="1" ref="I16" ca="1">_xlfn.IFNA(ROUND(INDEX(INDIRECT($B$1),MATCH(I$2&amp;$C16,INDEX(INDIRECT($B$1),0,1),0),$C$11),-3),"")</f>
        <v>4000</v>
      </c>
      <c r="J16" s="3">
        <f t="array" aca="1" ref="J16" ca="1">_xlfn.IFNA(ROUND(INDEX(INDIRECT($B$1),MATCH(J$2&amp;$C16,INDEX(INDIRECT($B$1),0,1),0),$C$11),-3),"")</f>
        <v>2000</v>
      </c>
      <c r="K16" s="3">
        <f t="array" aca="1" ref="K16" ca="1">_xlfn.IFNA(ROUND(INDEX(INDIRECT($B$1),MATCH(K$2&amp;$C16,INDEX(INDIRECT($B$1),0,1),0),$C$11),-3),"")</f>
        <v>2000</v>
      </c>
      <c r="L16" s="3">
        <f t="array" aca="1" ref="L16" ca="1">_xlfn.IFNA(ROUND(INDEX(INDIRECT($B$1),MATCH(L$2&amp;$C16,INDEX(INDIRECT($B$1),0,1),0),$C$11),-3),"")</f>
        <v>2000</v>
      </c>
      <c r="M16" s="3">
        <f t="array" aca="1" ref="M16" ca="1">_xlfn.IFNA(ROUND(INDEX(INDIRECT($B$1),MATCH(M$2&amp;$C16,INDEX(INDIRECT($B$1),0,1),0),$C$11),-3),"")</f>
        <v>3000</v>
      </c>
    </row>
    <row r="17" spans="1:13">
      <c r="A17" s="48">
        <v>3</v>
      </c>
      <c r="B17" s="1" t="s">
        <v>13</v>
      </c>
      <c r="C17" s="1" t="str">
        <f t="shared" si="0"/>
        <v>_3_London_Yes</v>
      </c>
      <c r="E17" s="99" t="s">
        <v>19</v>
      </c>
      <c r="F17" s="3">
        <f t="array" aca="1" ref="F17" ca="1">_xlfn.IFNA(ROUND(INDEX(INDIRECT($B$1),MATCH(F$2&amp;$C17,INDEX(INDIRECT($B$1),0,1),0),$C$11),-3),"")</f>
        <v>46000</v>
      </c>
      <c r="G17" s="3">
        <f t="array" aca="1" ref="G17" ca="1">_xlfn.IFNA(ROUND(INDEX(INDIRECT($B$1),MATCH(G$2&amp;$C17,INDEX(INDIRECT($B$1),0,1),0),$C$11),-3),"")</f>
        <v>35000</v>
      </c>
      <c r="H17" s="3">
        <f t="array" aca="1" ref="H17" ca="1">_xlfn.IFNA(ROUND(INDEX(INDIRECT($B$1),MATCH(H$2&amp;$C17,INDEX(INDIRECT($B$1),0,1),0),$C$11),-3),"")</f>
        <v>48000</v>
      </c>
      <c r="I17" s="3">
        <f t="array" aca="1" ref="I17" ca="1">_xlfn.IFNA(ROUND(INDEX(INDIRECT($B$1),MATCH(I$2&amp;$C17,INDEX(INDIRECT($B$1),0,1),0),$C$11),-3),"")</f>
        <v>31000</v>
      </c>
      <c r="J17" s="3">
        <f t="array" aca="1" ref="J17" ca="1">_xlfn.IFNA(ROUND(INDEX(INDIRECT($B$1),MATCH(J$2&amp;$C17,INDEX(INDIRECT($B$1),0,1),0),$C$11),-3),"")</f>
        <v>38000</v>
      </c>
      <c r="K17" s="3">
        <f t="array" aca="1" ref="K17" ca="1">_xlfn.IFNA(ROUND(INDEX(INDIRECT($B$1),MATCH(K$2&amp;$C17,INDEX(INDIRECT($B$1),0,1),0),$C$11),-3),"")</f>
        <v>42000</v>
      </c>
      <c r="L17" s="3">
        <f t="array" aca="1" ref="L17" ca="1">_xlfn.IFNA(ROUND(INDEX(INDIRECT($B$1),MATCH(L$2&amp;$C17,INDEX(INDIRECT($B$1),0,1),0),$C$11),-3),"")</f>
        <v>27000</v>
      </c>
      <c r="M17" s="3">
        <f t="array" aca="1" ref="M17" ca="1">_xlfn.IFNA(ROUND(INDEX(INDIRECT($B$1),MATCH(M$2&amp;$C17,INDEX(INDIRECT($B$1),0,1),0),$C$11),-3),"")</f>
        <v>37000</v>
      </c>
    </row>
    <row r="18" spans="1:13">
      <c r="A18" s="48">
        <v>4</v>
      </c>
      <c r="B18" s="1" t="s">
        <v>13</v>
      </c>
      <c r="C18" s="1" t="str">
        <f t="shared" si="0"/>
        <v>_4_London_Yes</v>
      </c>
      <c r="E18" s="99" t="s">
        <v>33</v>
      </c>
      <c r="F18" s="3">
        <f t="array" aca="1" ref="F18" ca="1">_xlfn.IFNA(ROUND(INDEX(INDIRECT($B$1),MATCH(F$2&amp;$C18,INDEX(INDIRECT($B$1),0,1),0),$C$11),-3),"")</f>
        <v>4000</v>
      </c>
      <c r="G18" s="3">
        <f t="array" aca="1" ref="G18" ca="1">_xlfn.IFNA(ROUND(INDEX(INDIRECT($B$1),MATCH(G$2&amp;$C18,INDEX(INDIRECT($B$1),0,1),0),$C$11),-3),"")</f>
        <v>4000</v>
      </c>
      <c r="H18" s="3">
        <f t="array" aca="1" ref="H18" ca="1">_xlfn.IFNA(ROUND(INDEX(INDIRECT($B$1),MATCH(H$2&amp;$C18,INDEX(INDIRECT($B$1),0,1),0),$C$11),-3),"")</f>
        <v>7000</v>
      </c>
      <c r="I18" s="3">
        <f t="array" aca="1" ref="I18" ca="1">_xlfn.IFNA(ROUND(INDEX(INDIRECT($B$1),MATCH(I$2&amp;$C18,INDEX(INDIRECT($B$1),0,1),0),$C$11),-3),"")</f>
        <v>2000</v>
      </c>
      <c r="J18" s="3">
        <f t="array" aca="1" ref="J18" ca="1">_xlfn.IFNA(ROUND(INDEX(INDIRECT($B$1),MATCH(J$2&amp;$C18,INDEX(INDIRECT($B$1),0,1),0),$C$11),-3),"")</f>
        <v>1000</v>
      </c>
      <c r="K18" s="3">
        <f t="array" aca="1" ref="K18" ca="1">_xlfn.IFNA(ROUND(INDEX(INDIRECT($B$1),MATCH(K$2&amp;$C18,INDEX(INDIRECT($B$1),0,1),0),$C$11),-3),"")</f>
        <v>3000</v>
      </c>
      <c r="L18" s="3" t="str">
        <f t="array" aca="1" ref="L18" ca="1">_xlfn.IFNA(ROUND(INDEX(INDIRECT($B$1),MATCH(L$2&amp;$C18,INDEX(INDIRECT($B$1),0,1),0),$C$11),-3),"")</f>
        <v/>
      </c>
      <c r="M18" s="3" t="str">
        <f t="array" aca="1" ref="M18" ca="1">_xlfn.IFNA(ROUND(INDEX(INDIRECT($B$1),MATCH(M$2&amp;$C18,INDEX(INDIRECT($B$1),0,1),0),$C$11),-3),"")</f>
        <v/>
      </c>
    </row>
    <row r="19" spans="1:13">
      <c r="A19" s="48">
        <v>5</v>
      </c>
      <c r="B19" s="1" t="s">
        <v>13</v>
      </c>
      <c r="C19" s="1" t="str">
        <f t="shared" si="0"/>
        <v>_5_London_Yes</v>
      </c>
      <c r="E19" s="99" t="s">
        <v>32</v>
      </c>
      <c r="F19" s="3">
        <f t="array" aca="1" ref="F19" ca="1">_xlfn.IFNA(ROUND(INDEX(INDIRECT($B$1),MATCH(F$2&amp;$C19,INDEX(INDIRECT($B$1),0,1),0),$C$11),-3),"")</f>
        <v>1000</v>
      </c>
      <c r="G19" s="3" t="str">
        <f t="array" aca="1" ref="G19" ca="1">_xlfn.IFNA(ROUND(INDEX(INDIRECT($B$1),MATCH(G$2&amp;$C19,INDEX(INDIRECT($B$1),0,1),0),$C$11),-3),"")</f>
        <v/>
      </c>
      <c r="H19" s="3">
        <f t="array" aca="1" ref="H19" ca="1">_xlfn.IFNA(ROUND(INDEX(INDIRECT($B$1),MATCH(H$2&amp;$C19,INDEX(INDIRECT($B$1),0,1),0),$C$11),-3),"")</f>
        <v>1000</v>
      </c>
      <c r="I19" s="3">
        <f t="array" aca="1" ref="I19" ca="1">_xlfn.IFNA(ROUND(INDEX(INDIRECT($B$1),MATCH(I$2&amp;$C19,INDEX(INDIRECT($B$1),0,1),0),$C$11),-3),"")</f>
        <v>7000</v>
      </c>
      <c r="J19" s="3">
        <f t="array" aca="1" ref="J19" ca="1">_xlfn.IFNA(ROUND(INDEX(INDIRECT($B$1),MATCH(J$2&amp;$C19,INDEX(INDIRECT($B$1),0,1),0),$C$11),-3),"")</f>
        <v>9000</v>
      </c>
      <c r="K19" s="3">
        <f t="array" aca="1" ref="K19" ca="1">_xlfn.IFNA(ROUND(INDEX(INDIRECT($B$1),MATCH(K$2&amp;$C19,INDEX(INDIRECT($B$1),0,1),0),$C$11),-3),"")</f>
        <v>1000</v>
      </c>
      <c r="L19" s="3">
        <f t="array" aca="1" ref="L19" ca="1">_xlfn.IFNA(ROUND(INDEX(INDIRECT($B$1),MATCH(L$2&amp;$C19,INDEX(INDIRECT($B$1),0,1),0),$C$11),-3),"")</f>
        <v>1000</v>
      </c>
      <c r="M19" s="3" t="str">
        <f t="array" aca="1" ref="M19" ca="1">_xlfn.IFNA(ROUND(INDEX(INDIRECT($B$1),MATCH(M$2&amp;$C19,INDEX(INDIRECT($B$1),0,1),0),$C$11),-3),"")</f>
        <v/>
      </c>
    </row>
    <row r="20" spans="1:13">
      <c r="A20" s="48">
        <v>6</v>
      </c>
      <c r="B20" s="1" t="s">
        <v>13</v>
      </c>
      <c r="C20" s="1" t="str">
        <f t="shared" si="0"/>
        <v>_6_London_Yes</v>
      </c>
      <c r="E20" s="99" t="s">
        <v>20</v>
      </c>
      <c r="F20" s="3">
        <f t="array" aca="1" ref="F20" ca="1">_xlfn.IFNA(ROUND(INDEX(INDIRECT($B$1),MATCH(F$2&amp;$C20,INDEX(INDIRECT($B$1),0,1),0),$C$11),-3),"")</f>
        <v>62000</v>
      </c>
      <c r="G20" s="3">
        <f t="array" aca="1" ref="G20" ca="1">_xlfn.IFNA(ROUND(INDEX(INDIRECT($B$1),MATCH(G$2&amp;$C20,INDEX(INDIRECT($B$1),0,1),0),$C$11),-3),"")</f>
        <v>63000</v>
      </c>
      <c r="H20" s="3">
        <f t="array" aca="1" ref="H20" ca="1">_xlfn.IFNA(ROUND(INDEX(INDIRECT($B$1),MATCH(H$2&amp;$C20,INDEX(INDIRECT($B$1),0,1),0),$C$11),-3),"")</f>
        <v>70000</v>
      </c>
      <c r="I20" s="3">
        <f t="array" aca="1" ref="I20" ca="1">_xlfn.IFNA(ROUND(INDEX(INDIRECT($B$1),MATCH(I$2&amp;$C20,INDEX(INDIRECT($B$1),0,1),0),$C$11),-3),"")</f>
        <v>75000</v>
      </c>
      <c r="J20" s="3">
        <f t="array" aca="1" ref="J20" ca="1">_xlfn.IFNA(ROUND(INDEX(INDIRECT($B$1),MATCH(J$2&amp;$C20,INDEX(INDIRECT($B$1),0,1),0),$C$11),-3),"")</f>
        <v>48000</v>
      </c>
      <c r="K20" s="3">
        <f t="array" aca="1" ref="K20" ca="1">_xlfn.IFNA(ROUND(INDEX(INDIRECT($B$1),MATCH(K$2&amp;$C20,INDEX(INDIRECT($B$1),0,1),0),$C$11),-3),"")</f>
        <v>30000</v>
      </c>
      <c r="L20" s="3">
        <f t="array" aca="1" ref="L20" ca="1">_xlfn.IFNA(ROUND(INDEX(INDIRECT($B$1),MATCH(L$2&amp;$C20,INDEX(INDIRECT($B$1),0,1),0),$C$11),-3),"")</f>
        <v>35000</v>
      </c>
      <c r="M20" s="3">
        <f t="array" aca="1" ref="M20" ca="1">_xlfn.IFNA(ROUND(INDEX(INDIRECT($B$1),MATCH(M$2&amp;$C20,INDEX(INDIRECT($B$1),0,1),0),$C$11),-3),"")</f>
        <v>44000</v>
      </c>
    </row>
    <row r="21" spans="1:13">
      <c r="A21" s="48">
        <v>7</v>
      </c>
      <c r="B21" s="1" t="s">
        <v>13</v>
      </c>
      <c r="C21" s="1" t="str">
        <f t="shared" si="0"/>
        <v>_7_London_Yes</v>
      </c>
      <c r="E21" s="99" t="s">
        <v>21</v>
      </c>
      <c r="F21" s="3">
        <f t="array" aca="1" ref="F21" ca="1">_xlfn.IFNA(ROUND(INDEX(INDIRECT($B$1),MATCH(F$2&amp;$C21,INDEX(INDIRECT($B$1),0,1),0),$C$11),-3),"")</f>
        <v>154000</v>
      </c>
      <c r="G21" s="3">
        <f t="array" aca="1" ref="G21" ca="1">_xlfn.IFNA(ROUND(INDEX(INDIRECT($B$1),MATCH(G$2&amp;$C21,INDEX(INDIRECT($B$1),0,1),0),$C$11),-3),"")</f>
        <v>155000</v>
      </c>
      <c r="H21" s="3">
        <f t="array" aca="1" ref="H21" ca="1">_xlfn.IFNA(ROUND(INDEX(INDIRECT($B$1),MATCH(H$2&amp;$C21,INDEX(INDIRECT($B$1),0,1),0),$C$11),-3),"")</f>
        <v>144000</v>
      </c>
      <c r="I21" s="3">
        <f t="array" aca="1" ref="I21" ca="1">_xlfn.IFNA(ROUND(INDEX(INDIRECT($B$1),MATCH(I$2&amp;$C21,INDEX(INDIRECT($B$1),0,1),0),$C$11),-3),"")</f>
        <v>143000</v>
      </c>
      <c r="J21" s="3">
        <f t="array" aca="1" ref="J21" ca="1">_xlfn.IFNA(ROUND(INDEX(INDIRECT($B$1),MATCH(J$2&amp;$C21,INDEX(INDIRECT($B$1),0,1),0),$C$11),-3),"")</f>
        <v>125000</v>
      </c>
      <c r="K21" s="3">
        <f t="array" aca="1" ref="K21" ca="1">_xlfn.IFNA(ROUND(INDEX(INDIRECT($B$1),MATCH(K$2&amp;$C21,INDEX(INDIRECT($B$1),0,1),0),$C$11),-3),"")</f>
        <v>133000</v>
      </c>
      <c r="L21" s="3">
        <f t="array" aca="1" ref="L21" ca="1">_xlfn.IFNA(ROUND(INDEX(INDIRECT($B$1),MATCH(L$2&amp;$C21,INDEX(INDIRECT($B$1),0,1),0),$C$11),-3),"")</f>
        <v>130000</v>
      </c>
      <c r="M21" s="3">
        <f t="array" aca="1" ref="M21" ca="1">_xlfn.IFNA(ROUND(INDEX(INDIRECT($B$1),MATCH(M$2&amp;$C21,INDEX(INDIRECT($B$1),0,1),0),$C$11),-3),"")</f>
        <v>104000</v>
      </c>
    </row>
    <row r="22" spans="1:13">
      <c r="A22" s="48">
        <v>8</v>
      </c>
      <c r="B22" s="1" t="s">
        <v>13</v>
      </c>
      <c r="C22" s="1" t="str">
        <f t="shared" si="0"/>
        <v>_8_London_Yes</v>
      </c>
      <c r="E22" s="99" t="s">
        <v>22</v>
      </c>
      <c r="F22" s="3">
        <f t="array" aca="1" ref="F22" ca="1">_xlfn.IFNA(ROUND(INDEX(INDIRECT($B$1),MATCH(F$2&amp;$C22,INDEX(INDIRECT($B$1),0,1),0),$C$11),-3),"")</f>
        <v>144000</v>
      </c>
      <c r="G22" s="3">
        <f t="array" aca="1" ref="G22" ca="1">_xlfn.IFNA(ROUND(INDEX(INDIRECT($B$1),MATCH(G$2&amp;$C22,INDEX(INDIRECT($B$1),0,1),0),$C$11),-3),"")</f>
        <v>158000</v>
      </c>
      <c r="H22" s="3">
        <f t="array" aca="1" ref="H22" ca="1">_xlfn.IFNA(ROUND(INDEX(INDIRECT($B$1),MATCH(H$2&amp;$C22,INDEX(INDIRECT($B$1),0,1),0),$C$11),-3),"")</f>
        <v>143000</v>
      </c>
      <c r="I22" s="3">
        <f t="array" aca="1" ref="I22" ca="1">_xlfn.IFNA(ROUND(INDEX(INDIRECT($B$1),MATCH(I$2&amp;$C22,INDEX(INDIRECT($B$1),0,1),0),$C$11),-3),"")</f>
        <v>149000</v>
      </c>
      <c r="J22" s="3">
        <f t="array" aca="1" ref="J22" ca="1">_xlfn.IFNA(ROUND(INDEX(INDIRECT($B$1),MATCH(J$2&amp;$C22,INDEX(INDIRECT($B$1),0,1),0),$C$11),-3),"")</f>
        <v>151000</v>
      </c>
      <c r="K22" s="3">
        <f t="array" aca="1" ref="K22" ca="1">_xlfn.IFNA(ROUND(INDEX(INDIRECT($B$1),MATCH(K$2&amp;$C22,INDEX(INDIRECT($B$1),0,1),0),$C$11),-3),"")</f>
        <v>106000</v>
      </c>
      <c r="L22" s="3">
        <f t="array" aca="1" ref="L22" ca="1">_xlfn.IFNA(ROUND(INDEX(INDIRECT($B$1),MATCH(L$2&amp;$C22,INDEX(INDIRECT($B$1),0,1),0),$C$11),-3),"")</f>
        <v>105000</v>
      </c>
      <c r="M22" s="3">
        <f t="array" aca="1" ref="M22" ca="1">_xlfn.IFNA(ROUND(INDEX(INDIRECT($B$1),MATCH(M$2&amp;$C22,INDEX(INDIRECT($B$1),0,1),0),$C$11),-3),"")</f>
        <v>111000</v>
      </c>
    </row>
    <row r="23" spans="1:13">
      <c r="A23" s="48">
        <v>9</v>
      </c>
      <c r="B23" s="1" t="s">
        <v>13</v>
      </c>
      <c r="C23" s="1" t="str">
        <f t="shared" si="0"/>
        <v>_9_London_Yes</v>
      </c>
      <c r="E23" s="99" t="s">
        <v>23</v>
      </c>
      <c r="F23" s="3">
        <f t="array" aca="1" ref="F23" ca="1">_xlfn.IFNA(ROUND(INDEX(INDIRECT($B$1),MATCH(F$2&amp;$C23,INDEX(INDIRECT($B$1),0,1),0),$C$11),-3),"")</f>
        <v>120000</v>
      </c>
      <c r="G23" s="3">
        <f t="array" aca="1" ref="G23" ca="1">_xlfn.IFNA(ROUND(INDEX(INDIRECT($B$1),MATCH(G$2&amp;$C23,INDEX(INDIRECT($B$1),0,1),0),$C$11),-3),"")</f>
        <v>110000</v>
      </c>
      <c r="H23" s="3">
        <f t="array" aca="1" ref="H23" ca="1">_xlfn.IFNA(ROUND(INDEX(INDIRECT($B$1),MATCH(H$2&amp;$C23,INDEX(INDIRECT($B$1),0,1),0),$C$11),-3),"")</f>
        <v>150000</v>
      </c>
      <c r="I23" s="3">
        <f t="array" aca="1" ref="I23" ca="1">_xlfn.IFNA(ROUND(INDEX(INDIRECT($B$1),MATCH(I$2&amp;$C23,INDEX(INDIRECT($B$1),0,1),0),$C$11),-3),"")</f>
        <v>135000</v>
      </c>
      <c r="J23" s="3">
        <f t="array" aca="1" ref="J23" ca="1">_xlfn.IFNA(ROUND(INDEX(INDIRECT($B$1),MATCH(J$2&amp;$C23,INDEX(INDIRECT($B$1),0,1),0),$C$11),-3),"")</f>
        <v>137000</v>
      </c>
      <c r="K23" s="3">
        <f t="array" aca="1" ref="K23" ca="1">_xlfn.IFNA(ROUND(INDEX(INDIRECT($B$1),MATCH(K$2&amp;$C23,INDEX(INDIRECT($B$1),0,1),0),$C$11),-3),"")</f>
        <v>103000</v>
      </c>
      <c r="L23" s="3">
        <f t="array" aca="1" ref="L23" ca="1">_xlfn.IFNA(ROUND(INDEX(INDIRECT($B$1),MATCH(L$2&amp;$C23,INDEX(INDIRECT($B$1),0,1),0),$C$11),-3),"")</f>
        <v>119000</v>
      </c>
      <c r="M23" s="3">
        <f t="array" aca="1" ref="M23" ca="1">_xlfn.IFNA(ROUND(INDEX(INDIRECT($B$1),MATCH(M$2&amp;$C23,INDEX(INDIRECT($B$1),0,1),0),$C$11),-3),"")</f>
        <v>110000</v>
      </c>
    </row>
    <row r="24" spans="1:13">
      <c r="A24" s="48">
        <v>10</v>
      </c>
      <c r="B24" s="1" t="s">
        <v>13</v>
      </c>
      <c r="C24" s="1" t="str">
        <f t="shared" si="0"/>
        <v>_10_London_Yes</v>
      </c>
      <c r="E24" s="99" t="s">
        <v>24</v>
      </c>
      <c r="F24" s="3">
        <f t="array" aca="1" ref="F24" ca="1">_xlfn.IFNA(ROUND(INDEX(INDIRECT($B$1),MATCH(F$2&amp;$C24,INDEX(INDIRECT($B$1),0,1),0),$C$11),-3),"")</f>
        <v>108000</v>
      </c>
      <c r="G24" s="3">
        <f t="array" aca="1" ref="G24" ca="1">_xlfn.IFNA(ROUND(INDEX(INDIRECT($B$1),MATCH(G$2&amp;$C24,INDEX(INDIRECT($B$1),0,1),0),$C$11),-3),"")</f>
        <v>106000</v>
      </c>
      <c r="H24" s="3">
        <f t="array" aca="1" ref="H24" ca="1">_xlfn.IFNA(ROUND(INDEX(INDIRECT($B$1),MATCH(H$2&amp;$C24,INDEX(INDIRECT($B$1),0,1),0),$C$11),-3),"")</f>
        <v>123000</v>
      </c>
      <c r="I24" s="3">
        <f t="array" aca="1" ref="I24" ca="1">_xlfn.IFNA(ROUND(INDEX(INDIRECT($B$1),MATCH(I$2&amp;$C24,INDEX(INDIRECT($B$1),0,1),0),$C$11),-3),"")</f>
        <v>72000</v>
      </c>
      <c r="J24" s="3">
        <f t="array" aca="1" ref="J24" ca="1">_xlfn.IFNA(ROUND(INDEX(INDIRECT($B$1),MATCH(J$2&amp;$C24,INDEX(INDIRECT($B$1),0,1),0),$C$11),-3),"")</f>
        <v>108000</v>
      </c>
      <c r="K24" s="3">
        <f t="array" aca="1" ref="K24" ca="1">_xlfn.IFNA(ROUND(INDEX(INDIRECT($B$1),MATCH(K$2&amp;$C24,INDEX(INDIRECT($B$1),0,1),0),$C$11),-3),"")</f>
        <v>92000</v>
      </c>
      <c r="L24" s="3">
        <f t="array" aca="1" ref="L24" ca="1">_xlfn.IFNA(ROUND(INDEX(INDIRECT($B$1),MATCH(L$2&amp;$C24,INDEX(INDIRECT($B$1),0,1),0),$C$11),-3),"")</f>
        <v>146000</v>
      </c>
      <c r="M24" s="3">
        <f t="array" aca="1" ref="M24" ca="1">_xlfn.IFNA(ROUND(INDEX(INDIRECT($B$1),MATCH(M$2&amp;$C24,INDEX(INDIRECT($B$1),0,1),0),$C$11),-3),"")</f>
        <v>124000</v>
      </c>
    </row>
    <row r="25" spans="1:13">
      <c r="A25" s="48">
        <v>11</v>
      </c>
      <c r="B25" s="1" t="s">
        <v>13</v>
      </c>
      <c r="C25" s="1" t="str">
        <f t="shared" si="0"/>
        <v>_11_London_Yes</v>
      </c>
      <c r="E25" s="99" t="s">
        <v>25</v>
      </c>
      <c r="F25" s="3">
        <f t="array" aca="1" ref="F25" ca="1">_xlfn.IFNA(ROUND(INDEX(INDIRECT($B$1),MATCH(F$2&amp;$C25,INDEX(INDIRECT($B$1),0,1),0),$C$11),-3),"")</f>
        <v>83000</v>
      </c>
      <c r="G25" s="3">
        <f t="array" aca="1" ref="G25" ca="1">_xlfn.IFNA(ROUND(INDEX(INDIRECT($B$1),MATCH(G$2&amp;$C25,INDEX(INDIRECT($B$1),0,1),0),$C$11),-3),"")</f>
        <v>97000</v>
      </c>
      <c r="H25" s="3">
        <f t="array" aca="1" ref="H25" ca="1">_xlfn.IFNA(ROUND(INDEX(INDIRECT($B$1),MATCH(H$2&amp;$C25,INDEX(INDIRECT($B$1),0,1),0),$C$11),-3),"")</f>
        <v>86000</v>
      </c>
      <c r="I25" s="3">
        <f t="array" aca="1" ref="I25" ca="1">_xlfn.IFNA(ROUND(INDEX(INDIRECT($B$1),MATCH(I$2&amp;$C25,INDEX(INDIRECT($B$1),0,1),0),$C$11),-3),"")</f>
        <v>81000</v>
      </c>
      <c r="J25" s="3">
        <f t="array" aca="1" ref="J25" ca="1">_xlfn.IFNA(ROUND(INDEX(INDIRECT($B$1),MATCH(J$2&amp;$C25,INDEX(INDIRECT($B$1),0,1),0),$C$11),-3),"")</f>
        <v>83000</v>
      </c>
      <c r="K25" s="3">
        <f t="array" aca="1" ref="K25" ca="1">_xlfn.IFNA(ROUND(INDEX(INDIRECT($B$1),MATCH(K$2&amp;$C25,INDEX(INDIRECT($B$1),0,1),0),$C$11),-3),"")</f>
        <v>90000</v>
      </c>
      <c r="L25" s="3">
        <f t="array" aca="1" ref="L25" ca="1">_xlfn.IFNA(ROUND(INDEX(INDIRECT($B$1),MATCH(L$2&amp;$C25,INDEX(INDIRECT($B$1),0,1),0),$C$11),-3),"")</f>
        <v>100000</v>
      </c>
      <c r="M25" s="3">
        <f t="array" aca="1" ref="M25" ca="1">_xlfn.IFNA(ROUND(INDEX(INDIRECT($B$1),MATCH(M$2&amp;$C25,INDEX(INDIRECT($B$1),0,1),0),$C$11),-3),"")</f>
        <v>74000</v>
      </c>
    </row>
    <row r="26" spans="1:13">
      <c r="A26" s="48">
        <v>12</v>
      </c>
      <c r="B26" s="1" t="s">
        <v>13</v>
      </c>
      <c r="C26" s="1" t="str">
        <f t="shared" si="0"/>
        <v>_12_London_Yes</v>
      </c>
      <c r="E26" s="99" t="s">
        <v>26</v>
      </c>
      <c r="F26" s="3">
        <f t="array" aca="1" ref="F26" ca="1">_xlfn.IFNA(ROUND(INDEX(INDIRECT($B$1),MATCH(F$2&amp;$C26,INDEX(INDIRECT($B$1),0,1),0),$C$11),-3),"")</f>
        <v>14000</v>
      </c>
      <c r="G26" s="3">
        <f t="array" aca="1" ref="G26" ca="1">_xlfn.IFNA(ROUND(INDEX(INDIRECT($B$1),MATCH(G$2&amp;$C26,INDEX(INDIRECT($B$1),0,1),0),$C$11),-3),"")</f>
        <v>16000</v>
      </c>
      <c r="H26" s="3">
        <f t="array" aca="1" ref="H26" ca="1">_xlfn.IFNA(ROUND(INDEX(INDIRECT($B$1),MATCH(H$2&amp;$C26,INDEX(INDIRECT($B$1),0,1),0),$C$11),-3),"")</f>
        <v>7000</v>
      </c>
      <c r="I26" s="3">
        <f t="array" aca="1" ref="I26" ca="1">_xlfn.IFNA(ROUND(INDEX(INDIRECT($B$1),MATCH(I$2&amp;$C26,INDEX(INDIRECT($B$1),0,1),0),$C$11),-3),"")</f>
        <v>12000</v>
      </c>
      <c r="J26" s="3">
        <f t="array" aca="1" ref="J26" ca="1">_xlfn.IFNA(ROUND(INDEX(INDIRECT($B$1),MATCH(J$2&amp;$C26,INDEX(INDIRECT($B$1),0,1),0),$C$11),-3),"")</f>
        <v>12000</v>
      </c>
      <c r="K26" s="3">
        <f t="array" aca="1" ref="K26" ca="1">_xlfn.IFNA(ROUND(INDEX(INDIRECT($B$1),MATCH(K$2&amp;$C26,INDEX(INDIRECT($B$1),0,1),0),$C$11),-3),"")</f>
        <v>6000</v>
      </c>
      <c r="L26" s="3">
        <f t="array" aca="1" ref="L26" ca="1">_xlfn.IFNA(ROUND(INDEX(INDIRECT($B$1),MATCH(L$2&amp;$C26,INDEX(INDIRECT($B$1),0,1),0),$C$11),-3),"")</f>
        <v>10000</v>
      </c>
      <c r="M26" s="3">
        <f t="array" aca="1" ref="M26" ca="1">_xlfn.IFNA(ROUND(INDEX(INDIRECT($B$1),MATCH(M$2&amp;$C26,INDEX(INDIRECT($B$1),0,1),0),$C$11),-3),"")</f>
        <v>10000</v>
      </c>
    </row>
    <row r="27" spans="1:13">
      <c r="A27" s="48">
        <v>13</v>
      </c>
      <c r="B27" s="1" t="s">
        <v>13</v>
      </c>
      <c r="C27" s="1" t="str">
        <f t="shared" si="0"/>
        <v>_13_London_Yes</v>
      </c>
      <c r="E27" s="99" t="s">
        <v>34</v>
      </c>
      <c r="F27" s="3">
        <f t="array" aca="1" ref="F27" ca="1">_xlfn.IFNA(ROUND(INDEX(INDIRECT($B$1),MATCH(F$2&amp;$C27,INDEX(INDIRECT($B$1),0,1),0),$C$11),-3),"")</f>
        <v>161000</v>
      </c>
      <c r="G27" s="3">
        <f t="array" aca="1" ref="G27" ca="1">_xlfn.IFNA(ROUND(INDEX(INDIRECT($B$1),MATCH(G$2&amp;$C27,INDEX(INDIRECT($B$1),0,1),0),$C$11),-3),"")</f>
        <v>172000</v>
      </c>
      <c r="H27" s="3">
        <f t="array" aca="1" ref="H27" ca="1">_xlfn.IFNA(ROUND(INDEX(INDIRECT($B$1),MATCH(H$2&amp;$C27,INDEX(INDIRECT($B$1),0,1),0),$C$11),-3),"")</f>
        <v>176000</v>
      </c>
      <c r="I27" s="3">
        <f t="array" aca="1" ref="I27" ca="1">_xlfn.IFNA(ROUND(INDEX(INDIRECT($B$1),MATCH(I$2&amp;$C27,INDEX(INDIRECT($B$1),0,1),0),$C$11),-3),"")</f>
        <v>180000</v>
      </c>
      <c r="J27" s="3">
        <f t="array" aca="1" ref="J27" ca="1">_xlfn.IFNA(ROUND(INDEX(INDIRECT($B$1),MATCH(J$2&amp;$C27,INDEX(INDIRECT($B$1),0,1),0),$C$11),-3),"")</f>
        <v>159000</v>
      </c>
      <c r="K27" s="3">
        <f t="array" aca="1" ref="K27" ca="1">_xlfn.IFNA(ROUND(INDEX(INDIRECT($B$1),MATCH(K$2&amp;$C27,INDEX(INDIRECT($B$1),0,1),0),$C$11),-3),"")</f>
        <v>180000</v>
      </c>
      <c r="L27" s="3">
        <f t="array" aca="1" ref="L27" ca="1">_xlfn.IFNA(ROUND(INDEX(INDIRECT($B$1),MATCH(L$2&amp;$C27,INDEX(INDIRECT($B$1),0,1),0),$C$11),-3),"")</f>
        <v>140000</v>
      </c>
      <c r="M27" s="3">
        <f t="array" aca="1" ref="M27" ca="1">_xlfn.IFNA(ROUND(INDEX(INDIRECT($B$1),MATCH(M$2&amp;$C27,INDEX(INDIRECT($B$1),0,1),0),$C$11),-3),"")</f>
        <v>141000</v>
      </c>
    </row>
    <row r="28" spans="1:13">
      <c r="A28" s="48">
        <v>14</v>
      </c>
      <c r="B28" s="1" t="s">
        <v>13</v>
      </c>
      <c r="C28" s="1" t="str">
        <f t="shared" si="0"/>
        <v>_14_London_Yes</v>
      </c>
      <c r="E28" s="99" t="s">
        <v>27</v>
      </c>
      <c r="F28" s="3">
        <f t="array" aca="1" ref="F28" ca="1">_xlfn.IFNA(ROUND(INDEX(INDIRECT($B$1),MATCH(F$2&amp;$C28,INDEX(INDIRECT($B$1),0,1),0),$C$11),-3),"")</f>
        <v>94000</v>
      </c>
      <c r="G28" s="3">
        <f t="array" aca="1" ref="G28" ca="1">_xlfn.IFNA(ROUND(INDEX(INDIRECT($B$1),MATCH(G$2&amp;$C28,INDEX(INDIRECT($B$1),0,1),0),$C$11),-3),"")</f>
        <v>71000</v>
      </c>
      <c r="H28" s="3">
        <f t="array" aca="1" ref="H28" ca="1">_xlfn.IFNA(ROUND(INDEX(INDIRECT($B$1),MATCH(H$2&amp;$C28,INDEX(INDIRECT($B$1),0,1),0),$C$11),-3),"")</f>
        <v>103000</v>
      </c>
      <c r="I28" s="3">
        <f t="array" aca="1" ref="I28" ca="1">_xlfn.IFNA(ROUND(INDEX(INDIRECT($B$1),MATCH(I$2&amp;$C28,INDEX(INDIRECT($B$1),0,1),0),$C$11),-3),"")</f>
        <v>65000</v>
      </c>
      <c r="J28" s="3">
        <f t="array" aca="1" ref="J28" ca="1">_xlfn.IFNA(ROUND(INDEX(INDIRECT($B$1),MATCH(J$2&amp;$C28,INDEX(INDIRECT($B$1),0,1),0),$C$11),-3),"")</f>
        <v>91000</v>
      </c>
      <c r="K28" s="3">
        <f t="array" aca="1" ref="K28" ca="1">_xlfn.IFNA(ROUND(INDEX(INDIRECT($B$1),MATCH(K$2&amp;$C28,INDEX(INDIRECT($B$1),0,1),0),$C$11),-3),"")</f>
        <v>75000</v>
      </c>
      <c r="L28" s="3">
        <f t="array" aca="1" ref="L28" ca="1">_xlfn.IFNA(ROUND(INDEX(INDIRECT($B$1),MATCH(L$2&amp;$C28,INDEX(INDIRECT($B$1),0,1),0),$C$11),-3),"")</f>
        <v>40000</v>
      </c>
      <c r="M28" s="3">
        <f t="array" aca="1" ref="M28" ca="1">_xlfn.IFNA(ROUND(INDEX(INDIRECT($B$1),MATCH(M$2&amp;$C28,INDEX(INDIRECT($B$1),0,1),0),$C$11),-3),"")</f>
        <v>83000</v>
      </c>
    </row>
    <row r="29" spans="1:13">
      <c r="A29" s="48">
        <v>15</v>
      </c>
      <c r="B29" s="1" t="s">
        <v>13</v>
      </c>
      <c r="C29" s="1" t="str">
        <f t="shared" si="0"/>
        <v>_15_London_Yes</v>
      </c>
      <c r="E29" s="99" t="s">
        <v>35</v>
      </c>
      <c r="F29" s="3">
        <f t="array" aca="1" ref="F29" ca="1">_xlfn.IFNA(ROUND(INDEX(INDIRECT($B$1),MATCH(F$2&amp;$C29,INDEX(INDIRECT($B$1),0,1),0),$C$11),-3),"")</f>
        <v>98000</v>
      </c>
      <c r="G29" s="3">
        <f t="array" aca="1" ref="G29" ca="1">_xlfn.IFNA(ROUND(INDEX(INDIRECT($B$1),MATCH(G$2&amp;$C29,INDEX(INDIRECT($B$1),0,1),0),$C$11),-3),"")</f>
        <v>91000</v>
      </c>
      <c r="H29" s="3">
        <f t="array" aca="1" ref="H29" ca="1">_xlfn.IFNA(ROUND(INDEX(INDIRECT($B$1),MATCH(H$2&amp;$C29,INDEX(INDIRECT($B$1),0,1),0),$C$11),-3),"")</f>
        <v>107000</v>
      </c>
      <c r="I29" s="3">
        <f t="array" aca="1" ref="I29" ca="1">_xlfn.IFNA(ROUND(INDEX(INDIRECT($B$1),MATCH(I$2&amp;$C29,INDEX(INDIRECT($B$1),0,1),0),$C$11),-3),"")</f>
        <v>74000</v>
      </c>
      <c r="J29" s="3">
        <f t="array" aca="1" ref="J29" ca="1">_xlfn.IFNA(ROUND(INDEX(INDIRECT($B$1),MATCH(J$2&amp;$C29,INDEX(INDIRECT($B$1),0,1),0),$C$11),-3),"")</f>
        <v>88000</v>
      </c>
      <c r="K29" s="3">
        <f t="array" aca="1" ref="K29" ca="1">_xlfn.IFNA(ROUND(INDEX(INDIRECT($B$1),MATCH(K$2&amp;$C29,INDEX(INDIRECT($B$1),0,1),0),$C$11),-3),"")</f>
        <v>92000</v>
      </c>
      <c r="L29" s="3">
        <f t="array" aca="1" ref="L29" ca="1">_xlfn.IFNA(ROUND(INDEX(INDIRECT($B$1),MATCH(L$2&amp;$C29,INDEX(INDIRECT($B$1),0,1),0),$C$11),-3),"")</f>
        <v>118000</v>
      </c>
      <c r="M29" s="3">
        <f t="array" aca="1" ref="M29" ca="1">_xlfn.IFNA(ROUND(INDEX(INDIRECT($B$1),MATCH(M$2&amp;$C29,INDEX(INDIRECT($B$1),0,1),0),$C$11),-3),"")</f>
        <v>95000</v>
      </c>
    </row>
    <row r="30" spans="1:13">
      <c r="A30" s="48">
        <v>16</v>
      </c>
      <c r="B30" s="1" t="s">
        <v>13</v>
      </c>
      <c r="C30" s="1" t="str">
        <f t="shared" si="0"/>
        <v>_16_London_Yes</v>
      </c>
      <c r="E30" s="99" t="s">
        <v>28</v>
      </c>
      <c r="F30" s="3">
        <f t="array" aca="1" ref="F30" ca="1">_xlfn.IFNA(ROUND(INDEX(INDIRECT($B$1),MATCH(F$2&amp;$C30,INDEX(INDIRECT($B$1),0,1),0),$C$11),-3),"")</f>
        <v>101000</v>
      </c>
      <c r="G30" s="3">
        <f t="array" aca="1" ref="G30" ca="1">_xlfn.IFNA(ROUND(INDEX(INDIRECT($B$1),MATCH(G$2&amp;$C30,INDEX(INDIRECT($B$1),0,1),0),$C$11),-3),"")</f>
        <v>101000</v>
      </c>
      <c r="H30" s="3">
        <f t="array" aca="1" ref="H30" ca="1">_xlfn.IFNA(ROUND(INDEX(INDIRECT($B$1),MATCH(H$2&amp;$C30,INDEX(INDIRECT($B$1),0,1),0),$C$11),-3),"")</f>
        <v>109000</v>
      </c>
      <c r="I30" s="3">
        <f t="array" aca="1" ref="I30" ca="1">_xlfn.IFNA(ROUND(INDEX(INDIRECT($B$1),MATCH(I$2&amp;$C30,INDEX(INDIRECT($B$1),0,1),0),$C$11),-3),"")</f>
        <v>129000</v>
      </c>
      <c r="J30" s="3">
        <f t="array" aca="1" ref="J30" ca="1">_xlfn.IFNA(ROUND(INDEX(INDIRECT($B$1),MATCH(J$2&amp;$C30,INDEX(INDIRECT($B$1),0,1),0),$C$11),-3),"")</f>
        <v>121000</v>
      </c>
      <c r="K30" s="3">
        <f t="array" aca="1" ref="K30" ca="1">_xlfn.IFNA(ROUND(INDEX(INDIRECT($B$1),MATCH(K$2&amp;$C30,INDEX(INDIRECT($B$1),0,1),0),$C$11),-3),"")</f>
        <v>176000</v>
      </c>
      <c r="L30" s="3">
        <f t="array" aca="1" ref="L30" ca="1">_xlfn.IFNA(ROUND(INDEX(INDIRECT($B$1),MATCH(L$2&amp;$C30,INDEX(INDIRECT($B$1),0,1),0),$C$11),-3),"")</f>
        <v>101000</v>
      </c>
      <c r="M30" s="3">
        <f t="array" aca="1" ref="M30" ca="1">_xlfn.IFNA(ROUND(INDEX(INDIRECT($B$1),MATCH(M$2&amp;$C30,INDEX(INDIRECT($B$1),0,1),0),$C$11),-3),"")</f>
        <v>108000</v>
      </c>
    </row>
    <row r="31" spans="1:13">
      <c r="A31" s="48">
        <v>17</v>
      </c>
      <c r="B31" s="1" t="s">
        <v>13</v>
      </c>
      <c r="C31" s="1" t="str">
        <f t="shared" si="0"/>
        <v>_17_London_Yes</v>
      </c>
      <c r="E31" s="99" t="s">
        <v>29</v>
      </c>
      <c r="F31" s="3">
        <f t="array" aca="1" ref="F31" ca="1">_xlfn.IFNA(ROUND(INDEX(INDIRECT($B$1),MATCH(F$2&amp;$C31,INDEX(INDIRECT($B$1),0,1),0),$C$11),-3),"")</f>
        <v>179000</v>
      </c>
      <c r="G31" s="3">
        <f t="array" aca="1" ref="G31" ca="1">_xlfn.IFNA(ROUND(INDEX(INDIRECT($B$1),MATCH(G$2&amp;$C31,INDEX(INDIRECT($B$1),0,1),0),$C$11),-3),"")</f>
        <v>215000</v>
      </c>
      <c r="H31" s="3">
        <f t="array" aca="1" ref="H31" ca="1">_xlfn.IFNA(ROUND(INDEX(INDIRECT($B$1),MATCH(H$2&amp;$C31,INDEX(INDIRECT($B$1),0,1),0),$C$11),-3),"")</f>
        <v>190000</v>
      </c>
      <c r="I31" s="3">
        <f t="array" aca="1" ref="I31" ca="1">_xlfn.IFNA(ROUND(INDEX(INDIRECT($B$1),MATCH(I$2&amp;$C31,INDEX(INDIRECT($B$1),0,1),0),$C$11),-3),"")</f>
        <v>180000</v>
      </c>
      <c r="J31" s="3">
        <f t="array" aca="1" ref="J31" ca="1">_xlfn.IFNA(ROUND(INDEX(INDIRECT($B$1),MATCH(J$2&amp;$C31,INDEX(INDIRECT($B$1),0,1),0),$C$11),-3),"")</f>
        <v>196000</v>
      </c>
      <c r="K31" s="3">
        <f t="array" aca="1" ref="K31" ca="1">_xlfn.IFNA(ROUND(INDEX(INDIRECT($B$1),MATCH(K$2&amp;$C31,INDEX(INDIRECT($B$1),0,1),0),$C$11),-3),"")</f>
        <v>182000</v>
      </c>
      <c r="L31" s="3">
        <f t="array" aca="1" ref="L31" ca="1">_xlfn.IFNA(ROUND(INDEX(INDIRECT($B$1),MATCH(L$2&amp;$C31,INDEX(INDIRECT($B$1),0,1),0),$C$11),-3),"")</f>
        <v>217000</v>
      </c>
      <c r="M31" s="3">
        <f t="array" aca="1" ref="M31" ca="1">_xlfn.IFNA(ROUND(INDEX(INDIRECT($B$1),MATCH(M$2&amp;$C31,INDEX(INDIRECT($B$1),0,1),0),$C$11),-3),"")</f>
        <v>208000</v>
      </c>
    </row>
    <row r="32" spans="1:13">
      <c r="A32" s="48">
        <v>18</v>
      </c>
      <c r="B32" s="1" t="s">
        <v>13</v>
      </c>
      <c r="C32" s="1" t="str">
        <f t="shared" si="0"/>
        <v>_18_London_Yes</v>
      </c>
      <c r="E32" s="99" t="s">
        <v>30</v>
      </c>
      <c r="F32" s="3">
        <f t="array" aca="1" ref="F32" ca="1">_xlfn.IFNA(ROUND(INDEX(INDIRECT($B$1),MATCH(F$2&amp;$C32,INDEX(INDIRECT($B$1),0,1),0),$C$11),-3),"")</f>
        <v>129000</v>
      </c>
      <c r="G32" s="3">
        <f t="array" aca="1" ref="G32" ca="1">_xlfn.IFNA(ROUND(INDEX(INDIRECT($B$1),MATCH(G$2&amp;$C32,INDEX(INDIRECT($B$1),0,1),0),$C$11),-3),"")</f>
        <v>129000</v>
      </c>
      <c r="H32" s="3">
        <f t="array" aca="1" ref="H32" ca="1">_xlfn.IFNA(ROUND(INDEX(INDIRECT($B$1),MATCH(H$2&amp;$C32,INDEX(INDIRECT($B$1),0,1),0),$C$11),-3),"")</f>
        <v>120000</v>
      </c>
      <c r="I32" s="3">
        <f t="array" aca="1" ref="I32" ca="1">_xlfn.IFNA(ROUND(INDEX(INDIRECT($B$1),MATCH(I$2&amp;$C32,INDEX(INDIRECT($B$1),0,1),0),$C$11),-3),"")</f>
        <v>119000</v>
      </c>
      <c r="J32" s="3">
        <f t="array" aca="1" ref="J32" ca="1">_xlfn.IFNA(ROUND(INDEX(INDIRECT($B$1),MATCH(J$2&amp;$C32,INDEX(INDIRECT($B$1),0,1),0),$C$11),-3),"")</f>
        <v>144000</v>
      </c>
      <c r="K32" s="3">
        <f t="array" aca="1" ref="K32" ca="1">_xlfn.IFNA(ROUND(INDEX(INDIRECT($B$1),MATCH(K$2&amp;$C32,INDEX(INDIRECT($B$1),0,1),0),$C$11),-3),"")</f>
        <v>137000</v>
      </c>
      <c r="L32" s="3">
        <f t="array" aca="1" ref="L32" ca="1">_xlfn.IFNA(ROUND(INDEX(INDIRECT($B$1),MATCH(L$2&amp;$C32,INDEX(INDIRECT($B$1),0,1),0),$C$11),-3),"")</f>
        <v>159000</v>
      </c>
      <c r="M32" s="3">
        <f t="array" aca="1" ref="M32" ca="1">_xlfn.IFNA(ROUND(INDEX(INDIRECT($B$1),MATCH(M$2&amp;$C32,INDEX(INDIRECT($B$1),0,1),0),$C$11),-3),"")</f>
        <v>106000</v>
      </c>
    </row>
    <row r="33" spans="1:13">
      <c r="A33" s="48">
        <v>19</v>
      </c>
      <c r="B33" s="1" t="s">
        <v>13</v>
      </c>
      <c r="C33" s="1" t="str">
        <f t="shared" si="0"/>
        <v>_19_London_Yes</v>
      </c>
      <c r="E33" s="99" t="s">
        <v>31</v>
      </c>
      <c r="F33" s="3" t="str">
        <f t="array" aca="1" ref="F33" ca="1">_xlfn.IFNA(ROUND(INDEX(INDIRECT($B$1),MATCH(F$2&amp;$C33,INDEX(INDIRECT($B$1),0,1),0),$C$11),-3),"")</f>
        <v/>
      </c>
      <c r="G33" s="3" t="str">
        <f t="array" aca="1" ref="G33" ca="1">_xlfn.IFNA(ROUND(INDEX(INDIRECT($B$1),MATCH(G$2&amp;$C33,INDEX(INDIRECT($B$1),0,1),0),$C$11),-3),"")</f>
        <v/>
      </c>
      <c r="H33" s="3" t="str">
        <f t="array" aca="1" ref="H33" ca="1">_xlfn.IFNA(ROUND(INDEX(INDIRECT($B$1),MATCH(H$2&amp;$C33,INDEX(INDIRECT($B$1),0,1),0),$C$11),-3),"")</f>
        <v/>
      </c>
      <c r="I33" s="3" t="str">
        <f t="array" aca="1" ref="I33" ca="1">_xlfn.IFNA(ROUND(INDEX(INDIRECT($B$1),MATCH(I$2&amp;$C33,INDEX(INDIRECT($B$1),0,1),0),$C$11),-3),"")</f>
        <v/>
      </c>
      <c r="J33" s="3" t="str">
        <f t="array" aca="1" ref="J33" ca="1">_xlfn.IFNA(ROUND(INDEX(INDIRECT($B$1),MATCH(J$2&amp;$C33,INDEX(INDIRECT($B$1),0,1),0),$C$11),-3),"")</f>
        <v/>
      </c>
      <c r="K33" s="3" t="str">
        <f t="array" aca="1" ref="K33" ca="1">_xlfn.IFNA(ROUND(INDEX(INDIRECT($B$1),MATCH(K$2&amp;$C33,INDEX(INDIRECT($B$1),0,1),0),$C$11),-3),"")</f>
        <v/>
      </c>
      <c r="L33" s="3" t="str">
        <f t="array" aca="1" ref="L33" ca="1">_xlfn.IFNA(ROUND(INDEX(INDIRECT($B$1),MATCH(L$2&amp;$C33,INDEX(INDIRECT($B$1),0,1),0),$C$11),-3),"")</f>
        <v/>
      </c>
      <c r="M33" s="3" t="str">
        <f t="array" aca="1" ref="M33" ca="1">_xlfn.IFNA(ROUND(INDEX(INDIRECT($B$1),MATCH(M$2&amp;$C33,INDEX(INDIRECT($B$1),0,1),0),$C$11),-3),"")</f>
        <v/>
      </c>
    </row>
    <row r="34" spans="1:13">
      <c r="A34" s="48">
        <v>20</v>
      </c>
      <c r="B34" s="1" t="s">
        <v>13</v>
      </c>
      <c r="C34" s="1" t="str">
        <f t="shared" si="0"/>
        <v>_20_London_Yes</v>
      </c>
      <c r="E34" s="99" t="s">
        <v>36</v>
      </c>
      <c r="F34" s="3">
        <f t="array" aca="1" ref="F34" ca="1">_xlfn.IFNA(ROUND(INDEX(INDIRECT($B$1),MATCH(F$2&amp;$C34,INDEX(INDIRECT($B$1),0,1),0),$C$11),-3),"")</f>
        <v>4000</v>
      </c>
      <c r="G34" s="3">
        <f t="array" aca="1" ref="G34" ca="1">_xlfn.IFNA(ROUND(INDEX(INDIRECT($B$1),MATCH(G$2&amp;$C34,INDEX(INDIRECT($B$1),0,1),0),$C$11),-3),"")</f>
        <v>9000</v>
      </c>
      <c r="H34" s="3">
        <f t="array" aca="1" ref="H34" ca="1">_xlfn.IFNA(ROUND(INDEX(INDIRECT($B$1),MATCH(H$2&amp;$C34,INDEX(INDIRECT($B$1),0,1),0),$C$11),-3),"")</f>
        <v>3000</v>
      </c>
      <c r="I34" s="3">
        <f t="array" aca="1" ref="I34" ca="1">_xlfn.IFNA(ROUND(INDEX(INDIRECT($B$1),MATCH(I$2&amp;$C34,INDEX(INDIRECT($B$1),0,1),0),$C$11),-3),"")</f>
        <v>2000</v>
      </c>
      <c r="J34" s="3">
        <f t="array" aca="1" ref="J34" ca="1">_xlfn.IFNA(ROUND(INDEX(INDIRECT($B$1),MATCH(J$2&amp;$C34,INDEX(INDIRECT($B$1),0,1),0),$C$11),-3),"")</f>
        <v>4000</v>
      </c>
      <c r="K34" s="3">
        <f t="array" aca="1" ref="K34" ca="1">_xlfn.IFNA(ROUND(INDEX(INDIRECT($B$1),MATCH(K$2&amp;$C34,INDEX(INDIRECT($B$1),0,1),0),$C$11),-3),"")</f>
        <v>2000</v>
      </c>
      <c r="L34" s="3">
        <f t="array" aca="1" ref="L34" ca="1">_xlfn.IFNA(ROUND(INDEX(INDIRECT($B$1),MATCH(L$2&amp;$C34,INDEX(INDIRECT($B$1),0,1),0),$C$11),-3),"")</f>
        <v>3000</v>
      </c>
      <c r="M34" s="3">
        <f t="array" aca="1" ref="M34" ca="1">_xlfn.IFNA(ROUND(INDEX(INDIRECT($B$1),MATCH(M$2&amp;$C34,INDEX(INDIRECT($B$1),0,1),0),$C$11),-3),"")</f>
        <v>7000</v>
      </c>
    </row>
    <row r="35" spans="1:13">
      <c r="A35" s="48">
        <v>21</v>
      </c>
      <c r="B35" s="1" t="s">
        <v>13</v>
      </c>
      <c r="C35" s="1" t="str">
        <f t="shared" si="0"/>
        <v>_21_London_Yes</v>
      </c>
      <c r="E35" s="99" t="s">
        <v>37</v>
      </c>
      <c r="F35" s="3">
        <f t="array" aca="1" ref="F35" ca="1">_xlfn.IFNA(ROUND(INDEX(INDIRECT($B$1),MATCH(F$2&amp;$C35,INDEX(INDIRECT($B$1),0,1),0),$C$11),-3),"")</f>
        <v>3000</v>
      </c>
      <c r="G35" s="3">
        <f t="array" aca="1" ref="G35" ca="1">_xlfn.IFNA(ROUND(INDEX(INDIRECT($B$1),MATCH(G$2&amp;$C35,INDEX(INDIRECT($B$1),0,1),0),$C$11),-3),"")</f>
        <v>6000</v>
      </c>
      <c r="H35" s="3">
        <f t="array" aca="1" ref="H35" ca="1">_xlfn.IFNA(ROUND(INDEX(INDIRECT($B$1),MATCH(H$2&amp;$C35,INDEX(INDIRECT($B$1),0,1),0),$C$11),-3),"")</f>
        <v>6000</v>
      </c>
      <c r="I35" s="3">
        <f t="array" aca="1" ref="I35" ca="1">_xlfn.IFNA(ROUND(INDEX(INDIRECT($B$1),MATCH(I$2&amp;$C35,INDEX(INDIRECT($B$1),0,1),0),$C$11),-3),"")</f>
        <v>2000</v>
      </c>
      <c r="J35" s="3">
        <f t="array" aca="1" ref="J35" ca="1">_xlfn.IFNA(ROUND(INDEX(INDIRECT($B$1),MATCH(J$2&amp;$C35,INDEX(INDIRECT($B$1),0,1),0),$C$11),-3),"")</f>
        <v>5000</v>
      </c>
      <c r="K35" s="3">
        <f t="array" aca="1" ref="K35" ca="1">_xlfn.IFNA(ROUND(INDEX(INDIRECT($B$1),MATCH(K$2&amp;$C35,INDEX(INDIRECT($B$1),0,1),0),$C$11),-3),"")</f>
        <v>2000</v>
      </c>
      <c r="L35" s="3">
        <f t="array" aca="1" ref="L35" ca="1">_xlfn.IFNA(ROUND(INDEX(INDIRECT($B$1),MATCH(L$2&amp;$C35,INDEX(INDIRECT($B$1),0,1),0),$C$11),-3),"")</f>
        <v>7000</v>
      </c>
      <c r="M35" s="3">
        <f t="array" aca="1" ref="M35" ca="1">_xlfn.IFNA(ROUND(INDEX(INDIRECT($B$1),MATCH(M$2&amp;$C35,INDEX(INDIRECT($B$1),0,1),0),$C$11),-3),"")</f>
        <v>3000</v>
      </c>
    </row>
    <row r="36" spans="1:13">
      <c r="E36" s="106" t="s">
        <v>41</v>
      </c>
      <c r="F36" s="103">
        <f ca="1">SUM(F15:F35)</f>
        <v>1512000</v>
      </c>
      <c r="G36" s="103">
        <f t="shared" ref="G36:M36" ca="1" si="1">SUM(G15:G35)</f>
        <v>1542000</v>
      </c>
      <c r="H36" s="103">
        <f t="shared" ca="1" si="1"/>
        <v>1596000</v>
      </c>
      <c r="I36" s="103">
        <f t="shared" ca="1" si="1"/>
        <v>1463000</v>
      </c>
      <c r="J36" s="103">
        <f t="shared" ca="1" si="1"/>
        <v>1524000</v>
      </c>
      <c r="K36" s="103">
        <f t="shared" ca="1" si="1"/>
        <v>1454000</v>
      </c>
      <c r="L36" s="103">
        <f t="shared" ca="1" si="1"/>
        <v>1465000</v>
      </c>
      <c r="M36" s="103">
        <f t="shared" ca="1" si="1"/>
        <v>1370000</v>
      </c>
    </row>
  </sheetData>
  <pageMargins left="0.7" right="0.7" top="0.75" bottom="0.75" header="0.3" footer="0.3"/>
  <pageSetup paperSize="9" orientation="portrait" horizontalDpi="300" verticalDpi="30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7CB21C5-7762-4F6E-A2CF-57CE52ED1B52}">
          <x14:formula1>
            <xm:f>var_list!$C$4:$C$7</xm:f>
          </x14:formula1>
          <xm:sqref>E11:F11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5EDF9DD8DBB143AE8CD71BDB6B0E3B" ma:contentTypeVersion="15" ma:contentTypeDescription="Create a new document." ma:contentTypeScope="" ma:versionID="f6f28cdb5a9692a6c52c88c0d72e532e">
  <xsd:schema xmlns:xsd="http://www.w3.org/2001/XMLSchema" xmlns:xs="http://www.w3.org/2001/XMLSchema" xmlns:p="http://schemas.microsoft.com/office/2006/metadata/properties" xmlns:ns2="7fc9ebc1-6786-4aad-aee1-fdcde6e01ff9" xmlns:ns3="fd7425d0-09b7-49b7-b351-1ad2162dc0d7" targetNamespace="http://schemas.microsoft.com/office/2006/metadata/properties" ma:root="true" ma:fieldsID="d5bf8c08f73f601645ffb79004a62600" ns2:_="" ns3:_="">
    <xsd:import namespace="7fc9ebc1-6786-4aad-aee1-fdcde6e01ff9"/>
    <xsd:import namespace="fd7425d0-09b7-49b7-b351-1ad2162dc0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9ebc1-6786-4aad-aee1-fdcde6e01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651981c-07c9-48be-a366-aa18a08a638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7425d0-09b7-49b7-b351-1ad2162dc0d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20544d0c-2e96-4949-8e6e-e90d9b14e1b3}" ma:internalName="TaxCatchAll" ma:showField="CatchAllData" ma:web="fd7425d0-09b7-49b7-b351-1ad2162dc0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1896B90-37B4-45B3-8DAB-0DED2482CF1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FECB797-B1A2-4F90-8E83-A750F71F205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c9ebc1-6786-4aad-aee1-fdcde6e01ff9"/>
    <ds:schemaRef ds:uri="fd7425d0-09b7-49b7-b351-1ad2162dc0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16</vt:i4>
      </vt:variant>
    </vt:vector>
  </HeadingPairs>
  <TitlesOfParts>
    <vt:vector size="42" baseType="lpstr">
      <vt:lpstr>Summary</vt:lpstr>
      <vt:lpstr>Summary (detail)</vt:lpstr>
      <vt:lpstr>Summary (shift)</vt:lpstr>
      <vt:lpstr>Summary (combi)</vt:lpstr>
      <vt:lpstr>Industry</vt:lpstr>
      <vt:lpstr>Industry select, splits</vt:lpstr>
      <vt:lpstr>Industry select, vs. totals</vt:lpstr>
      <vt:lpstr>Occupation</vt:lpstr>
      <vt:lpstr>Occupation 2-digit</vt:lpstr>
      <vt:lpstr>Data--</vt:lpstr>
      <vt:lpstr>Mappings</vt:lpstr>
      <vt:lpstr>nte_headline</vt:lpstr>
      <vt:lpstr>nte_ind</vt:lpstr>
      <vt:lpstr>all_headline</vt:lpstr>
      <vt:lpstr>all_ind</vt:lpstr>
      <vt:lpstr>all_occ</vt:lpstr>
      <vt:lpstr>nte_combi_headline</vt:lpstr>
      <vt:lpstr>nte_shft_headline</vt:lpstr>
      <vt:lpstr>nte_detail_headline</vt:lpstr>
      <vt:lpstr>nte_occ</vt:lpstr>
      <vt:lpstr>nte_occ_two</vt:lpstr>
      <vt:lpstr>nte_occ_detail</vt:lpstr>
      <vt:lpstr>nte_ind_detail</vt:lpstr>
      <vt:lpstr>nte_data</vt:lpstr>
      <vt:lpstr>var_list</vt:lpstr>
      <vt:lpstr>Industry (back)</vt:lpstr>
      <vt:lpstr>all_headline</vt:lpstr>
      <vt:lpstr>all_ind</vt:lpstr>
      <vt:lpstr>all_occ</vt:lpstr>
      <vt:lpstr>ind_map</vt:lpstr>
      <vt:lpstr>nte_combi</vt:lpstr>
      <vt:lpstr>nte_dat</vt:lpstr>
      <vt:lpstr>nte_detail</vt:lpstr>
      <vt:lpstr>nte_ind</vt:lpstr>
      <vt:lpstr>nte_ind_detail</vt:lpstr>
      <vt:lpstr>nte_occ</vt:lpstr>
      <vt:lpstr>nte_occ_detail</vt:lpstr>
      <vt:lpstr>nte_occ_two</vt:lpstr>
      <vt:lpstr>nte_shift</vt:lpstr>
      <vt:lpstr>occ_map</vt:lpstr>
      <vt:lpstr>occ_two_map</vt:lpstr>
      <vt:lpstr>var_list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aljubijankic</dc:creator>
  <cp:lastModifiedBy>Ammar Ljubijankic</cp:lastModifiedBy>
  <dcterms:created xsi:type="dcterms:W3CDTF">2022-12-19T15:11:12Z</dcterms:created>
  <dcterms:modified xsi:type="dcterms:W3CDTF">2023-01-12T17:10:41Z</dcterms:modified>
</cp:coreProperties>
</file>